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Ергалиев Равиль Лукпанович" reservationPassword="C6EF"/>
  <workbookPr defaultThemeVersion="153222"/>
  <mc:AlternateContent xmlns:mc="http://schemas.openxmlformats.org/markup-compatibility/2006">
    <mc:Choice Requires="x15">
      <x15ac:absPath xmlns:x15ac="http://schemas.microsoft.com/office/spreadsheetml/2010/11/ac" url="W:\1. ПЛАН ЗАКУПОК\"/>
    </mc:Choice>
  </mc:AlternateContent>
  <bookViews>
    <workbookView xWindow="0" yWindow="0" windowWidth="28800" windowHeight="11835"/>
  </bookViews>
  <sheets>
    <sheet name="ППЗ 2022-1" sheetId="1" r:id="rId1"/>
    <sheet name="ПКО 2.0" sheetId="2" r:id="rId2"/>
  </sheets>
  <externalReferences>
    <externalReference r:id="rId3"/>
    <externalReference r:id="rId4"/>
    <externalReference r:id="rId5"/>
    <externalReference r:id="rId6"/>
  </externalReferences>
  <definedNames>
    <definedName name="_xlnm._FilterDatabase" localSheetId="1" hidden="1">'ПКО 2.0'!$B$4:$H$4</definedName>
    <definedName name="_xlnm._FilterDatabase" localSheetId="0" hidden="1">'ППЗ 2022-1'!$A$10:$BD$1219</definedName>
    <definedName name="Z_CA85050C_BCE5_42C8_8E0A_C3A0C991F383_.wvu.FilterData" localSheetId="1" hidden="1">'ПКО 2.0'!$B$4:$H$4</definedName>
    <definedName name="Z_CA85050C_BCE5_42C8_8E0A_C3A0C991F383_.wvu.FilterData" localSheetId="0" hidden="1">'ППЗ 2022-1'!$A$10:$BD$1219</definedName>
    <definedName name="атр">'[1]Атрибуты товара'!$A$4:$A$535</definedName>
    <definedName name="ЕИ" localSheetId="0">'[2]Единицы измерения'!$B$3:$B$46</definedName>
    <definedName name="Инкотермс">'[2]Справочник Инкотермс'!$A$4:$A$14</definedName>
    <definedName name="НДС">'[3]Признак НДС'!$B$3:$B$4</definedName>
    <definedName name="осн">'[3]Основание из одного источника'!$A$3:$A$55</definedName>
    <definedName name="основания150">'[4]Основание из одного источника'!$A$3:$A$60</definedName>
    <definedName name="Приоритет_закупок">'[2]Приоритет закупок'!$A$3:$A$5</definedName>
    <definedName name="Способ_закупок">'[2]Способы закупок'!$A$4:$A$11</definedName>
    <definedName name="Тип_дней">'[2]Тип дней'!$B$2:$B$3</definedName>
  </definedNames>
  <calcPr calcId="152511"/>
  <customWorkbookViews>
    <customWorkbookView name="Ергалиев Равиль Лукпанович - Личное представление" guid="{CA85050C-BCE5-42C8-8E0A-C3A0C991F383}"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911" i="1" l="1"/>
  <c r="AK911" i="1"/>
  <c r="AH911" i="1"/>
  <c r="AI1068" i="1"/>
  <c r="AL1069" i="1" l="1"/>
  <c r="AK1069" i="1"/>
  <c r="AJ1069" i="1"/>
  <c r="AI1216" i="1"/>
  <c r="AI1215" i="1"/>
  <c r="AI1214" i="1"/>
  <c r="AI1212" i="1"/>
  <c r="AI1160" i="1"/>
  <c r="AI1096" i="1"/>
  <c r="AI1172" i="1"/>
  <c r="AI1067" i="1"/>
  <c r="AI1066" i="1"/>
  <c r="AI1065" i="1"/>
  <c r="AI1064" i="1"/>
  <c r="AI1063" i="1"/>
  <c r="AI1062" i="1"/>
  <c r="AI1061" i="1"/>
  <c r="AI1060" i="1"/>
  <c r="AI1059" i="1"/>
  <c r="AI953" i="1"/>
  <c r="AI913" i="1"/>
  <c r="AI1058" i="1"/>
  <c r="AI1055" i="1"/>
  <c r="AI1053" i="1"/>
  <c r="AI1051" i="1"/>
  <c r="AI1049" i="1"/>
  <c r="AI1047" i="1"/>
  <c r="AI1045" i="1"/>
  <c r="AI1043" i="1"/>
  <c r="AI1041" i="1"/>
  <c r="AI1039" i="1"/>
  <c r="AI1037" i="1"/>
  <c r="AI1035" i="1"/>
  <c r="AI1033" i="1"/>
  <c r="AI1031" i="1"/>
  <c r="AI1029" i="1"/>
  <c r="AI1027" i="1"/>
  <c r="AI1025" i="1"/>
  <c r="AI1023" i="1"/>
  <c r="AI1019" i="1"/>
  <c r="AI1017" i="1"/>
  <c r="AI1015" i="1"/>
  <c r="AI1012" i="1"/>
  <c r="AI1010" i="1"/>
  <c r="AI1013" i="1"/>
  <c r="AJ10" i="1"/>
  <c r="AK10" i="1"/>
  <c r="AL10" i="1"/>
  <c r="AH888" i="1"/>
  <c r="AI888" i="1" s="1"/>
  <c r="AI901" i="1"/>
  <c r="AI1213" i="1" l="1"/>
  <c r="AI1211" i="1"/>
  <c r="AI1210" i="1"/>
  <c r="AI1209" i="1"/>
  <c r="AI1208" i="1"/>
  <c r="AI1207" i="1"/>
  <c r="AI1206" i="1"/>
  <c r="AI1205" i="1"/>
  <c r="AI1204" i="1"/>
  <c r="AI1203" i="1"/>
  <c r="AI1202" i="1"/>
  <c r="AI1201" i="1"/>
  <c r="AI1057" i="1" l="1"/>
  <c r="AI1056" i="1"/>
  <c r="AI1054" i="1"/>
  <c r="AI1052" i="1"/>
  <c r="AI1050" i="1"/>
  <c r="AI1048" i="1"/>
  <c r="AI1046" i="1"/>
  <c r="AI1044" i="1"/>
  <c r="AI1042" i="1"/>
  <c r="AI1040" i="1"/>
  <c r="AI1038" i="1"/>
  <c r="AI1036" i="1"/>
  <c r="AI1034" i="1"/>
  <c r="AI1032" i="1"/>
  <c r="AI1030" i="1"/>
  <c r="AI1028" i="1"/>
  <c r="AI1022" i="1"/>
  <c r="AL1021" i="1"/>
  <c r="AI1021" i="1"/>
  <c r="AL1020" i="1"/>
  <c r="AI1020" i="1"/>
  <c r="AI1018" i="1"/>
  <c r="AI1016" i="1"/>
  <c r="AI1014" i="1"/>
  <c r="AI1011" i="1"/>
  <c r="AI910" i="1"/>
  <c r="AI909" i="1"/>
  <c r="AI908" i="1"/>
  <c r="AI907" i="1"/>
  <c r="AI906" i="1"/>
  <c r="AI905" i="1"/>
  <c r="AI904" i="1"/>
  <c r="AI903" i="1"/>
  <c r="AI902" i="1"/>
  <c r="AI900" i="1"/>
  <c r="AI899" i="1"/>
  <c r="AI898" i="1"/>
  <c r="AI897" i="1"/>
  <c r="AI896" i="1"/>
  <c r="AI895" i="1"/>
  <c r="AI894" i="1"/>
  <c r="AI893" i="1"/>
  <c r="AI892" i="1"/>
  <c r="AI891" i="1"/>
  <c r="AI890" i="1"/>
  <c r="AI889" i="1"/>
  <c r="AI887" i="1"/>
  <c r="AI886" i="1"/>
  <c r="AI885" i="1"/>
  <c r="AI884" i="1"/>
  <c r="AL911" i="1" l="1"/>
  <c r="AH672" i="1"/>
  <c r="AI672" i="1" s="1"/>
  <c r="AI1103" i="1" l="1"/>
  <c r="AI1101" i="1"/>
  <c r="AI35" i="1"/>
  <c r="AI1079" i="1"/>
  <c r="AI1077" i="1"/>
  <c r="AI1073" i="1"/>
  <c r="AI1004" i="1"/>
  <c r="AI996" i="1"/>
  <c r="AI967" i="1"/>
  <c r="AI956" i="1"/>
  <c r="AI946" i="1"/>
  <c r="AI864" i="1"/>
  <c r="AI862" i="1"/>
  <c r="AI860" i="1"/>
  <c r="AI858" i="1"/>
  <c r="AI856" i="1"/>
  <c r="AI854" i="1"/>
  <c r="AI852" i="1"/>
  <c r="AI850" i="1"/>
  <c r="AI848" i="1"/>
  <c r="AI842" i="1"/>
  <c r="AI780" i="1"/>
  <c r="AI766" i="1"/>
  <c r="AI764" i="1"/>
  <c r="AI762" i="1"/>
  <c r="AI760" i="1"/>
  <c r="AI758" i="1"/>
  <c r="AI756" i="1"/>
  <c r="AI753" i="1"/>
  <c r="AI751" i="1"/>
  <c r="AI749" i="1"/>
  <c r="AI747" i="1"/>
  <c r="AI678" i="1"/>
  <c r="AI671" i="1"/>
  <c r="AI662" i="1"/>
  <c r="AI660" i="1"/>
  <c r="AI658" i="1"/>
  <c r="AI604" i="1"/>
  <c r="AI559" i="1"/>
  <c r="AI557" i="1"/>
  <c r="AI555" i="1"/>
  <c r="AI546" i="1"/>
  <c r="AI543" i="1"/>
  <c r="AI539" i="1"/>
  <c r="AI523" i="1"/>
  <c r="AI518" i="1"/>
  <c r="AI492" i="1"/>
  <c r="AI490" i="1"/>
  <c r="AI488" i="1"/>
  <c r="AI486" i="1"/>
  <c r="AI481" i="1"/>
  <c r="AI406" i="1"/>
  <c r="AI404" i="1"/>
  <c r="AI258" i="1"/>
  <c r="AI255" i="1"/>
  <c r="AI252" i="1"/>
  <c r="AI249" i="1"/>
  <c r="AI246" i="1"/>
  <c r="AI243" i="1"/>
  <c r="AI218" i="1"/>
  <c r="AI215" i="1"/>
  <c r="AI212" i="1"/>
  <c r="AI209" i="1"/>
  <c r="AI206" i="1"/>
  <c r="AI203" i="1"/>
  <c r="AI200" i="1"/>
  <c r="AI197" i="1"/>
  <c r="AI194" i="1"/>
  <c r="AI191" i="1"/>
  <c r="AI172" i="1"/>
  <c r="AI169" i="1"/>
  <c r="AI166" i="1"/>
  <c r="AI163" i="1"/>
  <c r="AI160" i="1"/>
  <c r="AI157" i="1"/>
  <c r="AI154" i="1"/>
  <c r="AI151" i="1"/>
  <c r="AI148" i="1"/>
  <c r="AI145" i="1"/>
  <c r="AI142" i="1"/>
  <c r="AI139" i="1"/>
  <c r="AI136" i="1"/>
  <c r="AI133" i="1"/>
  <c r="AI130" i="1"/>
  <c r="AI127" i="1"/>
  <c r="AI124" i="1"/>
  <c r="AI120" i="1"/>
  <c r="AI91" i="1"/>
  <c r="BC851" i="1"/>
  <c r="BD851" i="1" s="1"/>
  <c r="BC853" i="1"/>
  <c r="BD853" i="1" s="1"/>
  <c r="BC855" i="1"/>
  <c r="BD855" i="1" s="1"/>
  <c r="BC857" i="1"/>
  <c r="BD857" i="1" s="1"/>
  <c r="BC859" i="1"/>
  <c r="BD859" i="1" s="1"/>
  <c r="BC861" i="1"/>
  <c r="BD861" i="1" s="1"/>
  <c r="BC865" i="1"/>
  <c r="BD865" i="1" s="1"/>
  <c r="BC863" i="1"/>
  <c r="BD863" i="1" s="1"/>
  <c r="BC843" i="1"/>
  <c r="BD843" i="1" s="1"/>
  <c r="BC849" i="1"/>
  <c r="BD849" i="1" s="1"/>
  <c r="BC72" i="1"/>
  <c r="BD72" i="1" s="1"/>
  <c r="BC74" i="1"/>
  <c r="BD74" i="1" s="1"/>
  <c r="BC76" i="1"/>
  <c r="BD76" i="1" s="1"/>
  <c r="BC78" i="1"/>
  <c r="BD78" i="1" s="1"/>
  <c r="BC92" i="1"/>
  <c r="BD92" i="1" s="1"/>
  <c r="BC482" i="1"/>
  <c r="BD482" i="1" s="1"/>
  <c r="BC489" i="1"/>
  <c r="BD489" i="1" s="1"/>
  <c r="BC491" i="1"/>
  <c r="BD491" i="1" s="1"/>
  <c r="BC493" i="1"/>
  <c r="BD493" i="1" s="1"/>
  <c r="BC519" i="1"/>
  <c r="BD519" i="1" s="1"/>
  <c r="BC524" i="1"/>
  <c r="BD524" i="1" s="1"/>
  <c r="BC540" i="1"/>
  <c r="BD540" i="1" s="1"/>
  <c r="BC544" i="1"/>
  <c r="BD544" i="1" s="1"/>
  <c r="BC558" i="1"/>
  <c r="BD558" i="1" s="1"/>
  <c r="BC560" i="1"/>
  <c r="BD560" i="1" s="1"/>
  <c r="BC605" i="1"/>
  <c r="BD605" i="1" s="1"/>
  <c r="BC659" i="1"/>
  <c r="BD659" i="1" s="1"/>
  <c r="BC661" i="1"/>
  <c r="BD661" i="1" s="1"/>
  <c r="BC663" i="1"/>
  <c r="BD663" i="1" s="1"/>
  <c r="BC679" i="1"/>
  <c r="BD679" i="1" s="1"/>
  <c r="BC748" i="1"/>
  <c r="BD748" i="1" s="1"/>
  <c r="BC750" i="1"/>
  <c r="BD750" i="1" s="1"/>
  <c r="BC752" i="1"/>
  <c r="BD752" i="1" s="1"/>
  <c r="BC754" i="1"/>
  <c r="BD754" i="1" s="1"/>
  <c r="BC757" i="1"/>
  <c r="BD757" i="1" s="1"/>
  <c r="BC759" i="1"/>
  <c r="BD759" i="1" s="1"/>
  <c r="BC761" i="1"/>
  <c r="BD761" i="1" s="1"/>
  <c r="BC763" i="1"/>
  <c r="BD763" i="1" s="1"/>
  <c r="BC765" i="1"/>
  <c r="BD765" i="1" s="1"/>
  <c r="BC767" i="1"/>
  <c r="BD767" i="1" s="1"/>
  <c r="BC781" i="1"/>
  <c r="BD781" i="1" s="1"/>
  <c r="BC121" i="1"/>
  <c r="BD121" i="1" s="1"/>
  <c r="BC125" i="1"/>
  <c r="BD125" i="1" s="1"/>
  <c r="BC128" i="1"/>
  <c r="BD128" i="1" s="1"/>
  <c r="BC131" i="1"/>
  <c r="BD131" i="1" s="1"/>
  <c r="BC134" i="1"/>
  <c r="BD134" i="1" s="1"/>
  <c r="BC137" i="1"/>
  <c r="BD137" i="1" s="1"/>
  <c r="BC140" i="1"/>
  <c r="BD140" i="1" s="1"/>
  <c r="BC143" i="1"/>
  <c r="BD143" i="1" s="1"/>
  <c r="BC146" i="1"/>
  <c r="BD146" i="1" s="1"/>
  <c r="BC149" i="1"/>
  <c r="BD149" i="1" s="1"/>
  <c r="BC152" i="1"/>
  <c r="BD152" i="1" s="1"/>
  <c r="BC155" i="1"/>
  <c r="BD155" i="1" s="1"/>
  <c r="BC158" i="1"/>
  <c r="BD158" i="1" s="1"/>
  <c r="BC161" i="1"/>
  <c r="BD161" i="1" s="1"/>
  <c r="BC164" i="1"/>
  <c r="BD164" i="1" s="1"/>
  <c r="BC167" i="1"/>
  <c r="BD167" i="1" s="1"/>
  <c r="BC170" i="1"/>
  <c r="BD170" i="1" s="1"/>
  <c r="BC173" i="1"/>
  <c r="BD173" i="1" s="1"/>
  <c r="BC192" i="1"/>
  <c r="BD192" i="1" s="1"/>
  <c r="BC195" i="1"/>
  <c r="BD195" i="1" s="1"/>
  <c r="BC198" i="1"/>
  <c r="BD198" i="1" s="1"/>
  <c r="BC201" i="1"/>
  <c r="BD201" i="1" s="1"/>
  <c r="BC204" i="1"/>
  <c r="BD204" i="1" s="1"/>
  <c r="BC207" i="1"/>
  <c r="BD207" i="1" s="1"/>
  <c r="BC210" i="1"/>
  <c r="BD210" i="1" s="1"/>
  <c r="BC213" i="1"/>
  <c r="BD213" i="1" s="1"/>
  <c r="BC216" i="1"/>
  <c r="BD216" i="1" s="1"/>
  <c r="BC219" i="1"/>
  <c r="BD219" i="1" s="1"/>
  <c r="BC547" i="1"/>
  <c r="BD547" i="1" s="1"/>
  <c r="BC244" i="1"/>
  <c r="BD244" i="1" s="1"/>
  <c r="BC247" i="1"/>
  <c r="BD247" i="1" s="1"/>
  <c r="BC250" i="1"/>
  <c r="BD250" i="1" s="1"/>
  <c r="BC253" i="1"/>
  <c r="BD253" i="1" s="1"/>
  <c r="BC256" i="1"/>
  <c r="BD256" i="1" s="1"/>
  <c r="BC259" i="1"/>
  <c r="BD259" i="1" s="1"/>
  <c r="BC407" i="1"/>
  <c r="BD407" i="1" s="1"/>
  <c r="BC405" i="1"/>
  <c r="BD405" i="1" s="1"/>
  <c r="BC487" i="1"/>
  <c r="BD487" i="1" s="1"/>
  <c r="BC556" i="1"/>
  <c r="BD556" i="1" s="1"/>
  <c r="BC957" i="1"/>
  <c r="BD957" i="1" s="1"/>
  <c r="BC968" i="1"/>
  <c r="BD968" i="1" s="1"/>
  <c r="BC1005" i="1"/>
  <c r="BD1005" i="1" s="1"/>
  <c r="BC947" i="1"/>
  <c r="BD947" i="1" s="1"/>
  <c r="BC997" i="1"/>
  <c r="BD997" i="1" s="1"/>
  <c r="BC1171" i="1"/>
  <c r="BD1171" i="1" s="1"/>
  <c r="BC1128" i="1"/>
  <c r="BD1128" i="1" s="1"/>
  <c r="BC1130" i="1"/>
  <c r="BD1130" i="1" s="1"/>
  <c r="BC1132" i="1"/>
  <c r="BD1132" i="1" s="1"/>
  <c r="BC1134" i="1"/>
  <c r="BD1134" i="1" s="1"/>
  <c r="BC1074" i="1"/>
  <c r="BD1074" i="1" s="1"/>
  <c r="BC1126" i="1"/>
  <c r="BD1126" i="1" s="1"/>
  <c r="BC1078" i="1"/>
  <c r="BD1078" i="1" s="1"/>
  <c r="BC1080" i="1"/>
  <c r="BD1080" i="1" s="1"/>
  <c r="BC1186" i="1"/>
  <c r="BD1186" i="1" s="1"/>
  <c r="BC1147" i="1"/>
  <c r="BD1147" i="1" s="1"/>
  <c r="AI1186" i="1"/>
  <c r="AI1080" i="1"/>
  <c r="AI1078" i="1"/>
  <c r="AI1130" i="1"/>
  <c r="AI1005" i="1"/>
  <c r="AI968" i="1"/>
  <c r="AH556" i="1"/>
  <c r="AI556" i="1" s="1"/>
  <c r="AH487" i="1"/>
  <c r="AI487" i="1" s="1"/>
  <c r="AH405" i="1"/>
  <c r="AI405" i="1" s="1"/>
  <c r="AH407" i="1"/>
  <c r="AI407" i="1" s="1"/>
  <c r="AH259" i="1"/>
  <c r="AI259" i="1" s="1"/>
  <c r="AH256" i="1"/>
  <c r="AI256" i="1" s="1"/>
  <c r="AH253" i="1"/>
  <c r="AI253" i="1" s="1"/>
  <c r="AH250" i="1"/>
  <c r="AI250" i="1" s="1"/>
  <c r="AH247" i="1"/>
  <c r="AI247" i="1" s="1"/>
  <c r="AH244" i="1"/>
  <c r="AI244" i="1" s="1"/>
  <c r="AH547" i="1"/>
  <c r="AI547" i="1" s="1"/>
  <c r="AH219" i="1"/>
  <c r="AI219" i="1" s="1"/>
  <c r="AH216" i="1"/>
  <c r="AI216" i="1" s="1"/>
  <c r="AH213" i="1"/>
  <c r="AI213" i="1" s="1"/>
  <c r="AH210" i="1"/>
  <c r="AI210" i="1" s="1"/>
  <c r="AH207" i="1"/>
  <c r="AI207" i="1" s="1"/>
  <c r="AH204" i="1"/>
  <c r="AI204" i="1" s="1"/>
  <c r="AH201" i="1"/>
  <c r="AI201" i="1" s="1"/>
  <c r="AH198" i="1"/>
  <c r="AI198" i="1" s="1"/>
  <c r="AH195" i="1"/>
  <c r="AI195" i="1" s="1"/>
  <c r="AH192" i="1"/>
  <c r="AI192" i="1" s="1"/>
  <c r="AH173" i="1"/>
  <c r="AI173" i="1" s="1"/>
  <c r="AH170" i="1"/>
  <c r="AI170" i="1" s="1"/>
  <c r="AH167" i="1"/>
  <c r="AI167" i="1" s="1"/>
  <c r="AH164" i="1"/>
  <c r="AI164" i="1" s="1"/>
  <c r="AH161" i="1"/>
  <c r="AI161" i="1" s="1"/>
  <c r="AH158" i="1"/>
  <c r="AI158" i="1" s="1"/>
  <c r="AH155" i="1"/>
  <c r="AI155" i="1" s="1"/>
  <c r="AH152" i="1"/>
  <c r="AI152" i="1" s="1"/>
  <c r="AH149" i="1"/>
  <c r="AI149" i="1" s="1"/>
  <c r="AH146" i="1"/>
  <c r="AI146" i="1" s="1"/>
  <c r="AH143" i="1"/>
  <c r="AI143" i="1" s="1"/>
  <c r="AH140" i="1"/>
  <c r="AI140" i="1" s="1"/>
  <c r="AH137" i="1"/>
  <c r="AI137" i="1" s="1"/>
  <c r="AH134" i="1"/>
  <c r="AI134" i="1" s="1"/>
  <c r="AH131" i="1"/>
  <c r="AI131" i="1" s="1"/>
  <c r="AH128" i="1"/>
  <c r="AI128" i="1" s="1"/>
  <c r="AH125" i="1"/>
  <c r="AI125" i="1" s="1"/>
  <c r="AH121" i="1"/>
  <c r="AI121" i="1" s="1"/>
  <c r="AH781" i="1"/>
  <c r="AI781" i="1" s="1"/>
  <c r="AH767" i="1"/>
  <c r="AI767" i="1" s="1"/>
  <c r="AH765" i="1"/>
  <c r="AI765" i="1" s="1"/>
  <c r="AH763" i="1"/>
  <c r="AI763" i="1" s="1"/>
  <c r="AH761" i="1"/>
  <c r="AI761" i="1" s="1"/>
  <c r="AH759" i="1"/>
  <c r="AI759" i="1" s="1"/>
  <c r="AH757" i="1"/>
  <c r="AI757" i="1" s="1"/>
  <c r="AH754" i="1"/>
  <c r="AI754" i="1" s="1"/>
  <c r="AH752" i="1"/>
  <c r="AI752" i="1" s="1"/>
  <c r="AH750" i="1"/>
  <c r="AI750" i="1" s="1"/>
  <c r="AH748" i="1"/>
  <c r="AI748" i="1" s="1"/>
  <c r="AH679" i="1"/>
  <c r="AI679" i="1" s="1"/>
  <c r="AH663" i="1"/>
  <c r="AI663" i="1" s="1"/>
  <c r="AH661" i="1"/>
  <c r="AI661" i="1" s="1"/>
  <c r="AH659" i="1"/>
  <c r="AI659" i="1" s="1"/>
  <c r="AH605" i="1"/>
  <c r="AI605" i="1" s="1"/>
  <c r="AH560" i="1"/>
  <c r="AI560" i="1" s="1"/>
  <c r="AH558" i="1"/>
  <c r="AI558" i="1" s="1"/>
  <c r="AH544" i="1"/>
  <c r="AI544" i="1" s="1"/>
  <c r="AH540" i="1"/>
  <c r="AI540" i="1" s="1"/>
  <c r="AH524" i="1"/>
  <c r="AI524" i="1" s="1"/>
  <c r="AH519" i="1"/>
  <c r="AI519" i="1" s="1"/>
  <c r="AH493" i="1"/>
  <c r="AI493" i="1" s="1"/>
  <c r="AH491" i="1"/>
  <c r="AI491" i="1" s="1"/>
  <c r="AH489" i="1"/>
  <c r="AI489" i="1" s="1"/>
  <c r="AH482" i="1"/>
  <c r="AI482" i="1" s="1"/>
  <c r="AH92" i="1"/>
  <c r="AI92" i="1" s="1"/>
  <c r="AH78" i="1"/>
  <c r="AI78" i="1" s="1"/>
  <c r="AH76" i="1"/>
  <c r="AI76" i="1" s="1"/>
  <c r="AH74" i="1"/>
  <c r="AI74" i="1" s="1"/>
  <c r="AH72" i="1"/>
  <c r="AI72" i="1" s="1"/>
  <c r="AH843" i="1"/>
  <c r="AI843" i="1" s="1"/>
  <c r="AH863" i="1"/>
  <c r="AI863" i="1" s="1"/>
  <c r="AH865" i="1"/>
  <c r="AI865" i="1" s="1"/>
  <c r="AH861" i="1"/>
  <c r="AI861" i="1" s="1"/>
  <c r="AH859" i="1"/>
  <c r="AI859" i="1" s="1"/>
  <c r="AH857" i="1"/>
  <c r="AI857" i="1" s="1"/>
  <c r="AH855" i="1"/>
  <c r="AI855" i="1" s="1"/>
  <c r="AH853" i="1"/>
  <c r="AI853" i="1" s="1"/>
  <c r="AH851" i="1"/>
  <c r="AI851" i="1" s="1"/>
  <c r="AH849" i="1"/>
  <c r="AI849" i="1" s="1"/>
  <c r="AL1217" i="1" l="1"/>
  <c r="AK1217" i="1"/>
  <c r="AJ1217" i="1"/>
  <c r="AI1200" i="1"/>
  <c r="AI1009" i="1"/>
  <c r="AH883" i="1"/>
  <c r="AI883" i="1" s="1"/>
  <c r="AH882" i="1"/>
  <c r="AI882" i="1" s="1"/>
  <c r="AH881" i="1"/>
  <c r="AI881" i="1" s="1"/>
  <c r="AH880" i="1"/>
  <c r="AI880" i="1" s="1"/>
  <c r="AH879" i="1"/>
  <c r="AI879" i="1" s="1"/>
  <c r="AH878" i="1"/>
  <c r="AI878" i="1" s="1"/>
  <c r="AH877" i="1"/>
  <c r="AI877" i="1" s="1"/>
  <c r="AH876" i="1"/>
  <c r="AI876" i="1" s="1"/>
  <c r="AH478" i="1"/>
  <c r="AH181" i="1"/>
  <c r="BC1169" i="1"/>
  <c r="BC1093" i="1"/>
  <c r="BC1091" i="1"/>
  <c r="BC1089" i="1"/>
  <c r="BC1087" i="1"/>
  <c r="BC1085" i="1"/>
  <c r="BC990" i="1"/>
  <c r="BC988" i="1"/>
  <c r="BC986" i="1"/>
  <c r="BC940" i="1"/>
  <c r="BC938" i="1"/>
  <c r="BC944" i="1"/>
  <c r="BC923" i="1"/>
  <c r="BC925" i="1"/>
  <c r="BC942" i="1"/>
  <c r="BC920" i="1"/>
  <c r="BC962" i="1"/>
  <c r="BC946" i="1"/>
  <c r="BC956" i="1"/>
  <c r="BC473" i="1"/>
  <c r="BC471" i="1"/>
  <c r="BC469" i="1"/>
  <c r="BC467" i="1"/>
  <c r="BC867" i="1"/>
  <c r="BC404" i="1"/>
  <c r="BC396" i="1"/>
  <c r="BC387" i="1"/>
  <c r="BC364" i="1"/>
  <c r="BC362" i="1"/>
  <c r="BC358" i="1"/>
  <c r="BC350" i="1"/>
  <c r="BC335" i="1"/>
  <c r="BC333" i="1"/>
  <c r="BC328" i="1"/>
  <c r="BC322" i="1"/>
  <c r="BC320" i="1"/>
  <c r="BC309" i="1"/>
  <c r="BC295" i="1"/>
  <c r="BC293" i="1"/>
  <c r="BC284" i="1"/>
  <c r="BC265" i="1"/>
  <c r="BC258" i="1"/>
  <c r="BC255" i="1"/>
  <c r="BC252" i="1"/>
  <c r="BC249" i="1"/>
  <c r="BC246" i="1"/>
  <c r="BC243" i="1"/>
  <c r="BC240" i="1"/>
  <c r="BC218" i="1"/>
  <c r="BC215" i="1"/>
  <c r="BC212" i="1"/>
  <c r="BC209" i="1"/>
  <c r="BC206" i="1"/>
  <c r="BC203" i="1"/>
  <c r="BC200" i="1"/>
  <c r="BC197" i="1"/>
  <c r="BC194" i="1"/>
  <c r="BC191" i="1"/>
  <c r="BC180" i="1"/>
  <c r="BC178" i="1"/>
  <c r="BC176" i="1"/>
  <c r="BC172" i="1"/>
  <c r="BC169" i="1"/>
  <c r="BC166" i="1"/>
  <c r="BC163" i="1"/>
  <c r="BC160" i="1"/>
  <c r="BC157" i="1"/>
  <c r="BC154" i="1"/>
  <c r="BC151" i="1"/>
  <c r="BC148" i="1"/>
  <c r="BC145" i="1"/>
  <c r="BC142" i="1"/>
  <c r="BC139" i="1"/>
  <c r="BC136" i="1"/>
  <c r="BC133" i="1"/>
  <c r="BC130" i="1"/>
  <c r="BC127" i="1"/>
  <c r="BC124" i="1"/>
  <c r="BC120" i="1"/>
  <c r="BC792" i="1"/>
  <c r="BC733" i="1"/>
  <c r="BC703" i="1"/>
  <c r="BC585" i="1"/>
  <c r="BC499" i="1"/>
  <c r="BC497" i="1"/>
  <c r="BC484" i="1"/>
  <c r="AI940" i="1"/>
  <c r="AI938" i="1"/>
  <c r="AI944" i="1"/>
  <c r="AI923" i="1"/>
  <c r="AI925" i="1"/>
  <c r="AI942" i="1"/>
  <c r="AI920" i="1"/>
  <c r="AI962" i="1"/>
  <c r="AH473" i="1"/>
  <c r="AI473" i="1" s="1"/>
  <c r="AH471" i="1"/>
  <c r="AI471" i="1" s="1"/>
  <c r="AH469" i="1"/>
  <c r="AI469" i="1" s="1"/>
  <c r="AH467" i="1"/>
  <c r="AI467" i="1" s="1"/>
  <c r="AH867" i="1"/>
  <c r="AI867" i="1" s="1"/>
  <c r="AH396" i="1"/>
  <c r="AI396" i="1" s="1"/>
  <c r="AH387" i="1"/>
  <c r="AI387" i="1" s="1"/>
  <c r="AH364" i="1"/>
  <c r="AI364" i="1" s="1"/>
  <c r="AH362" i="1"/>
  <c r="AI362" i="1" s="1"/>
  <c r="AH358" i="1"/>
  <c r="AI358" i="1" s="1"/>
  <c r="AH350" i="1"/>
  <c r="AI350" i="1" s="1"/>
  <c r="AH335" i="1"/>
  <c r="AI335" i="1" s="1"/>
  <c r="AH333" i="1"/>
  <c r="AI333" i="1" s="1"/>
  <c r="AH328" i="1"/>
  <c r="AI328" i="1" s="1"/>
  <c r="AH322" i="1"/>
  <c r="AI322" i="1" s="1"/>
  <c r="AH320" i="1"/>
  <c r="AI320" i="1" s="1"/>
  <c r="AH309" i="1"/>
  <c r="AI309" i="1" s="1"/>
  <c r="AH295" i="1"/>
  <c r="AI295" i="1" s="1"/>
  <c r="AH293" i="1"/>
  <c r="AI293" i="1" s="1"/>
  <c r="AH284" i="1"/>
  <c r="AI284" i="1" s="1"/>
  <c r="AH265" i="1"/>
  <c r="AI265" i="1" s="1"/>
  <c r="AH240" i="1"/>
  <c r="AI240" i="1" s="1"/>
  <c r="AH180" i="1"/>
  <c r="AI180" i="1" s="1"/>
  <c r="AH178" i="1"/>
  <c r="AI178" i="1" s="1"/>
  <c r="AH176" i="1"/>
  <c r="AI176" i="1" s="1"/>
  <c r="AH792" i="1"/>
  <c r="AI792" i="1" s="1"/>
  <c r="AH733" i="1"/>
  <c r="AI733" i="1" s="1"/>
  <c r="AH703" i="1"/>
  <c r="AI703" i="1" s="1"/>
  <c r="AH585" i="1"/>
  <c r="AI585" i="1" s="1"/>
  <c r="AH499" i="1"/>
  <c r="AI499" i="1" s="1"/>
  <c r="AH497" i="1"/>
  <c r="AI497" i="1" s="1"/>
  <c r="AH484" i="1"/>
  <c r="AI484" i="1" s="1"/>
  <c r="AI1139" i="1" l="1"/>
  <c r="AI1116" i="1"/>
  <c r="AI1115" i="1"/>
  <c r="AH1114" i="1"/>
  <c r="AH1069" i="1" s="1"/>
  <c r="AI1112" i="1"/>
  <c r="AI1111" i="1"/>
  <c r="AI1110" i="1"/>
  <c r="AH875" i="1"/>
  <c r="AI875" i="1" s="1"/>
  <c r="AH874" i="1"/>
  <c r="AI874" i="1" s="1"/>
  <c r="AH873" i="1"/>
  <c r="AI873" i="1" s="1"/>
  <c r="AH872" i="1"/>
  <c r="AI872" i="1" s="1"/>
  <c r="AH871" i="1"/>
  <c r="AI871" i="1" s="1"/>
  <c r="AH870" i="1"/>
  <c r="AI870" i="1" s="1"/>
  <c r="AH869" i="1"/>
  <c r="AI869" i="1" s="1"/>
  <c r="AH868" i="1"/>
  <c r="AI868" i="1" s="1"/>
  <c r="AI866" i="1"/>
  <c r="AH847" i="1"/>
  <c r="AI847" i="1" s="1"/>
  <c r="AH846" i="1"/>
  <c r="AI846" i="1" s="1"/>
  <c r="AH845" i="1"/>
  <c r="AI845" i="1" s="1"/>
  <c r="AH844" i="1"/>
  <c r="AI844" i="1" s="1"/>
  <c r="AH841" i="1"/>
  <c r="AI841" i="1" s="1"/>
  <c r="AH840" i="1"/>
  <c r="AI840" i="1" s="1"/>
  <c r="AH839" i="1"/>
  <c r="AI839" i="1" s="1"/>
  <c r="AH838" i="1"/>
  <c r="AI838" i="1" s="1"/>
  <c r="AH837" i="1"/>
  <c r="AI837" i="1" s="1"/>
  <c r="AH836" i="1"/>
  <c r="AI836" i="1" s="1"/>
  <c r="AH835" i="1"/>
  <c r="AI835" i="1" s="1"/>
  <c r="AH834" i="1"/>
  <c r="AI834" i="1" s="1"/>
  <c r="AH833" i="1"/>
  <c r="AI833" i="1" s="1"/>
  <c r="AH832" i="1"/>
  <c r="AI832" i="1" s="1"/>
  <c r="AH831" i="1"/>
  <c r="AI831" i="1" s="1"/>
  <c r="AH830" i="1"/>
  <c r="AI830" i="1" s="1"/>
  <c r="AH829" i="1"/>
  <c r="AI829" i="1" s="1"/>
  <c r="AH828" i="1"/>
  <c r="AI828" i="1" s="1"/>
  <c r="AH827" i="1"/>
  <c r="AI827" i="1" s="1"/>
  <c r="AH826" i="1"/>
  <c r="AI826" i="1" s="1"/>
  <c r="AH825" i="1"/>
  <c r="AI825" i="1" s="1"/>
  <c r="AH824" i="1"/>
  <c r="AI824" i="1" s="1"/>
  <c r="AH823" i="1"/>
  <c r="AI823" i="1" s="1"/>
  <c r="AH822" i="1"/>
  <c r="AI822" i="1" s="1"/>
  <c r="AH821" i="1"/>
  <c r="AI821" i="1" s="1"/>
  <c r="AH820" i="1"/>
  <c r="AI820" i="1" s="1"/>
  <c r="AH819" i="1"/>
  <c r="AI819" i="1" s="1"/>
  <c r="AH818" i="1"/>
  <c r="AI818" i="1" s="1"/>
  <c r="AH817" i="1"/>
  <c r="AI817" i="1" s="1"/>
  <c r="AH816" i="1"/>
  <c r="AI816" i="1" s="1"/>
  <c r="AH815" i="1"/>
  <c r="AI815" i="1" s="1"/>
  <c r="AH814" i="1"/>
  <c r="AI814" i="1" s="1"/>
  <c r="AH813" i="1"/>
  <c r="AI813" i="1" s="1"/>
  <c r="AH812" i="1"/>
  <c r="AI812" i="1" s="1"/>
  <c r="AI810" i="1"/>
  <c r="AH809" i="1"/>
  <c r="AI809" i="1" s="1"/>
  <c r="AH808" i="1"/>
  <c r="AI808" i="1" s="1"/>
  <c r="AH807" i="1"/>
  <c r="AI807" i="1" s="1"/>
  <c r="AH806" i="1"/>
  <c r="AI806" i="1" s="1"/>
  <c r="AH805" i="1"/>
  <c r="AI805" i="1" s="1"/>
  <c r="AH804" i="1"/>
  <c r="AI804" i="1" s="1"/>
  <c r="AH803" i="1"/>
  <c r="AI803" i="1" s="1"/>
  <c r="AH802" i="1"/>
  <c r="AI802" i="1" s="1"/>
  <c r="AH801" i="1"/>
  <c r="AI801" i="1" s="1"/>
  <c r="AH800" i="1"/>
  <c r="AI800" i="1" s="1"/>
  <c r="AH799" i="1"/>
  <c r="AI799" i="1" s="1"/>
  <c r="AH798" i="1"/>
  <c r="AI798" i="1" s="1"/>
  <c r="AH797" i="1"/>
  <c r="AI797" i="1" s="1"/>
  <c r="AH796" i="1"/>
  <c r="AI796" i="1" s="1"/>
  <c r="AH795" i="1"/>
  <c r="AI795" i="1" s="1"/>
  <c r="AH794" i="1"/>
  <c r="AI794" i="1" s="1"/>
  <c r="AH793" i="1"/>
  <c r="AI793" i="1" s="1"/>
  <c r="AI791" i="1"/>
  <c r="AH790" i="1"/>
  <c r="AI790" i="1" s="1"/>
  <c r="AH789" i="1"/>
  <c r="AI789" i="1" s="1"/>
  <c r="AH788" i="1"/>
  <c r="AI788" i="1" s="1"/>
  <c r="AH787" i="1"/>
  <c r="AI787" i="1" s="1"/>
  <c r="AH786" i="1"/>
  <c r="AI786" i="1" s="1"/>
  <c r="AH785" i="1"/>
  <c r="AI785" i="1" s="1"/>
  <c r="AH784" i="1"/>
  <c r="AI784" i="1" s="1"/>
  <c r="AH783" i="1"/>
  <c r="AI783" i="1" s="1"/>
  <c r="AH782" i="1"/>
  <c r="AI782" i="1" s="1"/>
  <c r="AH779" i="1"/>
  <c r="AI779" i="1" s="1"/>
  <c r="AH778" i="1"/>
  <c r="AI778" i="1" s="1"/>
  <c r="AH777" i="1"/>
  <c r="AI777" i="1" s="1"/>
  <c r="AH776" i="1"/>
  <c r="AI776" i="1" s="1"/>
  <c r="AH775" i="1"/>
  <c r="AI775" i="1" s="1"/>
  <c r="AH774" i="1"/>
  <c r="AI774" i="1" s="1"/>
  <c r="AH773" i="1"/>
  <c r="AI773" i="1" s="1"/>
  <c r="AH772" i="1"/>
  <c r="AI772" i="1" s="1"/>
  <c r="AH769" i="1"/>
  <c r="AI769" i="1" s="1"/>
  <c r="AH768" i="1"/>
  <c r="AI768" i="1" s="1"/>
  <c r="AH755" i="1"/>
  <c r="AI755" i="1" s="1"/>
  <c r="AH746" i="1"/>
  <c r="AI746" i="1" s="1"/>
  <c r="AH745" i="1"/>
  <c r="AI745" i="1" s="1"/>
  <c r="AH744" i="1"/>
  <c r="AI744" i="1" s="1"/>
  <c r="AH743" i="1"/>
  <c r="AI743" i="1" s="1"/>
  <c r="AH742" i="1"/>
  <c r="AI742" i="1" s="1"/>
  <c r="AH741" i="1"/>
  <c r="AI741" i="1" s="1"/>
  <c r="AH740" i="1"/>
  <c r="AI740" i="1" s="1"/>
  <c r="AH739" i="1"/>
  <c r="AI739" i="1" s="1"/>
  <c r="AH738" i="1"/>
  <c r="AI738" i="1" s="1"/>
  <c r="AH737" i="1"/>
  <c r="AI737" i="1" s="1"/>
  <c r="AH736" i="1"/>
  <c r="AI736" i="1" s="1"/>
  <c r="AH735" i="1"/>
  <c r="AI735" i="1" s="1"/>
  <c r="AH734" i="1"/>
  <c r="AI734" i="1" s="1"/>
  <c r="AI732" i="1"/>
  <c r="AH731" i="1"/>
  <c r="AI731" i="1" s="1"/>
  <c r="AH730" i="1"/>
  <c r="AI730" i="1" s="1"/>
  <c r="AH729" i="1"/>
  <c r="AI729" i="1" s="1"/>
  <c r="AH728" i="1"/>
  <c r="AI728" i="1" s="1"/>
  <c r="AH727" i="1"/>
  <c r="AI727" i="1" s="1"/>
  <c r="AH726" i="1"/>
  <c r="AI726" i="1" s="1"/>
  <c r="AH725" i="1"/>
  <c r="AI725" i="1" s="1"/>
  <c r="AH724" i="1"/>
  <c r="AI724" i="1" s="1"/>
  <c r="AH723" i="1"/>
  <c r="AI723" i="1" s="1"/>
  <c r="AH722" i="1"/>
  <c r="AI722" i="1" s="1"/>
  <c r="AH721" i="1"/>
  <c r="AI721" i="1" s="1"/>
  <c r="AH720" i="1"/>
  <c r="AI720" i="1" s="1"/>
  <c r="AH719" i="1"/>
  <c r="AI719" i="1" s="1"/>
  <c r="AH718" i="1"/>
  <c r="AI718" i="1" s="1"/>
  <c r="AH717" i="1"/>
  <c r="AI717" i="1" s="1"/>
  <c r="AH716" i="1"/>
  <c r="AI716" i="1" s="1"/>
  <c r="AH715" i="1"/>
  <c r="AI715" i="1" s="1"/>
  <c r="AH714" i="1"/>
  <c r="AI714" i="1" s="1"/>
  <c r="AH713" i="1"/>
  <c r="AI713" i="1" s="1"/>
  <c r="AH712" i="1"/>
  <c r="AI712" i="1" s="1"/>
  <c r="AH711" i="1"/>
  <c r="AI711" i="1" s="1"/>
  <c r="AH710" i="1"/>
  <c r="AI710" i="1" s="1"/>
  <c r="AH709" i="1"/>
  <c r="AI709" i="1" s="1"/>
  <c r="AH708" i="1"/>
  <c r="AI708" i="1" s="1"/>
  <c r="AH707" i="1"/>
  <c r="AI707" i="1" s="1"/>
  <c r="AH706" i="1"/>
  <c r="AI706" i="1" s="1"/>
  <c r="AH705" i="1"/>
  <c r="AI705" i="1" s="1"/>
  <c r="AH704" i="1"/>
  <c r="AI704" i="1" s="1"/>
  <c r="AI702" i="1"/>
  <c r="AH701" i="1"/>
  <c r="AI701" i="1" s="1"/>
  <c r="AH700" i="1"/>
  <c r="AI700" i="1" s="1"/>
  <c r="AH699" i="1"/>
  <c r="AI699" i="1" s="1"/>
  <c r="AH698" i="1"/>
  <c r="AI698" i="1" s="1"/>
  <c r="AH697" i="1"/>
  <c r="AI697" i="1" s="1"/>
  <c r="AH696" i="1"/>
  <c r="AI696" i="1" s="1"/>
  <c r="AH695" i="1"/>
  <c r="AI695" i="1" s="1"/>
  <c r="AH694" i="1"/>
  <c r="AI694" i="1" s="1"/>
  <c r="AH693" i="1"/>
  <c r="AI693" i="1" s="1"/>
  <c r="AH692" i="1"/>
  <c r="AI692" i="1" s="1"/>
  <c r="AH691" i="1"/>
  <c r="AI691" i="1" s="1"/>
  <c r="AH690" i="1"/>
  <c r="AI690" i="1" s="1"/>
  <c r="AH689" i="1"/>
  <c r="AI689" i="1" s="1"/>
  <c r="AH688" i="1"/>
  <c r="AI688" i="1" s="1"/>
  <c r="AH687" i="1"/>
  <c r="AI687" i="1" s="1"/>
  <c r="AH686" i="1"/>
  <c r="AI686" i="1" s="1"/>
  <c r="AH685" i="1"/>
  <c r="AI685" i="1" s="1"/>
  <c r="AH684" i="1"/>
  <c r="AI684" i="1" s="1"/>
  <c r="AH683" i="1"/>
  <c r="AI683" i="1" s="1"/>
  <c r="AH682" i="1"/>
  <c r="AI682" i="1" s="1"/>
  <c r="AH681" i="1"/>
  <c r="AI681" i="1" s="1"/>
  <c r="AH680" i="1"/>
  <c r="AI680" i="1" s="1"/>
  <c r="AH677" i="1"/>
  <c r="AI677" i="1" s="1"/>
  <c r="AH676" i="1"/>
  <c r="AI676" i="1" s="1"/>
  <c r="AH675" i="1"/>
  <c r="AI675" i="1" s="1"/>
  <c r="AH674" i="1"/>
  <c r="AI674" i="1" s="1"/>
  <c r="AH673" i="1"/>
  <c r="AI673" i="1" s="1"/>
  <c r="AH670" i="1"/>
  <c r="AI670" i="1" s="1"/>
  <c r="AH669" i="1"/>
  <c r="AI669" i="1" s="1"/>
  <c r="AH668" i="1"/>
  <c r="AI668" i="1" s="1"/>
  <c r="AH667" i="1"/>
  <c r="AI667" i="1" s="1"/>
  <c r="AH666" i="1"/>
  <c r="AI666" i="1" s="1"/>
  <c r="AH665" i="1"/>
  <c r="AI665" i="1" s="1"/>
  <c r="AH664" i="1"/>
  <c r="AI664" i="1" s="1"/>
  <c r="AH657" i="1"/>
  <c r="AI657" i="1" s="1"/>
  <c r="AH656" i="1"/>
  <c r="AI656" i="1" s="1"/>
  <c r="AH655" i="1"/>
  <c r="AI655" i="1" s="1"/>
  <c r="AH654" i="1"/>
  <c r="AI654" i="1" s="1"/>
  <c r="AH653" i="1"/>
  <c r="AI653" i="1" s="1"/>
  <c r="AH652" i="1"/>
  <c r="AI652" i="1" s="1"/>
  <c r="AH651" i="1"/>
  <c r="AI651" i="1" s="1"/>
  <c r="AH650" i="1"/>
  <c r="AI650" i="1" s="1"/>
  <c r="AH649" i="1"/>
  <c r="AI649" i="1" s="1"/>
  <c r="AH648" i="1"/>
  <c r="AI648" i="1" s="1"/>
  <c r="AH647" i="1"/>
  <c r="AI647" i="1" s="1"/>
  <c r="AH646" i="1"/>
  <c r="AI646" i="1" s="1"/>
  <c r="AH645" i="1"/>
  <c r="AI645" i="1" s="1"/>
  <c r="AH644" i="1"/>
  <c r="AI644" i="1" s="1"/>
  <c r="AH643" i="1"/>
  <c r="AI643" i="1" s="1"/>
  <c r="AH642" i="1"/>
  <c r="AI642" i="1" s="1"/>
  <c r="AH641" i="1"/>
  <c r="AI641" i="1" s="1"/>
  <c r="AH640" i="1"/>
  <c r="AI640" i="1" s="1"/>
  <c r="AH639" i="1"/>
  <c r="AI639" i="1" s="1"/>
  <c r="AH638" i="1"/>
  <c r="AI638" i="1" s="1"/>
  <c r="AH637" i="1"/>
  <c r="AI637" i="1" s="1"/>
  <c r="AH636" i="1"/>
  <c r="AI636" i="1" s="1"/>
  <c r="AH635" i="1"/>
  <c r="AI635" i="1" s="1"/>
  <c r="AH634" i="1"/>
  <c r="AI634" i="1" s="1"/>
  <c r="AH633" i="1"/>
  <c r="AI633" i="1" s="1"/>
  <c r="AH632" i="1"/>
  <c r="AI632" i="1" s="1"/>
  <c r="AH631" i="1"/>
  <c r="AI631" i="1" s="1"/>
  <c r="AH630" i="1"/>
  <c r="AI630" i="1" s="1"/>
  <c r="AH629" i="1"/>
  <c r="AI629" i="1" s="1"/>
  <c r="AH628" i="1"/>
  <c r="AI628" i="1" s="1"/>
  <c r="AH627" i="1"/>
  <c r="AI627" i="1" s="1"/>
  <c r="AH626" i="1"/>
  <c r="AI626" i="1" s="1"/>
  <c r="AH625" i="1"/>
  <c r="AI625" i="1" s="1"/>
  <c r="AH624" i="1"/>
  <c r="AI624" i="1" s="1"/>
  <c r="AH623" i="1"/>
  <c r="AI623" i="1" s="1"/>
  <c r="AH622" i="1"/>
  <c r="AI622" i="1" s="1"/>
  <c r="AH621" i="1"/>
  <c r="AI621" i="1" s="1"/>
  <c r="AH620" i="1"/>
  <c r="AI620" i="1" s="1"/>
  <c r="AH619" i="1"/>
  <c r="AI619" i="1" s="1"/>
  <c r="AH618" i="1"/>
  <c r="AI618" i="1" s="1"/>
  <c r="AH617" i="1"/>
  <c r="AI617" i="1" s="1"/>
  <c r="AH616" i="1"/>
  <c r="AI616" i="1" s="1"/>
  <c r="AH615" i="1"/>
  <c r="AI615" i="1" s="1"/>
  <c r="AH614" i="1"/>
  <c r="AI614" i="1" s="1"/>
  <c r="AH613" i="1"/>
  <c r="AI613" i="1" s="1"/>
  <c r="AH612" i="1"/>
  <c r="AI612" i="1" s="1"/>
  <c r="AH611" i="1"/>
  <c r="AI611" i="1" s="1"/>
  <c r="AH610" i="1"/>
  <c r="AI610" i="1" s="1"/>
  <c r="AH609" i="1"/>
  <c r="AI609" i="1" s="1"/>
  <c r="AH608" i="1"/>
  <c r="AI608" i="1" s="1"/>
  <c r="AH607" i="1"/>
  <c r="AI607" i="1" s="1"/>
  <c r="AH606" i="1"/>
  <c r="AI606" i="1" s="1"/>
  <c r="AH603" i="1"/>
  <c r="AI603" i="1" s="1"/>
  <c r="AH602" i="1"/>
  <c r="AI602" i="1" s="1"/>
  <c r="AH601" i="1"/>
  <c r="AI601" i="1" s="1"/>
  <c r="AH600" i="1"/>
  <c r="AI600" i="1" s="1"/>
  <c r="AH599" i="1"/>
  <c r="AI599" i="1" s="1"/>
  <c r="AH598" i="1"/>
  <c r="AI598" i="1" s="1"/>
  <c r="AH597" i="1"/>
  <c r="AI597" i="1" s="1"/>
  <c r="AH596" i="1"/>
  <c r="AI596" i="1" s="1"/>
  <c r="AH595" i="1"/>
  <c r="AI595" i="1" s="1"/>
  <c r="AH594" i="1"/>
  <c r="AI594" i="1" s="1"/>
  <c r="AH593" i="1"/>
  <c r="AI593" i="1" s="1"/>
  <c r="AH592" i="1"/>
  <c r="AI592" i="1" s="1"/>
  <c r="AH591" i="1"/>
  <c r="AI591" i="1" s="1"/>
  <c r="AH590" i="1"/>
  <c r="AI590" i="1" s="1"/>
  <c r="AH589" i="1"/>
  <c r="AI589" i="1" s="1"/>
  <c r="AH588" i="1"/>
  <c r="AI588" i="1" s="1"/>
  <c r="AH587" i="1"/>
  <c r="AI587" i="1" s="1"/>
  <c r="AH586" i="1"/>
  <c r="AI586" i="1" s="1"/>
  <c r="AI584" i="1"/>
  <c r="AH583" i="1"/>
  <c r="AI583" i="1" s="1"/>
  <c r="AH582" i="1"/>
  <c r="AI582" i="1" s="1"/>
  <c r="AH581" i="1"/>
  <c r="AI581" i="1" s="1"/>
  <c r="AH580" i="1"/>
  <c r="AI580" i="1" s="1"/>
  <c r="AH579" i="1"/>
  <c r="AI579" i="1" s="1"/>
  <c r="AH578" i="1"/>
  <c r="AI578" i="1" s="1"/>
  <c r="AH577" i="1"/>
  <c r="AI577" i="1" s="1"/>
  <c r="AH576" i="1"/>
  <c r="AI576" i="1" s="1"/>
  <c r="AH575" i="1"/>
  <c r="AI575" i="1" s="1"/>
  <c r="AH574" i="1"/>
  <c r="AI574" i="1" s="1"/>
  <c r="AH573" i="1"/>
  <c r="AI573" i="1" s="1"/>
  <c r="AH572" i="1"/>
  <c r="AI572" i="1" s="1"/>
  <c r="AH571" i="1"/>
  <c r="AI571" i="1" s="1"/>
  <c r="AH570" i="1"/>
  <c r="AI570" i="1" s="1"/>
  <c r="AH569" i="1"/>
  <c r="AI569" i="1" s="1"/>
  <c r="AH568" i="1"/>
  <c r="AI568" i="1" s="1"/>
  <c r="AH567" i="1"/>
  <c r="AI567" i="1" s="1"/>
  <c r="AH566" i="1"/>
  <c r="AI566" i="1" s="1"/>
  <c r="AH565" i="1"/>
  <c r="AI565" i="1" s="1"/>
  <c r="AH564" i="1"/>
  <c r="AI564" i="1" s="1"/>
  <c r="AH563" i="1"/>
  <c r="AI563" i="1" s="1"/>
  <c r="AH562" i="1"/>
  <c r="AI562" i="1" s="1"/>
  <c r="AH561" i="1"/>
  <c r="AI561" i="1" s="1"/>
  <c r="AH554" i="1"/>
  <c r="AI554" i="1" s="1"/>
  <c r="AH553" i="1"/>
  <c r="AI553" i="1" s="1"/>
  <c r="AH552" i="1"/>
  <c r="AI552" i="1" s="1"/>
  <c r="AH551" i="1"/>
  <c r="AI551" i="1" s="1"/>
  <c r="AH550" i="1"/>
  <c r="AI550" i="1" s="1"/>
  <c r="AH549" i="1"/>
  <c r="AI549" i="1" s="1"/>
  <c r="AH548" i="1"/>
  <c r="AI548" i="1" s="1"/>
  <c r="AH545" i="1"/>
  <c r="AI545" i="1" s="1"/>
  <c r="AH542" i="1"/>
  <c r="AI542" i="1" s="1"/>
  <c r="AH541" i="1"/>
  <c r="AI541" i="1" s="1"/>
  <c r="AH538" i="1"/>
  <c r="AI538" i="1" s="1"/>
  <c r="AH537" i="1"/>
  <c r="AI537" i="1" s="1"/>
  <c r="AH536" i="1"/>
  <c r="AI536" i="1" s="1"/>
  <c r="AH535" i="1"/>
  <c r="AI535" i="1" s="1"/>
  <c r="AH534" i="1"/>
  <c r="AI534" i="1" s="1"/>
  <c r="AH533" i="1"/>
  <c r="AI533" i="1" s="1"/>
  <c r="AH532" i="1"/>
  <c r="AI532" i="1" s="1"/>
  <c r="AH531" i="1"/>
  <c r="AI531" i="1" s="1"/>
  <c r="AH530" i="1"/>
  <c r="AI530" i="1" s="1"/>
  <c r="AH529" i="1"/>
  <c r="AI529" i="1" s="1"/>
  <c r="AH528" i="1"/>
  <c r="AI528" i="1" s="1"/>
  <c r="AH527" i="1"/>
  <c r="AI527" i="1" s="1"/>
  <c r="AH526" i="1"/>
  <c r="AI526" i="1" s="1"/>
  <c r="AH525" i="1"/>
  <c r="AI525" i="1" s="1"/>
  <c r="AH522" i="1"/>
  <c r="AI522" i="1" s="1"/>
  <c r="AH521" i="1"/>
  <c r="AI521" i="1" s="1"/>
  <c r="AH520" i="1"/>
  <c r="AI520" i="1" s="1"/>
  <c r="AH517" i="1"/>
  <c r="AI517" i="1" s="1"/>
  <c r="AH516" i="1"/>
  <c r="AI516" i="1" s="1"/>
  <c r="AH514" i="1"/>
  <c r="AI514" i="1" s="1"/>
  <c r="AH513" i="1"/>
  <c r="AI513" i="1" s="1"/>
  <c r="AH512" i="1"/>
  <c r="AI512" i="1" s="1"/>
  <c r="AH511" i="1"/>
  <c r="AI511" i="1" s="1"/>
  <c r="AH510" i="1"/>
  <c r="AI510" i="1" s="1"/>
  <c r="AH509" i="1"/>
  <c r="AI509" i="1" s="1"/>
  <c r="AH508" i="1"/>
  <c r="AI508" i="1" s="1"/>
  <c r="AH507" i="1"/>
  <c r="AI507" i="1" s="1"/>
  <c r="AH506" i="1"/>
  <c r="AI506" i="1" s="1"/>
  <c r="AH505" i="1"/>
  <c r="AI505" i="1" s="1"/>
  <c r="AH504" i="1"/>
  <c r="AI504" i="1" s="1"/>
  <c r="AH503" i="1"/>
  <c r="AI503" i="1" s="1"/>
  <c r="AH502" i="1"/>
  <c r="AI502" i="1" s="1"/>
  <c r="AH501" i="1"/>
  <c r="AI501" i="1" s="1"/>
  <c r="AH500" i="1"/>
  <c r="AI500" i="1" s="1"/>
  <c r="AI498" i="1"/>
  <c r="AI496" i="1"/>
  <c r="AH495" i="1"/>
  <c r="AI495" i="1" s="1"/>
  <c r="AH494" i="1"/>
  <c r="AI494" i="1" s="1"/>
  <c r="AH485" i="1"/>
  <c r="AI485" i="1" s="1"/>
  <c r="AI483" i="1"/>
  <c r="AH480" i="1"/>
  <c r="AI480" i="1" s="1"/>
  <c r="AH479" i="1"/>
  <c r="AI479" i="1" s="1"/>
  <c r="AI478" i="1"/>
  <c r="AH477" i="1"/>
  <c r="AI477" i="1" s="1"/>
  <c r="AH476" i="1"/>
  <c r="AI476" i="1" s="1"/>
  <c r="AH475" i="1"/>
  <c r="AI475" i="1" s="1"/>
  <c r="AH474" i="1"/>
  <c r="AI474" i="1" s="1"/>
  <c r="AI1114" i="1" l="1"/>
  <c r="AI1105" i="1"/>
  <c r="AI941" i="1" l="1"/>
  <c r="AI943" i="1"/>
  <c r="AI961" i="1" l="1"/>
  <c r="AI1106" i="1" l="1"/>
  <c r="AI1104" i="1"/>
  <c r="AI1102" i="1"/>
  <c r="AI1100" i="1"/>
  <c r="AI1099" i="1"/>
  <c r="AI1098" i="1"/>
  <c r="AI1097" i="1"/>
  <c r="AI1094" i="1"/>
  <c r="AI1092" i="1"/>
  <c r="AI1090" i="1"/>
  <c r="AI1088" i="1"/>
  <c r="AI1082" i="1"/>
  <c r="AI1081" i="1"/>
  <c r="AI1075" i="1"/>
  <c r="AI1072" i="1"/>
  <c r="AI1070" i="1"/>
  <c r="AI958" i="1"/>
  <c r="AI955" i="1"/>
  <c r="AI954" i="1"/>
  <c r="AI951" i="1"/>
  <c r="AI950" i="1"/>
  <c r="AI949" i="1"/>
  <c r="AI945" i="1"/>
  <c r="AI939" i="1"/>
  <c r="AI937" i="1"/>
  <c r="AI936" i="1"/>
  <c r="AI935" i="1"/>
  <c r="AI934" i="1"/>
  <c r="AI933" i="1"/>
  <c r="AI932" i="1"/>
  <c r="AI931" i="1"/>
  <c r="AI930" i="1"/>
  <c r="AI929" i="1"/>
  <c r="AI928" i="1"/>
  <c r="AI927" i="1"/>
  <c r="AI926" i="1"/>
  <c r="AI924" i="1"/>
  <c r="AI922" i="1"/>
  <c r="AI921" i="1"/>
  <c r="AI919" i="1"/>
  <c r="AI918" i="1"/>
  <c r="AI917" i="1"/>
  <c r="AI916" i="1"/>
  <c r="AI915" i="1"/>
  <c r="AI914" i="1"/>
  <c r="AI1069" i="1" l="1"/>
  <c r="AI912" i="1"/>
  <c r="AI911" i="1" s="1"/>
  <c r="AI472" i="1"/>
  <c r="AI470" i="1"/>
  <c r="AI468" i="1"/>
  <c r="AI466" i="1"/>
  <c r="AH465" i="1"/>
  <c r="AI465" i="1" s="1"/>
  <c r="AH464" i="1"/>
  <c r="AI464" i="1" s="1"/>
  <c r="AH463" i="1"/>
  <c r="AI463" i="1" s="1"/>
  <c r="AH462" i="1"/>
  <c r="AI462" i="1" s="1"/>
  <c r="AH461" i="1"/>
  <c r="AI461" i="1" s="1"/>
  <c r="AH460" i="1"/>
  <c r="AI460" i="1" s="1"/>
  <c r="AH459" i="1"/>
  <c r="AI459" i="1" s="1"/>
  <c r="AH458" i="1"/>
  <c r="AI458" i="1" s="1"/>
  <c r="AH457" i="1"/>
  <c r="AI457" i="1" s="1"/>
  <c r="AH456" i="1"/>
  <c r="AI456" i="1" s="1"/>
  <c r="AH455" i="1"/>
  <c r="AI455" i="1" s="1"/>
  <c r="AH454" i="1"/>
  <c r="AI454" i="1" s="1"/>
  <c r="AH453" i="1"/>
  <c r="AI453" i="1" s="1"/>
  <c r="AH452" i="1"/>
  <c r="AI452" i="1" s="1"/>
  <c r="AH451" i="1"/>
  <c r="AI451" i="1" s="1"/>
  <c r="AH450" i="1"/>
  <c r="AI450" i="1" s="1"/>
  <c r="AH449" i="1"/>
  <c r="AI449" i="1" s="1"/>
  <c r="AH448" i="1"/>
  <c r="AI448" i="1" s="1"/>
  <c r="AH447" i="1"/>
  <c r="AI447" i="1" s="1"/>
  <c r="AH446" i="1"/>
  <c r="AI446" i="1" s="1"/>
  <c r="AH445" i="1"/>
  <c r="AI445" i="1" s="1"/>
  <c r="AH444" i="1"/>
  <c r="AI444" i="1" s="1"/>
  <c r="AH443" i="1"/>
  <c r="AI443" i="1" s="1"/>
  <c r="AH442" i="1"/>
  <c r="AI442" i="1" s="1"/>
  <c r="AH441" i="1"/>
  <c r="AI441" i="1" s="1"/>
  <c r="AH440" i="1"/>
  <c r="AI440" i="1" s="1"/>
  <c r="AH439" i="1"/>
  <c r="AI439" i="1" s="1"/>
  <c r="AH438" i="1"/>
  <c r="AI438" i="1" s="1"/>
  <c r="AH437" i="1"/>
  <c r="AI437" i="1" s="1"/>
  <c r="AH436" i="1"/>
  <c r="AI436" i="1" s="1"/>
  <c r="AH435" i="1"/>
  <c r="AI435" i="1" s="1"/>
  <c r="AH434" i="1"/>
  <c r="AI434" i="1" s="1"/>
  <c r="AH433" i="1"/>
  <c r="AI433" i="1" s="1"/>
  <c r="AH432" i="1"/>
  <c r="AI432" i="1" s="1"/>
  <c r="AH431" i="1"/>
  <c r="AI431" i="1" s="1"/>
  <c r="AH430" i="1"/>
  <c r="AI430" i="1" s="1"/>
  <c r="AH429" i="1"/>
  <c r="AI429" i="1" s="1"/>
  <c r="AH428" i="1"/>
  <c r="AI428" i="1" s="1"/>
  <c r="AH427" i="1"/>
  <c r="AI427" i="1" s="1"/>
  <c r="AH426" i="1"/>
  <c r="AI426" i="1" s="1"/>
  <c r="AH425" i="1"/>
  <c r="AI425" i="1" s="1"/>
  <c r="AH424" i="1"/>
  <c r="AI424" i="1" s="1"/>
  <c r="AH423" i="1"/>
  <c r="AI423" i="1" s="1"/>
  <c r="AH422" i="1"/>
  <c r="AI422" i="1" s="1"/>
  <c r="AH421" i="1"/>
  <c r="AI421" i="1" s="1"/>
  <c r="AH419" i="1"/>
  <c r="AI419" i="1" s="1"/>
  <c r="AH418" i="1"/>
  <c r="AI418" i="1" s="1"/>
  <c r="AH417" i="1"/>
  <c r="AI417" i="1" s="1"/>
  <c r="AH416" i="1"/>
  <c r="AI416" i="1" s="1"/>
  <c r="AH413" i="1"/>
  <c r="AI413" i="1" s="1"/>
  <c r="AH412" i="1"/>
  <c r="AI412" i="1" s="1"/>
  <c r="AH411" i="1"/>
  <c r="AI411" i="1" s="1"/>
  <c r="AH409" i="1"/>
  <c r="AI409" i="1" s="1"/>
  <c r="AH408" i="1"/>
  <c r="AI408" i="1" s="1"/>
  <c r="AI403" i="1"/>
  <c r="AH402" i="1"/>
  <c r="AI402" i="1" s="1"/>
  <c r="AH401" i="1"/>
  <c r="AI401" i="1" s="1"/>
  <c r="AH400" i="1"/>
  <c r="AI400" i="1" s="1"/>
  <c r="AH398" i="1"/>
  <c r="AI398" i="1" s="1"/>
  <c r="AH397" i="1"/>
  <c r="AI397" i="1" s="1"/>
  <c r="AI395" i="1"/>
  <c r="AH394" i="1"/>
  <c r="AI394" i="1" s="1"/>
  <c r="AH393" i="1"/>
  <c r="AI393" i="1" s="1"/>
  <c r="AH392" i="1"/>
  <c r="AI392" i="1" s="1"/>
  <c r="AH391" i="1"/>
  <c r="AI391" i="1" s="1"/>
  <c r="AH390" i="1"/>
  <c r="AI390" i="1" s="1"/>
  <c r="AH389" i="1"/>
  <c r="AI389" i="1" s="1"/>
  <c r="AH388" i="1"/>
  <c r="AI388" i="1" s="1"/>
  <c r="AI386" i="1"/>
  <c r="AH384" i="1"/>
  <c r="AI384" i="1" s="1"/>
  <c r="AH383" i="1"/>
  <c r="AI383" i="1" s="1"/>
  <c r="AH382" i="1"/>
  <c r="AI382" i="1" s="1"/>
  <c r="AH381" i="1"/>
  <c r="AI381" i="1" s="1"/>
  <c r="AH380" i="1"/>
  <c r="AI380" i="1" s="1"/>
  <c r="AH379" i="1"/>
  <c r="AI379" i="1" s="1"/>
  <c r="AH378" i="1"/>
  <c r="AI378" i="1" s="1"/>
  <c r="AH377" i="1"/>
  <c r="AI377" i="1" s="1"/>
  <c r="AH376" i="1"/>
  <c r="AI376" i="1" s="1"/>
  <c r="AH375" i="1"/>
  <c r="AI375" i="1" s="1"/>
  <c r="AH374" i="1"/>
  <c r="AI374" i="1" s="1"/>
  <c r="AH373" i="1"/>
  <c r="AI373" i="1" s="1"/>
  <c r="AH372" i="1"/>
  <c r="AI372" i="1" s="1"/>
  <c r="AH371" i="1"/>
  <c r="AI371" i="1" s="1"/>
  <c r="AH370" i="1"/>
  <c r="AI370" i="1" s="1"/>
  <c r="AH369" i="1"/>
  <c r="AI369" i="1" s="1"/>
  <c r="AH368" i="1"/>
  <c r="AI368" i="1" s="1"/>
  <c r="AH367" i="1"/>
  <c r="AI367" i="1" s="1"/>
  <c r="AH365" i="1"/>
  <c r="AI365" i="1" s="1"/>
  <c r="AI363" i="1"/>
  <c r="AI361" i="1"/>
  <c r="AH360" i="1"/>
  <c r="AI360" i="1" s="1"/>
  <c r="AH359" i="1"/>
  <c r="AI359" i="1" s="1"/>
  <c r="AI357" i="1"/>
  <c r="AH356" i="1"/>
  <c r="AI356" i="1" s="1"/>
  <c r="AH355" i="1"/>
  <c r="AI355" i="1" s="1"/>
  <c r="AH354" i="1"/>
  <c r="AI354" i="1" s="1"/>
  <c r="AH353" i="1"/>
  <c r="AI353" i="1" s="1"/>
  <c r="AH352" i="1"/>
  <c r="AI352" i="1" s="1"/>
  <c r="AH351" i="1"/>
  <c r="AI351" i="1" s="1"/>
  <c r="AI349" i="1"/>
  <c r="AH348" i="1"/>
  <c r="AI348" i="1" s="1"/>
  <c r="AH347" i="1"/>
  <c r="AI347" i="1" s="1"/>
  <c r="AH346" i="1"/>
  <c r="AI346" i="1" s="1"/>
  <c r="AH345" i="1"/>
  <c r="AI345" i="1" s="1"/>
  <c r="AH344" i="1"/>
  <c r="AI344" i="1" s="1"/>
  <c r="AH343" i="1"/>
  <c r="AI343" i="1" s="1"/>
  <c r="AH342" i="1"/>
  <c r="AI342" i="1" s="1"/>
  <c r="AH341" i="1"/>
  <c r="AI341" i="1" s="1"/>
  <c r="AH340" i="1"/>
  <c r="AI340" i="1" s="1"/>
  <c r="AH339" i="1"/>
  <c r="AI339" i="1" s="1"/>
  <c r="AH338" i="1"/>
  <c r="AI338" i="1" s="1"/>
  <c r="AH337" i="1"/>
  <c r="AI337" i="1" s="1"/>
  <c r="AH336" i="1"/>
  <c r="AI336" i="1" s="1"/>
  <c r="AI334" i="1"/>
  <c r="AI332" i="1"/>
  <c r="AH330" i="1"/>
  <c r="AI330" i="1" s="1"/>
  <c r="AH329" i="1"/>
  <c r="AI329" i="1" s="1"/>
  <c r="AI327" i="1"/>
  <c r="AH325" i="1"/>
  <c r="AI325" i="1" s="1"/>
  <c r="AH324" i="1"/>
  <c r="AI324" i="1" s="1"/>
  <c r="AH323" i="1"/>
  <c r="AI323" i="1" s="1"/>
  <c r="AI321" i="1"/>
  <c r="AI319" i="1"/>
  <c r="AH318" i="1"/>
  <c r="AI318" i="1" s="1"/>
  <c r="AH317" i="1"/>
  <c r="AI317" i="1" s="1"/>
  <c r="AH316" i="1"/>
  <c r="AI316" i="1" s="1"/>
  <c r="AH315" i="1"/>
  <c r="AI315" i="1" s="1"/>
  <c r="AH314" i="1"/>
  <c r="AI314" i="1" s="1"/>
  <c r="AH313" i="1"/>
  <c r="AI313" i="1" s="1"/>
  <c r="AH312" i="1"/>
  <c r="AI312" i="1" s="1"/>
  <c r="AH311" i="1"/>
  <c r="AI311" i="1" s="1"/>
  <c r="AH310" i="1"/>
  <c r="AI310" i="1" s="1"/>
  <c r="AI308" i="1"/>
  <c r="AH307" i="1"/>
  <c r="AI307" i="1" s="1"/>
  <c r="AH306" i="1"/>
  <c r="AI306" i="1" s="1"/>
  <c r="AH305" i="1"/>
  <c r="AI305" i="1" s="1"/>
  <c r="AH304" i="1"/>
  <c r="AI304" i="1" s="1"/>
  <c r="AH303" i="1"/>
  <c r="AI303" i="1" s="1"/>
  <c r="AH301" i="1"/>
  <c r="AI301" i="1" s="1"/>
  <c r="AH300" i="1"/>
  <c r="AI300" i="1" s="1"/>
  <c r="AH299" i="1"/>
  <c r="AI299" i="1" s="1"/>
  <c r="AH298" i="1"/>
  <c r="AI298" i="1" s="1"/>
  <c r="AH297" i="1"/>
  <c r="AI297" i="1" s="1"/>
  <c r="AH296" i="1"/>
  <c r="AI296" i="1" s="1"/>
  <c r="AI294" i="1"/>
  <c r="AI292" i="1"/>
  <c r="AH290" i="1"/>
  <c r="AI290" i="1" s="1"/>
  <c r="AH289" i="1"/>
  <c r="AI289" i="1" s="1"/>
  <c r="AH288" i="1"/>
  <c r="AI288" i="1" s="1"/>
  <c r="AH287" i="1"/>
  <c r="AI287" i="1" s="1"/>
  <c r="AH286" i="1"/>
  <c r="AI286" i="1" s="1"/>
  <c r="AH285" i="1"/>
  <c r="AI285" i="1" s="1"/>
  <c r="AI283" i="1"/>
  <c r="AH282" i="1"/>
  <c r="AI282" i="1" s="1"/>
  <c r="AH281" i="1"/>
  <c r="AI281" i="1" s="1"/>
  <c r="AH279" i="1"/>
  <c r="AI279" i="1" s="1"/>
  <c r="AH278" i="1"/>
  <c r="AI278" i="1" s="1"/>
  <c r="AH277" i="1"/>
  <c r="AI277" i="1" s="1"/>
  <c r="AH276" i="1"/>
  <c r="AI276" i="1" s="1"/>
  <c r="AH275" i="1"/>
  <c r="AI275" i="1" s="1"/>
  <c r="AH274" i="1"/>
  <c r="AI274" i="1" s="1"/>
  <c r="AH273" i="1"/>
  <c r="AI273" i="1" s="1"/>
  <c r="AH272" i="1"/>
  <c r="AI272" i="1" s="1"/>
  <c r="AH271" i="1"/>
  <c r="AI271" i="1" s="1"/>
  <c r="AH270" i="1"/>
  <c r="AI270" i="1" s="1"/>
  <c r="AH269" i="1"/>
  <c r="AI269" i="1" s="1"/>
  <c r="AH268" i="1"/>
  <c r="AI268" i="1" s="1"/>
  <c r="AH266" i="1"/>
  <c r="AI266" i="1" s="1"/>
  <c r="AI264" i="1"/>
  <c r="AH263" i="1"/>
  <c r="AI263" i="1" s="1"/>
  <c r="AH261" i="1"/>
  <c r="AI261" i="1" s="1"/>
  <c r="AH260" i="1"/>
  <c r="AI260" i="1" s="1"/>
  <c r="AI257" i="1"/>
  <c r="AI254" i="1"/>
  <c r="AI251" i="1"/>
  <c r="AI248" i="1"/>
  <c r="AI245" i="1"/>
  <c r="AI242" i="1"/>
  <c r="AH241" i="1"/>
  <c r="AI241" i="1" s="1"/>
  <c r="AI239" i="1"/>
  <c r="AH238" i="1"/>
  <c r="AI238" i="1" s="1"/>
  <c r="AH237" i="1"/>
  <c r="AI237" i="1" s="1"/>
  <c r="AH236" i="1"/>
  <c r="AI236" i="1" s="1"/>
  <c r="AH235" i="1"/>
  <c r="AI235" i="1" s="1"/>
  <c r="AH234" i="1"/>
  <c r="AI234" i="1" s="1"/>
  <c r="AH233" i="1"/>
  <c r="AI233" i="1" s="1"/>
  <c r="AH232" i="1"/>
  <c r="AI232" i="1" s="1"/>
  <c r="AH231" i="1"/>
  <c r="AI231" i="1" s="1"/>
  <c r="AH230" i="1"/>
  <c r="AI230" i="1" s="1"/>
  <c r="AH229" i="1"/>
  <c r="AI229" i="1" s="1"/>
  <c r="AH228" i="1"/>
  <c r="AI228" i="1" s="1"/>
  <c r="AH227" i="1"/>
  <c r="AI227" i="1" s="1"/>
  <c r="AH226" i="1"/>
  <c r="AI226" i="1" s="1"/>
  <c r="AH225" i="1"/>
  <c r="AI225" i="1" s="1"/>
  <c r="AH224" i="1"/>
  <c r="AI224" i="1" s="1"/>
  <c r="AH222" i="1"/>
  <c r="AI222" i="1" s="1"/>
  <c r="AH221" i="1"/>
  <c r="AI221" i="1" s="1"/>
  <c r="AH220" i="1"/>
  <c r="AI220" i="1" s="1"/>
  <c r="AI217" i="1"/>
  <c r="AI214" i="1"/>
  <c r="AI211" i="1"/>
  <c r="AI208" i="1"/>
  <c r="AI205" i="1"/>
  <c r="AI202" i="1"/>
  <c r="AI199" i="1"/>
  <c r="AI196" i="1"/>
  <c r="AI193" i="1"/>
  <c r="AI190" i="1"/>
  <c r="AH189" i="1"/>
  <c r="AI189" i="1" s="1"/>
  <c r="AH188" i="1"/>
  <c r="AI188" i="1" s="1"/>
  <c r="AH187" i="1"/>
  <c r="AI187" i="1" s="1"/>
  <c r="AH186" i="1"/>
  <c r="AI186" i="1" s="1"/>
  <c r="AH185" i="1"/>
  <c r="AI185" i="1" s="1"/>
  <c r="AH184" i="1"/>
  <c r="AI184" i="1" s="1"/>
  <c r="AH183" i="1"/>
  <c r="AI183" i="1" s="1"/>
  <c r="AH182" i="1"/>
  <c r="AI182" i="1" s="1"/>
  <c r="AI181" i="1"/>
  <c r="AI179" i="1"/>
  <c r="AI177" i="1"/>
  <c r="AI175" i="1"/>
  <c r="AH174" i="1"/>
  <c r="AI174" i="1" s="1"/>
  <c r="AI171" i="1"/>
  <c r="AI168" i="1"/>
  <c r="AI165" i="1"/>
  <c r="AI162" i="1"/>
  <c r="AI159" i="1"/>
  <c r="AI156" i="1"/>
  <c r="AI153" i="1"/>
  <c r="AI150" i="1"/>
  <c r="AI147" i="1"/>
  <c r="AI144" i="1"/>
  <c r="AI141" i="1"/>
  <c r="AI138" i="1"/>
  <c r="AI135" i="1"/>
  <c r="AI132" i="1"/>
  <c r="AI129" i="1"/>
  <c r="AI126" i="1"/>
  <c r="AI123" i="1"/>
  <c r="AI119" i="1"/>
  <c r="AH118" i="1"/>
  <c r="AI118" i="1" s="1"/>
  <c r="AH117" i="1"/>
  <c r="AI117" i="1" s="1"/>
  <c r="AH116" i="1"/>
  <c r="AI116" i="1" s="1"/>
  <c r="AH115" i="1"/>
  <c r="AI115" i="1" s="1"/>
  <c r="AH114" i="1"/>
  <c r="AI114" i="1" s="1"/>
  <c r="AH113" i="1"/>
  <c r="AI113" i="1" s="1"/>
  <c r="AH112" i="1"/>
  <c r="AI112" i="1" s="1"/>
  <c r="AH110" i="1"/>
  <c r="AI110" i="1" s="1"/>
  <c r="AH108" i="1"/>
  <c r="AI108" i="1" s="1"/>
  <c r="AH106" i="1"/>
  <c r="AI106" i="1" s="1"/>
  <c r="AH105" i="1"/>
  <c r="AI105" i="1" s="1"/>
  <c r="AH104" i="1"/>
  <c r="AI104" i="1" s="1"/>
  <c r="AH100" i="1"/>
  <c r="AI100" i="1" s="1"/>
  <c r="AH98" i="1"/>
  <c r="AI98" i="1" s="1"/>
  <c r="AH97" i="1"/>
  <c r="AI97" i="1" s="1"/>
  <c r="AH96" i="1"/>
  <c r="AI96" i="1" s="1"/>
  <c r="AH95" i="1"/>
  <c r="AI95" i="1" s="1"/>
  <c r="AH94" i="1"/>
  <c r="AI94" i="1" s="1"/>
  <c r="AH93" i="1"/>
  <c r="AI93" i="1" s="1"/>
  <c r="AH90" i="1"/>
  <c r="AI90" i="1" s="1"/>
  <c r="AH89" i="1"/>
  <c r="AI89" i="1" s="1"/>
  <c r="AH88" i="1"/>
  <c r="AI88" i="1" s="1"/>
  <c r="AH87" i="1"/>
  <c r="AI87" i="1" s="1"/>
  <c r="AH86" i="1"/>
  <c r="AI86" i="1" s="1"/>
  <c r="AH85" i="1"/>
  <c r="AI85" i="1" s="1"/>
  <c r="AH84" i="1"/>
  <c r="AI84" i="1" s="1"/>
  <c r="AH83" i="1"/>
  <c r="AI83" i="1" s="1"/>
  <c r="AH82" i="1"/>
  <c r="AI82" i="1" s="1"/>
  <c r="AH81" i="1"/>
  <c r="AI81" i="1" s="1"/>
  <c r="AH80" i="1"/>
  <c r="AI80" i="1" s="1"/>
  <c r="AH79" i="1"/>
  <c r="AI79" i="1" s="1"/>
  <c r="AI77" i="1"/>
  <c r="AI73" i="1"/>
  <c r="AI71" i="1"/>
  <c r="AH70" i="1"/>
  <c r="AI70" i="1" s="1"/>
  <c r="AH69" i="1"/>
  <c r="AI69" i="1" s="1"/>
  <c r="AH68" i="1"/>
  <c r="AI68" i="1" s="1"/>
  <c r="AH67" i="1"/>
  <c r="AI67" i="1" s="1"/>
  <c r="AH66" i="1"/>
  <c r="AI66" i="1" s="1"/>
  <c r="AH65" i="1"/>
  <c r="AI65" i="1" s="1"/>
  <c r="AH64" i="1"/>
  <c r="AI64" i="1" s="1"/>
  <c r="AH63" i="1"/>
  <c r="AI63" i="1" s="1"/>
  <c r="AH62" i="1"/>
  <c r="AI62" i="1" s="1"/>
  <c r="AH61" i="1"/>
  <c r="AI61" i="1" s="1"/>
  <c r="AH60" i="1"/>
  <c r="AI60" i="1" s="1"/>
  <c r="AH59" i="1"/>
  <c r="AI59" i="1" s="1"/>
  <c r="AH58" i="1"/>
  <c r="AI58" i="1" s="1"/>
  <c r="AH57" i="1"/>
  <c r="AI57" i="1" s="1"/>
  <c r="AH56" i="1"/>
  <c r="AI56" i="1" s="1"/>
  <c r="AH55" i="1"/>
  <c r="AI55" i="1" s="1"/>
  <c r="AH54" i="1"/>
  <c r="AI54" i="1" s="1"/>
  <c r="AH53" i="1"/>
  <c r="AI53" i="1" s="1"/>
  <c r="AH52" i="1"/>
  <c r="AI52" i="1" s="1"/>
  <c r="AH51" i="1"/>
  <c r="AI51" i="1" s="1"/>
  <c r="AH50" i="1"/>
  <c r="AI50" i="1" s="1"/>
  <c r="AH49" i="1"/>
  <c r="AI49" i="1" s="1"/>
  <c r="AH48" i="1"/>
  <c r="AI48" i="1" s="1"/>
  <c r="AH47" i="1"/>
  <c r="AI47" i="1" s="1"/>
  <c r="AH46" i="1"/>
  <c r="AI46" i="1" s="1"/>
  <c r="AH45" i="1"/>
  <c r="AI45" i="1" s="1"/>
  <c r="AH44" i="1"/>
  <c r="AI44" i="1" s="1"/>
  <c r="AH43" i="1"/>
  <c r="AI43" i="1" s="1"/>
  <c r="AH42" i="1"/>
  <c r="AI42" i="1" s="1"/>
  <c r="AH41" i="1"/>
  <c r="AI41" i="1" s="1"/>
  <c r="AH40" i="1"/>
  <c r="AI40" i="1" s="1"/>
  <c r="AH39" i="1"/>
  <c r="AI39" i="1" s="1"/>
  <c r="AH38" i="1"/>
  <c r="AI38" i="1" s="1"/>
  <c r="AH37" i="1"/>
  <c r="AI37" i="1" s="1"/>
  <c r="AH36" i="1"/>
  <c r="AI36" i="1" s="1"/>
  <c r="AH34" i="1"/>
  <c r="AI34" i="1" s="1"/>
  <c r="AH33" i="1"/>
  <c r="AI33" i="1" s="1"/>
  <c r="AH32" i="1"/>
  <c r="AI32" i="1" s="1"/>
  <c r="AH31" i="1"/>
  <c r="AI31" i="1" s="1"/>
  <c r="AH30" i="1"/>
  <c r="AI30" i="1" s="1"/>
  <c r="AH29" i="1"/>
  <c r="AI29" i="1" s="1"/>
  <c r="AH28" i="1"/>
  <c r="AI28" i="1" s="1"/>
  <c r="AH27" i="1"/>
  <c r="AI27" i="1" s="1"/>
  <c r="AH26" i="1"/>
  <c r="AI26" i="1" s="1"/>
  <c r="AH25" i="1"/>
  <c r="AI25" i="1" s="1"/>
  <c r="AH24" i="1"/>
  <c r="AI24" i="1" s="1"/>
  <c r="AH23" i="1"/>
  <c r="AI23" i="1" s="1"/>
  <c r="AH22" i="1"/>
  <c r="AI22" i="1" s="1"/>
  <c r="AH21" i="1"/>
  <c r="AI21" i="1" s="1"/>
  <c r="AH20" i="1"/>
  <c r="AI20" i="1" s="1"/>
  <c r="AH19" i="1"/>
  <c r="AI19" i="1" s="1"/>
  <c r="AH18" i="1"/>
  <c r="AI18" i="1" s="1"/>
  <c r="AH17" i="1"/>
  <c r="AI17" i="1" s="1"/>
  <c r="AH16" i="1"/>
  <c r="AI16" i="1" s="1"/>
  <c r="AH15" i="1"/>
  <c r="AI15" i="1" s="1"/>
  <c r="AH14" i="1"/>
  <c r="AI14" i="1" s="1"/>
  <c r="AH13" i="1"/>
  <c r="AI13" i="1" s="1"/>
  <c r="AH12" i="1"/>
  <c r="AI12" i="1" s="1"/>
  <c r="AH11" i="1"/>
  <c r="AH10" i="1" l="1"/>
  <c r="AH1217" i="1" s="1"/>
  <c r="AI11" i="1"/>
  <c r="AI10" i="1" l="1"/>
  <c r="AI1217" i="1" s="1"/>
</calcChain>
</file>

<file path=xl/sharedStrings.xml><?xml version="1.0" encoding="utf-8"?>
<sst xmlns="http://schemas.openxmlformats.org/spreadsheetml/2006/main" count="26381" uniqueCount="4532">
  <si>
    <t>АБП</t>
  </si>
  <si>
    <t>Статья бюджета</t>
  </si>
  <si>
    <t>Номер материала</t>
  </si>
  <si>
    <t xml:space="preserve">№zakup.sk.kz </t>
  </si>
  <si>
    <r>
      <t xml:space="preserve">Идентификатор из внешней системы                                     </t>
    </r>
    <r>
      <rPr>
        <i/>
        <sz val="10"/>
        <color indexed="8"/>
        <rFont val="Times New Roman"/>
        <family val="1"/>
        <charset val="204"/>
      </rPr>
      <t>(необязательное поле)</t>
    </r>
  </si>
  <si>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</si>
  <si>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</si>
  <si>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</si>
  <si>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</si>
  <si>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</si>
  <si>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</si>
  <si>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</si>
  <si>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</si>
  <si>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</si>
  <si>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</si>
  <si>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</si>
  <si>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</si>
  <si>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</si>
  <si>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</si>
  <si>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</si>
  <si>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color indexed="8"/>
        <rFont val="Times New Roman"/>
        <family val="1"/>
        <charset val="204"/>
      </rPr>
      <t>(заполнить одно из трех значений)</t>
    </r>
  </si>
  <si>
    <t>Условия оплаты</t>
  </si>
  <si>
    <t>Единица измереения</t>
  </si>
  <si>
    <t>Признак Рассчитать без НДС</t>
  </si>
  <si>
    <t>2022 год</t>
  </si>
  <si>
    <t>Заполняется в случае осуществления переходящей закупки на 2023 год</t>
  </si>
  <si>
    <t>БИН организатора</t>
  </si>
  <si>
    <t>Дополнительная характеристика работ и услуг</t>
  </si>
  <si>
    <t>Дополнительная характеристика товаров</t>
  </si>
  <si>
    <t>Примечание</t>
  </si>
  <si>
    <t xml:space="preserve">строки </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</si>
  <si>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</si>
  <si>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</si>
  <si>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</si>
  <si>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</si>
  <si>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</si>
  <si>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</si>
  <si>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</si>
  <si>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</si>
  <si>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</si>
  <si>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</si>
  <si>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</si>
  <si>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</si>
  <si>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по Перечню</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</si>
  <si>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</si>
  <si>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</si>
  <si>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</si>
  <si>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</si>
  <si>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</si>
  <si>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</si>
  <si>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</si>
  <si>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</si>
  <si>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</si>
  <si>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</si>
  <si>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</si>
  <si>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</si>
  <si>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</si>
  <si>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</si>
  <si>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</si>
  <si>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</si>
  <si>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</si>
  <si>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</si>
  <si>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</si>
  <si>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</si>
  <si>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</si>
  <si>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</si>
  <si>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</si>
  <si>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</si>
  <si>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</si>
  <si>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</si>
  <si>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</si>
  <si>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</si>
  <si>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</si>
  <si>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</si>
  <si>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</si>
  <si>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</si>
  <si>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</si>
  <si>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</si>
  <si>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</si>
  <si>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</si>
  <si>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</si>
  <si>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</si>
  <si>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</si>
  <si>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</si>
  <si>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</si>
  <si>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</si>
  <si>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</si>
  <si>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</si>
  <si>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</si>
  <si>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</si>
  <si>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</si>
  <si>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</si>
  <si>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</si>
  <si>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</si>
  <si>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</si>
  <si>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</si>
  <si>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</si>
  <si>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</si>
  <si>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</si>
  <si>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ТОВАРЫ</t>
  </si>
  <si>
    <t>ДДНГ</t>
  </si>
  <si>
    <t>201412.230.000001</t>
  </si>
  <si>
    <t>Бензол</t>
  </si>
  <si>
    <t>чистый для анализа</t>
  </si>
  <si>
    <t>ЗЦП</t>
  </si>
  <si>
    <t/>
  </si>
  <si>
    <t>0</t>
  </si>
  <si>
    <t>230000000</t>
  </si>
  <si>
    <t>Г.АТЫРАУ, УЛ.ВАЛИХАНОВА 1</t>
  </si>
  <si>
    <t>11.2021</t>
  </si>
  <si>
    <t>KZ</t>
  </si>
  <si>
    <t>Атырауская область, г.Атырау, ст.Тендык, УПТОиКО</t>
  </si>
  <si>
    <t>DDP</t>
  </si>
  <si>
    <t>Календарные</t>
  </si>
  <si>
    <t>166 Килограмм</t>
  </si>
  <si>
    <t>С НДС</t>
  </si>
  <si>
    <t>120240021112</t>
  </si>
  <si>
    <t>Бензол (чистый для анализа).Представляет собой органическое химическое соединение, бесцветнаяжидкость с приятным сладковатым запахом.Применение - в промышленности;Ароматический углеводород. Бензол входит в состав бензина. Хотя бензолвходит в состав сырой нефти, в промышленных масштабах он синтезируетсяиз других её компонентов. Токсичен, канцерогенен.Технические характеристики:Формула - C6H6;Массовая доля бензола C6H6, %, не менее - 99,8;Плотность при 20 С, г/см3 - 0,878-0,880;Температурные пределы перегонки при 101325 Па, С - 79,6-80,3;В интервале, С - 0,4;Объемная доля отгонки, % - 95;Показатель преломления - 1,5009-1,5013;Температура кристаллизации, С, не ниже - 5,4;Массовая доля тиофена, %, не более - 0,0001;Показатель цветности серно-кислый вытяжки по бихроматной шкале, не выше- 4;Массовая доля общей ceры, %, не более - 0,00005;Массовая доля нелетучего остатка, %, не более - 0,0005;Массовая доля воды, %, не более - 0,02;Реакция водной вытяжки - нейтральная;Должен поставляться в соответствующей упаковке, не допускающейповреждения;Нормативно-технический документ - ГОСТ 5955-75.</t>
  </si>
  <si>
    <t>282422.000.000036</t>
  </si>
  <si>
    <t>Блок клиньев</t>
  </si>
  <si>
    <t>для захвата насосно-компрессорных труб</t>
  </si>
  <si>
    <t>ТПХ</t>
  </si>
  <si>
    <t>г.Атырау, ст.Тендык, УПТОиКО</t>
  </si>
  <si>
    <t>839 Комплект</t>
  </si>
  <si>
    <t>Блок клиньев НКТ-73 для КМУ- 50.Код клиньев 73мм. КМУ-50.02.02. 000 СБ.Поставщик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</si>
  <si>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Блок клиньев НКТ-73, 89 мм для КМУ- 50.Код клиньев, мм - 89;Тип КМУ-50.02.03. 000 СБ – 3 комплекта;Код клиньев 73 мм. типа КМУ-50.02.02. 000 СБ – 3 комплекта.Условия поставки:- должен поставляться с сертификатом и другими документами,удостоверяющим происхождение товара;- соответствующая упаковка</t>
  </si>
  <si>
    <t>205959.100.000022</t>
  </si>
  <si>
    <t>Паста водочувствительная</t>
  </si>
  <si>
    <t>для определения уровня подтоварной воды (отстоя) в резервуарах с нефтепродуктами</t>
  </si>
  <si>
    <t>796 Штука</t>
  </si>
  <si>
    <t>Паста водочувствительная Владыкина.Назначение - для определения уровня подтоварной воды в емкостях с нефтьюи нефтепродуктами (сырая нефть, бензин, керосин, дизельное топливо,масла и подогретые до 40-50 С тяжелые нефтепродукты). Паста представляетсобой пластичный, тягучий мазеподобный продукт светло-бежевого цвета.При контакте с водой паста изменяет цвет на ярко-малиновый.Вес банки, г - 170;Условия поставки:- должен поставляться с сертификатом и другими документами,удостоверяющим происхождение товара;- в соответствующей упаковке.</t>
  </si>
  <si>
    <t>205956.900.000013</t>
  </si>
  <si>
    <t>Дифенилкарбазид (1,5-дифенилкарбогидразид)</t>
  </si>
  <si>
    <t>кристаллы</t>
  </si>
  <si>
    <t>Дифенилкарбазид (1,5-дифенилкарбогидразид) для анализа.Условия поставки:- с сертификатом и другим документом, удостоверяющим происхождениетовара, со сроком годности не менее 18 месяцев от даты поставки.</t>
  </si>
  <si>
    <t>201510.500.000002</t>
  </si>
  <si>
    <t>Кислота азотная</t>
  </si>
  <si>
    <t>Кислота азотная химически чистая (х.ч.).Назначение - для приготовления кислотных растворов различнойконцентрации, применяемых при проведении анализов образцов наколичественный и качественный состав. По внешнему виду представляетсобой бесцветную или слегка желтоватую прозрачную жидкость с характернымудушливым запахом.Технические харктеристики:Формула - HNO3;Молекулярная масса - 63,01;Плотность азотной кислоты с массовой долей 65 % при 20 °С, г/см3 - 1,4;Массовая доля азотной кислоты (HNO3), %, не менее - 65;Массовая доля остатка после прокаливания в виде сульфатов, %, не более -0,0005;Массовая доля сульфатов (SO4), %, не более - 0,0002;Массовая доля фосфатов (РО4), %, не более - 0,00005;Массовая доля хлоридов (Сl), %, не более - 0,00010;Массовая доля железа (Fe), %, не более - 0,00010;Массовая доля мышьяка (As), %, не более - 0,000001;Массовая доля тяжелых металлов (Рb), %, не более - 0, 00002;Должен поставляться в соответствующей упаковке, не допускающейповреждения;Срок годности не менее - 5 месяцев со дня поставки;Поставка должна производиться частями:- 1 часть - 50% от общего объема во II-квартале,- 2 часть - оставшиеся 50% в IV-квартале;Нормативно-технический документ - ГОСТ 4461-77.</t>
  </si>
  <si>
    <t>201510.500.000005</t>
  </si>
  <si>
    <t>стандарт-титр</t>
  </si>
  <si>
    <t>778 Упаковка</t>
  </si>
  <si>
    <t>Кислота азотная 0,1Н.Стандарт - титр;Обозначение квалификации - х.ч.;Условия поставки:- с сертификатом и другим документом, удостоверяющим происхождениетовара, со сроком годности не менее 18 месяцев от даты поставки.</t>
  </si>
  <si>
    <t>201434.700.000000</t>
  </si>
  <si>
    <t>Кислота лимонная моногидрат и безводная</t>
  </si>
  <si>
    <t>химически чистый</t>
  </si>
  <si>
    <t>112 Литр (куб. дм.)</t>
  </si>
  <si>
    <t>Кислота лимонная.Представляет собой бесцветные кристаллы или белый порошок,легкорастворимый в воде и этиловом спирте. Кислота лимонная моногидратна воздухе выветривается.Технические характеристики:Формула - НзС - СООН;Относительная молекулярная масса - 192,13;Массовая доля лимонной кислоты (С6Н8О7·Н2О или С6Н8О7), %, не менее -99,8;Массовая доля нерастворимых в воде веществ, %, не более - 0,002;Массовая доля остатка после прокаливания (в виде сульфатов), %, не более- 0,01;Массовая доля оксалатов (С2О4), %, не более - 0,005;Массовая доля сульфатов (SО4), %, не более - 0,001;Массовая доля фосфатов (РО4), %, не более - 0,0005;Массовая доля хлоридов (Сl), %, не более - 0,0002;Массовая доля железа (Fe), %, не более - 0,0001;Массовая доля кальция (Са), %, не более - 0,001;Массовая доля меди (Сu), %, не более - 0,00005;Массовая доля мышьяка (As), %, не более - 0,00001;Массовая доля тяжелых металлов (Рb), %, не более - 0,0001;Нормативно-технический документ - ГОСТ 3652-69.</t>
  </si>
  <si>
    <t>257330.300.000019</t>
  </si>
  <si>
    <t>Ключ</t>
  </si>
  <si>
    <t>трубный, штанговый</t>
  </si>
  <si>
    <t>ОТТ</t>
  </si>
  <si>
    <t>10.2021</t>
  </si>
  <si>
    <t>Ключ штанговый.Назначение - для свинчивания-развинчивания резьбовых соединения насосныхштанг с условными диаметрами, мм - 19, 22;Технические характеристики:Условный диаметр насосных штанг, мм - 19-22;Крутящий момент максимальный, кНм, не менее - 1,0;Габаритные размеры, не более, мм:Длина - 710;Ширина - 106;Высота - 33;Масса, кг - 3,65;Условия поставки:- поставляется заказчику в заводской упаковке (ящиках) с паспортом, ссертификатом и другими документами, удостоверяющим происхождение товара.</t>
  </si>
  <si>
    <t>257330.300.000008</t>
  </si>
  <si>
    <t>трубный, горизонтальный</t>
  </si>
  <si>
    <t>Ключ трубный горизонтальный усиленный.Назначение - для свинчивания и развинчивания резьбовых соединенийнасосно-компрессорных труб механизированным путем и вручную;Технические характеристики:Условный диаметр свинчиваемых и развинчиваемых труб, мм, не менее - 60;Максимальный крутящий момент, кНм, не менее - 3,0;Габаритные размеры, мм, не более:Длина - 332;Ширина - 142;Высота - 65;Масса полного комплекса, кг, не более - 4,3;В комплект поставки входит сменные детали - сухарь, шт, не менее - 2;Перечень документов при поставке:- должен поставляться с паспортом;- сертификатом или другим документом, удостоверяющим происхождениетовара;В соответствующей заводской упаковке (ящиках);</t>
  </si>
  <si>
    <t>Ключ трубный горизонтальный усиленный.Назначение - для свинчивания и развинчивания резьбовых соединенийнасосно-компрессорных труб механизированным путем и вручную;Технические характеристики:Условный диаметр свинчиваемых и развинчиваемых труб, мм, не менее - 73;Максимальный крутящий момент, кНм, не менее - 3,5;Габаритные размеры, мм, не более:Длина - 344;Ширина - 154;Высота - 74;Масса полного комплекса, кг, не более - 4,8;В комплект поставки входит сменные детали - сухарь, шт, не менее - 2;Перечень документов при поставке:- должен поставляться с паспортом;- сертификатом или другим документом, удостоверяющим происхождениетовара;В соответствующей заводской упаковке (ящиках);</t>
  </si>
  <si>
    <t>Ключ трубный горизонтальный усиленный.Назначение - для свинчивания и развенчивания резьбовых соединенийнасосно-компрессорных труб механизированным путем и вручную; Техническиехарактеристики:Условный диаметр свинчиваемых и развинчиваемых труб, мм, не менее - 89;Максимальный крутящий момент,  кНм, не менее - 4, 5;Габаритные размеры, мм, не более:Длина - 382;Ширина - 187;Высота - 74;Масса полного комплекса, кг, не более - 7;В комплект поставки входит сменные детали - сухарь, шт, не менее - 2;Перечень документов при поставке:- должен поставляться с паспортом;- сертификатом или другим документом, удостоверяющим происхождениетовара;В соответствующей заводской упаковке (ящиках).</t>
  </si>
  <si>
    <t>257330.300.000018</t>
  </si>
  <si>
    <t>трубный, шарнирный</t>
  </si>
  <si>
    <t>Ключ трубный одношарнирный.Назначение - для свинчивания-развенчивания труб и муфт нефтяногосортамента путем захватывания их тело или муфтуавтоматизированным илиручным способом при ремонте скважин;Технические характеристики:Условный диаметр захватываемых труб и муфт к ним, мм - 48-89;Крутящий момент максимальный, кНм - 3,5;Допускаемое усилие на конец рукоятки, кг - 1000;Габаритные размеры, мм (ДхШхВ) - 486х130х120;Масса, кг - 7, 9;Комплектация:- сухарь,  шт - 1;- плашка,  шт - 1;- пружина,  шт - 1.Перечень документов при поставке:- паспорт;Должен поставляться в соответствующей упаковке (ящиках),  недопускающейповреждения.Поставщик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</si>
  <si>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Ключ трубный одношарнирный.Назначение - для свинчивания-развенчивания труб и муфт нефтяногосортамента путем захватывания их тело или муфту автоматизированным,  илиручным способом при ремонте скважин;Технические характеристики:Условный диаметр захватываемых труб и муфт к ним,  мм - 89-132;Допускаемое усилие на конец рукоятки,  кг - 1200;Крутящий момент максимальный кНм - 4, 5;Габаритные размеры, мм (ДхШхВ) - 510х140х120;Масса,  кг - 9,6;Комплектация:- сухарь,  шт – 1;- плашка,  шт - 1;- пружина,  шт - 1.Перечень документов при поставке:- паспорт;Должен поставляться в соответствующей упаковке (ящиках),  не допускающейповреждения.Поставщик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</si>
  <si>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Ключ штанговый.Назначение - для свинчивания-развинчивания резьбовых соединения насосныхштанг.Технические характеристики:Условный диаметр насосных штанг, мм, не более - 25;Крутящий момент максимальный, кНм, не менее - 1,0;Габаритные размеры, мм, не более:Длина - 710;Ширина - 106;Высота - 38;Масса, кг, не более - 3,7;Перечень документов при поставке:- должен поставляться с паспортом;- сертификатом или другим документом, удостоверяющим происхождениетовара;В соответствующей заводской упаковке (ящиках);</t>
  </si>
  <si>
    <t>257330.300.000017</t>
  </si>
  <si>
    <t>трубный, цепной</t>
  </si>
  <si>
    <t>Ключ трубный цепной КЦН-1.Назначение - для свинчивания и развинчивания резьбовых соединений НКТмеханизированным способом и вручную при подземном ремонте скважин;Технические характеристики;Условный диаметр захватываемых труб и муфт к ним, мм - 48-114;Максимальное допустимое усилие, Н, не менее - 1300;Длина цепи,мм-445,5Габаритные размеры, мм;Длина - 1000;Ширина - 70;Высота - 90;Масса, кг, не более - 13;Условия поставки:В комплект поставки входят: цепь в сборе L445,5 мм, щека КЦН-1.- поставляется заказчику в заводской упаковке (ящиках) с полнымкомплектом ЗИП;- паспортом, с сертификатом и другими документами, удостоверяющимпроисхождение товара.</t>
  </si>
  <si>
    <t>Ключ трубный цепной облегченный.Назначение - для свинчивания и развинчивания резьбовых соединений НКТмеханизированным способом и вручную при подземном ремонте скважин, дляиспользования в умеренном и холодном макроклиматических районах по ГОСТ16350-80;Технические характеристики:Тип ключа - трубный цепной облегченный;Марка ключа - КЦО-1;Диаметр условный захватываемых труб, мм - 60-114;Максимальное допустимое усилие, Н - 1660;Крутящий момент максимальный Нм - 1100;Габаритные размеры, мм (ДхШхВ) - 660х105х110;Масса, кг, не более - 10.Перечень документов при поставке:- с сертификатом и другими документами, удостоверяющим происхождениетовара.Должен поставляться с комплектом запасных частей (пружина, шт - 5).Должен поставляться в соответствующая упаковке, не допускающейповреждения оборудования.Поставщик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</si>
  <si>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Ключ штанговый круговой КШК.Назначение - для отвинчивания штанг призакрепленном (прихваченном)плунжере штангового насоса. Может использоваться вместо ключей КШ 16, КШ19-22, КШ 25, КШ 16-25;Технические характеристики:Максимальный крутящий момент, кНм, не менее - 0,980;Диаметр штанги, мм, не более - 16,19, 22, 25;Диаметр обода, мм, не более - 560;Высота ключа (плашки), мм, не более - 32;Масса, кг, не более - 5,5;Комплектация:- сухарь, шт - 2;Перечень документов при поставке:- должен поставляться с паспортом;В соответствующей заводской упаковке (ящиках);</t>
  </si>
  <si>
    <t>259929.490.000045</t>
  </si>
  <si>
    <t>Крюк</t>
  </si>
  <si>
    <t>штанговый, металлический</t>
  </si>
  <si>
    <t>Крюк штанговый - для захвата и удержания на весу элеватора штанговоготипа ЭШН с колонной насосных штанг при спуско-подъемных операциях;Тип - КШ;Технические характеристики:Допускаемая грузоподъемность, т, не более - 15;Габариты толщина, мм, не менее -115;Ширина, мм, не менее - 210;Высота, мм, не менее - 700;Масса, кг, не более - 27.Перечень документов при поставке:- должны поставляться с сертификатом и другимидокументами,удостоверяющим происхождение товара;- паспорт на оборудование;- соответствующая упаковка, не допускающая повреждения.</t>
  </si>
  <si>
    <t>192023.500.000006</t>
  </si>
  <si>
    <t>Нафта</t>
  </si>
  <si>
    <t>для химической промышленности</t>
  </si>
  <si>
    <t>Бензин прямогонный Нафта.Применение - как сырьё пиролиза для получения этилена на нефтехимическихпредприятиях, для блендинга и для экспорта;Получают прямой перегонкой нефти с добавлением небольшого количествавторичных фракций.Без механических примесей и воды, бесцветный;Срок годности, месяц, не менее - 18 от даты поставки.</t>
  </si>
  <si>
    <t>192023.500.000000</t>
  </si>
  <si>
    <t>Нефрас</t>
  </si>
  <si>
    <t>марка С2 80/120</t>
  </si>
  <si>
    <t>168 Тонна (метрическая)</t>
  </si>
  <si>
    <t>Бензиновый растворитель смешанного типа, содержит не более 50%углеводородов каждой из групп; легкокипящаяфракция деароматизированного бензина каталитического риформинга.Основные эксплуатационные характеристики: быстро растворяет органическиесоединения, быстро испаряется, свойственна коррозионная агрессивность.Относится к группе бензинов-растворителей.Технические характеристики:Плотность при 20С, г/см3, не более - 0,700;Бромное число, г брома на 100 см3 нефраса, не более – 0,08;Массовая доля ароматических углеводородов, %, не более – 1,5;Массовая доля серы, %, не более – 0,001;Вид – бесцветная прозрачная жидкость;Класс токсичности - 4;Нормативно-технический документ - ГОСТ 443-76.</t>
  </si>
  <si>
    <t>192023.500.000005</t>
  </si>
  <si>
    <t>марка С 50/170</t>
  </si>
  <si>
    <t>Бензин-растворитель.Вид - прозрачная маслянистая жидкость;Назначение - для промышленно-технических целей, получаемый прямойперегонкой нефти или из рафинатовкаталического риформинга,неэтилированный, без добавки ароматических углеводородов ипредназначенный для промывки деталей и снятие консервирующих покрытий;Технические характеристики:Температура выкипания продукта, С - от 50 до 170;Класс токсичности - 4;Нормативно-технический документ - ГОСТ 8505-80.</t>
  </si>
  <si>
    <t>201352.900.000003</t>
  </si>
  <si>
    <t>Нитрат ртути (II)</t>
  </si>
  <si>
    <t>Реактив ртуть (II) азотнокислая 1-водная х.ч.Технические характеристики:Формула - Hg(NO3)2*H2O;Валентность - II;Водность - 1-водная;Относительная молекулярная масса - 342,62;Массовая доля 1-водной азотнокислой ртути (II) |Hg(NO3)2* Н20| %, неменее - 99;Массовая доля остатка после прокаливнаия, %, не более - 0,005;Массовая доля сульфатов SO4, %, не более - 0,002;Массовая доля хлоридов Cl, %, не более - 0,001;Массовая доля  железа Fe, %, не более - 0,0002;Массовая доля  тяжелых металлов Pb, %, не более - 0,001;Массовая доля  солей закисной ртути Hg, %, не более - 0,1;Описание:- представляет собой бесцветные прозрачные кристаллы;- расплывается на воздухе;- легко растворима в азотной кислоте;- нерасворима в этиловом спирте;Перечень документов при поставке:- сертификат;- документы, удостоверяющие происхождение товара;- паспорт на оборудование;- соответствующая упаковка, не допускающая повреждения;Нормативно-технический документ - ГОСТ 4520-78.</t>
  </si>
  <si>
    <t>Реактив ртуть (II) азотнокислая 1-водная ч.д.а.Технические характеристики:Формула - Hg(NO3)2*H2O;Валентность - II;Водность - 1-водная;Относительная молекулярная масса - 342,62;Массовая доля 1-водной азотнокислой ртути (II) |Hg(NO3)2* Н20| %, неменее - 99;Массовая доля остатка после прокаливнаия, %, не более - 0,010;Массовая доля сульфатов SO4, %, не более - 0,005;Массовая доля хлоридов Cl, %, не более - 0,002;Массовая доля  железа Fe, %, не более - 0,0005;Массовая доля  тяжелых металлов Pb, %, не более - 0,001;Массовая доля  солей закисной ртути Hg, %, не более - 0,1;Описание:- представляет собой бесцветные прозрачные кристаллы;- расплывается на воздухе;- легко растворима в азотной кислоте;- нерасворима в этиловом спирте;Перечень документов при поставке:- сертификат;- документы, удостоверяющие происхождение товара;- паспорт на оборудование;- соответствующая упаковка, не допускающая повреждения;Нормативно-технический документ - ГОСТ 4520-78.</t>
  </si>
  <si>
    <t>259929.490.000130</t>
  </si>
  <si>
    <t>Патрубок</t>
  </si>
  <si>
    <t>для насосно-компрессорных труб с муфтой</t>
  </si>
  <si>
    <t>Патрубок подъемный НКТ-73.Назначение - для НКТ;Диаметр НКТ, мм - 73;Нормативно-технический документ - ГОСТ 633-80.</t>
  </si>
  <si>
    <t>282422.000.000131</t>
  </si>
  <si>
    <t>Плашка</t>
  </si>
  <si>
    <t>ключа задержки к приспособлению для захвата насосно-компрессорных или бурильных труб и удержания их на весу в устье скважин</t>
  </si>
  <si>
    <t>Плашка для ключа КМУ-50(ключ механический универсальный).Назначение - трубного ключа для зацепления без проскальзывания челюстейтрубного ключа или клиньев спайдера с поверхностью труб бурильных,обсадных, НКТ. Имеют рельефную рабочую поверхность для более сильногоконтакта с поверхностью труб. Являются расходным материалом и меняютсяпо мере изнашивания.Технические характеристики:Материал -18ХГТ;Обозначение по каталогу: плашка 73 КМУ-50.ВМ.02.02.006-02.</t>
  </si>
  <si>
    <t>Плашка трубного ключа для ключей КОТ-89 (ключ трубный одношарнирный).Назначение -для зацепления без проскальзывания челюстей трубного ключаили клиньев спайдера с поверхностью труб бурильных, обсадных, НКТ; Имеютрельефную рабочую поверхность для более сильного контакта с поверхностьютруб.Являются расходным материалом и меняются по мере изнашивания.Технические характеристики:Плашка (сухарь) плоская КОТ-008, КТ - 001;Плашка (сухарь) круглая КОТ-006, КТ - 002;Сталь марки - 18ХГТ;Условия поставки:- должна поставляться с сертификатом и другими документами,удостоверяющим происхождение товара, паспорт на оборудование;- соответствующая упаковка, не допускающая повреждения оборудования.</t>
  </si>
  <si>
    <t>231923.300.000169</t>
  </si>
  <si>
    <t>Промывалка</t>
  </si>
  <si>
    <t>лабораторная, из стекла</t>
  </si>
  <si>
    <t>Промывалка стеклянная.Назначение - для промывания и ополаскивания поверхностей;Материал - стеклянная;Комплектация - с резиновой грушей.</t>
  </si>
  <si>
    <t>222929.100.000000</t>
  </si>
  <si>
    <t>полипропиленовая, лабораторная</t>
  </si>
  <si>
    <t>Промывалка пластмассовая.Назначение - для промывания и ополаскивания поверхностей;Объем, мл - 500;Материал - пластмассовая.</t>
  </si>
  <si>
    <t>265133.900.000048</t>
  </si>
  <si>
    <t>Рулетка</t>
  </si>
  <si>
    <t>из нержавеющей стали</t>
  </si>
  <si>
    <t>Рулетка измерительная металлическая с грузом и лентой из нержавеющейстали предназначена для измерения уровня жидкостей в транспортных истационарных емкостях. Для надежности и долгой службы рулетки, корпусизготовлен из латуни. Деревянная ручка обеспечивает комфортноеиспользование рулетки в холодную погоду.Технические характеристики:Номинальная длина шкалы рулетки, м - 20;Материал ленты - Н, нержавеющая сталь;Класс точности - 2;Тип вытяжного конца - Г, груз;Цена деления, мм - 1;Допускаемое отклонение миллиметрового интервала, мм, не более - ± 0,15;Допускаемое отклонение сантиметрового интервала, мм, не более - ± 0,20;Допускаемое отклонение дециметрового интервала, мм, не более - ± 0,30;Допускаемое отклонение ширины штриха, мм - ± 0,05;Покрытие - лаковое;Толщина ленты, мм - 0,3;Ширина ленты, мм - 15;Габаритные размеры рулетки (Д x Ш x В), мм, не более - 260x120x42;Масса рулетки (без груза), кг, не более - 1,05;Масса груза, г - 860;Рабочее усилие натяжения ленты при измерениях - усилие создает груз;Полный средний ресурс измерений, циклов - 2000;Температура окружающего воздуха - от -40 до +50C;Относительная влажность воздуха, %, не более - 98;Комплектация: Рулетка измерительная металлическая 2 класса точности,Груз, Паспорт, Упаковочная коробка, Свидетельство о поверке.Нормативно-технический документ - ГОСТ 7502-98.</t>
  </si>
  <si>
    <t>201474.000.000000</t>
  </si>
  <si>
    <t>Спирт</t>
  </si>
  <si>
    <t>этиловый, технический, марка "Экстра"</t>
  </si>
  <si>
    <t>Спирт этиловый ректификованный технический.Технические характеристики:Формула - 2Н5ОН;Степень очистки - марки "Экстра";Нормативно-технический документ - ГОСТ 18300-87.</t>
  </si>
  <si>
    <t>204132.570.000000</t>
  </si>
  <si>
    <t>Средство моющее</t>
  </si>
  <si>
    <t>для мытья посуды, гель</t>
  </si>
  <si>
    <t>Средство моющее для мытья лабораторной посуды.Назначение - для мытья стеклянной, фарфоровой посуды, а также посуды изнержавеющей стали и пластмассы;Воздействие на материалы: не оказывает негативного воздействия наповерхности, выполненные из нержавеющих сталей, стекла, пластика. Вхимическом отношении стабильно в воде и на воздухе, не разлагается свыделением вредных веществ.Является негорючей, биоразлагаемо, взрывопожаробезопасно.Объем, л - 5.</t>
  </si>
  <si>
    <t>205959.100.000007</t>
  </si>
  <si>
    <t>Стандартный образец</t>
  </si>
  <si>
    <t>содержания хлористых солей в нефти (нефтепродуктах)</t>
  </si>
  <si>
    <t>Образец стандартный государственный давления насыщения паров ГСО ХСН-100.ГСО содержания хлористых солей в нефти и нефтепродуктах применяются в соответствии с ГОСТ 21534-76, ASTM D 3230, IP 265.ГСО содержания хлористых солей изготовлены на основе нефтепродуктов; Должен поставляться в стеклянном или пластиковом флаконе объемом, мл -100 в соответствующей упаковке, не допускающей повреждения; Срок годности экземпляров ГСО - 2 года.</t>
  </si>
  <si>
    <t>Образец стандартный государственный давления насыщения паров ГСО ХСН-5.ГСО содержания хлористых солей в нефти и нефтепродуктах применяются всоответствии с ГОСТ 21534-76, ASTM D 3230, IP 265.ГСО содержанияхлористых солей изготовлены на основе нефтепродуктов. Долженпоставляться в стеклянном или пластиковом флаконе объемом, мл -100 и всоответствующей упаковке, не допускающей повреждения; Срок годностиэкземпляров ГСО - 2 года.</t>
  </si>
  <si>
    <t>205959.690.000006</t>
  </si>
  <si>
    <t>массовой доли серы (серосодержащих органических веществ, микропримесей)</t>
  </si>
  <si>
    <t>Образец стандартный государственный давления насыщения паров ГСО СН-0,01.ГСО массовой доли серы в минеральном масле применяются всоответствии с ГОСТ Р 50442, ГОСТ Р 51947, ASTM D 4294, ASTM D 2622.ГСОмассовой доли серы изготовлены на основе белого минерального масла исеросодержащих органических веществ. Должен поставляться в стеклянномили пластиковом флаконе объемом, мл -100 и в соответствующей упаковке,не допускающей повреждения; Срок годности экземпляров ГСО - 2 года.</t>
  </si>
  <si>
    <t>Образец стандартный государственный давления насыщения паров ГСО СН-0,1.ГСО массовой доли серы в минеральном масле применяются всоответствии с ГОСТ Р 50442, ГОСТ Р 51947, ASTM D 4294, ASTM D 2622.ГСОмассовой доли серы изготовлены на основе белого минерального масла исеросодержащих органических веществ. Должен поставляться в стеклянномили пластиковом флаконе объемом, мл -100 и в соответствующей упаковке,не допускающей повреждения; Срок годности экземпляров ГСО - 2 года.</t>
  </si>
  <si>
    <t>205959.690.000005</t>
  </si>
  <si>
    <t>давления насыщенных паров</t>
  </si>
  <si>
    <t>Образец стандартный государственный давления насыщения паров ГСО ДНП-30.Назначение - для поверки средств измерений давления насыщенных паровнефти и нефтепродуктов, для аттестации и контроля точности методиквыполнения измерений давления насыщенных паров.Должен поставляться встеклянном или пластиковом флаконе объемом, мл -1000 и в соответствующейупаковке, не допускающей повреждения; Срок годности экземпляров ГСО - 3года; Нормативно-технический документ - ГОСТ 1756, ASTM D 323.</t>
  </si>
  <si>
    <t>257340.900.000065</t>
  </si>
  <si>
    <t>Сухарь</t>
  </si>
  <si>
    <t>для трубного ключа</t>
  </si>
  <si>
    <t>Сухарь стопорного устройства 45209.Назначение - сухарь стопорного устройства для зацепления безпроскальзывания челюстей трубного ключа или клиньев спайдера споверхностью труб бурильных, обсадных НКТ;Технические характеристики:Материал - сталь 20Х18ХГТ;Код сухаря для клиньев спайдера - 45209;Условия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</si>
  <si>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клиньев для спайдера СПГ-50 65652-1.Назначение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вставка 2-3/8''(60 мм);Материал - сталь 20Х18ХГТ;Код сухаря для клиньев спайдера - 65652-1;Условия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</si>
  <si>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клиньев для спайдера СПГ-50 65652-2.Назначение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вставка 2-7/8''(73мм);Материал - сталь 20Х18ХГТ;Код сухаря для клиньев спайдера - 65652-2;Условия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</si>
  <si>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клиньев для спайдера СПГ-50 65652-3.Назначение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вставка 3-1/2''(89 мм);Материал - сталь 20Х18ХГТ;Код сухаря для клиньев спайдера - 65652-3;Условия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</si>
  <si>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для трубного ключа ГКШ-1200 45293А.Назначение - для зацепления без проскальзывания клиньев спайдера споверхностью труб бурильных, обсадных, НКТ.Имеют рельефную рабочую поверхность для более сильного контакта споверхностью труб.Технические характеристики:Тип сухаря - плашка 2 3/8 (60мм);Материал - сталь 20Х18ХГТ;Код сухаря для клиньев спайдера - 45293А;Условия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</si>
  <si>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для трубного ключа ГКШ-1200 45293В.Назначение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плашка 2 7/8 (73мм);Материал - Сталь 20Х18ХГТ;Код сухаря для клиньев спайдера - 45293B;Условия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</si>
  <si>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для трубного ключа ГКШ-1200 45293С.Назначение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плашка 3-1/2''(89 мм);Материал - сталь 20Х18ХГТ;Код сухаря для клиньев спайдера - 45293С;Условия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</si>
  <si>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Сухарь для трубного ключа ГКШ-1200 45293К.Назначение - для зацепления без проскальзывания клиньев спайдера споверхностью труб бурильных, обсадных, НКТ. Имеют рельефную рабочуюповерхность для более сильного контакта с поверхностью труб.Технические характеристики:Тип сухаря - плашка 3-3/4''(95 мм);Материал - сталь 20Х18ХГТ;Код сухаря для клиньев спайдера - 45293К;Условия поставки:- должен поставляться с сертификатом и другими документами,удостоверяющим происхождение товара;- паспорт на оборудование; - соответствующая упаковка, не допускающаяповреждения.</t>
  </si>
  <si>
    <t>282984.000.000002</t>
  </si>
  <si>
    <t>для труболовок</t>
  </si>
  <si>
    <t>Сухарь (плашка) для труболовки.Технические параметры:Тип - ТВО (труболовка внутренняя освобождающаяся механическогодействия);Механизм захвата - шестиплашечный;Условный диаметр НКТ, мм, не менее - 73;Исполнение - правое;Условия поставки:- должна поставляться с сертификатом или другим документом,удостоверяющим происхождениетовара;- паспорта продукции;- соответствующая упаковка, не допускающая повреждения.</t>
  </si>
  <si>
    <t>Сухарь для трубного ключа КОТ 48-89.Назначение - трубного ключа для зацепления без проскальзывания челюстейтрубного ключа или клиньев спайдера с поверхностью труб бурильных,обсадных НКТ;Технические характеристики:Тип ключа - КОТ;Марка стали- 18ХГТ;Комплектация:- плашка (сухарь) круглая КОТ-006, КТ.002;- плашка (сухарь) плоская КОТ-008, КТ.001;Условия поставки:- должен поставляться с сертификатом и другими документами,удостоверяющим происхождение товара, паспорт на оборудование;- соответствующая упаковка, не допускающая повреждения.</t>
  </si>
  <si>
    <t>Сухарь для трубного ключа КОТ 89-132.Назначение - для зацепления без проскальзывания челюстей трубного ключаили клиньев спайдера с поверхностью труб бурильных, обсадных НКТ;Технические характеристики:Диаметр условный, мм - 89-132;Марка стали- 18ХГТ;Комплектация:- плашка (сухарь) круглая КОТ-006, КТ.002;- плашка (сухарь) плоская КОТ-008, КТ.001;Условия поставки:- поставляется с сертификатом и другими документами, удостоверяющимпроисхождение товара;- паспорт на оборудование;- соответствующая упаковка, не допускающая повреждения.</t>
  </si>
  <si>
    <t>Сухарь для трубного ключа КТГУ-73.Назначение - сухаря для зацепления без проскальзывания челюстей трубногоключа или клиньев спайдера с поверхностью труб бурильных, обсадных НКТ;Технические характеристики:Тип сухаря - КТГУ;Диаметр условный, мм - 73;Код сухаря - КТГУ73.00.009;Марка стали- 18ХГТ;Поставка:- должен поставляться с сертификатом и другими документами,удостоверяющим происхождение товара, паспорт на оборудование;- соответствующая упаковка, не допускающая повреждения.</t>
  </si>
  <si>
    <t>265151.100.000008</t>
  </si>
  <si>
    <t>Термометр</t>
  </si>
  <si>
    <t>ТН-7</t>
  </si>
  <si>
    <t>Термометр ртутный стеклянный с диапазоном измерения от 0 до 150 °Спредназначен для определения температуры фракционирования светлыхнефтепродуктов при их разгонке (по Энглеру). Конструкция термометра для испытания нефтепродуктов:Стеклянный термометр с вложенной шкальной пластиной из молочного стекла.При определении температуры термометр погружают в измеряемую средуполностью.Минимальная температура измерения не менее (°С): 0Максимальная температура измерения не менее (°С):150Цена деления шкалы не менее (°С): 1,00Длина термометра не менее (мм): 140 ±10Термометрическая жидкость: ртуть.</t>
  </si>
  <si>
    <t>265112.530.000002</t>
  </si>
  <si>
    <t>скважинный</t>
  </si>
  <si>
    <t>Термометр стеклянный комнатный предназначены для измерения температурывоздуха в бытовых помещениях в диапазонах Диапазон измерениятемпературы, °С- от 0 до +40Цена деления шкалы, не более °С 1Размеры, не менее мм 132х39х21Материал основания (держателя) дерево</t>
  </si>
  <si>
    <t>265151.100.000071</t>
  </si>
  <si>
    <t>ТТП №2</t>
  </si>
  <si>
    <t>Термометр ТТ П-2.Назначение - для измерений температуры при определении фракционногосостава нефтепродуктов;Технические характеристики:Исполнение - 2;Диапазон измерении, С - от -35 до +50.</t>
  </si>
  <si>
    <t>Термометр технический ртутный (прямой), Назначение - для местногоконтроля температуры в трубопроводах, сосудах и других промышленныхустановках. Стеклянный ртутный термометр с вложенной внутрь оболочкишкальной пластиной из листового стекла молочного цвета.Длина верхней части не менее 230 ±10 мм.Длина нижней части не менее 66мм не более 403 мм.Диаметр оболочки верхней части не менее 20 мм.Диаметр оболочки нижней части не менее 8 мм.Технические характеристики:Исполнение: П-4;Минимальная температура измерения не менее (°С): 0;Максимальная температура измерения не менее (°С): 100;Цена деления шкалы не менее (°С): 1.00;Термометрическая жидкость: ртуть.</t>
  </si>
  <si>
    <t>201342.700.000002</t>
  </si>
  <si>
    <t>Триполифосфат натрия</t>
  </si>
  <si>
    <t>пищевой</t>
  </si>
  <si>
    <t>Триполифосфат натрия порошкообразный.Является продуктом переработки термической ортофосфорной кислоты.Назначение - для нужд народного хозяйства и экспорта;Триполифосфат натрия является малогигроскопичным продуктом ипредназначается для приготовления моющих средств, обработки воды,используемой для питания котлов, в мясной и молочной промышленности,розничной торговли и других целей;Технические характеристики:Формула - РзО10;Относительная молекулярная масса - 367,86;Внешний вид -рассыпающийся порошок белого цвета;Массовая доля общей пятиокиси фосфора (P2Os), %, не менее -57,0;Массовая доля три пол ифосфата натрия (Na5P3O10), %, не менее - 94;Массовая доля первой формы триполифосфата натрия, %, не более - 10;Массовая доля железа (Fe), %, не более - 0,01;Деление, мл - по 100;Условия поставки:- должен поставляться с паспортом, сертификатом или другим документом,удостоверяющим происхождение товара;- соответствующая упаковка, не допускающая повреждения;Нормативно-технический документ - ГОСТ 13493-86.</t>
  </si>
  <si>
    <t>172919.900.000007</t>
  </si>
  <si>
    <t>Фильтр</t>
  </si>
  <si>
    <t>обеззоленный, лабораторный, медленнофильтрирующий</t>
  </si>
  <si>
    <t>Фильтр обеззоленный медленно фильтрующий синяя лента.Технические характеристики:Степень фильтрации - медленно фильтрующий;Марка фильтрации по цвету ленты - синяя лента (медленно фильтрующий);Диаметр окружности, см - 11;Условия поставки:- должна поставляться с сертификатом или другим документом,удостоверяющим происхождение товара;- паспорта на каждую единицу продукции;- соответствующая упаковка, не допускающая повреждения оборудования;Нормативно-технический документ - ГОСТ 12026-76.</t>
  </si>
  <si>
    <t>089310.100.000004</t>
  </si>
  <si>
    <t>Хлорид натрия</t>
  </si>
  <si>
    <t>Стандарт-титр натрий хлористый. Назначение - для приготовлениятитрованных (стандартных) растворов; Концентрация раствора, Н - 0,1.Условия поставки: - должна поставляться с сертификатом или другимдокументом, удостоверяющим происхождение товара;- соответствующая упаковка, не допускающая повреждения.</t>
  </si>
  <si>
    <t>201413.230.000002</t>
  </si>
  <si>
    <t>Хлороформ (трихлорметан)</t>
  </si>
  <si>
    <t>технический</t>
  </si>
  <si>
    <t>Хлороформ очищенный.Назначение - для химического анализа.Технические характеристики:Хлороформ (Трихлорметан) - очищенный;Сорт - высший;Плотность при 20 С, г/см3 - 1,473-1,490;Условия поставки:- должна поставляться с сертификатом или другим документом,удостоверяющим происхождение товара;- соответствующая упаковка, не допускающая повреждения; Нормативно-технический документ - ГОСТ 20015-88.</t>
  </si>
  <si>
    <t>282219.300.000094</t>
  </si>
  <si>
    <t>Челюсть</t>
  </si>
  <si>
    <t>для трубного элеватора</t>
  </si>
  <si>
    <t>Челюсть захвата для элеватора ЭТА-50 предназначен для захватывания подмуфту или замок и удерживания на весу колонн насосно-компрессорных илибурильных труб по ГОСТ 63380 и ГОСТ 63175 в процессе спуско-подъемныхопераций как с вертикальной установкой труб, так и с укладкой их намостки при освоении и ремонте нефтяных и газовых скважин.Сменные части для элеватора с грузоподъёмностью 50 тонн.Технические характеристики:Диаметр захватываемой трубы, мм - 73мм.Условия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t>
  </si>
  <si>
    <t>Челюсть захвата элеватора ЭТА-50 73В (высаженный)Предназначение - для захватывания под муфту или замок и удерживания навесу колонн насосно-компрессорных или бурильных труб по ГОСТ 63380 иГОСТ 63175 в процессе спуско-подъемных операций как с вертикальнойустановкой труб, так и с укладкой их на мостки при освоении и ремонтенефтяных и газовых скважин. Применяются в умеренном и холодноммакроклиматическом районах по ГОСТ 16350-80.Технические характеристики:Диаметр захватываемой трубы, мм - 60, В60, 73, В73, 89;Габаритные размеры, мм - 290 х 230 х 575;Масса, кг  - 39.Условия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</si>
  <si>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281220.900.000028</t>
  </si>
  <si>
    <t>Штанга</t>
  </si>
  <si>
    <t>для глубинного штангового насоса</t>
  </si>
  <si>
    <t>233600000</t>
  </si>
  <si>
    <t>Атырауская область, Жылыойский р/н. НГДУ "Жылыоймунайгаз"</t>
  </si>
  <si>
    <t>Штанга насосная стеклопластиковая ШНС.Назначение - для передачи возвратно-поступательного движения отназемного привода штанговой насосной установки к плунжеру скважинногонасоса.ШНС - представляет собой стеклопластиковый стержень с наклеенными наконцах металлическими головками, заканчивающимися наружной резьбой.Штанги могут комплектоваться муфтами, в соответствии с ГОСТ Р 51161 ификсированными скребками – центраторами из полимерных материалов.Техничнеские характеристики:Условный размер, мм, не менее - 22;Длина штанги, мм, не менее - 8000;Класс прочности - С;Предел текучести 0т, МПа, не менее - 414;Временное сопротивление 0в, МПа - 620-793;Предельной  рабочей температурой эксплуатации - 130 С;Приведенные напрежения, МПа, не более - 90;Максимальная кратковременная (пиковая) нагрузка, не более, для штанги сусловным размером 22, Кн - 10;Предел прочности при растяжении, МПа, не менее - 690 (1000);Модуль упругости при растяжении, МПа, не менее - 48 000 (53 000);Предел прочности при сдвиге, МПа, не менее - 40;Предел прочности при срезе, МПа, не менее - 180;Предусмотреть  навинчивание на один конец соединительной муфты, типаМШ22;Прочность соединения головок со стеклопластиковым стражнем:Прочность соединения, кН, не менее - 223;Прочность соединения центраторов со стеклопластиковым стражнем:Прочность соединения, кН, не менее - 17;Условия поставки:- должна поставляться с сертификатом и другими документами,удостоверяющим происхождение товара;- соответствующая упаковка, не допускающая повреждения;Нормативно-технический документ - ГОСТ 13877-96.</t>
  </si>
  <si>
    <t>Атырауская область, Станция Кульсары, Кульсаринский участок УПТОиКО</t>
  </si>
  <si>
    <t>234800000</t>
  </si>
  <si>
    <t>Атырауская область, Кзылкугинский р/н. НГДУ "Кайнармунайгаз"</t>
  </si>
  <si>
    <t>90</t>
  </si>
  <si>
    <t>Штанга насосная цельная без сварных соединений.Назначение - для передачи движения от наземного привода к скважиннымплунжерным или винтовым насосам;Штанги представляют собой металлический стержень круглого сечения, наконцах которого высажены головки, заканчивающиеся резьбой.Основные параметры и функции «ШН»:Конструкция штанги цельная без сварных соединений;Технические характеристики:Условный диаметр, мм - 22;Длина, мм, - 9140;Класс прочности - Д- Супер;Группа стали, - хромомолибденовая углеродистая.Минимальный предел текучести - 720 МПа; Педел прочности - 930 ...1050;Комплектация - с навинченной на один конец соединительной муфтой МШ22,класса - Т;В транспортных пакетах;Нормативно-технический документ - ГОСТ 13877-96.Перечень необходимых документов при поставке:- с сертификатом;- документы, удостоверяющие происхождение товара;Примечание: Соответствующая упаковка, не допускающая поврежденияоборудования;</t>
  </si>
  <si>
    <t>289261.500.000092</t>
  </si>
  <si>
    <t>Штроп</t>
  </si>
  <si>
    <t>для подвешивания элеватора</t>
  </si>
  <si>
    <t>Штроп эксплуатационный.Назначение - эксплуатационный для подвешивания элеваторов к крюкамталевых систем в процессе спускоподъемных операций при капитальномремонте нефтяных и газовых скважин;Грузоподъёмность комплектной пары штропов, т - 28;Диаметр поперечного сечения, мм - 35;Расстояние между струнами штропов, мм - 120;Длина - 860+10;Ширина - 230+10;Масса полного комплекта, кг, не более - 30;Условия поставки:- поставляется с сертификатом и другими документами,удостоверяющим происхождение товара;- соответствующая упаковка, не допускающая повреждения оборудования.</t>
  </si>
  <si>
    <t>282422.000.000057</t>
  </si>
  <si>
    <t>к приспособлению для захвата насосно-компрессорных или бурильных труб и удержания их на весу в устье скважин</t>
  </si>
  <si>
    <t>Штроп эксплуатационный.Назначение - эксплуатационный для подвешивания элеваторов к крюкамталевых систем в процессе спускоподъемных операций при капитальномремонте нефтяных и газовых скважин;Грузоподъемность комплектной пары штропов, т - 32;Диаметр поперечного сечения, мм - 40;Расстояние между струнами штропов, мм - 120;Длина - 860+10;Ширина - 230+10;Масса полного комплекта, кг, не более - 38;Условия поставки:- поставляется с сертификатом и другими документами, удостоверяющимпроисхождение товара;- соответствующая упаковка, не допускающая поврежденияоборудования.</t>
  </si>
  <si>
    <t>282217.950.000102</t>
  </si>
  <si>
    <t>Элеватор</t>
  </si>
  <si>
    <t>трубный, грузоподъемность 10-80 т</t>
  </si>
  <si>
    <t>Элеватор штанговый.Назначение - для захвата подъема и удержания в подвешенном состоянии испуска глубинно-насосных штанг, в процессе спуско-подъемных операций притекущем и капитальном ремонте скважин;Технические харакетристики:Диаметр штанг, мм - 16,19, 22, 25;Диаметр штропа, мм, не более - 25;Грузоподъемность, т, не менее - 10;Габаритные размеры, мм, не более:Длина - 230;Ширина - 125;Высота - 500;Масса, кг - 12,7;Условия поставки:- поставляется заказчику в заводской упаковке (ящиках) с полнымкомплектом ЗИП;- с паспортом, с сертификатом и другими документами, удостоверяющимпроисхождение товара.</t>
  </si>
  <si>
    <t>257330.650.000033</t>
  </si>
  <si>
    <t>для захвата под муфту или замок и удержания на весу колонны или трубы, трубный</t>
  </si>
  <si>
    <t>Элеватор трубный с автоматическим запирающим устройством.Назначение - для захватывания под муфту или замок и удерживания на весуколонн труб по ГОСТ 63380 и ГОСТ 63175 в процессе спуско-подъемныхопераций при освоении и ремонте нефтяных и газовых скважин.Технические характеиристики:Климатическое условие - УХЛ;Грузоподъемность, т, не менее - 50;Условный диаметр захватываемой трубы, мм, не менее - 60, В60, 73, В73,89; Габаритные размеры, мм, не более - 300х230х560;Масса, кг - 39;Условия поставки:- поставляется заказчику в заводской упаковке (ящиках) с полнымкомплектом ЗИП, паспортом;- с сертификатом и другими документами, удостоверяющим происхождениетовара.</t>
  </si>
  <si>
    <t>Элеватор трубный.Назначение - для захвата, удержания насосных штанг в процессе спуско-подъемных операций при ремонте скважин;Технические характеристики:Тип элеватора - двухштропный трубный;Диаметр удерживаемых труб, мм - 114;Грузоподъемность, т - 40;длина 440мм, ширина 215мм, высота 160мм,масса, кг-35.Условия поставки: поставляется заказчику в заводской упаковке (ящиках) сполным комплектом ЗИП, паспортом, с сертификатом и другими документами,удостоверяющим происхождение товара.</t>
  </si>
  <si>
    <t>282217.950.000096</t>
  </si>
  <si>
    <t>для захвата, удержания насосных штанг в процессе спуско-подъемных операций при ремонте скважин, штанговый</t>
  </si>
  <si>
    <t>Элеватор штанговый.Назначение - для захвата подъема и удержания в подвешенном состоянии испуска глубинно-насосных штанг,  в процессе спуско-подъемных операцийпри текущем и капитальном ремонте скважин;Технические характеристики:Диаметр штанг,  мм - 12,  16,  19,  22;Диаметр штропа,  мм,  не более - 22;Грузоподъемность,  т,  не менее - 5;Габаритные размеры,  мм,  не более:Длина - 225;Ширина - 125;Высота - 490;Масса,  кг - 9,7;Условия поставки:- поставляется заказчику в заводской упаковке (ящиках) с полнымкомплектом ЗИП;- с паспортом,  с сертификатом и другими документами,  удостоверяющимпроисхождениетовара.</t>
  </si>
  <si>
    <t>Элеватор трубный.Назначение - для захвата подъема и удержания в подвешенном состоянии испуска насосно-компрессорных труб в процессе спуско-подъемных операцийпри текущем и капитальном ремонте скважин;Технические характеристики элеватора двухштропного:Грузоподъемность, т, не менее - 25;Диаметр захватываемых труб, мм, не менее - 73;Диаметр расточки под трубу, мм, не более - 75;Габаритные размеры, мм, не более:Высота - 130;Длина - 370;Ширина - 160;Масса, кг - 25;Условия поставки:- поставляется заказчику в заводской упаковке (ящиках) с полнымкомплектом ЗИП, паспортом;- с сертификатом и другими документами, удостоверяющим происхождениетовара.</t>
  </si>
  <si>
    <t>Элеватор трубный.Назначение - для захвата,  подъема и удержания вподвешенном состоянии и спуска насосно-компрессорных труб в процессеспуско-подъемных операций при текущем и капитальном ремонте скважин;Технические характеристики:Грузоподъемность,  т,  не менее - 50;Диаметр захватываемых труб,  мм,  не менее - 73;Диаметр расточки под трубу,  мм - 75;Габаритные размеры,  мм,  не более:Высота, мм - 145;Длина.  мм - 395;Ширина, мм - 167;Масса,  кг - 29;Условия поставки:- поставляется заказчику в заводской упаковке (ящиках) с полнымкомплектом ЗИП,  паспортом;- с сертификатом и другими документами,  удостоверяющимпроисхождение товара.</t>
  </si>
  <si>
    <t>Элеватор трубный.Назначение - для захвата и удержания на весу насосно-компрессорных труб(ГОСТ 633-80) с высаженными наружу концами в процессе спуско-подъемныхопераций при текущем и капитальном ремонте скважин;Технические характеристики:Грузоподъемность,  т,  не менее - 25;Диаметр захватываемых НКТ,  мм,  не менее - 73 (с высаженными наружуконцами);Диаметр расточки под трубу,  мм,  не более - 81;Габаритные размеры, мм,  не более:Высота - 130;Длина - 370;Ширина - 160;Масса - 25;Условия поставки:- поставляется заказчику в заводской упаковке (ящиках) с полнымкомплектом ЗИП,  паспортом;- с сертификатом и другими документами,  удостоверяющим происхождениетовара.</t>
  </si>
  <si>
    <t>Элеватор трубный.Назначение - для захвата подъема и удержания в подвешенном состоянии испуска насосно-компрессорных труб в процессе спуско-подъемных операцийпри текущем и капитальном ремонте скважин.Технические характеристики:Диаметр удерживаемых труб, мм - 89;Грузоподъемность, т - 35;Диаметр расточки под трубу, мм - 91;Габариты ВхДхШ, мм - 145х395х180;Масса, кг - 29;Комплектация - с полным комплектом ЗИП;Условия поставки:- паспорт;- должна поставляться с сертификатом и другими документами,удостоверяющим происхождение товара;- в заводской упаковке (ящиках).</t>
  </si>
  <si>
    <t>Элеватор трубный.Назначение - для захвата и удержания на весу   насосно-компрессорныхтруб в процессе спускоподъёмных операций при текущем и капитальномремонте скважин, применяется при умеренном и холодном микроклиматическихрайонах;Технические характеристики:Грузоподъемность, т, не менее - 15;Диаметр удерживаемой трубы, мм, не менее - 60;Габаритные размеры, мм, не более:Длина,мм - 370;Ширина,мм - 110;Высота,мм - 155;Масса, кг, не более - 18;Условия поставки:- поставляется заказчику в заводской упаковке (ящиках) с полнымкомплектом ЗИП, паспортом;- с сертификатом и другими документами, удостоверяющим происхождениетовара.</t>
  </si>
  <si>
    <t>ДРНиГ</t>
  </si>
  <si>
    <t>192026.510.000001</t>
  </si>
  <si>
    <t>Топливо дизельное</t>
  </si>
  <si>
    <t>зимнее</t>
  </si>
  <si>
    <t>ВХК</t>
  </si>
  <si>
    <t>11-2-1</t>
  </si>
  <si>
    <t>100</t>
  </si>
  <si>
    <t>CPT</t>
  </si>
  <si>
    <t>Топливо дизельное, зимнее, для быстроходных и газотурбинных двигателейназемной и судовой техники, получаемое при переработке нефти и газовыхконденсатов.Технические характеристики:Марка - ДЗЭЧ (зимнее);Предельная температура фильтруемости, С, не ниже - (-32);Экологический класс, не менее - К2.Нормативно-технический документ - ГОСТ 305-2013, ТР ТС 013/2011.</t>
  </si>
  <si>
    <t>ДСПиАО</t>
  </si>
  <si>
    <t>172314.500.000002</t>
  </si>
  <si>
    <t>Бумага для офисного оборудования</t>
  </si>
  <si>
    <t>формат А4</t>
  </si>
  <si>
    <t>5111 Одна пачка</t>
  </si>
  <si>
    <t>Бумага офисная А4.Технические характеристики:Формат - А4;Размер листа, мм - 210х297;Белизна,  не менее - 96% ISO;Плотность, г/м2 - 80;Количество листов в пачке, л - 500;Цвет бумаги - белый;Нормативно-технический документ - ГОСТ 6656-76.Марка/модель -Завод изготовителя -Страна происхождения -(заполняется поставщиком)</t>
  </si>
  <si>
    <t>204131.950.000000</t>
  </si>
  <si>
    <t>Мыло</t>
  </si>
  <si>
    <t>хозяйственное, твердое</t>
  </si>
  <si>
    <t>Мыло хозяйственное.Технические характеристики:Вид мыла - твердое (кусковое);Содержание жирных кислот, % - 72;Масса куска, гр - 250;Состав:- натриевые соли жирных кислот;- натуральные жиры;- масла с добавлением глицерина, пластификаторов, антиоксидантов исмягчающих веществ.Нормативно-технический документ - ГОСТ 30266-2017.Поставщик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</si>
  <si>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222929.900.000093</t>
  </si>
  <si>
    <t>Пломба контрольная</t>
  </si>
  <si>
    <t>индикаторная</t>
  </si>
  <si>
    <t>Пломба контрольная.Назначение - для опечатывания автомашин, цистерн, складских помещений идругих объектов с увеличенным расстоянием между опечатываемымиотверстиями;Технические характеристики:Вид пломбы - контрольная;Материал - полипропилен;Длина пломбы, мм, не менее - 300;Маркировка пломбы - семизначный цифровой код;Увеличенный диаметр гибкого элемента, мм, не менее - 2.</t>
  </si>
  <si>
    <t>ОУиПГ</t>
  </si>
  <si>
    <t>293230.900.000066</t>
  </si>
  <si>
    <t>Насос дозировочный</t>
  </si>
  <si>
    <t>для перекачки жидкостей, плунжерный</t>
  </si>
  <si>
    <t>Насос дозировочный одноплунжерный с взрывозащищенным электродвигателем.Технические характеристики:Исполнение по категории точности дозирования - 2,5;Подача за один максимальный ход плунжера, см3/ход - 71, 96-75, 36;Число ходов плунжера, ход/с - 2;Коэффициент подачи, % - 95,5;Модификация агрегатов - типа НД 500/100, где:Подача, м3/час - 500;Давление на выходе из насоса, кгс/см2 - 100;Исполнение по материалу проточной части - К;Исполнение по виду уплотнения плунжера -1;Исполнение по конструкции уплотнения плунжера - 4;Код исполнения э/двигателя - А;Условный проход патрубков, мм - 25;Диаметр плунжера, мм - 40;Мощность электродвигателя, кВт - 4;Напряжение, В - 380;Число оборотов, об/мин - 1500;Частота тока, Гц - 50;Род тока - переменный.</t>
  </si>
  <si>
    <t>201442.900.000007</t>
  </si>
  <si>
    <t>Растворитель</t>
  </si>
  <si>
    <t>для очистки попутного нефтяного газа от кислых компонентов, на основе метилдиэтаноламина</t>
  </si>
  <si>
    <t>Растворитель МДЭА используется в газоочистке для селективного удалениясероводорода (H2S) из газов, содержащих кислые компоненты. CAS No.: 105-59-9 Для дальнейшего технического сопровождения, для доливки, не требуетзамены. Растворитель на основе МДЭА OASE Yellow, разработан BASFспециально для проекта «Строительство установки сероочистки ПНГПрорвинской группы месторождений». Для исключения нарушениятехнологического режима работы установки, применение от другихпроизводителей не допускается.Состоит из трех готовых компонентов,изготовленных BASF:Технические характеристики:Компонент А:Основное содержание амина мин. % - 63;Присадки макс, % - 13;Вода макс, % - 24;Физические свойства - жидкий;Цвет - от бесцветного до желтого;рН при 22С, - 8,6;Точка плавления, С - (-40);Точка кипения, С - 118;Температура вспышки, С - 137;Давление пара при 20С, гПа - 10;Давление пара при 50С, гПа - 56,7;Плотность, г/см3 - 1,2203;Динамическая вязкость, мПа - 1,080;Кинематическая вязкость, мм2/с - 888;Компонент А и Б:Н-Метилдиэтаноламин мин % - 99;Вода макс, % - 0,5;Физические свойства - жидкий;Цвет - от бесцветного до желтого;рН при 20С - 11,5;Точка плавления, С - (-21);Точка кипения, С - 243;Температура вспышки, С - 138;Давление пара  при 40С, мБар - 0,026;Плотность, г/см3 - 1,04;Динамическая вязкость, мПа - 34,78;Кинематическая вязкость, мм2/с - 99,05;Компонент Б:Основное содержание активного вещества в растворителе, мин. % - 80;Вода, макс % - 20;Физические свойства - жидкий;Цвет - бесцветный до слегка желтоватого;рН при 25С - 7;Точка застывания, С - (-3);Точка кипения, С - 100;Температура вспышки, С - 165;Парциальное давление при 20С, гПа - 0,00827;Плотность, г/см3 - 1,2;Динамическая вязкость, мПа - 4,4.</t>
  </si>
  <si>
    <t>265163.300.000004</t>
  </si>
  <si>
    <t>Счетчик газовый</t>
  </si>
  <si>
    <t>барабанный</t>
  </si>
  <si>
    <t>Счётчик газовый барабанный.Назначение - для точного измерения объема газа при проведении анализовпо определению сероводорода и меркаптанов в природном газе согласноГОСТ22387.2-2014. Счетчик газовый должен работать по принципу вытесненияс применениеммерного модуля-барабана, вращающегося в затворной жидкости(вода илималовязкое масло). Счетчик должен содержать вращающийсяизмерительный механизм (измерительный барабан), находящийся в рабочейжидкости (в воде или жидком масле). Измерение объема газа должнопроисходить за счет периодического заполнения и опорожнения четырехжестких измерительных камер.Технические характеристики:Минимальный расход, л/ч - 1;Номинальный расход, л/ч - 50;Максимальный расход, л/ч - 60;Погрешность измерений при номинальном значении расхода, % - 0,2;Погрешность измерения на протяжении всего диапазона измерений, % - 0,5;Максимальное давление газа на входе, мбар - 50;Минимальное деление шкалы, л - 0,002;Максимальное значение показаний, л - 9 999 999;Материал корпуса - ПВХ-прозрачный;Материал материала - ПВХ-серый;Комплектация:- 4-камерный мерный барабан;- магнитная муфта;- счетный механизм с LCD-монитором, сбрасываемый, 8-разрядный;- крепеж для монометра и термометра;- уплотнение из материала Viton;- уровень, нивелирный винт-ножка;- термометр (газовый), диапазон измерения, С - от 0 до плюс 60;- термометр (для затворной жидкости), диапазон измерения, С - от 0доплюс 60;- манометр, диапазон измерений разности давлений газа на входе инавыходе, мбар, до - 10;- большой циферблат с одной стрелкой;- индикатор уровня жидкости «HPLI»;- затворная жидкость «CalRix», л - 12.Нормативно-технический документ - ГОСТ 8.324-2002.Счетчик газовый должен быть внесен в государственный реестр ГСИ РК всрок не более шести месяцев после поставки Товара с предоставлениемдействующих сертификатов метрологической аттестации в реестре ГСИ РК.Поставщик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</si>
  <si>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201423.100.000004</t>
  </si>
  <si>
    <t>Этиленгликоль (этандиол)</t>
  </si>
  <si>
    <t>сорт высший</t>
  </si>
  <si>
    <t>Этиленгликоль осушка ПНГ МЭГ Высший сорт.Технические характеристики:Массовая доля этиленгликоля, не менее % - 99,80;Массовая доля диэтиленгликоля, не более % - 0,05;Показатель преломления при 200С - 1,431-1432;Дата выпуска Товара должна быть не ранее даты заключения договора напоставку Товара.</t>
  </si>
  <si>
    <t>СГМ</t>
  </si>
  <si>
    <t>279031.900.000001</t>
  </si>
  <si>
    <t>Агрегат сварочный</t>
  </si>
  <si>
    <t>1 сварочный пост, тип топлива дизельное топливо</t>
  </si>
  <si>
    <t>Агрегат сварочный дизельный, прицепной на усиленном одноосномшассирессорной подвески грузоподъемностью, тн, не менее - 1,5 сколесамиГАЗ-53.Назначение - для питания одного сварочного поста при ручнойдуговойсварке, наплавке и резке металлов постоянным током, а такжепитаниеэлектроинструмента и освещения, применяется для работы вполевыхусловиях, т.к. конструкция включает в себя автономный источникпитания ввиде двигателя внутреннего сгорания.Агрегат позволяет проводить сварку электродами с любым типомпокрытия,так как питание осуществляется от источника постоянного тока,которымслужит генератор индукторного типа с выпрямлением тока.Назначение - для сварки, резки сталей, меди, латуни и другихматериаловбез подключения к внешнему источнику электропитания;Технические характеристики:Тип агрегата - АДД-4004;Номинальный сварочный ток, А (при Пн-60%), не более - 400;Номинальное рабочее напряжение, В, не менее - 36;Пределы регулирования сварочного тока, А, не менее -  60, не более -400;Напряжение холостого хода, В, не менее - 70, не более - 90;Емкость топливного бака, л, не менее - 60, не более - 120;КПД насоса, %, не менее - 70;Вспомогательный генератор электропитания:Мощность, кВт, не более - 4;Номинальное напряжение, В (при 50 Гц), не более - 230;Двигатель:Тип двигателя- Д-144;Мощность двигателя, кВт/л.с., не менее - 37/50;Частота вращения, об/мин, не более - 1800;Охлаждение двигателя - воздушное;Климатическое исполнение - У1;Дополнительная комплектация:- Балластный реостат;- Сварочными кабелями, электрододержателем, щитком сварщика, резакомтипа«Вектор» длина, мм - 510, предназначены для ручных резки сталейтолщиной,мм - от 3 до 300, газовый и кислородный редуктор;- Комплектация расширенным комплектом инструмента дляпроведениятехнического обслуживания;- Дополнительный ящик для инструмента;- Система предварительного подогрева для пуска сварочного агрегатапритемпературе окружающего воздуха ниже, С0– 25;- Шумоизолированный кузов;- Укрытиями места сварочных работ от воздействия окружающей среды;- Электроинструментом для механической обработки кромоксвариваемыхэлементов и сварных соединений;- Световая сигнализация;- Система автоматической аварийной защиты;- Встроенный вспомогательный генератор, В - 220/380, к ВА - 4-7,переменного тока (для питания электроинструментов и потребителейсактивной нагрузкой - лампы накаливания, нагреватели, паяльники);- Светильник, софит для проведения работ в ночное время;- Приспособление для накачки шин;- Противоугонная цепь;- Электрический указатель уровня топлива;- Счетчик моточасов;- Кабели для дистанционного запуска из постороннего источника;- Устройство для сушки электродов;Нормативно-технический документ - ГОСТ 2402-82.Перечень документов при поставке:- с приложением паспорта;- руководства по эксплуатации;- документы на двигатель;- разрешения на применение от уполномоченного органа РК;Должен соответствовать требованиям энергосбережения и повышениюэнергоэффективности.Поставщик предоставляет гарантию на качество на весь объём Товаравтечение 12 месяцевот даты ввода в эксплуатацию Товара, но не более24месяцев от даты поставки.</t>
  </si>
  <si>
    <t>281331.000.000088</t>
  </si>
  <si>
    <t>Аппарат</t>
  </si>
  <si>
    <t>для центробежного насоса, направляющий</t>
  </si>
  <si>
    <t>Аппарат направляющий для ЦНС-300.Назначение - для комплектации и дооснащения насоса;Номер по каталогу - 8МС-70117-1;Перечень документов при поставке:- сертификат происхождения.Марка/модель -Завод изготовителя -Страна происхождения -(заполняется поставщиком)</t>
  </si>
  <si>
    <t>Аппарат направляющий для ЦНС-300.Каталожный номер - 8МС-7-0117-1.</t>
  </si>
  <si>
    <t>Аппарат направляющий для насоса ЦНСН 180.Каталожный номер - ЦНС 180-212.01.019-1.</t>
  </si>
  <si>
    <t>201411.300.000001</t>
  </si>
  <si>
    <t>Ацетилен</t>
  </si>
  <si>
    <t>технический, марка Б</t>
  </si>
  <si>
    <t>5108 Баллон</t>
  </si>
  <si>
    <t>Ацетилен газообразный технический. Тара предоставляется заказчиком, беззаправки с пористой массой.Назначение - для использования в качестве горючего газа пригазопламенной обработке металлов;Технические характеристики:Марка - Б;Категория качества – сорт 1;Объем, л - 40;Комплектация:- вентиль;- кольцо горловины;- предохранительный колпак;- опорный башмак;Нормативно-технический документ - ГОСТ 5457-75.</t>
  </si>
  <si>
    <t>281331.000.000104</t>
  </si>
  <si>
    <t>Втулка</t>
  </si>
  <si>
    <t>для центробежного насоса</t>
  </si>
  <si>
    <t>Втулка подшипника для насоса ЦНС-180;Назначение - для оснащения и укомплектования ЦНС-180;Каталожный номер - 6МС-6-0102.</t>
  </si>
  <si>
    <t>Втулка подшипника для насоса ЦНС-300;Назначение - для оснащения и укомплектования ЦНС-300;Каталожный номер - 8МС 7-0102.</t>
  </si>
  <si>
    <t>281331.000.000105</t>
  </si>
  <si>
    <t>для поршневого насоса</t>
  </si>
  <si>
    <t>Втулка поршня.Назначение - для комплектаций насоса  НБ-50;Диаметр поршня, мм - 120;Номер по каталогу - НБ50.02.301П (НБ32.02.102-03).</t>
  </si>
  <si>
    <t>281331.000.000106</t>
  </si>
  <si>
    <t>для ротационного насоса</t>
  </si>
  <si>
    <t>Втулка сальника насоса ЦНС 300Назначение - для комплектации насоса  ЦНС-300;Номер по каталогу - 8МС-7-0127.</t>
  </si>
  <si>
    <t>281331.000.000107</t>
  </si>
  <si>
    <t>для гидрозатвора насоса</t>
  </si>
  <si>
    <t>Втулка дистанционная для гидрозатвора насоса ЦНС 180.Назначение - для оснащения и укомплектования ЦНС-180.Номер по каталогу - 6МС-6-0114.</t>
  </si>
  <si>
    <t>Втулка дистанционная для гидрозатвора насоса ЦНС 300.Назначение - для оснащения и укомплектования ЦНС-300.Номер по каталогу - 8МС 7-0113.</t>
  </si>
  <si>
    <t>Втулка разгрузки.Назначение - для комплектации насоса  ЦНС-300;Номер по каталогу -  8МС-7-0114.</t>
  </si>
  <si>
    <t>Втулка разгрузки.Назначение - для комплектаций насоса  ЦНС-180;Номер по каталогу - 6МС-6-0114.</t>
  </si>
  <si>
    <t>Втулка гидрозатвора.Назначение - для комплектаций насоса ЦНС-180;Номер по каталогу - 6МС-6-0125.</t>
  </si>
  <si>
    <t>Втулка гидрозатвора.Назначение - для комплектаций насоса ЦНС-60;Номер по каталогу - МС-30М-0121-1.</t>
  </si>
  <si>
    <t>Втулка дистанционная.Назначение - для комплектаций насоса ЦНС-60;Номер по каталогу - МС-50-0130.</t>
  </si>
  <si>
    <t>281331.000.000113</t>
  </si>
  <si>
    <t>Головка</t>
  </si>
  <si>
    <t>для станка-качалки</t>
  </si>
  <si>
    <t>Головка нижняя шатуна к станкам-качалкам СК-8 в сборе.Назначение - узел применяется в кривошипно-шатунном механизме.Техническая характеристика:Грузоподъемность станка-качалки, т - 8;Номер по каталогу - АФНИ.304593.001 (аналог - К8.06.00.0.00 праваярезьба)Комплектация - корпус, палец, подшипник и крепежные гайки.</t>
  </si>
  <si>
    <t>279031.900.000017</t>
  </si>
  <si>
    <t>Горелка</t>
  </si>
  <si>
    <t>сварочная, инжекторная, мощность 50-2500 л/ч</t>
  </si>
  <si>
    <t>Горелка ацетиленовая Г1Назначение - применяется для ручной сварки, нагрева, пайки мягким итвердым припоем.Технические характеристики:Номер горелки - Г1;Разрезаемая толщина, мм - 0,5 - 5;Рабочее давление газа, Мпа - 0,1-0,8;Комплектация: номер мундштуков - 1,2,3,4,5;Условия поставки:- паспорта;- руководство по эксплуатации.</t>
  </si>
  <si>
    <t>221973.270.000027</t>
  </si>
  <si>
    <t>Диафрагма</t>
  </si>
  <si>
    <t>для буровой установки</t>
  </si>
  <si>
    <t>Диафрагма пневмокомпенсатора.Назначение - для комплектации насосов НБ-50;Номер по каталогу - Д-16.</t>
  </si>
  <si>
    <t>281331.000.000117</t>
  </si>
  <si>
    <t>для насоса высокого давления</t>
  </si>
  <si>
    <t>Диафрагма пневмокомпенсатора с стабилизатором.Назначение - для комплектации насосов НБ-125, 9МГр.Номер по каталогу - Д-20.</t>
  </si>
  <si>
    <t>281413.350.000006</t>
  </si>
  <si>
    <t>Задвижка</t>
  </si>
  <si>
    <t>клиновая, стальная, условный проход 50-450 мм</t>
  </si>
  <si>
    <t>ОТ</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</si>
  <si>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- 150;Давление условное (Ру), кгс/см2 - 16;Обозначение типа (таблица фигур) - 30с41нж;Материал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</si>
  <si>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- 100;Давление условное (Ру), кгс/см2 - 24;Обозначение типа (таблица фигур) - 30с64нж;Материал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</si>
  <si>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- 150;Давление условное (Ру), кгс/см2 – не менее 25;Обозначение типа (таблица фигур) - 30с64нж;Материал корпуса - сталь;Управление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</si>
  <si>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- 100;Давление условное (Ру), кгс/см2 - 16;Обозначение типа (таблица фигур) - 30с64нж;Материал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</si>
  <si>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- 300;Давление условное (Ру), кгс/см2 - 16;Обозначение типа (таблица фигур) - 30с41нж;Материал корпуса - сталь 20Л/25;Управление - ручное;Комплектация - с комплектом ответных фланцев со шпильками, гайками ипрокладки для монтажа;Рабочая среда - тех вода, попутно пластовая вода, газонефтяная смесь,природный газ, товарная нефть;Условия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</si>
  <si>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- 50;Давление условное (Ру), кгс/см2 - 40;Обозначение типа (таблица фигур) - 30с15нж;Материал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среды;Перечень документов при поставке:- паспорт;- руководство по эксплуатации;- разрешение на применение от уполномоченного органа РК;Нормативно-технический документ - ГОСТ 9698-86.</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</si>
  <si>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- 80;Давление условное (Ру), кгс/см2 - 40;Обозначение типа (таблица фигур) - 30с15нж;Материал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</si>
  <si>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- 50;Давление условное (Ру), кгс/см2 - 16;Обозначение типа (таблица фигур) - 30с41нж;Материал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</si>
  <si>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прямоточная маслонаполненная стальная с КОФ.Назначение - для перекрытия каналов устьевой арматуры, фонтанных,насосных и нагнетательных скважин, эксплуатирующихся в условияхумеренного и холодного макроклиматических районов по ГОСТ16350-80;Техническая характеристика:Условные обозначение – ЗМС 65х350;Диаметр условный (Ду), мм - 65;Давление условное (Ру), кгс/см2 - 350;Управление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</si>
  <si>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комплектом ответных фланцев (далее -КОФ).Назначение - для трубопроводов, транспортирующих жидкие или газообразныенефтепродукты, воду и парТехнические характеристики:Марка - ЗКЛ2;Диаметр условный (Ду), мм - 100;Давление условное (Ру), кгс/см2 - 64;Обозначение типа (таблица фигур) - 30с76нж;Материал корпуса - сталь 20Л;Управление - ручное;Комплектация - с комплектом ответных фланцев сошпильками,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среды.Перечень документов при поставке:- с приложением паспорта;- руководства по эксплуатации;- разрешения на применение от уполномоченного органа РК.Поставщик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</si>
  <si>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- 80;Давление условное (Ру), кгс/см2 - 16;Обозначение типа (таблица фигур) - 30с41нж;Материал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</si>
  <si>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прямоточная маслонаполненная стальная коррозиионно стойкая сКОФ.Назначение - для перекрытия каналов устьевой арматуры, фонтанных,насосных и нагнетательных скважин, эксплуатирующихся в условияхумеренного и холодного макроклиматических районов по ГОСТ16350-80;Техническая характеристика:Условные обозначение – ЗМС 65х350;Диаметр условный (Ду), мм - 65;Давление условное (Ру), кгс/см2 - 210;Управление - ручное;Комплектация - с комплектом ответных фланцев со шпильками, гайками ипрокладки для монтажа;Рабочая среда - нефть, газоконденсат, вода с содержанием механическихпримесей до 25 мг/л, а также суммарное содержание СО2 и Н2S до 0.003% пообъему;Условия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</si>
  <si>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- 150;Давление условное (Ру), кгс/см2 - 64;Обозначение типа (таблица фигур) - 30с76нж;Материал корпуса - сталь 20Л;Управление - ручное;Комплектация - с комплектом ответных фланцев со шпильками, гайкамиипрокладки для монтажа;Рабочая среда - вода, пар, жидкие нефтепродукты, газы, природныйгаз,сжиженные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</si>
  <si>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шиберная прямоточная полнопроходная с КОФ.Назначение - для перекрытия каналов в устьевой нефтепромысловой арматурефонтанных, насосных и нагнетательных скважин;Технические характеристики:Тип – Задвижка шиберная;Диаметр условный (Ду), мм - 65;Давление условное (Ру), кгс/см2 –140;Материал корпуса - легированная сталь;Управление - ручное;Комплектация - с комплектом ответных фланцев со шпильками и гайками длямонтажа;Рабочая среда - агрессивные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Р 55020-2012.</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</si>
  <si>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- 200;Давление условное (Ру), кгс/см2 - 16;Обозначение типа (таблица фигур) - 30с41нж;Материал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9598-86;Поставщик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</si>
  <si>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- 150;Давление условное (Ру), кгс/см2 - 25;Обозначение типа (таблица фигур) - 30с64нж;Материал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Все поставляемое оборудование должно быть новым, со срокомизготовления не ранее 2020 г.- Представить разрешение на применение от Комитета индустриальногоразвития и промышленной безопасности Министерства по инвестициям иразвитию РК;- ТУ на изготовление и поставку, утвержденные в установленном порядке;- технический паспорт принятого на заводе-изготовителе образца,содержащий:- сертификат примененных материалов, данные по всем видам заводскихиспытаний (в том числе по испытанию сварных швов на образцах-свидетелях), свидетельство о чистоте и консервации внутренних полостейарматуры и заглушения патрубков, перечень отступлений от ТУ и рабочихчертежей;- Комплект рабочих чертежей;- Инструкция по эксплуатации и монтажу;- Упаковочный лист.- На корпусах задвижек должна быть нанесена маркировка с указаниемнаименование или товарный знак предприятия – изготовителя, обозначениезадвижки, рабочие параметры или условное давление, заводской номер,марка стали. Входные отверстие задвижки должны быть заглушены и плотнозакрытыми.Нормативно-технический документ - ГОСТ 9698-86.Поставщик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</si>
  <si>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характеристика:Тип - ЗКЛ2;Диаметр условный (Ду), мм - 150;Давление условное (Ру), кгс/см2 - 40;Обозначение типа (таблица фигур) - 30с15нж;Материал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</si>
  <si>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Задвижка стальная клиновая литая с КОФНазначение - запорное устройство на трубопроводах и технологическихлиниях, которые транспортируют газ, воду, масло, пар, нефтепродукты, идругие жидкие и газообразные среды, которые не являются агрессивными поотношению к деталям задвижки;Технические характеристики:Тип - ЗКЛ2;Диаметр условный (Ду), мм - 100;Давление условное (Ру), кгс/см2 - 40;Обозначение типа (таблица фигур) - 30с15нж;Материал корпуса - сталь 20Л/25;Управление - ручное;Комплектация - с комплектом ответных фланцев со шкпильками и гайками длямонтажа;Рабочая среда - тех вода, попутно пластовая вода, газонефтяная смесь,природный газ, товарная нефть;Условия поставки:- с приложением паспорта;- руководства по эксплуатации;Нормативно-технический документ - ГОСТ 9698-86.</t>
  </si>
  <si>
    <t>Задвижка дисковая штуцерная.Назначение - для работы в качестве запирающего и дросселирующегоустройства в фонтанной, нагнетательной арматуре, манифольдахраспределения воды;Технические характеристики:Тип - ЗДШ;Диаметр условный (Ду), мм - 65;Давление условное (Ру), кгс/см2, не менее - 140;Материал корпуса - сталь 40Х по ГОСТ 4543;Исполнение - коррозионно стойки;Комплектация:- с КОФ (комплектом ответных фланцев);- быстросменные минералокерамические штуцера с дроссельными отверстиями,мм - 2; 3; 4; 5; 6; 7; 8; 10; 12;Перечень документов при поставке:- с приложением паспорта;- руководства по эксплуатации;- разрешения на применение от уполномоченного органа РК.Марка/модель -Завод изготовителя -Страна происхождения -(заполняется поставщиком)</t>
  </si>
  <si>
    <t>259311.330.000015</t>
  </si>
  <si>
    <t>Канат</t>
  </si>
  <si>
    <t>тип ЛК-О, свивка двойная, стальной</t>
  </si>
  <si>
    <t>006 Метр</t>
  </si>
  <si>
    <t>Канат стальной двойной свивки.Назначение – для переоснастки стационарных грузоподъемных кранов.Технические характеристики:Тип – ЛК-РО;Диаметр, мм – 22,5;Назначение - Г, грузовой;Класс по механическим свойствам - В;Свивка - Н, не раскручиваемая;Степень уравновешенности - Р, рихтованная;Точность изготовления - Т повышенная;Разрывное усилие, Н/мм2 - 1770 (180 кгс/мм2);Материал сердечника - органическим сердечником;Перечень документов при поставке:- с приложением паспорта;- руководства по эксплуатации.Нормативно-технический документ - ГОСТ 2688-80.Поставщик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</si>
  <si>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241061.000.000006</t>
  </si>
  <si>
    <t>Катанка</t>
  </si>
  <si>
    <t>Катанка из углеродистой стали.Назначение - для перетяжки на проволоку на проволоку.Технические характеристики:Точность - В по ГОСТ 2590;Диаметр, мм - от 6 до 7;Марка стали - СТ3;Охлаждение - У01, одностадийное;Перечень документов при поставке:- сертификат соответствия;Нормативно-технический документ - ГОСТ 30136-95.</t>
  </si>
  <si>
    <t>Катанка из углеродистой стали.Назначение - для перетяжки на проволоку на проволоку.Технические характеристики:Точность - В по ГОСТ 2590;Диаметр, мм - от 8 до 9;Марка стали - СТ3;Охлаждение - У01, одностадийное;Перечень документов при поставке:- сертификат соответствия;Нормативно-технический документ - ГОСТ 30136-95.Марка модели -Завод изготовителя -Страна происхождения -(заполняется поставщиком)</t>
  </si>
  <si>
    <t>Кислород</t>
  </si>
  <si>
    <t>газообразный, технический, сорт 1</t>
  </si>
  <si>
    <t>01.2022</t>
  </si>
  <si>
    <t>12.2022</t>
  </si>
  <si>
    <t>Кислород газообразный технический.Назначение - газопламенная обработка металлов и другие технические цели;Технические характеристики:Объемная доля кислорода, %, не менее - 99,7;Объемная доля водяных паров, %, не более - 0,007;Объемная доля водорода, %, не более - 0,3;Содержании щелочи - по п.3.9 ГОСТ 5583-78;Упаковка - наполняется в стальные баллоны объемом, л - 40предоставляемые Заказчиком;Нормативно-технический документ - ГОСТ 5583-78.Поставщик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</si>
  <si>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281331.000.000144</t>
  </si>
  <si>
    <t>Клапан</t>
  </si>
  <si>
    <t>Клапан насоса СИН46.Назначение - для сервисного обслуживания и ремонта;Номер по каталогу - СИН46.02.130.021.</t>
  </si>
  <si>
    <t>281331.000.000149</t>
  </si>
  <si>
    <t>для бурового насоса</t>
  </si>
  <si>
    <t>Клапан в сборе с седлом и пружиной насоса в сборе.Назначение - для комплектации бурового насоса - НБ-50;Комплектация;- клапан;- пружина;- седло;Номер по каталогу -  НБ50.02.850П-01.Поставщик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</si>
  <si>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Клапан в сборе с седлом и пружиной насоса в сборе.Назначение - для комплектации бурового насоса - НБ-50;Комплектация;- клапан;- пружина;- седло;Номер по каталогу -  НБ50.02.750П-Б.</t>
  </si>
  <si>
    <t>281411.900.000022</t>
  </si>
  <si>
    <t>предохранительный, стальной, размер 50-100 мм  </t>
  </si>
  <si>
    <t>Клапан предохранительный пружинный рычажной.Назначение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характеристика:Тип - СКППКР;Модификация - 4;Исполнение - Р (ручной подрыв);Диаметр (Ду), мм - 80;Давление (Ру), кгс/см2  - 16;Обозначение типа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</si>
  <si>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Клапан предохранительный пружинный рычажной типа СППКР.Назначение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характеристика:Модификация - 4;Исполнение - Р (ручной подрыв);Диаметр (Ду), мм - 50;Давление (Ру), кгс/см2  - 40;Обозначение типа - 17с21нж;Климатическое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</si>
  <si>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Клапан предохранительный пружинный рычажной.Назначение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характеристика:Тип - СППКР;Модификация - 4;Исполнение - Р (ручной подрыв);Диаметр (Ду), мм - 50;Давление (Ру), кгс/см2  - 16;Обозначение типа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</si>
  <si>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281411.900.000023</t>
  </si>
  <si>
    <t>Клапан предохранительный пружинный рычажной типа СППКР.Назначение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характеристика:Модификация - 4;Исполнение - Р (ручной подрыв);Диаметр (Ду), мм - 100;Давление (Ру), кгс/см2  - 16;Тип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</si>
  <si>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предохранительный, стальной, размер 100-400 мм  </t>
  </si>
  <si>
    <t>Клапан предохранительный пружинный рычажной типа СППКР.Назначение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характеристика:Модификация - 4;Исполнение - Р (ручной подрыв);Диаметр (Ду), мм - 150;Давление (Ру), кгс/см2  - 16;Тип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</si>
  <si>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281413.390.000124</t>
  </si>
  <si>
    <t>запорный, бронзовый, размер до 50 мм</t>
  </si>
  <si>
    <t>Вентиль бронзовый 15Б3Р запорный муфтовый.Назначение - для установки на трубопроводах качестве запорногоустройства.Технические характеристики:Диаметр условный (Ду), мм - 15;Давление условное (Ру), МПа, не менее - 1,6;Материал уплотнения запора - резина;Уплотнение шпинделя - резина;Среда - вода;Способ управления - ручной;Перечень документов при поставке:- предоставление паспорта;- сертификат происхождения.Марка/модель -Завод изготовителя -Страна происхождения -(заполняется поставщиком)Вентиль бронзовый 15Б3Р запорный муфтовый.Назначение - для установки на трубопроводах качестве запорногоустройства.Техническая характеристика:Диаметр условный (Ду), мм - 15;Давление условное (Ру), Мпа - 1,6;Материал уплотнения запора - резина;Уплотнение шпинделя - резина;Среда - вода;Способ управления - ручной;Класс герметичности по ГОСТ 9544-2005.</t>
  </si>
  <si>
    <t>281413.550.000003</t>
  </si>
  <si>
    <t>запорный, стальной, размер до 50 мм</t>
  </si>
  <si>
    <t>Вентиль запорный стальной муфтовый.Назначение - используется в трубопроводах коммунальной сферы дляограничение подачи потока;Технические характеристики:Материал корпуса - нержавеющая сталь;Диаметр условный (Ду), мм - 15;Давление условное (Ру), кгс/см2 - 160.Перечень документов при поставке:- паспорта.Поставщик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</si>
  <si>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Клапан (вентиль) чугунный муфтовый.Технические характеристики:Диаметр, мм – 25;Рабочая середа - вода, пар.Температура рабочей среды, ° С -  не менее 220;Герметичность - класс «D» по ГОСТ 9544-93;Номинальное давление, Мпа - 1,6 (16 кгс/см2);Присоединение к трубопроводу: муфтовое по ГОСТ 6527-68.Материал корпуса - ковкий чугун.Управление - ручное.Уплотнение – паронит.Условия поставки:- сертификат соответствия.</t>
  </si>
  <si>
    <t>281413.590.000001</t>
  </si>
  <si>
    <t>запорный, латунный, размер до 50 мм</t>
  </si>
  <si>
    <t>Вентиль (клапан) латунный муфтовый 15Б3р Ду50 Ру16 предназначен дляустановки в качестве запорного устройства на трубопроводы холодной воды и других жидкостей, неагрессивных к материалу корпуса иуплотнений.Условный проход, мм – 50;Условное давление, кгс/см2 – 16;Присоединение – муфтовое;Управление – ручное;Материал корпуса- латунь ЛЦ40СД:Условия поставки:- сертификат соответствия.</t>
  </si>
  <si>
    <t>Вентиль (клапан) запорный проходной муфтовый Ду25 Ру16.Назначение - для установки на трубопроводах в качестве запорногоустройства.Технические характеристики:Диаметр (Ду), мм - 25;Давление (Ру), МПа - 16;Максимальная рабочая температура -  90,0 С;Максимальное рабочее давление, бар - 16.0;Тип присоединения - муфтовое;Материал корпуса - латунь;Вес, кг - 1,32.Поставщик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</si>
  <si>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281413.900.000104</t>
  </si>
  <si>
    <t>обратный, стальной, размер 10-50 мм</t>
  </si>
  <si>
    <t>Клапан обратный поворотный с КОФ.Назначение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- 50;Давление (Ру), кгс/см2 - 16;Материал - Углеродистая сталь ст.20;Комплектация - с комплектом ответных фланцев со шпильками, гайками ипрокладки для монтажа;Условия поставки:- с приложением паспорта;- руководства по эксплуатации;Нормативно-технический документ - ГОСТ 27477-87.</t>
  </si>
  <si>
    <t>281413.900.000105</t>
  </si>
  <si>
    <t>обратный, стальной, размер 50-100 мм  </t>
  </si>
  <si>
    <t>Клапан обратный поворотный с КОФ.Назначение - для предотвращения обратного потока транспортируемой средыв технологических трубопроводах;Технические характеристики:Диаметр (Ду), мм - 80;Давление (Ру), кгс/см2 - 16;Материал - углеродистая сталь ст.20;Комплектация:- с комплектом ответных фланцев со шпильками, гайками и прокладки длямонтажа;Перечень документов при поставке:- с приложением паспорта;- руководства по эксплуатации.Поставщик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</si>
  <si>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Клапан обратный поворотный с КОФ.Назначение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- 100;Давление (Ру), кгс/см2- 16;Материал - Углеродистая сталь ст.20;Комплектация - с комплектом ответных фланцев со шпильками, гайками ипрокладки для монтажа;Условия поставки:- с приложением паспорта;- руководства по эксплуатации;Нормативно-технический документ - ГОСТ 27477-87, ГОСТ 12815-80.</t>
  </si>
  <si>
    <t>281413.900.000106</t>
  </si>
  <si>
    <t>обратный, стальной, размер 100-400 мм  </t>
  </si>
  <si>
    <t>Клапан обратный поворотный с КОФ.Назначение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- 150;Давление (Ру), кгс/см2- 16;Материал - Углеродистая сталь ст.25;Комплектация - с комплектом ответных фланцев со шпильками, гайками ипрокладки для монтажа;Условия поставки:- с приложением паспорта;- руководства по эксплуатации;Нормативно-технический документ - ГОСТ 27477-87, ГОСТ 12815-80.</t>
  </si>
  <si>
    <t>Клапан обратный поворотный с КОФ.Назначение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- 150;Давление (Ру), кгс/см2- 16;Материал - Углеродистая сталь ст.20;Комплектация - с комплектом ответных фланцев со шпильками, гайками ипрокладки для монтажа;Условия поставки:- с приложением паспорта;- руководства по эксплуатации;Нормативно-технический документ - ГОСТ 27477-87, ГОСТ 12815-80.</t>
  </si>
  <si>
    <t>281331.000.000127</t>
  </si>
  <si>
    <t>Колесо</t>
  </si>
  <si>
    <t>для насоса, рабочее</t>
  </si>
  <si>
    <t>Колесо рабочее ЦНС.Назначение - для комлпектации насосов ЦНС-180;Ступня - промежуточной ступени;Номер по каталогу - 6МС-6-0118-1.</t>
  </si>
  <si>
    <t>Колесо рабочее ЦНС.Назначение - для комлпектации насосов ЦНС-300;Ступня - промежуточной ступени;Номер по каталогу - 8МС-7-0118.</t>
  </si>
  <si>
    <t>Колесо рабочее ЦНС.Назначение - для комлпектации насосов ЦНС-300;Ступня - первой ступени;Номер по каталогу - ЦНС300-120…600.01.008-1.</t>
  </si>
  <si>
    <t>Колесо рабочее ЦНСНазначение - для комлпектации насосов ЦНС-180;Ступня  - первой ступени;Номер по каталогу  -ЦНС180-212.01.008:</t>
  </si>
  <si>
    <t>259213.990.000001</t>
  </si>
  <si>
    <t>Колпак</t>
  </si>
  <si>
    <t>для пропанового баллона</t>
  </si>
  <si>
    <t>Колпак металлический для пропанового 50 л баллона.Назначение - используется для защиты вентиля от механических поврежденийпри перевозке, от  ударов при падении, от загрязнения вентиля прихранении.Технические характеристики:Применяемый газ - пропан;Тип - универсальный металлический;Сплав металла - селумин АК 12;Каталожный номер КОРД - 393.00.036;Резьба трубная - 2 3/4";Размер, мм - 152x93;Масса, кг - 0,37;Цвет колпака - красный.</t>
  </si>
  <si>
    <t>281331.000.000022</t>
  </si>
  <si>
    <t>Кольцо</t>
  </si>
  <si>
    <t>для насосов жидкостей и подъемников жидкостей, уплотнительное</t>
  </si>
  <si>
    <t>Кольцо разгрузки.Назначение - для комплектации насосов ЦНС-180;Номер по каталогу - 6МС-6-0111.</t>
  </si>
  <si>
    <t>Кольцо разгрузки.Назначение - для комплектации насосов ЦНС-180;Номер по каталогу - 6МС-6-0112.</t>
  </si>
  <si>
    <t>Кольцо разгрузки.Назначение - для комплектации насосов ЦНС-300;Номер по каталогу - 8МС-7-0111.</t>
  </si>
  <si>
    <t>Кольцо разгрузки.Назначение - для комплектации насосов ЦНС-300;Номер по каталогу - 8МС-7-0112.</t>
  </si>
  <si>
    <t>Кольцо разгрузки.Назначение - для комплектации насосов ЦНС 60;Номер по каталогу - 4МС-30-0109-111.</t>
  </si>
  <si>
    <t>Кольцо разгрузки.Назначение - для комплектации насосов ЦНС 60;Номер по каталогу - 4МС-30-0109-112.</t>
  </si>
  <si>
    <t>Кольцо гидравлической пяты.Назначение - для комплектации насосов ЦНС-60;Номер по каталогу - ЦНС 60-165.01.000.06.</t>
  </si>
  <si>
    <t>259929.190.000109</t>
  </si>
  <si>
    <t>Кольцо уплотнительное</t>
  </si>
  <si>
    <t>для аппарата центробежного насоса</t>
  </si>
  <si>
    <t>Кольцо уплотняющее аппарата.Назначение - для комплектации насоса ЦНС-300;Номер по каталогу - 8МС-7-0120.</t>
  </si>
  <si>
    <t>Кольцо уплотняющее аппарата.Назначение - для комлпектации насоса ЦНС-300;Номер по каталогу - 8МС-7-0121.</t>
  </si>
  <si>
    <t>Кольцо уплотняющее аппарата.Назначение - для комплектации насосов ЦНС-180;Номер по каталогу - 6МС-6-0120.</t>
  </si>
  <si>
    <t>Кольцо уплотняющее аппарата.Назначение - для комплектации насосов ЦНС-180;Номер по каталогу - 6МС-6-0121.</t>
  </si>
  <si>
    <t>Кольцо.Назначение - для комплектации насосов ЦНС-180;Номер по каталогу - 6МС-6-0128.</t>
  </si>
  <si>
    <t>Кольцо.Назначение - для комплектации насосов ЦНС-300;Номер по каталогу - 8МС-7-0128.</t>
  </si>
  <si>
    <t>Кольцо.Назначение - для комплектации насосов ЦНС-38, ЦНС-60;Номер по каталогу - МС-30М-0136А.</t>
  </si>
  <si>
    <t>281413.900.000121</t>
  </si>
  <si>
    <t>Кран запорный</t>
  </si>
  <si>
    <t>стальной, давление условное 0-420 Мпа, проход условный 10-1400 мм, механический</t>
  </si>
  <si>
    <t>"Кран шаровый трехходовой КШТМХ1-80-40-70.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сервисногообслуживания и ремонта, в том числе планового ремонта основного (установленного) оборудования нефтедобычи.
Технические характеристики:
Номер покаталогу - НПМ6.469.016-02;
Применяемость - запасные части  АГЗУ (14 скв);
Рабочее давление Ру, МПа - 40;
Диаметр, мм - 80.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</si>
  <si>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281413.900.000050</t>
  </si>
  <si>
    <t>Кран пробковый</t>
  </si>
  <si>
    <t>бронзовый/латунный, давление условное 0-420 Мпа, проход условный 10-1400 мм, ручной</t>
  </si>
  <si>
    <t>Кран трехходовой натяжной муфтовый.Назначение - для монтажа манометров к трубопроводу и сброса давленияприснятии прибора;Технические характеристики:Диаметр условный (Ду), мм - 15;Давление условное (Ру), кгс/см2 - 16;Герметичность затвора - 11б18бк;Материал корпуса - бронзовый;Тип присоединения - резьбовое;Присоединение к трубопроводу - муфтовое;Рабочая температура, С:- вода, масло при температуре - 100;- пар при температуре - 205;Перечень документов при поставке:- с приложением паспорта;- руководства по эксплуатации;Нормативно-техничсекий документ - ГОСТ 14187-84.</t>
  </si>
  <si>
    <t>281413.730.000001</t>
  </si>
  <si>
    <t>Кран шаровой</t>
  </si>
  <si>
    <t>стальной, условное давление 0-400 Мпа, диаметр 10-1400 мм, механический</t>
  </si>
  <si>
    <t>Кран шаровый ПДРК.Назначение - сервисного обслуживания и ремонта, в том числе плановогоремонта основного оборудования, а также для установки на трубопроводахтехнологических линий для перекрытия потоков газожидкостных смесей или вкачестве запорных устройств;Техническая характеристика:Диаметр условный (Ду), мм - 50;Далвение условное (Ру), МПа- 40;Климатическое исполнение - УХЛ;Рабочее среда - вода, щелочи, нефть, нефтепродукты, ингибированныерастворы кислоты, цементные растворы;Номер по каталогу - ПДРК.491826.001-02.</t>
  </si>
  <si>
    <t>281413.730.000007</t>
  </si>
  <si>
    <t>латунный, условное давление 0-420 Мпа, диаметр 10-1400 мм, ручной</t>
  </si>
  <si>
    <t>Кран шаровый муфтовый газовый ГШК.Назначение - для перекрытия потока среды;Технические характеристики:Диаметр условный (Ду), мм - 20;Далвение условное (Ру), кгс/см2 - 16;Рабочая среда - газ;Температура рабочей среды, C - от - 40 до + 60;Условия поставки:- предоставление паспорта;Нормативно-технический документ - ГОСТ 21345-2005.</t>
  </si>
  <si>
    <t>Кран шаровой газовый муфтовый ГШК.Назначение - для установки в качестве запорного устройства наружного ивнутреннего применения;Диаметр условного прохода, мм – 25;Тип присоединения – муфтовое; Рабочее давление, Мпа(кгс/см) - 1.6 (16);Рабочая температура, С° - -40 С° +80 ;Регулируемая среда - природный газ;Уплотнение затвора - полиуретан (СКУ ПФЛ 100);Материал корпуса - сталь 20;Направление подачи среды – любое;Герметичность затвора - А;Поставщик при поставке должен представить:паспорта, руководства по эксплуатации.Нормативно-технический документ - ГОСТ 21345-2005.</t>
  </si>
  <si>
    <t>281413.730.000013</t>
  </si>
  <si>
    <t>бронзовый/латунный, условное давление 0-420 Мпа, диаметр 10-1400 мм, механический</t>
  </si>
  <si>
    <t>Кран шаровой муфтовый газовый ГШК.Назначение - для перекрытия потока среды;Технические характеристики:Диаметр условный (Ду), мм - 15;Далвение условное (Ру), кгс/см2 - 16;Рабочая среда - газ;Температура рабочей среды, C - от - 40 до + 60;Условия поставки:- с предоставлением паспорта;Нормативно-технический документ - ГОСТ 21345-2005.</t>
  </si>
  <si>
    <t>281413.730.000016</t>
  </si>
  <si>
    <t>стальной, условное давление 0-400 Мпа, диаметр 10-1400 мм, ручной</t>
  </si>
  <si>
    <t>Кран шаровый муфтовый газовый ГШК.Назначение - для того, чтобы устанавливаться на трубопроводах в качествезапорного устройства как внутреннего, так и наружного применения;Техническая характеристика:Диаметр условный (Ду), мм - 15;Далвение условное (Ру), кгс/см2 - 10;Материал - 11чббк;Климатическое исполнение - УХЛ1;Рабочая среда - газ;Температура рабочей среды, C - от -60 до +50.</t>
  </si>
  <si>
    <t>Кран шаровой муфтовый газовый.Назначение - для герметичного перекрытия трубопроводов с газообразнойили жидкой транспортируемой средой;Техническая характеристика:Диаметр условный (Ду), мм - 25;Далвение условное (Ру), кгс/см2 - 25;Материал - ст20;Температура рабочей сред, С - от -40 до +80;Герметичность затвора по классу - А;Материал уплотнения затвора - полиуретан;Климатическое исполнение - УХЛ;Условия поставки:- с приложением паспорта;- руководства по эксплуатации;Нормативно-технический документ - ГОСТ 21345-2005.</t>
  </si>
  <si>
    <t>281331.000.000033</t>
  </si>
  <si>
    <t>Кривошип</t>
  </si>
  <si>
    <t>Кривошип в сборе.Назначение - для дооснащения и комплектации станка качалки Ц2НШ-450;Номер по каталогу - АФНИ.304514.001;Нормативно-технический документ - ГОСТ 16350-80.</t>
  </si>
  <si>
    <t>Кривошип в сборе.Назначение - для комплектации насоса Ц2НШ-750;Номер по каталогу - ДПКР.304514.001-01;Нормативно-технический документ - ГОСТ 16350-80.</t>
  </si>
  <si>
    <t>281331.000.000034</t>
  </si>
  <si>
    <t>Кронштейн</t>
  </si>
  <si>
    <t>для насоса</t>
  </si>
  <si>
    <t>Кронштейн передний.Нзначение - для комплектации насоса ЦНС-300;Номер по каталогу - 8МС-7-0129.</t>
  </si>
  <si>
    <t>241062.900.000014</t>
  </si>
  <si>
    <t>Круг</t>
  </si>
  <si>
    <t>стальной, марка Ст.20, диаметр 32-270 мм, горячекатаный</t>
  </si>
  <si>
    <t>Прокат стальной горячекатаный круглый.Технические характеристики:Диаметр, мм, не менее - 110;Марка стали - Ст20;Длина, м, не менее - 11,70;Перечень документов при поставке:- сертификат качества/соответствия;Нормативно-технический документ - ГОСТ 2590-2006.</t>
  </si>
  <si>
    <t>Прокат стальной холоднокатный круглый.Технические характеристики:Диаметр, мм - 130;Марка стали - Ст20;Длина, м, не менее - 11,70;Условия поставки:- сертификат качества;Нормативно-технический документ -ГОСТ 7417-75.</t>
  </si>
  <si>
    <t>Прокат стальной горячекатный круглыйНазначение - для изготовления болты, втулки, гайки, запорную арматуру,проводники и другие изделия.Технические характеристики:Диаметр, мм - 160;Нормативно-технический документ - ГОСТ 2590-2006.</t>
  </si>
  <si>
    <t>241062.900.000059</t>
  </si>
  <si>
    <t>стальной, марка Ст.3сп, диаметр 10-19 мм, горячекатаный</t>
  </si>
  <si>
    <t>Прокат стальной горячекатаный круглый.Технические характеристики:Диаметр, мм, не менее - 16;Марка стали - Ст3-5пс;Длина, м, не менее - 11,70;Класс точности - А1;Перечень документов при поставке:- сертификат качества/соответствия;Нормативно-технический документ - ГОСТ 2590-2006.Марка/модель -Завод изготовителя -Страна происхождения -(заполняется поставщиком)</t>
  </si>
  <si>
    <t>281331.000.000036</t>
  </si>
  <si>
    <t>Лента тормозная</t>
  </si>
  <si>
    <t>055 Метр квадратный</t>
  </si>
  <si>
    <t>Лента асбестовая тормозная это маток длинной, изготовленной изасбестовых материалов с армирующим элементом (латунной проволокой илидругим материалом), пропитанной масленой смесью ленты, предназначеннойдля тормозных механизмов и для механизмов фрикционных передач, с большимкоэффициентом трения и высокими температурами. Тормозная лентаизготавливается двух типов, из асбестового или же тканево-асбестовогоматериала с использованием армирующей проволокой из латуни или другогопрочного метала, сама лента пропитывается специальным маслянымраствором. Применяют ее как накладку в фрикционных или механизмахторможения и тормозных узлах, предназначенных для работы в условиях свысоким давлением, до 5 МПа, и при высоких температурах, как правиловозникающих при торможении, до плюс 300 С. Для районов с высоким уровнемвлажности изготавливают ленту тормозную ЛАТ с фунгицидом.Технические характеристики:Марка лены - ЛАТ-2;Толщина, мм - 12;Ширина, мм, не менее - 100;Максимальное давление, мПа - 5;Максимальная температура, С - 300;Коэффициент сухого трения, СЧ - 0,45-0,6;При поставке предоставить:- сертификат качества;Нормативно-технический документ - ГОСТ 1198-93.</t>
  </si>
  <si>
    <t>241031.900.000000</t>
  </si>
  <si>
    <t>Лист стальной</t>
  </si>
  <si>
    <t>марка Ст.1сп, толщина до 3,9 мм, холоднокатаный</t>
  </si>
  <si>
    <t>Лист оцинкованный.Назначение - для холодного профилирования, под окраску, изготовленияштампованных деталей, а также  примененяется в электротехнической сфере,производственных областях, строительстве, при изготовленииметаллоконструкций различного назначения, машиностроении.Технические характеристики:Точность проката - Б;Точность по плосткостности - ПН;Характер кромки - О;Габаритные размеры, мм, не менее:Толщина - 0,7;Ширина - 1250;Длина - 2500;Марка стали - 08ПС;Перечень документов при поставке:- сертификат соответсвия;Нормативно-технический документ - ГОСТ 14918-80.Страна происхождения -(заполняется поставщиком)</t>
  </si>
  <si>
    <t>241031.900.000033</t>
  </si>
  <si>
    <t>марка Ст.3пс, толщина 2,5-12 мм, с ромбическим рифлением</t>
  </si>
  <si>
    <t>Лист стальной рифленый ромбический.Назначение - напольные противоскользящие покрытия в общественных ипроизводственных помещениях, цехах, шахтах, в общественном транспорте испец. технике  облицовка металлоконструкций, элементы декора.Технические характеристики:Вид проката - рифленый;Вид фигуры - ромбический;Габаритные размеры, мм, не менее:Толщина - 4;Ширина - 1500;Длина - 6000;Марка стали - Ст3сп;Перечень документов при поставке:- сертификат соответствия;Нормативно-технический документ - ГОСТ 8568-77.Марка/модель -Завод изготовителя -Страна происхождения -(заполняется поставщиком)</t>
  </si>
  <si>
    <t>241031.900.000059</t>
  </si>
  <si>
    <t>Сталь толстолистовая.Технические характеристики:Точность по толщине - А;Точность по плоскостности - ПО;Характер кромки - О;Толщина, мм - 40;Ширина, мм - 1500;Длина, мм - 6000;Марка стали - 3-5сп;Условия поставки:- сертификат качества;Нормативно-технический документ - ГОСТ 19903-2015.</t>
  </si>
  <si>
    <t>241032.000.000012</t>
  </si>
  <si>
    <t>марка Ст.3пс, толщина 0,40- 12 мм, горячекатаный</t>
  </si>
  <si>
    <t>Сталь тонколистовая.Технические характеристики:Вид - тонколистовая;Точность по толщине - повышенной точности А;Точность по плоскостности - ПО;Характер кромки - О;Габаритные размеры, мм, не менее:Толщина - 3;Ширина - 1250;Длина - 2500;Марка стали - Ст3-5сп;Перечень документов при поставке:- предоставление сертификата соответствия;Нормативно-технический документ - ГОСТ 19903-2015.Марка/модель -Завод изготовителя -Страна происхождения -(заполняется поставщиком)</t>
  </si>
  <si>
    <t>241032.000.000013</t>
  </si>
  <si>
    <t>Сталь толстолистовая.Технические характеристики:Вид - толстолистовая;Точность по толщине - повышенной точности А;Точность по плоскостности - ПО;Характер кромки - О;Габаритные размеры, мм, не менее:Толщина - 25;Ширина - 1500;Длина -  6000;Марка стали - Ст3-5сп;Перечень документов при поставке:- предоставление сертификата соответствия;Нормативно-технический документ - ГОСТ 19903-2015.Марка/модель -Завод изготовителя -Страна происхождения -(заполняется поставщиком)</t>
  </si>
  <si>
    <t>241032.000.000020</t>
  </si>
  <si>
    <t>марка Ст.3сп, толщина 0,40-12 мм, горячекатаный</t>
  </si>
  <si>
    <t>Сталь толстолистовая.Технические характеристики:Точность по толщине - повышенной точности А;Точность по плоскостности - ПО;Характер кромки - О;Толщина, мм - 4;Ширина, мм - 1500;Длина, мм - 6000;Марка стали - Ст3-5сп;Условия поставки:- сертификат качества;Нормативно-технический документ - ГОСТ 19903-2015.</t>
  </si>
  <si>
    <t>Сталь толстолистовая.Технические характеристики:Точность по толщине - повышенной точности А;Точность по плоскостности - ПО;Характер кромки - О;Толщина, мм - 5;Ширина, мм - 1500;Длина, мм - 6000;Марка стали - Ст3-5сп;Условия поставки:- сертификат качества;Нормативно-технический документ - ГОСТ 19903-2015.</t>
  </si>
  <si>
    <t>Сталь толстолистовая.Технические характеристики:Вид - толстолистовая;Точность по толщине - нормальной точности Б;Точность по плоскостности - ПН;Характер кромки - НО;Габаритные размеры, мм, не менее:Толщина - 6;Ширина - 1500;Длина - 6000;Марка стали - 3-5сп;Перечень документов при поставке:- предоставление сертификата соответствия;Нормативно-технический документ - ГОСТ 19903-2015.Марка/модель -Завод изготовителя -Страна происхождения -(заполняется поставщиком)</t>
  </si>
  <si>
    <t>Сталь толстолистовая.Технические характеристики:Вид - толстолистовая;Точность по толщине - нормальной точности Б;Точность по плоскостности - ПН;Характер кромки - НО;Габаритные размеры, мм, не менее:Толщина - 8;Ширина - 1500;Длина - 6000;Марка стали - 3-5сп;Перечень документов при поставке:- предоставление сертификата соответствия;Нормативно-технический документ - ГОСТ 19903-2015.Марка/модель -Завод изготовителя -Страна происхождения -(заполняется поставщиком)</t>
  </si>
  <si>
    <t>221920.700.000059</t>
  </si>
  <si>
    <t>Манжета</t>
  </si>
  <si>
    <t>для гидравлических устройств, резиновая, тип I</t>
  </si>
  <si>
    <t>Манжета штока поршня.Назначение - для комплектации насоса НБ-50;Номер по каталогу - 11ГрИ.04.004П;Нормативно-технический документ - ГОСТ 1050-88.</t>
  </si>
  <si>
    <t>Уплотнение втулки клапана НБ-125.Назначение - для гермитизции цилиндра втулки поршня;Номер по каталогу - 1НП. 02.00.011П;Условия поставки:- сертификат происхождения/качества.</t>
  </si>
  <si>
    <t>221973.230.000013</t>
  </si>
  <si>
    <t>для  гидравлического насоса, резиновая</t>
  </si>
  <si>
    <t>Манжета насоса СИН46.Назначение -  для доукомплектования, модернизации, дооснащения;Технические характеристики:Диаметр наружный, мм - 75;Диаметр внутренний, мм - 55;Высота, мм - 18;Масса, кг, не более - 0,0,13;Номер по каталогу - М55х75.</t>
  </si>
  <si>
    <t>281331.000.000040</t>
  </si>
  <si>
    <t>Манжета насоса СИН46.Назначение - для доукомплектования, модернизации, дооснащения;Технические характеристики:Диаметр наружный, мм - 125;Диаметр внутренний, мм - 82;Высота, мм - 24;Номер по каталогу - СИН35.100.01.004.</t>
  </si>
  <si>
    <t>Уплотнение штока насоса типа НБ-125.Назначение - для доукомплектования, дооснащения, унификации, обеспечениясовместимости с имеющимися товарами, а также для дальнейшеготехнического сопровождения, сервисного обслуживания и ремонта, в томчисле планового ремонта основного (установленного) оборудованиянефтедобычи.Технические характеристики:Номер по каталогу - 02.00.001.Перечень документов при поставке:- сертификат происхождения, качества.Поставщик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</si>
  <si>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265152.700.000039</t>
  </si>
  <si>
    <t>Манометр</t>
  </si>
  <si>
    <t>пропановый</t>
  </si>
  <si>
    <t>Манометр пропановый.Назначение - для измерения давления кислорода, а так же некристаллизующихся и не агрессивных по отношению к медным сплавам сред;Технические характеристики:Давление, МПа  - 0,6;Диаметр корпуса, мм - 50;Класс точности - 2,5;Расположение штуцера - радиальное;Температура окружающей среды, С - от -50 до +60;Температура рабочей среды, С - +150;Присоединительная резьба - М12х1.5;Материал корпуса - сталь:Материал механизма - латунь;Степень защиты - IP40;Нормативно-технический документ - ГОСТ 2405-88.</t>
  </si>
  <si>
    <t>239911.990.000017</t>
  </si>
  <si>
    <t>Набивка сальниковая</t>
  </si>
  <si>
    <t>асбестовая, марка АП (АП-31)</t>
  </si>
  <si>
    <t>239911.990.000004</t>
  </si>
  <si>
    <t>асбестовая, марка-АСП</t>
  </si>
  <si>
    <t>Набивка сальниковая с однослойным оплетнением сердечника.Назначение - для уплотнения в поршневых и центробежных насосах;Технические характеристики:Форма сечения - квадратная;Тип - АСП-31;Размер сечения, мм - 12х12;Условия поставки:- сертификат происхождения/качества;Нормативно-технический документ - ГОСТ 5152-84.</t>
  </si>
  <si>
    <t>Набивка сальниковая сквозным пелетением.Назначение - для заполнения сальниковых камер насосов и арматуры приработе в различных средах;Технические характеристики:Форма сечения - квадратная;Тип - ЛП-31;Размер сечения, мм - 8х8;Условия поставки:- сертификат происхождения/качества;Нормативно-технический документ - ГОСТ 5152-84.</t>
  </si>
  <si>
    <t>Набивка сальниковая с однослойным оплетнением сердечника.Назначение - для заполнения сальниковых камер насосов и арматуры приработе в различных средах;Технические характеристики:Форма сечения - квадратная;Тип- ЛП-31;Размер сечения, мм - 14х14;Условия поставки:- сертификат происхождения/качества;Нормативно-технический документ - ГОСТ 5152-84.</t>
  </si>
  <si>
    <t>Набивка сальниковая с однослойным оплетнением сердечника.Назначение - для заполнения сальниковых камер насосов и арматуры приработе в различных средах;Технические характеристики:Форма сечения - квадратная;Тип - ЛП-31Размер сечения, мм - 12х12;Условия поставки:- сертификат происхождения/качества;Нормативно-технический документ - ГОСТ 5152-84.</t>
  </si>
  <si>
    <t>281312.900.000001</t>
  </si>
  <si>
    <t>Насос</t>
  </si>
  <si>
    <t>паровой поршневой, прямодействующий, двухпоршневой, горизонтальный, подача до 125 м3/ч</t>
  </si>
  <si>
    <t>Насос буровой поршневой НБ.Назначение - поршневой, нагнетание промывочного раствора в скважину пригеолоразведочном,структурно-поисковом бурении на нефть и газ;Технические характеристики:Комплектация ЗИП:Втулка, кмп - 2,Поршень, кмп - 2,Съемник седел клапанов;Поршневая втулка;Тип насоса - НБ;Мощность, кВт, не менее - 50;Давление, МПа, не менее - 6,3;Диаметр шкива насоса, мм - 620;Диаметр нагнетательного патрубка, мм - 50;Диаметр всасывающего патрубка, мм - 113;Перечень документов при поставке:- с приложением паспорта;- руководства по эксплуатации;- разрешения на применение от уполномоченного органа РК;Нормативно-технический документ - ГОСТ 6031-81.Марка/модель -Завод изготовителя -Страна происхождения -(заполняется поставщиком)</t>
  </si>
  <si>
    <t>Насос буровой поршневой НБ-125.Назначение - перекачивания высокоабразивных технологическихнефтепромысловых жидких сред с твердымичастицами (цементного раствора, глинистого раствора на водной основе сплотностью до 1,8 т/м3, температурой от 0 до 80 ºС (273-353 К), с примесью нафти по объему не более 20%, с содержанием включениймикротвердостью до 1500 МПа не более 4% по объему, с размером частиц не более 8 мм) при цементировании, капитальном ремонте нефтяных игазовых скважин, промывочно-продавочных работах при бурении нефтяных и газовых скважин;нагнетания воды в пласт при интенсификации добычи нефти;перекачивания высоковязких жидкостей, включая нефть;Технические характеристики:Мощность, кВт - 125;Давление, МПа – не более 17;Частота вращения трансмиссионного вала, об/мин -511, 388, 377;Диаметр сменных втулок, мм - 90, 100, 115, 127;Ход поршня, мм - 250;Передаточное число зубчатой передачи - 5, 11;Привод к насосу - клиновыми ремнями типа «D»;Количество ремней, шт - 5;Диаметр шкива насоса, мм - 1000;Диаметр всасывающей трубы,мм - 100;Комплектация ЗИП:Втулка мм - 90, 100, 115 и 127 по одной комплекте,Поршень мм - 90, 100, 115 и 127по одной комплекте,Съемник седел клапанов, съемник поршневой втулки,Гвозди для предохранительных клапанов разного давление;Условия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6031-81.</t>
  </si>
  <si>
    <t>Насосный агрегат центробежный, полупогружной, вертикальный типа «НВ».Назначение - для перекачивания из подземных дренажных емкостей, типа ЕПи ЕПП, смеси воды и нефтепродуктов с твердыми включениями.Технические характеристики:Параметры насоса:Подача, м3/час, не менее - 50;Напор, м, не менее - 50;Давление на входе, кг/см2, не более - 1;КПД, %, не менее - 43;Электродвигатель:Тип двигателя - асинхронный;Мощность, кВт, не менее - 18,5;Частота вращения, об/мин, не менее - 1500;Исполнение - взрывозащищенное;Глубина погружения агрегата, м, не менее - 3;Климатическое исполнение - У2;Перечень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 и повышениюэнергоэффективности.Марка/модель -Завод изготовителя -Страна происхождения -(заполняется поставщиком)</t>
  </si>
  <si>
    <t>281314.130.000000</t>
  </si>
  <si>
    <t>для воды и других чистых, химически нейтральных жидкостей, консольный одноступенчатый, подача до 300 м3/ч</t>
  </si>
  <si>
    <t>ОИ</t>
  </si>
  <si>
    <t>12-2-24</t>
  </si>
  <si>
    <t>Агрегат центробежный консольный с электродвигателем.Назначение - для перекачивания чистой воды в стационарных условиях иимеет горизонтальный подвод жидкости по оси и отвод вертикально вверх.Электронасос подходит для перекачки других жидкостных сред, имеющиходинаковые с водой физико-химические свойства;Технические характеристики:Тип агрегата - К 150-125-315;Подача, м3/ч – 200;Напор, м – 32;Диаметр патрубков, мм:- входной – 150;- выход – 125;Диаметр рабочего колеса, мм - 315;КПД насоса, % - 79;Электродвигатель:Марка - АИР;Мощность, кВт, не менее - 30;Частота вращения, об/мин – 1500;Климатическое исполнение -УХЛ;Условия поставки:- с приложением паспорта;- руководства по эксплуатации;- документы на электродвигатель;- разрешения на применение от уполномоченного органа РК;- должен соответствовать требованиям энергосбережения и повышениюэнергоэффективности;Нормативно-технический документ - ГОСТ 22247-96.</t>
  </si>
  <si>
    <t>Агрегат центробежный консольный с электродвигателем.Назначение - для перекачивания воды производственно-техническогоназначения с pH от 6 до 9 (кроме морской) и других жидкостей, сходных  сводой по плотности, вязкости и химической активности в системахводоснабжения, отопления, циркуляции;Технические характеристики:Тип агрегата - К 200-150-315;Подача, м3/ч – 315;Напор, м – 32;Диаметр патрубков, мм:- входной – 200;- выход – 150;Диаметр рабочего колеса, мм - 315;КПД насоса, % - 82;Электродвигатель:Марка - АИР;Мощность, кВт - 45;Частота вращения, об/мин – 1500;Климатическое исполнение - УХЛ;Условия поставки:- с приложением паспорта;- руководства по эксплуатации;- документы на электродвигатель;- разрешения на применение от уполномоченного органа РК;- должен соответствовать требованиям энергосбережения и повышениюэнергоэффективности;Нормативно-технический документ - ГОСТ 22247-96.</t>
  </si>
  <si>
    <t>281314.900.000075</t>
  </si>
  <si>
    <t>для химически активных и агрессивных жидкостей, многоступенчатый секционный, подача до 650 м3/ч</t>
  </si>
  <si>
    <t>Насос центробежный секционный ЦНС.Технические характеристики:Подача, м3/ч - 300;Напор, м - 600;Мощность, кВт, не менее - 420;Частота вращения, об/мин - 1475;Кавитационный запас, м - 4; КПД, %, не менее - 70;Комплектация - с ЗИП (рубашка вала-1 шт, гайка ротора-1 шт, регулирующиекольца разной толщины и комплект РТИ), ответные фланцы всасывающего инагнетательного патрубков, комплект шпилек с гайками, муфта комплекте супругими втулками и пальцами);Климатическое исполнение - УХЛ4;Нормативно-технический документ - ГОСТ 10407-88.</t>
  </si>
  <si>
    <t>242040.500.000005</t>
  </si>
  <si>
    <t>Отвод</t>
  </si>
  <si>
    <t>стальной, крутоизогнутый, диаметр 66-200 мм, исполнение 1</t>
  </si>
  <si>
    <t>Отвод крутоизогнутый.Назначение - для плавного изменения направления трубопровода;Технические характеристики:Тип - крутоизогнутый цельнотянутый;Градус изгиба - 90;Исполнение - 2;Диаметр, мм - 114;Толщина стенки, мм – не менее 12;Материал - сталь Ст.20;Нормативно техническая документация - ГОСТ 17375-2001.</t>
  </si>
  <si>
    <t>242040.500.000010</t>
  </si>
  <si>
    <t>стальной, крутоизогнутый, диаметр до 65 мм, исполнение 2</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</si>
  <si>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- 57;Толщина стенки, мм, не менее - 4;Материал - сталь Ст.20;Нормативно-технический документ - ГОСТ 17375-2001.</t>
  </si>
  <si>
    <t>242040.500.000011</t>
  </si>
  <si>
    <t>стальной, крутоизогнутый, диаметр 66-200 мм, исполнение 2</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</si>
  <si>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- 89;Толщина стенки, мм, не менее - 5;Материал - сталь Ст.20;Нормативно-технический документ - ГОСТ 17375-2001.</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</si>
  <si>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- 114;Толщина стенки, мм, не менее - 6;Материал - сталь Ст.20;Нормативно-технический документ - ГОСТ 17375-2001.</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</si>
  <si>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- 159;Толщина стенки, мм, не менее - 6;Материал - сталь Ст.20;Нормативно-технический документ - ГОСТ 17375-2001.</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</si>
  <si>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- 76;Толщина стенки, мм, не менее - 5;Материал - сталь Ст.20;Нормативно-технический документ - ГОСТ 17375-2001.</t>
  </si>
  <si>
    <t>242040.500.000012</t>
  </si>
  <si>
    <t>стальной, крутоизогнутый, диаметр 201-450 мм, исполнение 2</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</si>
  <si>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- 219;Толщина стенки, мм, не менее - 8;Материал - сталь Ст.20;Нормативно-технический документ - ГОСТ 17375-2001.</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</si>
  <si>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- 273;Толщина стенки, мм - 12;Материал - сталь Ст.20;Нормативно техническая документация - ГОСТ 17375-2001.</t>
  </si>
  <si>
    <t>Отвод крутоизогнутый.Назначение - для плавного изменения направления трубопровода;Технические характеристики:Тип - крутоизогнутый цельнотянутый;Градус изгиба - 90;Диаметр, мм - 325;Толщина стенки, мм – не менее 10;Материал - сталь Ст.20;Нормативно-технический документ - ГОСТ 17375-2001.</t>
  </si>
  <si>
    <t>239911.990.000019</t>
  </si>
  <si>
    <t>Паронит</t>
  </si>
  <si>
    <t>марка ПОН-А</t>
  </si>
  <si>
    <t>Паронит общего назначения ПОН-А.Технические характеристики:Обозначение марки - ПОН;Исполнение - А;Габаритные размеры, мм, не менее:Толщина - 3;Длина - 1500;Ширина - 1500;Климатическое исполнение - УХЛ1;Перечень документов при поставке:- предоставление сертификата соответствия;Нормативно-технический документ - ГОСТ 481-80.Марка/модель -Завод изготовителя -Страна происхождения -(заполняется поставщиком)</t>
  </si>
  <si>
    <t>Паронит общего назначения ПОН-А.Технические характеристики:Обозначение марки - ПОН;Исполнение - А;Габаритные размеры, мм, не менее:Толщина - 2;Длина - 1500;Ширина - 1700;Климатическое исполнение - УХЛ1;Перечень документов при поставке:- предоставление сертификата соответствия;Нормативно-технический документ - ГОСТ 481-80.Марка/модель -Завод изготовителя -Страна происхождения -(заполняется поставщиком)</t>
  </si>
  <si>
    <t>239911.990.000020</t>
  </si>
  <si>
    <t>марка ПОН-Б</t>
  </si>
  <si>
    <t>Паронит общего назначения ПОН типа Б.Технические характеристики:Тип - Б;Габаритные размеры, (ТхДхШ), мм - 3х1500х1500;Климатическое исполнение - УХЛ1.Нормативно-технический документ - ГОСТ 481-80.Поставщик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</si>
  <si>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Паронит общего назначения ПОН-Б.Технические характеристики:Обозначение марки - ПОН;Исполнение - Б;Габаритные размеры, мм, не менее:Толщина - 4;Длина - 1500;Ширина - 1500;Климатическое исполнение - УХЛ1;Перечень документов при поставке:- предоставление сертификата соответствия;Нормативно-технический документ - ГОСТ 481-80.Марка/модель -Завод изготовителя -Страна происхождения -(заполняется поставщиком)</t>
  </si>
  <si>
    <t>Паронит общего назначения ПОН-Б.Технические характеристики:Обозначение марки - ПОН;Исполнение - Б;Толщина, мм - 3,0;Длина, мм - 1500;Ширина, мм - 1700;Климатическое исполнение - УХЛ1;Нормативно-технический документ - ГОСТ 481-80.</t>
  </si>
  <si>
    <t>242040.100.000024</t>
  </si>
  <si>
    <t>Переход</t>
  </si>
  <si>
    <t>концентрический, диаметр 151-300 мм, исполнение 1</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</si>
  <si>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- 219;Толщина стенки, мм - 10;Диаметр (Д2), мм - 108;Толщина стенки, мм - 6;Материал - сталь ст.20;Нормативно-технический - ГОСТ 17378-2001.</t>
  </si>
  <si>
    <t>Переход концентрический.Назначение - для соединений труб при строительстве трубопроводовразличного назначения;Исполнение - концентрический;Обозначение - К1;Диаметр (Д1), мм - 219;Толщина стенки, мм - 10;Диаметр (Д2), мм - 159;Толщина стенки, мм - 8;Материал - сталь ст.20;Нормативно-технический - ГОСТ 17378-2001.</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</si>
  <si>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- 159;Толщина стенки, мм - 10;Диаметр (Д2), мм - 108;Толщина стенки, мм - 8;Материал - сталь ст.20;Нормативно-технический - ГОСТ 17378-2001.</t>
  </si>
  <si>
    <t>242040.100.000046</t>
  </si>
  <si>
    <t>эксцентрический, диаметр 51-150 мм, исполнение 1</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</si>
  <si>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- 114;Толщина стенки, мм - 6;Диаметр (Д2), мм - 57;Толщина стенки, мм - 4;Материал - сталь ст.20;Нормативно-технический - ГОСТ 17378-2001.</t>
  </si>
  <si>
    <t>282113.600.000021</t>
  </si>
  <si>
    <t>Печь</t>
  </si>
  <si>
    <t>нефтенагревательная, автоматизированная </t>
  </si>
  <si>
    <t>Печь ПТ-16/150, количество горелок-16шт, мощность-2МВт, калорифер 2-х поточный, диаметр-159мм, вид топливо попутный газ с автоматичечским блоком розжигом</t>
  </si>
  <si>
    <t>281331.000.000175</t>
  </si>
  <si>
    <t>Плунжер</t>
  </si>
  <si>
    <t>для насоса, стальной, наружный диаметр 55 мм</t>
  </si>
  <si>
    <t>Плунжер 55мм насоса СИН46.02.100.012П.Назначение - для комплектации насоса СИН 46;Технические характеристики:Тип насоса - СИН46;Номер по каталогу - СИН46.02.100.012П;Дпл, мм - 55.</t>
  </si>
  <si>
    <t>Плунжер 55мм насоса СИН 46.02.134.000.Назначение - для комплектации насоса СИН 46;Технические характеристики:Тип насоса - СИН46;Номер по каталогу - СИН 46.02.134.000;Дпл, мм - 55.</t>
  </si>
  <si>
    <t>281510.530.000000</t>
  </si>
  <si>
    <t>Подшипник качения</t>
  </si>
  <si>
    <t>роликовый конический, радиально-упорный</t>
  </si>
  <si>
    <t>Подшипник 7520 (аналог 32220) роликовый конический однорядный.Технические характеристики:Внутренний диаметр подшипника, мм - 100;Наружный диаметр подшипника, мм - 180;Высота подшипника, мм - 49;Ширина наружного кольца, мм - 39;Ширина внутреннего кольца, мм - 46;Радиус монтажной фаски подшипника, мм - 3,5;Статическая грузоподъемность - С0 236 000 Н;Динамическая грузоподъемность - С 250 000 Н;Нормативно-технический документ - ГОСТ 333-79.</t>
  </si>
  <si>
    <t>Подшипник 7618 (аналог 32318) роликовый конический однорядный.Технические характеристики:Внутренний диаметр подшипника, мм - 90;Наружный диаметр подшипника, мм - 190;Высота подшипника, мм - 67,50;Ширина наружного кольца, мм - 53,5;Ширина внутреннего кольца, мм - 66,5;Радиус монтажной фаски подшипника, мм - 4,0;Статическая грузоподъемность - С0 365 000 Н;Динамическая грузоподъемность - С 370 000 Н;Нормативно-технический документ - ГОСТ 333-79.</t>
  </si>
  <si>
    <t>Подшипник 7524 (аналог 32224) роликовый конический однорядный.Технические характеристики:Внутренний диаметр подшипника, мм - 120;Наружный диаметр подшипника, мм - 215;Высота подшипника, мм - 61,50;Ширина наружного кольца, мм - 50;Ширина внутреннего кольца, мм - 58;Радиус монтажной фаски подшипника, мм - 3,5;Статическая грузоподъемность - С0 379 000 Н;Динамическая грузоподъемность - С 368 000 Н;Нормативно-технический документ - ГОСТ 333-79.</t>
  </si>
  <si>
    <t>281510.530.000002</t>
  </si>
  <si>
    <t>роликовый сферический, радиальный самоустанавливающийся</t>
  </si>
  <si>
    <t>Подшипник 3612 (аналог 22312) роликовый радиальный сферическийдвухрядный.Технические характеристики:Внутренний диаметр подшипника, мм - 60;Наружный диаметр подшипника, мм - 130;Ширина подшипника, мм - 46;Радиус монтажной фаски подшипника, мм - 3,5;Статическая грузоподъемность - С0 128 000 Н;Динамическая грузоподъемность - С 196 000 Н;Нормативно-технический документ - ГОСТ 5721-75.</t>
  </si>
  <si>
    <t>Подшипник роликовый радиальный сферический .Исполнение - роликовый радиальный сферический двухрядный;Технические характеристики:Обозначение - 3618 ( 22318Н, 22318,22318/ W33Н);Нормативно-технический документ - ГОСТ 5721-75.</t>
  </si>
  <si>
    <t>Подшипник 3616 (аналог 22316) роликовый радиальный сферическийдвухрядный.Технические характеристики:Внутренний диаметр подшипника, мм - 80;Наружный диаметр подшипника, мм - 170;Ширина подшипника, мм - 58;Радиус монтажной фаски подшипника, мм - 3,5;Статическая грузоподъемность - С0 227 000 Н;Динамическая грузоподъемность - С 325 000 Н;Нормативно-технический документ - ГОСТ 5721-75.</t>
  </si>
  <si>
    <t>Подшипник 3618 (аналог 22318) роликовый радиальный сферическийдвухрядный.Технические характеристики:Внутренний диаметр подшипника, мм - 90;Наружный диаметр подшипника, мм - 190;Ширина подшипника, мм - 64;Радиус монтажной фаски подшипника, мм - 4,0;Статическая грузоподъемность - С0 300 000 Н;Динамическая грузоподъемность - С 400 000 Н;Нормативно-технический документ - ГОСТ 5721-75.</t>
  </si>
  <si>
    <t>281510.700.000000</t>
  </si>
  <si>
    <t>роликовый цилиндрический, радиальный</t>
  </si>
  <si>
    <t>Подшипник 92152 роликовый радиальный с короткими цилиндрическимироликами, с однобортовым внутренним кольцом и плоским упорным кольцом.Технические характеристики:Внутренний диаметр подшипника, мм - 260;Наружный диаметр подшипника, мм - 400;Ширина подшипника, мм - 65;Радиус монтажной фаски подшипника, мм - 3,0;Диаметр борта внутреннего кольца, мм - 70,2;Диаметр борта наружного кольца, мм - 89,6;Статическая грузоподъемность - С0 1017,5 Н;Динамическая грузоподъемность - С 627 000 Н;Нормативно-технический документ - ГОСТ 8328-75.</t>
  </si>
  <si>
    <t>281510.900.000002</t>
  </si>
  <si>
    <t>шариковый, радиально-упорный</t>
  </si>
  <si>
    <t>Подшипник 1608 (аналог 2308) шариковый радиальный сферическийдвухрядный.Технические характеристики:Внутренний диаметр подшипника, мм - 40;Внешний диаметр подшипника, мм - 90;Ширина подшипника, мм - 33;Вес подшипника, кг - 0,925;Статическая грузоподъемность - C0 17 600 Н;Динамическая грузоподъемность - C 45 000 Н;Нормативно-технический документ -  ГОСТ 28428-90.</t>
  </si>
  <si>
    <t>Подшипник 306 (аналог 6306) шариковый радиальный однорядный.Технические характеристики:Внутренний диаметр подшипника, мм - 30;Наружный диаметр подшипника, мм - 72;Ширина подшипника, мм - 19;Радиус монтажной фаски подшипника, мм - 2,0;Статическая грузоподъемность - С0 14 600 Н;Динамическая грузоподъемность - С 28 100 Н;Нормативно-технический документ - ГОСТ 8338-75.</t>
  </si>
  <si>
    <t>Подшипник 309 (аналог 6309) шариковый радиальный однорядный.Технические характеристики:Внутренний диаметр подшипника, мм - 45;Наружный диаметр подшипника, мм - 100;Ширина подшипника, мм - 25;Радиус монтажной фаски подшипника, мм - 2,5;Статическая грузоподъемность - С0 30 000 Н;Динамическая грузоподъемность - С 52 700 Н;Нормативно-технический документ - ГОСТ 8338-75.</t>
  </si>
  <si>
    <t>Подшипник 208 (аналог 6208) шариковый радиальный однорядный.Технические характеристики:Внутренний диаметр подшипника, мм - 40;Наружный диаметр подшипника, мм - 80;Ширина подшипника, мм - 18;Радиус монтажной фаски подшипника, мм - 2,0;Статическая грузоподъемность - С0 17 800 Н;Статическая грузоподъемность - С 32 000 Н;Нормативно-технический документ - ГОСТ 8338-75.</t>
  </si>
  <si>
    <t>281331.000.000219</t>
  </si>
  <si>
    <t>Поршень</t>
  </si>
  <si>
    <t>для поршневого насоса нагнетания жидких сред</t>
  </si>
  <si>
    <t>Поршень бурового насоса 9МГрТехнические характеристики:Диаметр узла, мм - 115;Посадка - коническая;Номер по каталогу - 9МГр.02.210П-01;Условия поставки:- сертификат происхождения/соответсвия.</t>
  </si>
  <si>
    <t>Поршень бурового насоса НБ-50.Технические характеристики:Диаметр узла, мм - 120;Тип насоса - НБ-50;Номер по каталогу - НБ50.02.210П;Условия поставки:- сертификат происхождения/соответсвия.</t>
  </si>
  <si>
    <t>281331.000.000190</t>
  </si>
  <si>
    <t>Привод</t>
  </si>
  <si>
    <t>Станок качалка ПНШ с дорожной плитой.Назначение - для механического привода глубинных штанговых насосов;Технические характеристики:Нагрузка на устьевом штоке, кН - 80;Длина хода устьевого штока, м - 3;Крутящий момент на выходном валу редуктора, кНм - 40;Наибольшее число ходов балансира в минуту - не менее - 4,3, не более -12;Масса привода, кг, не менее - 12300;Комплектация:- рама:- редуктор двухступенчатый с зацеплением Новикова;- стойка в сборе с верхними площадками и лестницами;- кривошипы с устройством стопорения клиновой шпонки;- с противовесами, шт - 4;- балансир с головкой, с канатом и подвеской сальникового штока;- крепление головки балансира к телу балансира при помощи четыреххромированных пальцев, что увеличивает жесткость;- клиноременная передача с защитным кожухом от природного воздействия.Тип ремня С(В)-4000 ХЛ. ГОСТ 1284.1-89 одной группы, количество, шт - 6;Клиноременная передача должна обеспечивать легкую смену ремней ивозможность регулирования натяжения ремней и поддержания их в натянутомсостоянии;- шатуны с нижними головками;- тормоз червячный в сборе с тормозным диском и колодками, шкивомведомый;- с электродвигателем 30 квт 1500 об/мин на валу, который закрепленаконусная втулка типа ВШБ и шкив, диамтерами, мм - 200 и 250, плитаэлектродвигателя должны иметь подвижные кронштейны крепления лаписпользуемого двигателя (что позволяет устанавливать все предусмотренныеэлектродвигатели), замена ведущего шкива должна производиться безприменения съемника и других специальных приспособлений;- с дорожной плитой по три штуки (размер, м - 3,0х1,2) на один привод;- площадками обслуживания с лестницами редуктора, электродвигателя истанции управления, опоры балансира, траверса и опоры траверса, съемныйплощадкой для ремонта и замены нижней головки шатуна;- ограждением привода;- станцией управления который должен обеспечивать блокировку включенияэлектродвигателя при открытой двери, герметизацию кабельных входов,возможность подключения внешних потребителей, а также возможностьстыковки системы управления с системами телемеханики и системамииндивидуальной автоматизации;Качество лакокрасочных покрытий и их цвета должны соответствовать ГОСТ12.4.026.Узлы и детали привода, которые могут служить источником опасности дляработающих, а также поверхности оградительных и защитных устройствдолжны быть окрашены в сигнальные цвета согласно ГОСТ 12.4.026.Лакокрасочное покрытие наружных поверхностей должно быть двухслойным сиспользованием грунтового слоя;ЗИП, инструментами и принадлежностями.Редуктор предназначен для уменьшения частоты вращения, передаваемой отэлектродвигателя кривошипам станка-качалки.Ц2НШ - тип редуктора, двухступенчатый с зацеплением Новикова;Межцентровое расстояние, АТ, мм - 750;Передаточное число - 37,18;Устройство редуктора:- корпуса;- крышки;- вала-шестерни быстроходного;- вала промежуточных с зубчатыми колёсами;- вала тихоходного с зубчатым колесом;- подшипников;- манжеты;- торцовых крышек;- крышки люка;- отдушины;- двух масло указателей;- стружкоуловитель магнитный;- пробки сливной.Корпус редуктора - должен иметь горизонтальную плоскость разъема;Смазка подшипников - осуществляется непосредственно маслом, заливаемым вкартер редуктора для предотвращения утечки масла по шейкам быстроходногои тихоходного валов редуктора должны быть установлены маслоотражательные кольца (маслоотбойники), кроме того уплотнены с надежнымирезиновыми или фторпластными манжетными уплотнениями, которые исключаетутечку масла из картера, для предотвращения утечек масла по плоскостиразъема редуктора в его корпусе и крышке должны иметься маслоулавливающие канавки, для удобства контроля за уровнем масла редукторукомплектовать прозрачным масло уровнемером, установленный со стороныэлектродвигателя;Тормоз редуктора должен имеет дополнительный стопор, который страхуеттормоз от поворота, что предотвращает самопроизвольное растормаживаниепривода.Выходной вал должен иметь на выходных концах два шпоночных паза,расположенных под углом 900, что позволяет переустанавливать кривошипыпри износе шпоночных пазов;Выходной вал редуктора должен быть оснащен ограничителями  дляпредотвращения схода кривошипов. В осевом направлении ход кривошипаограничен торцовой шайбой;На крышках опоры балансира, опоры траверсы и нижних головок шатуновпредусмотреть отверстия для закачки пластичной смазки, выхода старойсмазки и удаления воздуха при шприцевании узлов.Оборудование должно быть изготовлено не ранее 2020 года выпуска.На раму привода (редукторе и электродвигателя) на видном месте, доступ ккоторому обеспечивается после монтажа на устье скважины, следуетукреплять табличку.Размер шрифта по ГОСТ 2.304, не менее - 5;На табличке электрохимическим травлением или ударным способом указывают:- наименование или товарный знак предприятия-изготовителя;- типоразмер привода;- номер настоящего стандарта;- номер изделия по системе нумерации предприятия-изготовителя;- месяц и год выпуска.Способ нанесения маркировки на приводе должен обеспечивать еесохраняемость в течение полного срока службы привода.Нормативно-технический документ - ГОСТ 31832-2012.Перечень документов при поставке:- сборочный чертеж общего вида с габаритными размерами с описаниемосновных узлов и деталей;- гарантия потенциального поставщика, что предлагаемый товар являетсяновым (оригиналом с завода) и не является дубликатом или складскогохранения.- паспорта;- руководства по эксплуатации, разрешения на применение отуполномоченного органа РК;Поставляемый Товар должен соответствовать требованиям энергосбережения иповышению энергоэффективности.Поставщик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</si>
  <si>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235200000</t>
  </si>
  <si>
    <t>Атырауская область, Макатский р/н. НГДУ "Доссормунайгаз"</t>
  </si>
  <si>
    <t>Станок качалка ПНШ с дорожной плитой.Назначение - для механического привода глубинных штанговых насосов;Технические характеристики:Нагрузка на устьевом штоке, кН - 60;Длина хода устьевого штока, м - 3;Крутящий момент на выходном валу редуктора, кНм - 40;Наибольшее число ходов балансира в минуту, не менее - 4,2; не более -8,8;Масса привода, кг, не менее - 11650;Комплектация:- рама;- редуктор двухступенчатый с зацеплением Новикова;- стойка в сборе с верхними площадками и лестницами;- кривошипы с устройством стопорения клиновой шпонки, с противовесами,шт - 4;- балансир с головкой, с канатом и подвеской сальникового штока;- крепление головки балансира к телу балансира при помощичетыреххромированных пальцев, что увеличивает жесткость;- клиноременная передача с защитным кожухом от природного воздействия.Тип ремня С(В)-4000 ХЛ. ГОСТ 1284.1-89 одной группы, количество, шт - 6;Клиноременная передача должна обеспечивать легкую смену ремнейивозможность регулирования натяжения ремней и поддержания их внатянутомсостоянии;- шатуны с нижними головками;- тормоз червячный в сборе с тормозным диском и колодкам;- шкивом ведомый;- с электродвигателем 22 квт 1500об/мин на валу, которыйзакрепленаконусная втулка типа ВШБ и шкив, диаметром, мм - 200 и 250,плита электродвигателя должны иметь подвижныекронштейны крепления лаписпользуемого двигателя (что позволяет устанавливать всепредусмотренныеэлектродвигатели) Замена ведущегошкива должнапроизводиться безприменения съемника и других специальныхприспособлений;- с дорожной плитой по три штуки (размер, м - 3,0х1,2) на один привод;- площадками обслуживания редуктора, опоры балансира, опоры траверса,съемный площадкой для ремонта и замены нижней головки шатуна;- ограждением привода;- станцией управления который должен обеспечивать блокировкувключенияэлектродвигателя при открытой двери, герметизацию кабельныхвходов,возможность подключения внешних потребителей, а такжевозможностьстыковки системы управления с системами телемеханики исистемамииндивидуальной автоматизации;- качество лакокрасочных покрытийи их цвета должны соответствовать ГОСТ12.4.026.;- узлы и детали привода, которые могут служить источником опасностидляработающих, а также поверхности оградительных и защитныхустройствдолжны быть окрашены в сигнальные цвета согласно ГОСТ12.4.026.;- лакокрасочное покрытие наружных поверхностей должно быть двухслойнымсиспользованием грунтового слоя;- ЗИП, инструментами и принадлежностями.Редуктор предназначен для уменьшения частоты вращения, передаваемойотэлектродвигателя кривошипам станка-качалки.Ц2НШ - тип редуктора, двухступенчатый с зацеплением Новикова;- межцентровое расстояние, АТ, мм - 750;- передаточное число - 37,18;- частота вращения быстроходного вала, об/мин - 200;- диаметр шкивов, мм - 900;Устройство редуктора:- корпуса;- крышки;- вала-шестерни быстроходного;- валов промежуточных с зубчатыми колёсами;- вала тихоходного с зубчатым колесом;- подшипников;- манжеты;- торцовых крышек;- крышкилюка;- отдушины;- двух масло указателей;- стружкоуловитель магнитный;- пробки сливной.Корпус редуктора - должен иметь горизонтальную плоскость разъема;Смазка подшипников - осуществляется непосредственно маслом, заливаемымвкартер редуктора;- для предотвращения утечки масла по шейкам быстроходного итихоходноговалов редуктора должны быть установлены масло отражательныекольца(маслоотбойники), кроме того уплотнены с надежными резиновымиилифторпластными манжетными уплотнениями, которые исключает утечку маслаизкартера;- для предотвращения утечек масла по плоскости разъема редуктора вегокорпусе и крышке должны иметься масло улавливающие канавки;- для удобства контроля за уровнем масла редукторукомплектоватьпрозрачным масло уровнемером, установленный со стороныэлектродвигателя;- тормоз редуктора должен имеет дополнительный стопор, которыйстрахуеттормоз от поворота, что предотвращает самопроизвольноерастормаживаниепривода.Выходной вал должен иметь на выходных концах два шпоночныхпаза,расположенных под углом 900, что позволяет переустанавливатькривошипыпри износе шпоночных пазов;- выходной вал редуктора должен быть оснащен ограничителямидляпредотвращения схода кривошипов.В осевом направлении ход кривошипаограничен торцовой шайбой;На крышках опоры балансира, опоры траверсы и нижних головокшатуновпредусмотреть отверстия для закачки пластичной смазки, выходастаройсмазки и удаления воздуха при шприцевании узлов.Оборудование должно быть изготовлено не ранее 2020 года выпуска.На раму привода (редукторе и электродвигателя) на видном месте, доступккоторому обеспечивается после монтажа на устье скважины,следуетукреплять табличку.Размер шрифта - не менее 5по ГОСТ 2.304.На табличкеэлектрохимическим травлением или ударным способом указывают:- наименование или товарный знак предприятия-изготовителя;- типоразмер привода;- номер настоящего стандарта;- номер изделия по системе нумерации предприятия-изготовителя;- месяц и год выпуска.Способ нанесения маркировки на приводе должен обеспечиватьеесохраняемость в течение полного срока службы привода.Потенциальный поставщик должен приложить к своей заявке на участиевтендере следующие документы:- сборочный чертеж общего вида с габаритными размерами сописаниемосновных узлов и деталей;- гарантию потенциального поставщика, что предлагаемый товарявляетсяновым (оригиналом с завода) и не является дубликатом илискладскогохранения;Товар должен соответствовать требованиям энергосбережения и повышениюэнергоэффективности и поставщик обязан иметь сертификат МС 50001.Перечень документов при поставке:- паспорт;- руководства по эксплуатации;- разрешения на применение от уполномоченного органа РК;Нормативно-технический документ - ГОСТ 31832-2012.Товар должен соответствовать требованиям энергосбережения иповышениюэнергоэффективности.Поставщик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</si>
  <si>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234200000</t>
  </si>
  <si>
    <t>Атырауская область, Исатайский р/н  НГДУ "Жайыкмунайгаз"</t>
  </si>
  <si>
    <t>Станок качалка (Приводы штанговых глубинных насосов тумбовый ПШГНТ)сдорожной плитой.Назначение - для механического привода глубинных штанговых насосов;Технические характеристики:Нагрузка на устьевом штоке, кН - 40;Длина хода устьевого штока, м - 0,45; 0,6; 0,75; 0,9; 1,1; 1,3; 1,5;Крутящий момент на выходном валу редуктора, кНм - 14;Число качаний балансира в минуту - не менее - 2,0, не более - 7,4;Масса привода, кг, не менее - 5500;Комплектация:- рама;- редуктор двухступенчатый с зацеплением Новикова;- стойка в сборе с верхними площадками и лестницами;- кривошипы с устройством стопорения клиновой шпонки;- с противовесами, шт - 4;- балансирс головкой, с канатом и подвеской сальникового штока;- крепление головки балансира к телу балансира при помощичетыреххромированных пальцев, что увеличивает жесткость;- клиноременная передача с защитным кожухом от природного воздействия.Тип ремня А-2240 ХЛ. ГОСТ 1284.1-89 одной группы, количество, шт - 4;Клиноременная передача должна обеспечивать легкую смену ремнейивозможность регулирования натяжения ремней и поддержания их внатянутомсостоянии;-шатуны с нижними головками;- тормоз червячный в сборе с тормозным диском и колодками;- шкивом ведомый;- с электродвигателем 7,5 квт 1500 об/мин на валу, которыйзакрепленаконусная втулка типа ВШБ и шкив, диаметром, мм - 125 и 140,плита электродвигателя должны иметь подвижные кронштейны креплениялаписпользуемого двигателя (что позволяет устанавливатьвсепредусмотренные электродвигатели).Замена ведущего шкива должнапроизводиться без применения съемника идругихспециальныхприспособлений;- с дорожной плитой по три штуки (размер, м - 3,0х1,2) на один привод;- площадками обслуживания с лестницами редуктора, электродвигателяистанции управления, опоры балансира, траверса и опоры траверса,съемныйплощадкой для ремонта и замены нижней головки шатуна;- ограждением привода;- станцией управления который должен обеспечивать блокировкувключенияэлектродвигателя при открытой двери, герметизацию кабельныхвходов,возможность подключения внешних потребителей, а такжевозможностьстыковкисистемы управления с системами телемеханики исистемамииндивидуальной автоматизации;- качество лакокрасочных покрытий и их цвета должны соответствоватьГОСТ12.4.026.- узлы и детали привода, которые могут служить источником опасностидляработающих, а также поверхности оградительных и защитныхустройствдолжны быть окрашены в сигнальные цвета согласно ГОСТ 12.4.026.- лакокрасочное покрытие наружных поверхностей должно быть двухслойнымсиспользованием грунтового слоя;- ЗИП, инструментами и принадлежностями.Редуктор предназначен для уменьшения частоты вращения, передаваемойотэлектродвигателя кривошипам станка-качалки.Ц3НШ - тип редуктора, трехступенчатый с цилиндрической зубчатойпередачейзацепления Новикова;- межцентровое расстояние, АТ, мм - 400;- передаточное число - 57,75;Устройство редуктора:- корпуса;- крышки;- вала-шестерни быстроходного;- валов промежуточных с зубчатыми колёсами;- валатихоходного с зубчатым колесом;- подшипников;- манжеты;- торцовых крышек;- крышки люка;- отдушины;- двух масло указателей;- стружкоуловитель магнитный;- пробки сливной.Корпус редуктора - должен иметь горизонтальную плоскость разъема;Смазка подшипников - осуществляется непосредственно маслом, заливаемымвкартер редуктора;- для предотвращения утечки масла по шейкам быстроходного итихоходноговалов редуктора должны быть установлены масло отражательныекольца(маслоотбойники), кроме того уплотнены с надежными резиновымиилифторпластными манжетными уплотнениями, которые исключает утечку маслаизкартера;- для предотвращения утечек масла по плоскости разъема редуктора вегокорпусе и крышке должны иметься масло улавливающие канавки;- для удобства контроля за уровнем масла редукторукомплектоватьпрозрачным масло уровнемером, установленный со стороныэлектродвигателя;- тормоз редуктора должен имеет дополнительный стопор, которыйстрахуеттормоз от поворота, что предотвращает самопроизвольноерастормаживаниепривода.Выходной вал должен иметь на выходных концах два шпоночныхпаза,расположенных под углом 900, что позволяет переустанавливатькривошипыпри износе шпоночных пазов;- выходной вал редуктора должен быть оснащен ограничителями  дляпредотвращения схода кривошипов.В осевом направлении ход кривошипаограничен торцовой шайбой;На крышках опоры балансира, опоры траверсы и нижних головокшатуновпредусмотреть отверстия для закачки пластичной смазки, выходастаройсмазки и удаления воздуха при шприцевании узлов.Оборудование должно быть изготовлено не ранее 2020 года выпуска.На раму привода (редукторе и электродвигателя) на видном месте, доступккоторому обеспечивается после монтажа на устье скважины,следуетукреплять табличку.Размер шрифта - не менее 5 по ГОСТ 2.304.Натабличке электрохимическимтравлением или ударным способом указывают:- наименование или товарный знак предприятия-изготовителя;- типоразмер привода;- номернастоящего стандарта;- номер изделия по системе нумерации предприятия-изготовителя;- месяц и год выпуска.Способ нанесения маркировки на приводе должен обеспечиватьеесохраняемость в течение полного срока службы привода.Потенциальный поставщик должен приложить к своей заявке на участиевтендере следующие документы:- сборочный чертеж общего вида с габаритными размерами сописаниемосновных узлов и деталей;- гарантию потенциального поставщика, что предлагаемый товарявляетсяновым (оригиналом с завода) и не является дубликатом илискладскогохранения;Товар должен соответствовать требованиям энергосбережения и повышениюэнергоэффективности и поставщик обязан иметь сертификат МС 50001.Перечень документов при поставке:- паспорт;- руководства по эксплуатации;- разрешения на применение от уполномоченного органа РК;Нормативно-технический документ - ГОСТ 31832-2012.Товар должен соответствовать требованиям энергосбережения иповышениюэнергоэффективности.Поставщик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</si>
  <si>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192031.300.000002</t>
  </si>
  <si>
    <t>Пропан-бутан</t>
  </si>
  <si>
    <t>Пропан-бутан технический.Назначение – для заправки пропановых баллонов, используется впроизводственных целях для постов газорезки и газосварки.Техническая характеристика:Объёмная доля жидкого остатка при 20С, %, не более - 1,6;Массовая доля сероводорода и меркаптановой серы по ГОСТ 22985-90 , %, неболее - 0,013;В том числе сероводорода  по ГОСТ 22985-90, %, не более - 0,003;Массовая доля бутана и бутиленов, %, не более - 60;Массовая доля пропана и пропилена, %, не более - 40;Объемная доля жидкого остатка по ГОСТ 20448-90 при 200С, %, не более -1,8;Доставка пустых баллонов (тары) и вывоз заполненных баллонов стерритории поставщика производится силами Заказчика.Погрузка и выгрузка пустых и заполненных баллонов производится силамипоставщика.Нормативно-технический документ - ГОСТ 21443-75.</t>
  </si>
  <si>
    <t>282219.300.000125</t>
  </si>
  <si>
    <t>Противовес</t>
  </si>
  <si>
    <t>для конвейера</t>
  </si>
  <si>
    <t>Противовес СК-6 в сборе.Назначение - для СК, СКДр (станка-качалки);Технические характеристики:Обозначение - СК;Грузоподъемность, т - 6;Масса, кг, не менее - 479;Длина, мм, не более - 650;Ширина, мм, не более - 160;Высота, мм - 1000;Болт - М30х190;Гайка - М30;Шайба, не более - 30;Номер по каталогу - П6.07.000 (ДПКР.304336.003);Условия поставки:- сертификат происхождения/качества;Нормативно-технический документ - ГОСТ 5915-70.</t>
  </si>
  <si>
    <t>281332.000.000302</t>
  </si>
  <si>
    <t>Пружина клапана</t>
  </si>
  <si>
    <t>Пружина клапана ПР-52.Назначение - для комплектации и оснащения насоса 9МГр,НБ-125;Номер по каталогу - 9МГр.02106;Условия поставки:- сертификат качества.</t>
  </si>
  <si>
    <t>Пружина клапана НБ-50.Назначение - для комплектации и оснащения насоса;Номер по каталогу  - НБ50.02.105П.</t>
  </si>
  <si>
    <t>281332.000.000303</t>
  </si>
  <si>
    <t>для трехплунжерного насоса</t>
  </si>
  <si>
    <t>Пружина насоса СИН46.Назначение - для комплектации и оснащения насоса СИН46;Номер по каталогу - СИН46.02.130.017;Условия поставки:- сертификат качества;Номер по каталогу - СИН46.02.130.017.</t>
  </si>
  <si>
    <t>289939.899.000024</t>
  </si>
  <si>
    <t>Пункт водораспределительный</t>
  </si>
  <si>
    <t>номинальное давление до 63 Мпа</t>
  </si>
  <si>
    <t>Пункт водораспределительный ВРП.Назначение - водораспределительный пункт с полной автоматикой ителемеханикой предназначен для распределения и измерения расхода идавления, закачиваемой в скважины системы поддержания пластовогодавления. Водораспределительный пункт состоит из двух отдельных блоковотсеков (технологического и аппаратурного), установленных на одной рамеи разделенных перегородкой, на единой раме полной заводской готовности,в комплекте железобетонными плитами под основания.Помещения состоит из основания, крыши и трехслойных панелей «Сэндвич».Оборудования в технологическом отсеке должен быть взрывозащищенногоисполнение.В технологическом отсеке размещены: распределительный коллектор, дляраспределения воды и коллектор сброса воды (дренажный трубопровод).На каждом боковом отводе устанавливаются запорная арматура маркиЗД65/140 (Задвижка дисковая ЗД Ду 65 Ру140 Материал корпуса 40Х.Температура рабочей среды до 1000С.Класс герметичности «А».Ручной привод, с ответными фланцами, прокладками и крепежом) дорасходомера, после расходомера ЗДШ 65/140 (Задвижка дисковая штуцернаяЗДШ Ду 65Ру140 Материал корпуса 40Х.Температура рабочей среды до 1000С.Класс герметичности «А».Ручной привод, с ответными фланцами, прокладками, крепежом и со сменнымиштуцерами 2 …12).На трубопроводах ф 114 мм сброса воды установить запорные вентили Ду 15Ру160.Для замера расхода закачиваемой попутно пластовой воды водоводы оснащенырасходомерами.На каждой распределительный линии устанавливаются расходомер жидкости споказывающим цифровым индикатором м3 общий накопление и м3 час (ЖКэкран), отборное устройство для пробы.Все технологическое оборудование и трубопроводная обвязка должны бытьустановлены и закреплены при помощи хомутов на опорах которые приваренык металлическому основанию помещения.В связи с высоким давлением закачки воды в пласты трубопроводы внутриводораспределительных пунктов проложить из бесшовных труб с толщинойстенки, мм, не менее - 8, рассчитанной на давление, превышающее на 40 %рабочее давление.На все фланцевые соединения должны быть надеты металлические кожухи длязащиты людей от удара прямой струи воды при нарушении герметичностифланцевого соединения.Площадка обслуживания должен изготовляться из листа просечное вытяжнойПВЛ из стали маркист3пс5.Помещение ВРП оборудуется вытяжной вентиляцией для проветриванияпомещения перед входом обслуживающего персонала. Отверстие для силовоговводного кабеля должен быть герметизированными.Силовой шкаф с исполнением IP66.Внутреннее и наружное освещение с применением новой технологииэнергосбережении.Светильники со светодиодными лампами.Отопление в помещении блока - электрическое, т.е. электрообогревателямиОВЭ-4.Мощность, кВт - 1,0;Аппаратурный отсек обогревается электрическим конвектором, кВт - 1,0;Укомплектовать распределяющий и нагнетательный коллектор по 3 отвода(т.е. ф219х10 мм- 3 шт, ф114х10мм-18 шт) соответствующего диаметра идавления.В технологическом отсеке предусмотреть грузоподъемную механизм г/п, т -0,5;Технические характеристики:Количество отводов, шт - 6;Рабочее давление, МПа - 10;Комплектация - с АРМ;Количество подключаемых скважин, шт, не менее - 6;Условный проход:Подвод, мм, не менее - 219х10;Отвод, мм, не менее - 114х10;Рабочее давления, кгс/см2 - не менее 70 не более 100;Температура рабочей среды - не менее +5 С не более +50 С;Транспортируемая среда - попутно-пластовая вода;Системы автоматики:Трехлучевой ультразвуковой расходомер исполнение компактное салюминиевым корпусом конвертора, с ЖК дисплеем, язык русский, выходыбазового модуля 4-20мА + HART, импульсный.Погрешность, %, не более - 0,5;Температура окружающей среды - от минус 50 до плюс 50;Перечень докуметнтов при поставке:- паспорт;- сертификат об утверждении типа средств измерений с описанием типа;- сертификат соответствия требованиям ТР ТС 012/2011 «О безопасностиоборудования для работы во взрывоопасных средах»;- декларация соответствия требованиям ТР ТС 004/2011 «О безопасностинизковольтного оборудования»;- декларация ТР ТС 020/2011 «Электромагнитная совместимость техническихсредств»;- декларация соответствия ТР ТС 032/2013 «О безопасности оборудованияработающего под избыточным давлением»;- разрешение на применение технических устройств;- методика поверки, инструкция по эксплуатации на русском языке.Технические характеристики расходомера указаны в прилагаемом опросномлисте (на каждый отвод, 6 комплектов на ВРП):Диаметр расходомера подобрать согласно таблице №1 прилагаемого опросноголиста;Программируемый логический контроллер (в комплекте с блоком питания,коммутатором, с модулями для аналоговых сигналов) со следующимитехническими характеристиками:Рабочая память - встроенная, RAM 32 Кбайт;Загружаемая память - микрокарта памяти, Flash-EEPROM - до 8 Мбайт;-Ethernet;- Степень защиты - IP 20;Количество монтажных стоек в системе:- базовых - 1,- расширения - 3;Номинальное напряжение питания, В, не более - 24;Программное обеспечение конфигурирования - STEP 7 от V5.5 SP1 и выше собновлением HSP191;Датчик измерения давления с унифицированным выходным сигналом, мА - от 4до 20;Диапазон измерения, кгс/см2 - от 0 до 100 - 7 единиц (6 ед на отводыскважин, 1 ед на коллектор);Манометры - 7 единиц (6 ед на отводы скважин, 1 ед на коллектор);Термопреобразователь, выход, мА - от 4 до 20;Длина, мм - 80;Exd. диапазон - от 0 до 100(1 ед. на коллектор);Шкаф контроллера в комплекте с ИБП и стабилизатором напряженияпеременного тока;Оборудование абонентского модуля беспроводной связи (тип оборудованиябеспроводной связи может быть изменены по требованию Заказчика, взависимости от существующего оборудования связи на месторождении);Общие требования:Поставщик должен обеспечить:Поставку комплектных оборудований согласно опросным листам, которыедолжны являться неотъемлемой частью договора поставки.Монтаж, пусконаладочные работы, ввод оборудования в эксплуатацию, вт.ч.:а) Организовать АРМ оператора на месторождении, с приобретением всехнеобходимых материалов и оборудования (компьютер, лицензионноепрограммное обеспечение для отображения сигналов от ВРП, монитор,принтер, ИБП, все направленная базовая станция беспроводной связи, Ггц,не более - 5,0, компьютерный  стол и кресло).Технические характеристики компьютера, монитора и т.д. согласовать сЗаказчиком. (Прошу прописать характеристики WinCC);б) Предусмотреть вывод информации по беспроводной связи с ВРП на АРМоператора, с комплектацией оборудования точки доступа. На мониторе АРМоператора должно быть организовано визуализация параметров (давление,температура, расход, сигналы пожарной сигнализации ВРП).Оснастить ТБ и АБ ВРП пожарной сигнализацией.Установленные средства измерения должны быть в взрывозащищенном иискробезопасным исполнении, с цифровыми индикаторами и пройти процедуруутверждения типа СИ, внесены в Реестр ГСИ РК (на момент установки) ииметь руководство по эксплуатации, паспорт, сертификаты о проверке иразрешения на применение в РК.Перечень документов при поставке:- сертификатов и удостоверяющие документы происхождение товара;- эксплуатационную документ</t>
  </si>
  <si>
    <t>279032.000.000062</t>
  </si>
  <si>
    <t>Редуктор</t>
  </si>
  <si>
    <t>кислородный, баллонный</t>
  </si>
  <si>
    <t>Редуктор кислородный баллонный БКО.Назначение - для понижения и регулирования давления газа — кислорода,поступающего из баллона, рампы или сети, и автоматического поддержанияпостоянным заданного рабочего давления газа.Кислородные редукторы, применяемые при газовой сварке и резке металлов,окрашивают в голубой цвет и крепят к вентилям баллонов накиднымигайками.Технические характеристики:Наибольшее допустимое давление газа на входе в редуктор, кгс/см2 - до200;Наименьшее давление, кгс/см2 - не более 26;Наибольшее рабочее давление, кгс/см2 - до 12,5 , наименьшее, кгс/см2 -не менее 1.При наибольшем рабочем давлении расход газа составляет 50 м³/ч.Тип – БКО;Поставщик должен при поставке товара предоставить:Паспорт, руководства по эксплуатации.Условия поставки:- паспорт;- руковдство по эксплуатации;Нормативно-техничсекий документ - ГОСТ 13861-89.</t>
  </si>
  <si>
    <t>Редуктор баллонный кислородный одноступенчатый БКО.Назначение - для понижения давления газа, поступающего из баллона, иавтоматического поддержания заданного рабочего давления постоянным пригазопламенной обработке;Технические характеристики:Пропускная способность, м3/ч - 50;Исполнение - 4;Далвение газа на входе, МПа - 20;Давление рабочее, МПа - 1,25;Масса, кг, не более - 1,2;Климатическое исполнение - УХЛ1;Габариты, мм, не более - 132х155х50;Условия поставки:- паспорт;- руковдство по экспл разрешение на примение РК;Нормативно-техничсекий документ - ГОСТ 13861-89.</t>
  </si>
  <si>
    <t>279032.000.000065</t>
  </si>
  <si>
    <t>ацетиленовый, баллонный</t>
  </si>
  <si>
    <t>Редуктор баллонный ацетиленовый одноступенчатый БАО.Назначение - для понижения давления газа, поступающего из баллона, иавтоматического поддержания заданного рабочего давления постоянным пригазопламенной обработке;Технические характеристики:Пропускная способность, м3/ч - 5;Исполнение - 4;Далвение газа на входе, мПа - 2,5;Давление рабочее, мПа - 0,15;Масса, кг, не более - 1,98.;Климатическое исполнение - УХЛ2;Габариты, мм, не более - 230х170х155;Тмператур, С - от минус 25 до плюс 50;Наибольшая пропускная способность, м3/ч - 5;Наибольшее давление газа на входе, мПа - 2,5;Наибольшее рабочее давление газа, мПа - 0,15;Размеры, не более - 260х170х155;Масса, кг, не более - 1,98;Материал уплотнительного элемента:- клапан - резина В-14,- мембрана - резинотканевая;Условия поставки:- паспорт;- руковдство по экспл разрешение на примение РК;Нормативно-техничсекий документ - ГОСТ 13861-89.</t>
  </si>
  <si>
    <t>279032.000.000068</t>
  </si>
  <si>
    <t>пропановый, баллонный</t>
  </si>
  <si>
    <t>Редуктор баллонный пропановый одноступенчатый.Назначение - баллонный пропановый одноступенчатый, для понижениядавления газа, поступающего из баллона, и автоматического поддержаниязаданного рабочего давления постоянным при газопламенной обработке;Технические характеристики:Марка горелки - БПО;Пропускная способность, м3/ч - 5;Исполнение - 4;Наибольшее давление газа на входе, МПа (кгс/см2)- 2,5 (25);Давление рабочее, МПа - 0,3;Масса, кг - не более 1,2;Климатическое исполнение - УХЛ2;Нормативно-техничсекий документ - ГОСТ 13861-89.</t>
  </si>
  <si>
    <t>279032.000.000056</t>
  </si>
  <si>
    <t>Резак</t>
  </si>
  <si>
    <t>Резак инжекторный ручной кислородной резки.Назначение - для ручной разделительной кислородной резки углеродистыхинизколегированных сталей толщиной, мм, до - 300;Технические характеристики:Тип резака - Р2;Исполнение и применяемый горючий газ - П (пропан, бутан и природныйгаз);Давление газа, МПа кислорода (кгс/см2) - не менее - 0,25, не более -0,75;Давление газа, МПа горючего газа (кгс/см2) - не менее - 0,003, не более- 0,12;Расход кислорода, м3/ч, не более - 21;Расход пропана, м3/ч, не более - 0,6;Вес резака, кг - 1,3.Комплектация:- мундштуки: наружный №1(на резаке) - 2, внутренний №1(на резаке), -2,3,4;- резак в собранном виде с ниппелем, диаметром, мм - 9;Перечень документов при поставке:- паспорт;- руководство на эксплуатацию;- разрешение на применение РК;Нормативно-технический документ - ГОСТ 5191-79.Поставщик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</si>
  <si>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Резак инжекторный ручной кислородной резки.Назначение - для ручной разделительной кислородной резки углеродистыхинизколегированных сталей толщиной, мм, до - 300;Технические характеристики:Тип резака - Р1;Исполнение и применяемый горючий газ - П (пропан, бутан иприродный газ);Исполнение - вентильный;Вес резака, кг, не более - 0,64;Длина резака, мм, не более - 475;Рабочий газ - пропан;Смешение газа - инжекторное;Внутренний диаметр присоединяемых рукавов, мм - 9;Комплектация:- мундштук - наружный - №1П, внутренний - №1,3,4;- резак в собранном виде с ниппелем, диаметром, мм - 9;Перечень документов при поставке:- паспорт;- руковдство по эксплуатацию;- разрешение на применение РК;Нормативно-технический документ - ГОСТ 5191-79.Поставщик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</si>
  <si>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221940.300.000000</t>
  </si>
  <si>
    <t>Ремень</t>
  </si>
  <si>
    <t>клиновый, приводный</t>
  </si>
  <si>
    <t>Ремень приводной клиновый.Технические характеристики:Профиль ремня - О;Длина номинальная расчетная, мм - 1000;Ширина номинальная расчетная, мм - 850;Высота номинальная, мм - 600;Условия поставки:- сертификат качества/происхождения;Нормативно-технический документ - ГОСТ 1284.1-89.</t>
  </si>
  <si>
    <t>Ремень 3V1000 приводной клиновый.Технические характеристики:Длинна, мм - 2540;Поставщик предоставляет гарантию на качество на весь объём Товара втечение 12 месяцев от даты вводав эксплуатацию Товара, но не более 24 месяцев от даты поставки.Ремень должен состоять из несущего слоя на основе материалов изхимических волоком (кордшнур или кордная ткань), резины и оберточнойткани, свулканизованных в одно изделие. Ремень сечения с расчетнойдлиной до 8,0 м должны иметь в несущем слое кордшнур, свыше 1,6мдопускается изготовлять с кордтканью в несущем слое.Ремни должны изготовляться с плотно и гладко заделанным швом оберточнойткани. Товар должен быть новым, не бывшим в употреблении, в ремонте, втом числе, который не был восстановлен, у которого не была осуществленазамена составных частей, не были восстановлены потребительские свойства.Смешивание новых ремней с ремнями, бывшими в употреблении, недопускается. Боковые, рабочие, наружные поверхности ремней должны бытьбез складок, трещин, выпуклостей, торчащих нитей и тканевых заусенцевили царапин. При диафрагменном способе вулканизации с применениемскладных пресс-форм допускаются на ремнях всех сечений от стыкасегментов барабанных форм: на боковых поверхностях выступы высотой неболее 0,2 мм; на нижнем основании выступы высотой не более 0,5 мм; дляремней сечений В (Б), С (В), D (Г) — шириной не более 0,5 мм и высотойне более 1,0 мм. Большее основание сечения ремня должно бытьпрямолинейным или выпуклым, меньшее — прямолинейным или вогнутым.Выпуклость или вогнутость для ремней сечений Z(O), А, В(Б), С(В) должнабыть не более 1,0 мм. Дли ремней сечений D (Г), Е (Д), ЕО (Е), 40Х20 -не более 2,0. Температурный предел хрупкости резин для ремней,предназначенных для районов с холодным и очень холодным климатом, должныбыть не выше минус 60 °С.Ремни транспортируют всеми видами транспорта в крытых транспортныхсредствах в соответствии с правилами перевозки грузов, действующими накаждом виде транспорта.При железнодорожном сообщении ремни транспортируют в контейнерах илиповагонными отправками в одном направлении соднородными грузами (резиновыми техническими изделиями). Воднымсообщением ремни транспортируют в контейнерах.При этом ремни не должны подвергаться воздействию масел, бензина идругих веществ, разрушающих резину и ткань.С момента производства до поставки ремни следует хранить в закрытыхпомещениях на полках, стеллажах, поддонах или вешалах при температуре от0 до 30С и относительной влажности не более 85% на расстоянии не менее 1м от нагревательных приборов. Допускается хранить и транспортироватьремни при отрицательной температуре, при этом ремни не должныподвергаться ударным нагрузкам и деформации.Маркировка:На каждом ремне на одном или обоих основаниях должны быть четко указанырельефно или несмываемой краской:- обозначение сечения, номинальной расчетной или внутренней длины;- обозначение типа или модели;- а также необходимо указать бирке или наклейке товарный знак и (или)условное наименование предприятия-изготовителя; наименование поставщика,дата изготовления (квартал, год); обозначение класса ремня или сортремня.Упаковка:Ремни одного сечения, длины, группы и класса упаковывают в связки,перевязывая каждую связку в одном-трех местахматериалами, обеспечивающими целостность упаковки при транспортировании.Масса связки ремней должна быть не более 50 кг.По требованию потребителя ремни одной группы должны комплектоваться иупаковываться в связки с определенным числомкратности (по количеству). К каждой отдельной упаковке или связке ремнейприкрепляют тканевый, фанерный или картонныйярлык с указанием: товарного знака и (или) наименования предприятия-изготовителя; количества ремней в связке (или количества комплектов илиштук); обозначения сечения, номинальной расчетной или внутренней длиныремня; даты изготовления (квартал, год); обозначения класса ремня илисорта.Методы испытания: Контроль ремней проводят при температуре (23±5)С ивлажности не более 85% не ранее чем через 8 ч смомента их изготовления. Внешний вид боковых поверхностей и большогооснования ремней проверяют визуально или сравнением с контрольнымиобразцами. Отклонения по внешнему виду проверяют любым измерительныминструментом с погрешностью измерения не более 0,1 мм. Радиусызакругления углов при основаниях ремня проверяют радиусными шаблонамиили другими измерительными инструментами с погрешностью измерения неболее 0,1 мм.Наработку и удлинение ремней определяют на стенде без передачи мощности,состоящем из двух одноручьевых шкивов одного диаметра. Ведущий шкивзакрепляют жестко, а ведомый перемещают под действием груза,соответствующего заданному натяжению ремня. Приемо-сдаточные испытанияпроводят изготовитель и при получении неудовлетворительных результатовприемосдаточных испытаний хотя бы по одному из показателей по немупроводят повторные испытания на удвоенном объеме выборки. Результатыповторны испытаний распространяются на всю партию. Принеудовлетворительных результатах испытаний у изготовителя допускаетсяпроводить сплошной контроль ремней. При получении неудовлетворительныхрезультатов периодических испытаний по температурному пределу хрупкостирезины проводят повторные испытания на удвоенном объеме выборки, взятойот той же закладки резиновой смеси. Потенциальный поставщик долженпредставить образец до вскрытия заявок на участие в тендере. Приполучении неудовлетворительных результатов периодических (испытаний понаработке и удлинению ремней на стенде проводят повторные испытания натрех ремнях того же сечения и длины от той же партии. Принеудовлетворительных результатах повторных испытаний их переводят вприемосдаточные до получения положительных результатов испытаний неменее чем на трех партиях подряд, испытывая по три ремня от каждойпартии.</t>
  </si>
  <si>
    <t>Ремень 3V930-0 приводной клиновый.Технические характеристики:Длинна, мм - 2362;высота, мм -8;Ширина, мм - 9,5;Условия поставки:- сертификат качества/происхождения;Нормативно-технический документ - ГОСТ 1284.1-89.</t>
  </si>
  <si>
    <t>Ремень 3V950-0 приводной клиновый.Технические характеристики:Наружняя длина, мм - 2413;Ширина, мм - 9;Высота, мм - 8;Условия поставки:- сертификат качества/происхождения;Нормативно-технический документ - ГОСТ 1284.1-89.</t>
  </si>
  <si>
    <t>281331.000.000235</t>
  </si>
  <si>
    <t>Рубашка</t>
  </si>
  <si>
    <t>Запасные части центробежного насоса типа ЦНС 180/ 85...425;Рубашка вала.Технические характеристики:Номер по каталогу - 6МС-6-0126;Масса, кг - 2,95;Перечень документов при поставке:- сборочный чертеж общего вида с габаритными размерами;Поставщик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</si>
  <si>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для центробежного питательного насоса</t>
  </si>
  <si>
    <t>Рубашка вала ЦНС-300.Рубашка вала насоса типа ЦНС-300.Назначение - для доукомплектования, дооснащения, унификации, обеспечениясовместимости с имеющимися товарами, а также для дальнейшеготехнического сопровождения, сервисного обслуживания и ремонта, в томчисле планового ремонта основного (установленного) оборудованиянефтедобычи.Технические характеристики:Номер по каталогу - 8МС-7-0126;Перечень документов при поставке:- сертификат происхождения/качества.Поставщик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</si>
  <si>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139229.990.000001</t>
  </si>
  <si>
    <t>Салфетка</t>
  </si>
  <si>
    <t>Салфетка техническая.Назначение - для протирки рук и деталей;Размер, см - 40х40;Материал - бязь отбеленная, бесшовная.</t>
  </si>
  <si>
    <t>289261.500.000151</t>
  </si>
  <si>
    <t>Сальник устьевой</t>
  </si>
  <si>
    <t>для герметизации устья скважины, рабочее давление 14 МПа, диаметр полированного штока 31,8 мм</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</si>
  <si>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</si>
  <si>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Набивка сальниковая устьеваяНазначение - для герметизации устья скважины;Технические характеристики:Рабочее давление, МПа, не менее - 14;Диаметр полированного штока, мм, не менее - 31,8;Набивка сальниковая - 11/4"х2 1/4"х1/2";Материал исполнения - Тефлон Кеvlar;Перечень документов при поставке:- сертификат происхождения.Марка/модель -Завод изготовителя -Страна происхождения -(заполняется поставщиком)</t>
  </si>
  <si>
    <t>Набивка сальника в комплекте 9 (девять) штук из кевлара, плетенная.Назначение - для герметизации устьевого штока скважины, оборудованнойштанговым глубинным насосом в условиях высокого давления.Технические характеристики:Материал – кевлар;Пропитка – тефлоновая;Размеры сечения, д - 1/4х1/2;Количества слоев – 2;Внутренний диаметр кольца, мм – 32;Наружный диаметр кольца, мм – 73;Рабочая температура, ºС – от -150 до +200;Плотность - 1.45-1.50;Давление среды – не менее 210 Мпа.</t>
  </si>
  <si>
    <t>281131.000.000050</t>
  </si>
  <si>
    <t>Седло клапана</t>
  </si>
  <si>
    <t>Седло клапана СИН46.Номер по каталогу - СИН46.02.130.024П;Условия поставки:- сертификат происхождения/качества.</t>
  </si>
  <si>
    <t>281131.000.000051</t>
  </si>
  <si>
    <t>Седло клапана СИН46.Номер по каталогу - СИН46.02.130.027;Условия поставки:- сертификат происхождения/качества.</t>
  </si>
  <si>
    <t>282219.300.000038</t>
  </si>
  <si>
    <t>Съемник</t>
  </si>
  <si>
    <t>гидравлический, для демонтажа деталей, универсальный</t>
  </si>
  <si>
    <t>Съемник гидравлический.Назначение - для демонтажа корпуса подшипника опоры балансира, длястанков-качалок типа СК;Технические характеристики:Тяговое усилие, т, не менее - 15;Давление, МПа, не менее - 70;Глубина захвата, мм, не менее - 245;Ход штока, мм, не менее - 250;Перечень документов при поставке:- паспорт;- руководство по эксплуатации и разрешение на применение отуполномоченного органа РК.</t>
  </si>
  <si>
    <t>Съемник гидравлический.Назначение - для демонтажа пальца кривошипа, для станков-качалок типа СКс ручным гидравлическим насосом;Технические характеристики:Тяговое усилие, тс, не менее - 33;Давление, МПа, не менее - 70;Тип гидравлического насоса - ручной;Количество ступеней нагнетания давления - 2;Объем масла, л - 1,0;Габаритные размеры, мм:Длина - 710,0;Ширина - 136,0;Высота - 152,0;Вес, кг - 8,2;Расстояние между тягами, мм - от 220 до 460;Максимальная длина демонтируемых деталей, мм - 210;Внутренняя резьба - М105х2;Перечень документов пр и поставке:- паспорт;- руководство по эксплуатации;- разрешение на применение от уполномоченного органа РК.</t>
  </si>
  <si>
    <t>279031.900.000079</t>
  </si>
  <si>
    <t>Трансформатор сварочный</t>
  </si>
  <si>
    <t>для автоматической дуговой сварки</t>
  </si>
  <si>
    <t>Трансформатор сварочный.
Назначение - для питания одного сварочного поста однофазным переменным током.
При ручной дуговой сварке, резке и наплавки металлов покрытыми металлическими электродами.
Диапазон рабочей температуры, С - от мнинус 45 до плюс 45;
Относительная влажность воздуха, %, не более - 80;
Эксплуатационные возможности -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 сети, В - 380;
Количество фаз - 2;
Частота питающей сети, Гц - 50;
Номинальный сварочный ток, А - 500;
Номинальный режим работы (ПН), % - 60;
Номинальное рабочее напряжение, В - 40;
Максимально потребляемый из сети ток, А - 90;
Регулирование сварочного тока - механический плавный;
Пределы регулирования сварочного тока- от 100 до 500;
Напряжение холостого хода, В - от 60 до 70;
Перечень документов при поставке:
- паспорт;
- руководство по эксплуатации.</t>
  </si>
  <si>
    <t>242040.500.000046</t>
  </si>
  <si>
    <t>Тройник стальной</t>
  </si>
  <si>
    <t>равнопроходный, диаметр 66-200 мм, исполнение 1</t>
  </si>
  <si>
    <t>Тройник стальной равнопроходный.Технические характеристики:Диаметр, мм - 76;Толщина стенки, мм - 5;Марка стали - ст.20;Условия поставки:- сертификат качества;Нормативно-технический документ - ГОСТ 17376-2001.</t>
  </si>
  <si>
    <t>242040.500.000052</t>
  </si>
  <si>
    <t>переходный, диаметр 66-200 мм, исполнение 1</t>
  </si>
  <si>
    <t>Тройник стальной равнопроходный.Технические характеристики:Диаметр, мм - 114;Толщина стенки, мм - 6;Марка стали - ст.20;Условия поставки:- сертификат качества;Нормативно-технический документ - ГОСТ 17376-2001.</t>
  </si>
  <si>
    <t>Тройник стальной равнопроходный.Технические характеристики:Диаметр, мм - 159;Толщина стенки, мм - 6;Марка стали - ст.20;Условия поставки:- сертификат качества;Нормативно-технический документ - ГОСТ 17376-2001.</t>
  </si>
  <si>
    <t>Тройник стальной равнопроходный.Технические характеристики:Диаметр, мм - 89;Толщина стенки, мм - 5;Марка стали - ст.20;Условия поставки:- сертификат качества;Нормативно-технический документ - ГОСТ 17376-2001.</t>
  </si>
  <si>
    <t>242040.500.000053</t>
  </si>
  <si>
    <t>переходный, диаметр 201-450 мм, исполнение 1</t>
  </si>
  <si>
    <t>Тройник стальной равнопроходный.Технические характеристики::Диаметр, мм - 219;Толщина стенки, мм - 8;Марка стали - ст.20;Условия поставки:- сертификат качества;Нормативно-технический документ - ГОСТ 17376-2001.</t>
  </si>
  <si>
    <t>241071.000.000036</t>
  </si>
  <si>
    <t>Уголок</t>
  </si>
  <si>
    <t>стальной, равнополочный, горячекатаный, ширина 45 мм</t>
  </si>
  <si>
    <t>Уголок стальной горячекатанный равнополочный.Технические характеристики:Ширина полки, мм - 45х45;Толщина стенки, мм - 5;Марка стали - Ст3;Условие поставки:- сертификат касчества;Нормативно-технический документ - ГОСТ 8509-93.</t>
  </si>
  <si>
    <t>241071.000.000037</t>
  </si>
  <si>
    <t>стальной, равнополочный, горячекатаный, ширина 50 мм</t>
  </si>
  <si>
    <t>Уголок стальной горячекатанный равнополочный.Технические характеристики:Ширина полки, мм - 50х50;Толщина стенки, мм - 5;Марка стали - Ст3;Условия поставки:- сертификат касчества;Нормативно-технический документ - ГОСТ 8509-93.</t>
  </si>
  <si>
    <t>241071.000.000039</t>
  </si>
  <si>
    <t>стальной, равнополочный, горячекатаный, ширина 63 мм</t>
  </si>
  <si>
    <t>Уголок стальной горячекатанный равнополочный.Технические характеристики:Ширина полки, мм - 63х63;Толщина стенки, мм - 6;Марка стали - Ст3;Условие поставки:- сертификат касчества;Нормативно-технический документ - ГОСТ 8509-93.</t>
  </si>
  <si>
    <t>241071.000.000041</t>
  </si>
  <si>
    <t>стальной, равнополочный, горячекатаный, ширина 75 мм</t>
  </si>
  <si>
    <t>Уголок стальной горячекатанный равнополочный.Технические характеристики:Ширина полки, мм - 75х75;Толщина стенки, мм - 7;Марка стали - Ст3;Условие поставки:- сертификат качества/происхождение;Нормативно-технический документ - ГОСТ 8509-93.</t>
  </si>
  <si>
    <t>221973.900.000018</t>
  </si>
  <si>
    <t>Уплотнение</t>
  </si>
  <si>
    <t>гидравлическое, резинотканевое</t>
  </si>
  <si>
    <t>Пакет уплотнении плунжера СИН46.Назначение - плунжера;Технические характеристики:Тип насоса - СИН46;Номер по каталогу - СИН46.02.134.100.</t>
  </si>
  <si>
    <t>Пакет уплотнения плунжера.Назначение - для доукомплектования, дооснащения, а также для дальнейшегоремонта насоса СИН46;Каталожный номер - СИН46.00.134.100.</t>
  </si>
  <si>
    <t>241011.500.000000</t>
  </si>
  <si>
    <t>Чугун</t>
  </si>
  <si>
    <t>марка Л 1</t>
  </si>
  <si>
    <t>Отливок чугунный.
Назначение - для отливок из чугуна;
Технические характеристики:
Тип чугуна - СЧ10 с пластинчатым графитом; 
Предел текучести, МПа, не менее - 140;
Временное сопротивление при растяжении, МПа (кгс/мм2), не менее - 100(10);
Твердость, НВ, не более- 205;
Нормативно-технический документ -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</si>
  <si>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150 (15);Размер, мм - 150х180;Диаметр, мм - 150;Длина, мм – 180;Материал - чугун;Плотность, кг/м3 - 7,0х10(в 3 степени);Модуль упругости при растяжении, мПа - 700-100;Удельная теплоемкость при температуре от 20 до 200С, Дж – 460;Вес, кг -24;Условия поставки:- сертификат качества/происхождения.Нормативно-технический документ-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</si>
  <si>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300 (30);Размер, мм - 300х300;Диаметр, мм - 300;Длина, мм – 300;Материал - чугун;Плотность, кг/м3 - 7,3х10(в 3 степени);Модуль упругости при растяжении, мПа - 1200-1450;Удельная теплоемкость при температуре от 20 до 200°С, Дж – 525;Условия поставки:- сертификат качества/происхождения.Нормативно-технический документ-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</si>
  <si>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350 (35);Размер, мм - 350х350;Диаметр, мм - 350;Длина, мм – 350;Материал - чугун;Плотность, кг/м3 - 7,3х10(в 3 степени);Модуль упругости при растяжении, мПа - 1300-1550;Удельная теплоемкость при температуре от 20 до 200°С, Дж – 545;Условия поставки:- сертификат качества/происхождения.Нормативно-технический документ-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</si>
  <si>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200 (20);Размер, мм - 200х180;Диаметр, мм - 200;Длина, мм – 180;Материал - чугун;Плотность, кг/м3 - 7,3х10(в 3 степени);Модуль упругости при растяжении, мПа - 850-1100;Удельная теплоемкость при температуре от 20 до 200°С, Дж – 480;Условия поставки:- сертификат качества/происхождения.Нормативно-технический документ- ГОСТ 1412-85.</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</si>
  <si>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250 (25);Размер, мм - 250х250;Диаметр, мм - 250;Длина, мм – 250;Материал - чугун;Плотность, кг/м3 - 7,3х10(в 3 степени);Модуль упругости при растяжении, мПа - 900-1100;Удельная теплоемкость при температуре от 20 до 200°С, Дж – 500;Условия поставки:- сертификат качества/происхождения.Нормативно-технический документ- ГОСТ 1412-85.</t>
  </si>
  <si>
    <t>241071.000.000010</t>
  </si>
  <si>
    <t>Швеллер</t>
  </si>
  <si>
    <t>стальной, горячекатаный, с параллельными гранями полок, номер швеллера 10</t>
  </si>
  <si>
    <t>Швеллер стальной горячекатаный с параллельными гранями полок.Технические характеристики:Номер швеллера - 10;Серия швеллера - П;Высота швеллера, мм - 100;Ширина полки, мм - 46;Толщина стенки, мм – 4,5;Толщина полки, мм – 7,6;Перечень необходимых документов при поставке:- сертификат соответствия;Нормативно-технический документ – ГОСТ 8240-97.</t>
  </si>
  <si>
    <t>241062.900.000152</t>
  </si>
  <si>
    <t>Шестигранник</t>
  </si>
  <si>
    <t>стальной, марка Ст.30, диаметр 15-50 мм, горячекатаный</t>
  </si>
  <si>
    <t>Прокат стальной горячекатный шестигранный.Технические характеристики:Диаметр/сторона, мм - 30;Марка стали - ст30-35;Длинна, м - 6;Условия поставки:- сертификат качества;Нормативно-технический документ - ГОСТ 2879-2006.</t>
  </si>
  <si>
    <t>241062.900.000155</t>
  </si>
  <si>
    <t>стальной, марка Ст.35, диаметр 15-50 мм, горячекатаный</t>
  </si>
  <si>
    <t>Прокат стальной конструкционный шестигранный горячекатанный.Технические характеристики:Диаметр, мм - 30;Марка стали - 35;Нормативно-технический документ - ГОСТ 8560-78.</t>
  </si>
  <si>
    <t>221930.500.000034</t>
  </si>
  <si>
    <t>Шланг (рукав)</t>
  </si>
  <si>
    <t>газовый, I–9–0,63</t>
  </si>
  <si>
    <t>Рукав резиновый с нитяным каркасом применяется для подачи газа, пропана,бутана, ацетилена под давлением к приборам газовой сварки и резкиметаллов. Рукава шланги резиновые сварочные способны работать в условияхтропического и умеренного климата при температуре окружающей среды от -35°С до +70°С, а также в условиях холодного климата -55°С до +70°С.Рукава шланги для подачи газа, пропана, бутана, ацетилена под давлениемк приборам газовой сварки и резки металлов изготавливают из внутреннегорезинового слоя, нитяного каркаса из хлопчатобумажных волокон илипропитанных и не пропитанных химических волокон, а также наружногорезинового слоя. Рукав для подачи газа, пропана, бутана, ацетиленадолжен обозначаться красным цветом. Допускается обозначение классарукава двумя цветными полосами на черном фоне.Технические характеристики:Класс рукавов - I;Диаметр внутренний, мм - 9;Наружный диаметр, мм -  18;Давление рабочее, МПа - 0,63;Радиус изгиба, мм - 90;Вес 1п/м рукава, кг – 0,208;Длина бухты, м - 40;Климатическое исполнение – ХЛ1;Условия поставки:- сертификат происхождения/ качества;Нормативно-технический документ - ГОСТ 9356-75.</t>
  </si>
  <si>
    <t>221930.500.000039</t>
  </si>
  <si>
    <t>газовый, III–9–2,0</t>
  </si>
  <si>
    <t>Рукав газовой сварки и резки металлов.Технические характеристики:Класс рукавов - III;Диаметр внутренний, мм - 9;Давление рабочее, МПа - 2;Длина, м, не менее - 40;Климатическое исполнение - ХЛ;Условия поставки:- сертификат происхождения/качества;Нормативно-технический документ - ГОСТ 9356-75.</t>
  </si>
  <si>
    <t>221920.300.000005</t>
  </si>
  <si>
    <t>Шнур</t>
  </si>
  <si>
    <t>резиновый, круглого сечения, типа 4, диаметр 2,0-63,0 мм</t>
  </si>
  <si>
    <t>Шнур резиновый насоса ЦНС.Номер по каталогу - У0092;Условия поставки:- сертификат происхождения/качества;Нормативно-технический документ - ГОСТ 6467-79.</t>
  </si>
  <si>
    <t>Шнур резиновый насоса ЦНС.Номер по каталогу - У0085;Условия поставки:- сертификат происхождения/качества;Нормативно-технический документ - ГОСТ 6467-79.</t>
  </si>
  <si>
    <t>Шнур резиновый насоса ЦНС.Номер по каталогу - У0089-04;Условия поставки:- сертификат происхождения/качества;Нормативно-технический документ - ГОСТ 6467-79.</t>
  </si>
  <si>
    <t>Шнур резиновый насоса ЦНС.Номер по каталогу - У0094;Условия поставки:- сертификат происхождения/качества;Нормативно-технический документ - ГОСТ 6467-79.</t>
  </si>
  <si>
    <t>Шнур резиновый насоса ЦНС.Номер по каталогу - У0081;Нормативно-технический документ - ГОСТ 6467-79.</t>
  </si>
  <si>
    <t>Шнур резиновый насоса ЦНС.Номер по каталогу - У0087;Нормативно-технический документ - ГОСТ 6467-79.</t>
  </si>
  <si>
    <t>Шнур резиновый насоса ЦНС.Номер по каталогу - У0090;Нормативно-технический документ - ГОСТ 6467-79.</t>
  </si>
  <si>
    <t>259411.900.000173</t>
  </si>
  <si>
    <t>Шпилька для фланцевых соединений</t>
  </si>
  <si>
    <t>стальной, диаметр 20 мм, с гайкой</t>
  </si>
  <si>
    <t>Шпилька для фланцевых соединений.Технические характеристики:Тип шпильки - А;Диаметр резьбы, мм - М18;Поле допуска - 6g;Длина шпильки, мм - 180;Длина резьбового конца, мм - 5,8;Марка стали - 35;Категория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</si>
  <si>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Шпилька для фланцевых соединений.Технические характеристики:Тип шпильки - А;Диаметр резьбы, мм - М20;Поле допуска - 6g;Длина шпильки, мм - 180;Длина резьбового конца, мм - 48;Марка стали - 35;Категория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</si>
  <si>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259411.900.000175</t>
  </si>
  <si>
    <t>стальной, диаметр 30 мм, с гайкой</t>
  </si>
  <si>
    <t>Шпилька для фланцевых соединений.Технические характеристики:Тип шпильки - А;Диаметр резьбы, мм - М16;Поле допуска - 6g;Длина шпильки, мм - 100;Длина резьбового конца, мм - 32;Марка стали - 35;Категория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</si>
  <si>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Шпилька для фланцевых соединений.Технические характеристики:Тип шпильки - А;Диаметр резьбы, мм - М30;Поле допуска - 6g;Длина шпильки, мм - 250;Длина резьбового конца, мм - 72;Марка стали - 35;Категория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</si>
  <si>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281331.000.000131</t>
  </si>
  <si>
    <t>Шток</t>
  </si>
  <si>
    <t>для насоса поршневого</t>
  </si>
  <si>
    <t>Шток поршня НБ-50 в сборе.Назначение - для комплектации и оснащения поршневого насоса;Номер по каталогу - НБ50.02.770П;Условия поставки:- сертификат происхождения/качества.</t>
  </si>
  <si>
    <t>Шток поршня  НБ-125 в сборе.Назначение - для комплектации и оснащения поршневого насоса;Длина, мм - 880;Номер по каталогу - НБ125.02.730П;Условия поставки:- сертификат происхождения/качества.</t>
  </si>
  <si>
    <t>Шток поршня 9МГр в сборе.Назначение - для комплектации и оснащения поршневого насоса;Длина, мм - 750;Номер по каталогу - НБ125.02.720П;Условия поставки:- сертификат происхождения/качества.</t>
  </si>
  <si>
    <t>Шток поршня в сборе.
Назначение - для дооснащения и доукомплектации насоса 9МГр;
Номер по каталогу - 9МГр.02.200П.</t>
  </si>
  <si>
    <t>259315.100.000001</t>
  </si>
  <si>
    <t>Электрод сварочный</t>
  </si>
  <si>
    <t>металлический, плавящийся, с покрытием</t>
  </si>
  <si>
    <t>Электрод ручной дуговой сварки.Назначение - ручной дуговой сварки углеродистых и нелегированных cталей;Технические характеристики:Тип электродов - МР-3;Диаметр электрода, мм - 4,0;Длина электрода, мм – 450;Механические свойства металла сварочного шва:- предел текучести, МПа – 390;- предел прочности, мПа - 430;- относительное удлинение, % -18;- ударная вязкость, Дж/кв. см – 80;Химический состав металла:- углерод (С), % - 0,1;- кремний (Si), % - 0,2;- марганец (Mn), % - 0,5-0,8;- фосфор (Р) - 0,045;- сера (S) – 0.04.Величина сварочного тока:- нижнее, А – 160…220;- вертикальное, А – 140…180;- потолочное, А – 140…180.Упаковка электрода- Коробочный картон толщиной не менее 0,7 мм +полиэтиленовая пленка толщиной 0,1-0,2 мм;Потенциальные поставщики до истечения времени и даты вскрытия ценовыхпредложений в информационной системе электронных закупок, обязаныпредоставить опытные (показательные) образцы Товара не менее 20(двадцать) кг, для проверки качества и проведения испытания напригодность. При этом, все расходы, связанные с доставкой и возвратомопытного образца, потенциальный поставщик производит собственными силамии за свой счет.  Дата изготовления товара должна быть не ранее 2020 г.Условия поставки:- сертификат происхождения/качества;- паспорт изделия;- протоколы испытаний; и другие документы, подтверждающие заявленные характеристики.Нормативно-технический документ -  ГОСТ 9466-75.</t>
  </si>
  <si>
    <t>Электрод.Назначение - ручной дуговой сварки углеродистых и нелегированных сталей,допустима в любых пространственных положениях постоянным током (DC)обратной полярности.Технические характеристики:Диаметр электрода, мм – 3,0;Длинна, мм – не менее 350;Ток, А – не менее 100;Тип – Э50А;УО – универсальная обмазка;55 - временное сопротивление разрыву металла шва.Упакован в картонную коробку по 5 килограмм обтянутая защитной пленкой иуложенные в евро поддоны.Перед заключением договора поставщик должен предоставить для испытания ипроверки не менее 30 кг.Условия поставки:- сертификат происхождения/качества;Нормативно-технический документ - ГОСТ 9466-75.</t>
  </si>
  <si>
    <t>Электрод ручной дуговой сваркиНазначение - ручной дуговой сварки углеродистых и нелегированных cталей;Технические характеристики:Тип электродов - МР-3;Диаметр электрода, мм – 3,0;Длина электрода, мм – 350;Механические свойства металла сварочного шва:- предел текучести, МПа – 390;- предел прочности, мПа - 430;- относительное удлинение, % -18;- ударная вязкость, Дж/кв. см – 80;Химический состав металла:- углерод (С), % - 0,1;- кремний (Si), % - 0,2;- марганец (Mn), % - 0,5-0,8;- фосфор (Р) - 0,045;- сера (S) – 0.04.Величина сварочного тока:- нижнее, А – 100…140;- вертикальное, А – 80…100;- потолочное, А – 80…110.Упаковка электрода- Коробочный картон толщиной не менее 0,7 мм +полиэтиленовая пленка толщиной 0,1-0,2 мм;Потенциальные поставщики до истечения времени и даты вскрытия ценовыхпредложений в информационной системе электронных закупок, обязаныпредоставить опытные (показательные) образцы Товара не менее 20(двадцать) кг, для проверки качества и проведения испытания напригодность. При этом, все расходы, связанные с доставкой и возвратомопытного образца, потенциальный поставщик производит собственными силамии за свой счет. Дата изготовления товара должна быть не ранее 2020 г.Условия поставки:- сертификат происхождения/качества;- паспорт изделия;- протоколы испытаний; и другие документы, подтверждающие заявленные характеристики.Нормативно-технический документ -  ГОСТ 9466-75.</t>
  </si>
  <si>
    <t>СГЭ</t>
  </si>
  <si>
    <t>259929.250.000001</t>
  </si>
  <si>
    <t>Вязка</t>
  </si>
  <si>
    <t>спиральная</t>
  </si>
  <si>
    <t>Вязка спиральная ВС 35/50.2 предназначена для крепления к штыревым (ШФ-20Г, ШФ-20Г1, ШФ-20УО, ШПФ, ШПС) и опорным линейным изоляторамзащищенных проводов СИП-3 сечением 35-50мм. Вязка спиральная ВС 35/50.2изготовлена из оцинкованной пружинной проволоки и имеет стойкоеполимерное покрытие, обеспечивающее необходимую прочность заделкипроводов. Не разрушаются во время всего срока службы, удобны в монтаже,имеют цветовую маркировку.Технические характеристики:Сечение провода, мм2 – 35-50;Крепление к изоляторам – 2 (двойное);Длина готовой вязки, мм - 460-475;Длина средней части вязки, мм - 5,0;Длина стержня навивки, мм - 10 -0,5;Радиус изгиба, мм - 2,0;Цвет маркировки вязки – желтый;Шаг навивки, мм - 53±3,0.</t>
  </si>
  <si>
    <t>"Применяется для крепления защищенных проводов на штыревых изоляторах. 
Сечение жил 70-95мм2"</t>
  </si>
  <si>
    <t>234310.300.000001</t>
  </si>
  <si>
    <t>Изолятор</t>
  </si>
  <si>
    <t>фарфоровый, штыревой</t>
  </si>
  <si>
    <t>Изолятор ТФ - сетевой, телефонный, фарфоровый, низковольтный,предназначен для изоляции крепления проводов линии электропередачпеременноготока напряжением, В, до - 1000, линий связи ирадиотрансляционных сетей.Технические характеристики:Диаметр штыря (крюка на котором крепится изолятор), мм - 20;Минимальная механическая разрушающая нагрузка, кН - 8;Сопротивление изоляции, МОм - 5х10 (в 4 степени);Строительная высота, мм -100.Нормативно-технический документ - ГОСТ 30531-97.</t>
  </si>
  <si>
    <t>Изолятор ШФ - штыревой фарфоровый предназначен для изоляции и крепленияпроводов на воздушных линиях электропередач и в распределительныхустройствах электростанций и подстанций переменного тока напряжениемсвыше 1000 В, частотой 50 Гц при температуре окружающего воздуха от плюс50С до минус 60С.Расшифровка маркировки (обозначения) изолятора:Тип изолятора - Ш, штыревой;Материал изоляционной части - Ф, фарфор электротехнический;Класс изолятора по напряжению - 20 (номинальное напряжение – 20 кВ);Конструктивное исполнение, модификация - Г1, (с проушиной, в комплектевтулка);Конструкция изолятора модификации «Г1» позволяет осуществлять раскаткупроводов СИП непосредственно по изоляторам без применения раскаточныхроликов.Технические характеристики:Номинальное напряжение, кВ – 20;Минимальная механическая разрушающая нагрузка, кН – 13;Длина пути утечки, мм, не менее – 400;Выдерживаемое напряжение частотой 50 Гц, кВ, не менее - 85 в сухомсостоянии;Выдерживаемое напряжение частотой 50 Гц, кВ, не менее - 45 под дождем;Прилагается чертеж изделия.Нормативно-технический документ - ГОСТ 1232-77.</t>
  </si>
  <si>
    <t>222929.900.000163</t>
  </si>
  <si>
    <t>Колпачок</t>
  </si>
  <si>
    <t>для крепления штыревых изоляторов воздушных линий электропередач</t>
  </si>
  <si>
    <t>Колпачок К-7.Назначение - применяются для крепления штыревых изоляторов типа ШФ-20Гвоздушных линий электропередач.Технические характеристики:Сила, приложенная вдоль оси колпачка, кН - 0,735 (75);Сила, приложенная перпендикулярно оси колпачка, кН - 3,5 (350);Диаметр штыря, мм -22.</t>
  </si>
  <si>
    <t>Колпачок К-5(КП18)-16 ТФ-20.Назначение - для крепления на траверсы и крюки низковольтные изоляторыпри прокладке низковольтных воздушных линий электропередач снапряжением, В, до - 380.Технические характеристики:Колпачки марки К5 подходят не только для изоляторов ТФ-20, но и дляизоляторов других типов, непосредственно, ТФ-20П, ТФ-18, ТФ-12, НС-18 ит.д.Использование для изготовления качественного и эластичного полиэтилена,который гарантирует длительный ресурс работы и должным образом защищаетизделия от негативных внутренних и внешних воздействий природной среды,возможность использования при температуре окружающей среды, С - от плюс45 до плюс 60 градусов, нарезка на поверхности резьбы, что обеспечиваетлегкость крепления изоляторов, должная защита, гарантирующаястабильность работы и максимальную устойчивость к износам.d1, мм - 15,0;d2, мм - 18,5;d3, мм - 22,0;d4, мм - 16,9;d5, мм - 22,0;d6, мм - 25,0;L, мм - 34,0;Сила, приложеннаявдоль оси колпачка, кН (кг) - 0,3 (30);Сила, приложенная перпендикулярно оси колпачка, кН (кг) - 4 (400);Диаметр штыря, мм - 16.</t>
  </si>
  <si>
    <t>Лак</t>
  </si>
  <si>
    <t>Лак битумный БТ-577, представляет собой раствор битума в органическихрастворителях с введением синтетических модифицирующих добавок исиккатива. Лак предназначен для защиты поверхностей металическихконструкций  и изделий при непродолжительном  их хранении итранспортировке, а также для изготовления алюминиевой краски. Лак можноприменять в качестве черной краски с защитными и декоративнымифункциями, из за высоких эксплуатационных характеристик,являетсянезаменимой при окраске изделий из металла, дерева, кирпича, бетона ит.д., как в быту, так и на производстве.Нормативно-технический документ - ГОСТ 5631-79.</t>
  </si>
  <si>
    <t>274039.900.000061</t>
  </si>
  <si>
    <t>Лампа светодиодная</t>
  </si>
  <si>
    <t>тип цоколя E40, мощность 150 Вт</t>
  </si>
  <si>
    <t>Лампа светодиодная.Технические характеристики:Тип лампы – LED (Light-emitting diode – светодиод);Мощность, Вт - 150;Напряжение, В - 200-260;Материал корпуса - алюминий;Цветность света - нейтральный белый;Рабочая температура, С - от-40 до+50;Цоколь - Е40;Степень защиты - IP40.</t>
  </si>
  <si>
    <t>274015.300.000000</t>
  </si>
  <si>
    <t>тип цоколя E27, мощность 20 Вт</t>
  </si>
  <si>
    <t>Лампа светодиодная.Технические характеристики:Тип лампы – LED (Light-emitting diode – светодиод);Номинальная мощность, Вт - 20;Тип цоколя - Е27;Класс энергопотребления - А.</t>
  </si>
  <si>
    <t>274039.900.000016</t>
  </si>
  <si>
    <t>тип цоколя Е27, мощность 21 Вт</t>
  </si>
  <si>
    <t>Лампа светодиодная.Технические характеристики:Тип лампы – LED (Light-emitting diode – светодиод);Номинальная мощность, Вт, не менее - 21;Тип цоколя - Е27;Цветовая температура, К, не менее - 4000;Класс энергопотребления - А.</t>
  </si>
  <si>
    <t>274039.900.000023</t>
  </si>
  <si>
    <t>тип цоколя E27, мощность 11 Вт</t>
  </si>
  <si>
    <t>Лампа светодиодная.Технические характеристики:Тип лампы – LED (Light-emitting diode – светодиод);Номинальная мощность, Вт - 11;Тип цоколя - Е27;Цветовая температура, К - 4000;Класс энергопотребления - А.</t>
  </si>
  <si>
    <t>274039.900.000027</t>
  </si>
  <si>
    <t>тип цоколя G13, мощность 9 Вт</t>
  </si>
  <si>
    <t>Лампа светодиодная.Технические характеристики:Тип лампы – LED (Light-emitting diode – светодиод);Номинальная мощность, Вт, не менее - 9;Тип цоколя - G13;Формы колбы лампы - линейная;Длина лампы, мм, не менее - 600;Цветовая температура, К, не менее - 6500;Класс энергопотребления - А.</t>
  </si>
  <si>
    <t>274039.900.000028</t>
  </si>
  <si>
    <t>тип цоколя G13, мощность 18 Вт</t>
  </si>
  <si>
    <t>Лампа светодиодная.Технические характеристики:Тип лампы – LED (Light-emitting diode – светодиод);Номинальная мощность, Вт, не менее - 18;Тип цоколя - G13;Формы колбы лампы - линейная;Длина лампы, мм, не менее - 1200;Диаметр трубки, мм - 26;Класс энергопотребления - А.</t>
  </si>
  <si>
    <t>Лампа светодиодная.Технические характеристики:Тип лампы – LED (Light-emitting diode – светодиод);Номинальная мощность, Вт - 6;Тип цоколя - Е14;Цветовая температура, К - 6000;Нормативно-технический документ - ГОСТ Р 54815-2011.</t>
  </si>
  <si>
    <t>257360.900.000009</t>
  </si>
  <si>
    <t>Наконечник</t>
  </si>
  <si>
    <t>разъемный, круглого сечения</t>
  </si>
  <si>
    <t>Применяется для кабелей с алюминиевыми и медными жилами. Болтовой изолированный наконечник со срывными головками сечением жилы 50-95 мм2</t>
  </si>
  <si>
    <t>Подшипник 2322 (аналог N322) роликовый радиальный с короткимицилиндрическими роликами.Технические характеристики:Внутренний диаметр подшипника, мм - 110;Наружный диаметр подшипника, мм - 240;Ширина подшипника, мм - 50;Радиус монтажной фаски подшипника, мм - 4,0;Статическая грузоподъемность - С0 290 000 Н;Динамическая грузоподъемность - С 391 000 Н;Нормативно-технический документ -  ГОСТ 8328-75.</t>
  </si>
  <si>
    <t>Подшипник 2312 (аналог N312) роликовый радиальный с короткимицилиндрическими роликами.Технические характеристики:Внутренний диаметр подшипника, мм - 60;Наружный диаметр подшипника, мм - 130;Ширина подшипника, мм - 31;Радиус монтажной фаски подшипника, мм - 3,5;Статическая грузоподъемность - C0 76500 Н;Динамическая грузоподъемность - C 123000 Н;Нормативно-технический документ - ГОСТ 8328-75.</t>
  </si>
  <si>
    <t>Подшипник 312 (аналог 6312) шариковый радиальный однорядный.Технические характеристики:Внутренний диаметр подшипника, мм - 60;Наружный диаметр подшипника, мм - 130;Ширина подшипника, мм - 31;Радиус монтажной фаски подшипника, мм - 3,5;Статическая грузоподъемность - C0 48 000 Н;Динамическая грузоподъемность - C 81 900 Н;Нормативно-технический документ - ГОСТ 8338-75.</t>
  </si>
  <si>
    <t>Подшипник 310 (аналог 6310) шариковый радиальный однорядный.Технические характеристики:Внутренний диаметр подшипника, мм - 50;Наружный диаметр подшипника, мм - 110;Ширина подшипника, мм - 27;Радиус монтажной фаски подшипника, мм - 3,0;Статическая грузоподъемность - C0 36 000 Н;Динамическая грузоподъемность - C 61 800 Н;Нормативно-технический документ - ГОСТ 8338-75.</t>
  </si>
  <si>
    <t>Подшипник 180309 (аналог 6309-2RS) шариковый радиальный однорядный суплотнениями.Технические характеристики:Внутренний диаметр подшипника, мм - 45;Наружный диаметр подшипника, мм - 100;Ширина подшипника, мм - 25;Радиус монтажной фаски подшипника, мм - 2,5;Статическая грузоподъемность - C0 30000 Н;Динамическая грузоподъемность - C 52700 Н;Нормативно-технический документ - ГОСТ 8882-75.</t>
  </si>
  <si>
    <t>273213.700.000296</t>
  </si>
  <si>
    <t>Провод</t>
  </si>
  <si>
    <t>марка СИП-3, напряжение более 1 000 В</t>
  </si>
  <si>
    <t>008 Километр (тысяча метров)</t>
  </si>
  <si>
    <t>Провод СИП-3 - самонесущий изолированный, областью применения проводовСИП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преимуществами.Расшифровка маркировка провода СИПС - самонесущийИ - изолированныйП - проводТехническая характеристика:Число жил -1;Номинальное сечение основных жил, мм2 - 70;Теоретический вес, км/кг- 1/334,00;Диаметр поперечного сечения, мм - 17,00;Минимальный радиус изгиба, мм - 170;Номинальная толщина изоляции жил, мм - 1,70;Эл. сопротивление изоляции на 1 км и 20оС, МОм - 12;Допустимая токовая нагрузка, А - 240;Допустимый ток короткого замыкания, кА - 6,50;Нормативно-технический документ - ГОСТ 31946-2012.</t>
  </si>
  <si>
    <t>273211.300.000003</t>
  </si>
  <si>
    <t>Провод обмоточный</t>
  </si>
  <si>
    <t>марка ПЭТВ-2</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</si>
  <si>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- 1,06;Максимальный диаметр провода по изоляции, мм - 1,155;Расчетная масса, кг/км - 8,0856;Пробивное напряжение, В - 4900;Относительное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</si>
  <si>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- 1,12;Максимальный диаметр провода по изоляции, мм - 1,217;Расчетная масса, кг/км - 9,0116;Пробивное напряжение, В - 4900;Относительное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</si>
  <si>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Расшифровкамаркировки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- 1,18;Максимальный диаметр провода по изоляции, мм - 1,279;Расчетная масса, кг/км - 9,9879;Пробивное напряжение, В - 5100;Относительное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</si>
  <si>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- 1,25;Максимальный диаметр провода по изоляции, мм - 1,351;Расчетная масса, кг/км - 11,1904;Пробивное напряжение, В - 5100;Относительное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</si>
  <si>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- 1,32;Максимальный диаметр провода по изоляции, мм - 1,423;Расчетная масса, кг/км - 12,4613;Пробивное напряжение, В - 5100;Относительное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</si>
  <si>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Расшифровкамаркировки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- 0,9;Максимальный диаметр провода по изоляции, мм - 0,99;Расчетная масса, кг/км - 5,84;Пробивное напряжение, В - 4700;Относительное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</si>
  <si>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- 0,85;Максимальный диаметр провода по изоляции, мм - 0,937;Расчетная масса, кг/км - 5,15;Пробивное напряжение, В - 3000;Относительное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</si>
  <si>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- 1;Максимальный диаметр провода по изоляции, мм - 1,093;Расчетная масса, кг/км - 7,1857;Пробивное напряжение, В - 4900;Относительное удлинение, % - 25;Нормативно-технический документ - ГОСТ 26615-85.</t>
  </si>
  <si>
    <t>Провод ПЭТВ-2 - провод обмоточный, термовлагостойкий, эмалированный,применяется для изготовления различных обмоток температурного класса"В", производство и ремонт  обмоток двигателей малой и средней мощности,электромагнитов и сухих трансформаторов,  измерительных и регистрирующихприборов, различных бытовых инструментах. Провод обладает хорошимимеханическими свойствами, и позволяет использовать  его длямеханизированной намотки на намоточных станках.Расшифровка маркировки провода ПЭТВ-2П - проводЭ - эмалиевое покрытиеТ - теплостойкийВ - высокопрочный2 - 2 слоя покрытия эмали на проводеТехнические характеристики:Номинальный диаметр проволоки, d - 0,75;Максимальный диаметр провода по изоляции, мм - 0,832;Расчетная масса, кг/км - 4,03;Пробивное напряжение, В - 2900;Относительное удлинение, % - 25;Нормативно-технический документ - ГОСТ 26615-85.</t>
  </si>
  <si>
    <t>274033.000.000000</t>
  </si>
  <si>
    <t>Прожектор</t>
  </si>
  <si>
    <t>светодиодный, мощность не более 300 Вт</t>
  </si>
  <si>
    <t>Прожектор светодиодный применяется для освещения: фасада здания,архитектурного освещения, освещение территории, освещение рекламныхконструкций. Рекомендуемая высота подвеса составляет до 4 метров, длямаксимально качественной освещенности. Фиксирующие шайбы позволяютустановить прожектор под заданным углом. Компактный размер прожекторапозволяет производить его монтаж практически в любых местах.Технические характеристики:Лампа - LED (светодиодная);Мощность, Вт - 50;Класс защиты от пыли и влаги - IP 65;Цветовая температура, К, не менее - 6500;Световой поток, лм, не менее - 4500;Угол освещения, град - 100;Входное напряжение / частота, В/Гц - 100-240 /50-60;Материал корпуса - литой алюминий с антикоррозийным покрытием;Класс защиты - I;Степень защиты - IP65;Климатическое исполнение - УХЛ1 по ГОСТ 15150-69;Нормативно-технический документ - ГОСТ 6047-90.</t>
  </si>
  <si>
    <t>Прожектор светодиодный предназначен для освещения автомобильных дорог,дворовых территорий, промышленных и складских объектов.Технические характеристики:Мощность, Вт - 200;Степень защиты - IP65;Цветовая температура, К не менее - 6400;Световой поток, Лм не менее - 16 000;Напряжение питания, В  - 100-270, 50 Гц.</t>
  </si>
  <si>
    <t>274033.000.000001</t>
  </si>
  <si>
    <t>светодиодный, мощность 300-700 Вт</t>
  </si>
  <si>
    <t>Прожектор светодиодный предназначен для освещения автомобильных дорог,дворовых территорий, промышленных и складских объектов.Вид установки: наружный или внутренний монтаж на опорную поверхность спомощью кронштейна (поворотной скобы).Технические характеристики:Мощность, Вт - 400;Степень защиты - IP67;Цветовая температура, К не менее - 4000;Световой поток, Лм не менее - 50 000;Напряжение питания, В  - 100-270, 50 Гц.</t>
  </si>
  <si>
    <t>271210.530.000001</t>
  </si>
  <si>
    <t>Разъединитель высоковольтный</t>
  </si>
  <si>
    <t>горизонтально-поворотный, трехполюсный</t>
  </si>
  <si>
    <t>"Разъединитель РЛК-1б 10 IV/400 УХЛ1 с приводом ПР-У-01 и КМЧ линейный наружный, предназначен для включения и отключения обесточенных участков электрической цепи высокого напряжения, токов холостого хода трансформаторов, зарядных токов воздушных линий, а также заземления отключенных участков цепи при помощи встроенных заземлителей. Рама повышенной жесткости. Изоляция РЛК-1б 10 IV/400 УХЛ1 (с заземлителем со стороны подвижного контакта) выполнена с использованием полимерных изоляторов. Стальные части разъединителя, в том числе и крепеж, имеют антикоррозийное покрытие горячим и термодиффузионным цинком. Контактное давление в разъемном контакте токоведущего контура обеспечивается с помощью пластинчатых пружин, выполненных из пружинной стали с покрытием термодиффузионным цинком, что обеспечивает стабильность контактного давления на весь срок службы без регулировок. Управление производится приводом ПР-У-01-УХЛ1 (с одним валом заземления) с вертикальным движением рукояток, при этом в рабочем состоянии разъединителя рукоятки управления находятся под кожухом, закрываемымна замок. 
Расшифровка маркировки привода РЛК и КМЧ:
Р – разъединитель
Л – линейный
К - качающегося типа
К- комплект
М- монтажных
Ч- частей
Технические характеристики:
Количество заземлителей, шт - 1;
Номинальное напряжение, кВ - 10;
Номинальный ток, А - 400;
Климатическое исполнение - У1;
Степень защиты - IP 00;
Вид установки – Г, горизонтальная; 
В комплект поставки разъединителя входит:
1. Разъединитель РЛК в ящике, шт - 1;
2. ПР-У-01-УХЛ1 в ящике, шт – 1;
3. Тяга, шт – 4, отдельно (для высоты установки 6500мм);
4. Швеллер для соединительных тяг, для труб в ящике, шт – 4;
5. Хомут, в ящике, шт – 4;
6. Кронштейн крепления РЛК, в ящике, шт – 1;
7. Комплект метизов для подключения, в ящике, шт – 1;
8. Рукояткапереключения привода, в яшике, шт – 1;
9. Паспорт, руководство по эксплуатации, в ящике.
Подставки, крепления разъединителя РЛК изготовить из уголка 50х50х5; 
Толщину металла скобы привода разъединителя РЛК предусмотреть, мм, не менее - 6; 
Шпильки крепления привода разъединителя РЛК изготовить равные, мм - 70;  Шарниры на концах соединительных тяг разъединителя РЛК должны быть изготовлены с правой резьбой с одной стороны и левой резьбой с другой."</t>
  </si>
  <si>
    <t>236120.900.000666</t>
  </si>
  <si>
    <t>Стойка</t>
  </si>
  <si>
    <t>железобетонная, марка СВ</t>
  </si>
  <si>
    <t>ЭПВ</t>
  </si>
  <si>
    <t>Стойка железобетонная вибрированная из сульфатостойкого бетона.Назначение - ипользуется при монтаже линий электропередач, кВ, до - 10,наружных осветительных и других электросетей и предназначены дляустановки в обычных условиях строительства и на площадках ссейсмичностью до 7 баллов включительно, в газообразной, твердой и жидкойагрессивных средах.На 3 метра от нижней части стойка, должна быть защита от коррозиисогласно СН РК 2.01-01-2013.Требования к антикоррозийному мероприятию:- один слой грунтовки из лака на основе хлорсульфированного полиэтиленав растворителе - толуоле, ксилоле, сольвенте, стабилизированномэпоксидной смолой;- поверх грунтовки наносится 2 (два) слоя эмали.Технические характеристики:Вид - СВ 110;Расчетный изгибающий момент, тс*м, не менее - 3,5;Длина, м, не менее - 11;Объем, м, не менее - 0,45;Нормативно-технический документ - ГОСТ 13015-2012.</t>
  </si>
  <si>
    <t>259929.490.000144</t>
  </si>
  <si>
    <t>Траверса</t>
  </si>
  <si>
    <t>ТМ-1</t>
  </si>
  <si>
    <t>Траверса ТМ-1 устанавливается на стойке СВ110, СВ105 и предназначена дляодинарного крепления неизолированного провода при установкепромежуточной опоры П10-1 воздушной линии электропередач 10кВ. вненаселённой местности. На траверсе имеются штыри под изоляторы типаШФ20. Крепление изоляторов на штырях рекомендуется выполнять с помощьюколпачков К-6, К-7, К-9, КП-22.Крепление провода к изоляторуосуществляется с помощью проволочной вязки ВШ-1 или спиральной вязкиПВС. Траверсы ТМ-1 изготавливается из углеродистой стали и покрываетсяантикоррозийным покрытием – кузбасс лаком БТ-577 в 2 слоя, послепредварительной обработки пескоструем и нанесения грунтовки. Хомут Х-1для крепления траверсы к стойке поставляется в комплекте.Габаритные размеры, мм - 140х1495х1460;1. Уголок 70х70х5, шт - 1;2. Уголок 70х70х5, шт - 1;3. Круг 22, шт - 1;4. Круг 10, шт -- 1;5. Штырь Ш-20-2-К-30, шт - 2.</t>
  </si>
  <si>
    <t>259929.490.000214</t>
  </si>
  <si>
    <t>ТН-9</t>
  </si>
  <si>
    <t>Траверса ТН-9 используется для одинарного крепления проводов на опорахпри прокладке низковольтных ЛЭП напряжением 0,4 кВ. Конструкция траверсы имеет два штыря Ш16-С-25 для установки изоляторов ТФ-20, которыекрепятся колпачками К-5. Крепится траверса на опоре с использованиемхомута. Траверсы ТН 9 изготовлены из углеродистой стали и покрываетсяантикоррозийным покрытием – кузбасс лаком БТ-577 в 2 слоя, послепредварительной обработки пескоструем и нанесения грунтовки. Хомут Х-1для крепления траверсы к стойке поставляется в комплекте.1. Уголок 63х63х5, шт - 1;2. Штырь Ш-16-К-25, шт - 2.</t>
  </si>
  <si>
    <t>259929.490.000215</t>
  </si>
  <si>
    <t>М-8</t>
  </si>
  <si>
    <t>Траверса М-8 устанавливается на стойке СВ110, СВ105 и предназначена длякрепления неизолированного провода при установке анкерно-концевых,анкерно-угловых опор воздушных  линии электропередач 10кВ.На траверсе имеются два штыря под изоляторы типа ШФ20. Креплениеизоляторов на штырях рекомендуется выполнять с помощью колпачков К-6, К-7, К-9, КП-22.Крепление провода к изолятору осуществляется с помощьюпроволочной вязки ВШ-1 или спиральной вязки ПВС.Траверсы М-8 изготавливается из углеродистой стали и покрываетсяантикоррозийным покрытием – кузбасс лаком БТ-577 в 2 слоя, послепредварительной обработки пескоструем и нанесения грунтовки. Шпилки М16в количествк - 2шт (длина-250мм, длина резьбы -60мм) с шайбами и гайкамив для крепления траверсы к стойке поставляется в комплекте.1. Уголок 70х70х6, длина 515, шт - 2;2. Уголок 70х70х6, длина 325, шт - 1;3. Штырь/Круг 30, длина 255/270, шт - 2;4. Полоса 50х5, длина 223, шт - 1;5. Болт М16, длина 240, шт - 2;6. Гайка М16, шт -  5.</t>
  </si>
  <si>
    <t>259929.490.000323</t>
  </si>
  <si>
    <t>Узел</t>
  </si>
  <si>
    <t>тип У-1</t>
  </si>
  <si>
    <t>Узел крепления У1 применяется для монтажа подкосов на опорах воздушныхЛЭП номинальным напряжением 0,4 кВ и 10кВ. Узел может применяться санкерными, ответвительными, угловыми и концевыми опорами в составе линийстарых типовых проектов с неизолированными проводами и новых проектов сизолированными и неизолированными проводами.Спецификация узла крепления У1:1. Полоса 8х80, ГОСТ 103-78, L=560,2,8кг, шт - 1;2. Круг 20, ГОСТ 2590-88, L=705, 1,7кг, шт - 1;3. Уголок 70х70х6, ГОСТ 8509-86, L=300, 1,9кг, шт - 1;4. Болт М20х220, ГОСТ 7798-70, шт - 1;5. Гайка М20, ГОСТ 5915-70, шт - 3.Для выполнения работ согласно проекта «Обустройство скважинместорождений АО «Эмбамунайгаз»» имеющей положительное заключение государственной экспертизы.</t>
  </si>
  <si>
    <t>СКБ</t>
  </si>
  <si>
    <t>251110.300.000009</t>
  </si>
  <si>
    <t>Здание мобильное</t>
  </si>
  <si>
    <t>административное, для поста охраны</t>
  </si>
  <si>
    <t>Здание мобильное КПП с проходным и досмотровым помещением для охраны(доставка, монтаж с фундаментом из плиты перекрытия и комплексноеиспытание за счет поставщика).Технические характеристики:Климатические условия:- обеспечивается устойчивость к прямому воздействию атмосферных осадковтумана, дождя, снега;- температура окружающей среды не менее- от минус 40 до плюс 50 град. С;- относительная влажность воздуха при температуре 20 град. С, до - 60%;- снеговая нагрузка, кПа не менее - 1,00;- ветровая нагрузка, кПа не менее - 0,48;- сейсмичность - не менее до 10 баллов;КПП разделен на три помещения:первое- проходной тамбур;второе - кабинет охраны;третье - досмотровое помещение с санузлом.Внешние габариты (ДхШхВ), мм - 6000х2450х2500;Комплектация:Внутренняя отделка - МДФ;Окна- пластиковые 900*800мм;Утепление минеральная вата 100 мм;Двери - Металлическая, сварная, утепленная 200*90;Наружная отделка - профлист С8-0,04 мм белого цвета, с полимернымпокрытием;Санузел размером 1200*1000 мм: унитаз и раковина;Помещение досмотра размером 1500*2350мм.Проходная размером 1200*1350 мм.Конструкция:Рама металлическая - нижняя и верхняя обвязка - швеллер 100 мм, угловыестойки гнутый С - образный угол 90*90 мм;Кровля - листы металла толщиной 1 - 1,2 мм, сваренные между собойсплошным швом;Каркас стен - деревянные брусок 100*40 мм;Наружная отделка - оцинкованный профлист С8-0,04 мм, с полимернымпокрытием;Внутренняя отделка - панели МДФ с текстурой под светлое дерево, потолок- вагона ПВХ белый;Утепление - минеральная вата 50 мм;Перегородки - каркасные из бруса 100*40 мм;Двери - внутренние 3 шт, оргалитовые - деревянные глухие размером 21х9,Уличная дверь 2 шт, металлическая сварная с замком и защелкой;Окна - 4 шт, пластиковые поворотно откидные, размер 900*800 мм;Полы - влагостойкое ДСП, не менее 18 мм. Линолеум промышленный;Электрика - в кабель канале, с автоматами. Розетки, выключатели,светодиодные лампы в комплекте. Степень огнестойкости согласно СНиП2.02-05.Пожарная безопасность - автоматизированная пожарная сигнализация созвуковым и световым эффектом извещателями согласно СНиП РК.Паро - гидро-теплоизоляция:Пол, потолок - 1й слой - покрытие жестким пенополиуретаном толщиной неменее 30 мм, 2й слой- теплоизоляция негорючий, рулонный утеплительтолщиной  не менее 100 мм из штапельного стекловолокна, 3й слой -пароизоляция - Пленка ПВХ;Стены - 1й слой - гидроизоляция - пленка ПВХ, 2й слой - покрытие жесткимпенополиуретаном толщиной до не менее 30 мм, 3й слой - теплоизоляция-негорючий, рулонный утеплитель толщиной не менее 100 мм.Кровля - Двускатная, цельносварная утепленная из листового металла.Поставщик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</si>
  <si>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РАБОТЫ</t>
  </si>
  <si>
    <t>2.5.2.5.3 Техническое обслуживание автомобилей импортного производства, контрактный (ПСП)</t>
  </si>
  <si>
    <t>292040.100.000001</t>
  </si>
  <si>
    <t>Работы по ремонту автотранспортных средств</t>
  </si>
  <si>
    <t>Работы по ремонту автотранспортных средств/систем/узлов/агрегатов</t>
  </si>
  <si>
    <t>г.Атырау, ул.Валиханова,1</t>
  </si>
  <si>
    <t>Атырауская область, г.Атырау</t>
  </si>
  <si>
    <t>ӨТҚ ж ҚБ - ның жеңіл автокөліктерін және "Ембамұнайэнерго" басқармасының автобусына техникалық қызмет көрсету</t>
  </si>
  <si>
    <t>Техническое обслуживание легковых автомобилей УПТО и КО и автобуса Управления "Эмбамунайэнерго"</t>
  </si>
  <si>
    <t>2.5.2.5.1 Техническое обслуживание механизмов импортного производства, контрактный (ПСП)</t>
  </si>
  <si>
    <t>Атырауская область</t>
  </si>
  <si>
    <t>«Ембімұнайгаз» АҚ-ның өндірістік құрылым бөлімшелеріның механизмдеріне техникалық қызмет көрсету</t>
  </si>
  <si>
    <t>Техническое обслуживание механизмов производственных структурных подразделении АО "Эмбамунайгаз"</t>
  </si>
  <si>
    <t>2.5.2.5. Техобслуживание транспорта и спецтехники, контрактный (ПСП)</t>
  </si>
  <si>
    <t>«Ембімұнайгаз» АҚ-ның өндірістік құрылым бөлімшелеріның тракторлардың тораптары мен агрегаттарына техникалық қызмет көрсету жөне жөндеу</t>
  </si>
  <si>
    <t>Техническое обслуживание и ремонт узлов и агрегатов тракторов производственных структурных подразделении АО "Эмбамунайгаз"</t>
  </si>
  <si>
    <t>ТО узлов и агрегатов тракторов входят марки: "Т - 170", "Кировец", автогрейдер "ГС-250-01", "ЧЕТРА"</t>
  </si>
  <si>
    <t>«Ембімұнайгаз» АҚ-ның өндірістік құрылым бөлімшелеріның көлік құралдарына тораптары мен агрегаттарына техникалық қызмет көрсету жөне жөндеу</t>
  </si>
  <si>
    <t>Техническое обслуживание и ремонт узлов и агрегатов транспортных средств производственных структурных подразделении АО "Эмбамунайгаз"</t>
  </si>
  <si>
    <t>ТО узлов и агрегатов АТС входят марки: "УАЗ", "Урал-МАЗ", "КамАЗ", "КрАЗ" и "ГАЗ-ПАЗ"</t>
  </si>
  <si>
    <t>2.5.2.5.7 Техническое обслуживание и ремонт верхнего оборудования, контрактный (ПСП)</t>
  </si>
  <si>
    <t>331224.100.000000</t>
  </si>
  <si>
    <t>Работы по ремонту/модернизации спецтехники (кроме автомобилей, оборудования)</t>
  </si>
  <si>
    <t>«Ембімұнайгаз» АҚ-ның өндірістік құрылым бөлімшелеріның арнайы техникалардың жоғарғы жабдықтарына техникалық қызмет  көрсету және жөндеу</t>
  </si>
  <si>
    <t>Техническое обслуживание и ремонт верхнего оборудования специальной техники производственных структурных подразделении АО "Эмбамунайгаз"</t>
  </si>
  <si>
    <t>ТО верхнего оборудования СТ агрегатов: ППУ-АДПМ,  азотный-воздушный компрессор, АСР, Кран-манипулятор, Автогидроподъемник, Автокраны КС, АКН-КО, АСЦ</t>
  </si>
  <si>
    <t>2.5.2. Техобслуживание, профилактика, монтаж, демонтаж машин и оборудования, контрактный (ПСП)</t>
  </si>
  <si>
    <t>331215.100.000001</t>
  </si>
  <si>
    <t>Работы по ремонту/модернизации кранов и другого подъемного оборудования/погрузочно-разгрузочного оборудования, подъемно-транспортной техники на базе транспортных средств</t>
  </si>
  <si>
    <t>«Ембімұнайгаз» АҚ-ның өндірістік құрылым бөлімшелеріның жерасты ұңғымаларын жөндеу қондырғыларының жоғарғы жабдықтарына техникалық қызмет көрсету жөне жөндеу</t>
  </si>
  <si>
    <t>Техническое обслуживание и ремонт верхнего оборудования агрегатов подземного ремонта скважин производственных структурных подразделении АО "Эмбамунайгаз"</t>
  </si>
  <si>
    <t>Ремонт, наладка и ТО приборов безопасности и агрегатов ПРС</t>
  </si>
  <si>
    <t>ДКС</t>
  </si>
  <si>
    <t>332012.200.000000</t>
  </si>
  <si>
    <t>Работы по строительству (сооружению) резервуаров</t>
  </si>
  <si>
    <t>Работы по строительству (сооружению) резервуаров/хранилищ/цистерн</t>
  </si>
  <si>
    <t>г.Атырау, ул.Валиханова, 1</t>
  </si>
  <si>
    <t>Атырауская область, Исатайский район</t>
  </si>
  <si>
    <t>О.Б. Қамысты к/о қолданыстағы №1 2000м3 ТБР бөлшектеумен МДҚ-на 2000м3 ТБР құрылысын салу"</t>
  </si>
  <si>
    <t>Строительство РВС-2000м3 на УПН м/р Ю.З Камышитовое с демонтажем существующего РВС-2000м3 №1"</t>
  </si>
  <si>
    <t>410040.300.000001</t>
  </si>
  <si>
    <t>Работы по ремонту нежилых зданий/сооружений/помещений</t>
  </si>
  <si>
    <t>Работы по ремонту нежилых зданий/сооружений/помещений (кроме оборудования, инженерных систем и коммуникаций)</t>
  </si>
  <si>
    <t>г. Атырау ул. Валиханова, 1</t>
  </si>
  <si>
    <t xml:space="preserve">Атырауская область Кызылкогинский район </t>
  </si>
  <si>
    <t xml:space="preserve">Атырауская область Исатайский район </t>
  </si>
  <si>
    <t>Ремонт зданий НГДУ "Жайыкмунайгаз"</t>
  </si>
  <si>
    <t>421120.210.000002</t>
  </si>
  <si>
    <t>Работы по ремонту автомобильной дороги</t>
  </si>
  <si>
    <t>Работы по ремонту/реконструкции автомобильной дороги</t>
  </si>
  <si>
    <t>Ремонт межпромысловой автодороги м/р С.Балгимбаева-Ю.З.Камышитовое</t>
  </si>
  <si>
    <t>Атырауская область, Жылыойский район</t>
  </si>
  <si>
    <t>«ЖлМГ» МГОБ кен орындарында ВЛ-6кв тіректері астында топырақпен толтыру</t>
  </si>
  <si>
    <t>Отсыпка грунтом под опоры ВЛ-6кв на                    месторождениях НГДУ "ЖлМГ"</t>
  </si>
  <si>
    <t>Ремонт здании ПРЭО (БПО) Прорва и насосной ЦПРС</t>
  </si>
  <si>
    <t>331112.000.000000</t>
  </si>
  <si>
    <t>Работы по ремонту/модернизации резервуаров/цистерн</t>
  </si>
  <si>
    <t>Работы по ремонту/модернизации резервуаров/цистерн и аналогичного емкостного оборудования</t>
  </si>
  <si>
    <t>Ремонт РВС-5000м3 №10 ЦППН Прорва"</t>
  </si>
  <si>
    <t>Ремонт РВС-5000м3 №2 ЦППН Прорва"</t>
  </si>
  <si>
    <t xml:space="preserve">Жылыой мұнайгаз МГӨБ-ң  резерварларын жөндеу </t>
  </si>
  <si>
    <t>Ремонт резервуаров НГДУ "Жылыоймунайгаз"</t>
  </si>
  <si>
    <t>331112.000.000001</t>
  </si>
  <si>
    <t>Работы по техническому обслуживанию резервуаров/цистерн и аналогичного емкостного оборудования</t>
  </si>
  <si>
    <t>Доссормұнайгаз МГӨБ-ң  резерварларын  сырлау</t>
  </si>
  <si>
    <t>Покраска резервуаров НГДУ "Жылыоймунайгаз"</t>
  </si>
  <si>
    <t xml:space="preserve">Атырауская область Макатский район </t>
  </si>
  <si>
    <t>Ремонт зданий НГДУ "Доссормунайгаз"</t>
  </si>
  <si>
    <t>Ремонт здания центрального офиса  ЦДНГ, бокс м/р Ботахан   ( 42,3х12м,  47,8х12м) высота=3м,4,2м)    (быв.общ)</t>
  </si>
  <si>
    <t xml:space="preserve">Доссормұнайгаз МГӨБ-ң  резерварларын жөндеу </t>
  </si>
  <si>
    <t>Ремонт резервуаров НГДУ "Доссормунайгаз"</t>
  </si>
  <si>
    <t>Покраска резервуаров НГДУ "Доссормунайгаз"</t>
  </si>
  <si>
    <t>Ремонт зданий НГДУ "Кайнармунайгаз"</t>
  </si>
  <si>
    <t>Капремонт общежития н 60 мест №1 на м/р "Б.Жоламанова"(12х46м)</t>
  </si>
  <si>
    <t xml:space="preserve">Ремонт административного здание ЭСР Кульсары в г. Кульсары </t>
  </si>
  <si>
    <t>Работы по разработке/корректировке/расчету/составлению проектно-сметной документации</t>
  </si>
  <si>
    <t>Работы по разработке/расчету/составлению проектно-сметной документации</t>
  </si>
  <si>
    <t>06.2022</t>
  </si>
  <si>
    <t>Разработка ПИР объекта Реконструкция КОС сточных бытовых вод с КНС социально-бытовых объектов м/р  Ботахан</t>
  </si>
  <si>
    <t>Атырауская область, Кзылкугинский район</t>
  </si>
  <si>
    <t>Разработка ПИР объекта "КОС вахтового поселка «Кайнар"</t>
  </si>
  <si>
    <t>Разработка ПИР объекта Реконструкция канализационно-очистных сооружений на месторождении Кисымбай</t>
  </si>
  <si>
    <t>ДГиРМ</t>
  </si>
  <si>
    <t>контрактный (ПСП)</t>
  </si>
  <si>
    <t>091012.900.000019</t>
  </si>
  <si>
    <t>Работы по гидравлическому разрыву пласта</t>
  </si>
  <si>
    <t>Работы по гидравлическому разрыву пласта на скважинах месторождений нефти и газа</t>
  </si>
  <si>
    <t>710000000</t>
  </si>
  <si>
    <t>Г.НУР-СУЛТАН, ул. Кунаева, 8, БЦ Изумрудный</t>
  </si>
  <si>
    <t>020240000555</t>
  </si>
  <si>
    <t>Ембімунайгаз АҚ кен орындарында қысымен қабаты жырту жумыстары</t>
  </si>
  <si>
    <t>Гидравлический разрыв пласта на месторождениях АО Эмбамунайгаз</t>
  </si>
  <si>
    <t>контрактный</t>
  </si>
  <si>
    <t>Работы по изготовлению деталей технологического оборудования</t>
  </si>
  <si>
    <t>Работы по изготовлению деталей технологического оборудования по техническим условиям Заказчика</t>
  </si>
  <si>
    <t>"Ембімұнайгаз" АҚ-ның техникалық шарттары бойынша стандартты емес жабдықтарды дайындау"</t>
  </si>
  <si>
    <t>Изготовление нестандартного оборудования по техническим условиям заказчика для АО "Эмбамунайгаз"</t>
  </si>
  <si>
    <t>Работы по ремонту/модернизации подшипников/зубчатых колес/передач и аналогичного приводного оборудования</t>
  </si>
  <si>
    <t>"Ембімұнайгаз" АҚ-ның мұнай кәсіпшілігінің жабдықтарын жөндеу</t>
  </si>
  <si>
    <t>Ремонт нефтепромыслового оборудования для АО "Эмбамунайгаз"</t>
  </si>
  <si>
    <t>Работы по ремонту/модернизации кранов/клапанов и аналогичной запорно-регулировочной арматуры</t>
  </si>
  <si>
    <t>"Ембімұнайгаз" АҚ-ның ысырмаларын жөндеу</t>
  </si>
  <si>
    <t>Ремонт запорной арматуры для АО "Эмбамунайгаз"</t>
  </si>
  <si>
    <t>ОО</t>
  </si>
  <si>
    <t>2.11.2.4.32</t>
  </si>
  <si>
    <t>внеконтрактный</t>
  </si>
  <si>
    <t>Работы по разработке/распространению корпоративной газеты/журналов</t>
  </si>
  <si>
    <t>"Ембі тынысы" корпоравтивтік газет/журналдарды әзірлеу және тарату жөніндегі жұмыстар</t>
  </si>
  <si>
    <t>Работы по разработке и распространению корпоративной газеты "Ембі тынысы"</t>
  </si>
  <si>
    <t>2.1.13</t>
  </si>
  <si>
    <t>Работы по подготовке/сопровождению/контролю/осветлению/утилизации раствора</t>
  </si>
  <si>
    <t>Атырауская область,</t>
  </si>
  <si>
    <t>Пайдалану ұңғымаларын тұрғызу кезінде бұргылау ерітіндісін дайындау,қолдау және қадағалау жұмыстары.</t>
  </si>
  <si>
    <t xml:space="preserve">Работы по приготовлению, сопровождению и контролю за буровым раствором при строительстве эксплуатационных скважин  </t>
  </si>
  <si>
    <t>091011.100.000000</t>
  </si>
  <si>
    <t>Работы по эксплуатационному бурению</t>
  </si>
  <si>
    <t>Работы по эксплуатационному бурению горизонтальных скважин</t>
  </si>
  <si>
    <t>A_2.2.4.</t>
  </si>
  <si>
    <t>Работы по ремонту/реконструкции скважин</t>
  </si>
  <si>
    <t>Ұңғымаларды жөңдеу жұмыстары</t>
  </si>
  <si>
    <t>Работы по ремонту скважин</t>
  </si>
  <si>
    <t>711231.100.000001</t>
  </si>
  <si>
    <t>Работы по геофизической разведке/исследованиям</t>
  </si>
  <si>
    <t xml:space="preserve">Атырауская область </t>
  </si>
  <si>
    <t>"Жайықмұнайгаз"  МГӨБ және "Доссормұнайгаз"  МГӨБ кенорнындарында көлбеу пайдалану ұңғымаларын тұрғызу кезінде геофизикалық зерттеу жұмыстары.</t>
  </si>
  <si>
    <t>Проведение геофизических исследований  при строительстве горизонтальных эксплуатационных скважин на месторождениях НГДУ "Жайыкмунайгаз" и НГДУ "Доссормунайгаз"</t>
  </si>
  <si>
    <t>2.1.13;   2.2.4.43</t>
  </si>
  <si>
    <t>Услуги супервайзерские в области строительства и ремонта скважин</t>
  </si>
  <si>
    <t xml:space="preserve">Ұңғымаларды  тұрғызу  кезіндегі супервайзерлік қызмет </t>
  </si>
  <si>
    <t>Услуги по супервайзерству при строительстве  скважин</t>
  </si>
  <si>
    <t>Услуги консультационные в области геологии и геофизики</t>
  </si>
  <si>
    <t xml:space="preserve">Көлбеу пайдалану ұңғымаларын тұрғызу кезінде геонавигациялық қызмет </t>
  </si>
  <si>
    <t xml:space="preserve">Услуги по геонавигации  при строительстве горизонтальных эксплуатационных скважин </t>
  </si>
  <si>
    <t>2.5.2.22.24 Проведение обязательного технического осмотра транспортных средств, контрактный (ПСП)</t>
  </si>
  <si>
    <t>Услуги по техническому контролю (осмотру) дорожных транспортных средств</t>
  </si>
  <si>
    <t>«Ембімұнайгаз» АҚ-ның өндірістік құрылым бөлімшелеріның автокөлік құралдары және оның тіркемелерін міндетті техникалық байқау өткізу</t>
  </si>
  <si>
    <t>Обязательный технический осмотр автотранспортных средств и прицепов к ним производственных структурных подразделении АО "Эмбамунайгаз"</t>
  </si>
  <si>
    <t>ДСРиУР</t>
  </si>
  <si>
    <t>2.11.2.4.</t>
  </si>
  <si>
    <t xml:space="preserve">Услуги по сопровождению и технической поддержке информационной системы </t>
  </si>
  <si>
    <t>Услуги по сопровождению и технической поддержке информационной системы</t>
  </si>
  <si>
    <t>Актуализация отчетности (развитие) автоматизированной системы управления проектами (АСУП) «Адванта»</t>
  </si>
  <si>
    <t>ДОТиОС</t>
  </si>
  <si>
    <t xml:space="preserve">Услуги по страхованию от несчастных случаев </t>
  </si>
  <si>
    <t>Услуги по страхованию от несчастных случаев</t>
  </si>
  <si>
    <t>12-2-34</t>
  </si>
  <si>
    <t>12.2021</t>
  </si>
  <si>
    <t>11.2022</t>
  </si>
  <si>
    <t>«Ембімұнайгаз» АҚ-ның   қызыметкер еңбек (қызыметтік) міндеттерін атқарған кезде оны жазатайым оқиғалардан сақтандыру бойынша қызметтер</t>
  </si>
  <si>
    <t>Услуги по обязательному страхованию работника от несчастных случаев при исполнении им трудовых (служебным) обязанностей АО "Эмбамунайгаз"</t>
  </si>
  <si>
    <t>Услуги по диагностированию/экспертизе/анализу/испытаниям/тестированию/осмотру</t>
  </si>
  <si>
    <t xml:space="preserve">Диагностическое исследование на выявление РНК вируса COVID-19 из биологического материала методом ПЦР работников АО "Эмбамунайгаз"
</t>
  </si>
  <si>
    <t>Услуги по проведению инвентаризации парниковых газов</t>
  </si>
  <si>
    <t>Зиянды газдарға тексеру жүргізу және оларға әдістемелік қызмет көрсету туралы есеп дайындау бойынша қызметтер</t>
  </si>
  <si>
    <t>Услуги по составлению отчета об инвентаризации парниковых газов и методологическое сопровождение.</t>
  </si>
  <si>
    <t>Услуги по проведению экологического мониторинга</t>
  </si>
  <si>
    <t>Зиянды газдар атпасы мониторингінің есебінің дұрыстығын тексеру бойынша қызметтер</t>
  </si>
  <si>
    <t>Услуги по верификации отчета, паспорта установки, программы по сокращению выбросов и плана мониторинга парниковых газов</t>
  </si>
  <si>
    <t>Услуги по перестрахованию гражданско-правовой ответственности (кроме перестрахования гражданско-правовой ответственности владельцев автомобильного, воздушного, водного транспорта)</t>
  </si>
  <si>
    <t xml:space="preserve">Жұмыс берушінің үшінші тұлғаларға зиян келтіру қызметі қаупімен байланысты 
жауапкершілігін сақтандыру 
</t>
  </si>
  <si>
    <t>Услуги по обязательному страхованию гражданско-правовой ответсвенности владельцев объектов, деятельность которых связана с опасностью причинения вреда третьим лицам</t>
  </si>
  <si>
    <t>ДПиЭА</t>
  </si>
  <si>
    <t>2.11.2.4.14</t>
  </si>
  <si>
    <t>Услуги по администрированию и техническому обслуживанию программного обеспечения</t>
  </si>
  <si>
    <t>SAS FM жүйесін техникалық қолдау бойынша қызметтері</t>
  </si>
  <si>
    <t>Услуги по техническому сопровождению SAS FM</t>
  </si>
  <si>
    <t>2.11.2.4.13</t>
  </si>
  <si>
    <t>SAS ABM жеке есепке алу жүйесін техникалық қолдау бойынша қызметтері</t>
  </si>
  <si>
    <t>Услуги по техническому сопровождению системы раздельного учета SAS ABM</t>
  </si>
  <si>
    <t>Услуги по чистке одежды/ковровых и аналогичных изделий (кроме прачечных услуг)</t>
  </si>
  <si>
    <t>Атырауская область, Макатский  район</t>
  </si>
  <si>
    <t>Атырау облысы, Мақат ауданындағы "Ембімұнайгаз" АҚ - ның қызметкерлерінің арнайы киімдерін химиялық тазалау қызметі</t>
  </si>
  <si>
    <t>Услуги по химической чистке спецодежды работников АО "Эмбамунайгаз" 
в Макатском районе Атырауской области</t>
  </si>
  <si>
    <t>Атырауская область, Кзылкугинский  район</t>
  </si>
  <si>
    <t>Атырау облысы, Қызылқоға ауданындағы "Ембімұнайгаз" АҚ - ның қызметкерлерінің арнайы киімдерін химиялық тазалау қызметі</t>
  </si>
  <si>
    <t xml:space="preserve">Услуги по химической чистке спецодежды работников АО "Эмбамунайгаз" 
в Кызылкогинском районе Атырауской области
</t>
  </si>
  <si>
    <t>Атырауская область, Жылыойский  район</t>
  </si>
  <si>
    <t>Атырау облысы, Жылыой ауданындағы "Ембімұнайгаз" АҚ - ның қызметкерлерінің арнайы киімдерін химиялық тазалау қызметі</t>
  </si>
  <si>
    <t>Услуги по химической чистке спецодежды работников АО "Эмбамунайгаз" 
в Жылыойском районе Атырауской области</t>
  </si>
  <si>
    <t>Атырауская область, Исатайский  район</t>
  </si>
  <si>
    <t>Атырау облысы, Исатай ауданындағы "Ембімұнайгаз" АҚ - ның қызметкерлерінің арнайы киімдерін химиялық тазалау қызметі</t>
  </si>
  <si>
    <t xml:space="preserve">Услуги по химической чистке спецодежды работников АО "Эмбамунайгаз" 
в Исатайском районе Атырауской области
</t>
  </si>
  <si>
    <t>Атырау қаласындағы "Ембімұнайгаз" АҚ - ның қызметкерлерінің арнайы киімдерін химиялық тазалау қызметі</t>
  </si>
  <si>
    <t xml:space="preserve">Услуги по химической чистке спецодежды работников АО "Эмбамунайгаз" 
в г.Атырау
</t>
  </si>
  <si>
    <t>Услуги по обеспечению питанием работников</t>
  </si>
  <si>
    <t>Атырауская область, Макатский район</t>
  </si>
  <si>
    <t>Ембімұнайгаз АҚ  - ның  қызметкерлерін Доссор поселкесінде тамақтандыруды  ұйымдастыру қызметі</t>
  </si>
  <si>
    <t>Услуги по организации питания работников АО "Эмбамунайгаз" в пос.Доссор</t>
  </si>
  <si>
    <t>Ембімұнайгаз АҚ  - ның  қызметкерлерін Аққыстау селосында тамақтандыруды  ұйымдастыру қызметі</t>
  </si>
  <si>
    <t>Услуги по организации питания работников АО "Эмбамунайгаз" в с.Аккистау</t>
  </si>
  <si>
    <t>Ембімұнайгаз АҚ  - ның  қызметкерлерін өндірістік аумақта тамақтандыруды  ұйымдастыру қызметі</t>
  </si>
  <si>
    <t>Услуги по организации питания работников АО "Эмбамунайгаз" в Промзоне</t>
  </si>
  <si>
    <t>Услуги по удалению сточных вод</t>
  </si>
  <si>
    <t>Услуги по удалению сточных вод (отведение)</t>
  </si>
  <si>
    <t>Жылыоймұнайгаз "МГӨБ нысандарынан  тұрмыстық сарқынды суларды қабылдаужөніндегі қызмет</t>
  </si>
  <si>
    <t xml:space="preserve">Услуги по  приему сточных вод с объектов НГДУ "Жылыоймунайгаз"  </t>
  </si>
  <si>
    <t>ПТД-ОИТ</t>
  </si>
  <si>
    <t>Услуги телефонной связи</t>
  </si>
  <si>
    <t>Услуги фиксированной местной, междугородней, международной телефонной связи</t>
  </si>
  <si>
    <t>ТКП</t>
  </si>
  <si>
    <t>11-1-1-8</t>
  </si>
  <si>
    <t>Ембімұнайгаз АҚ-ның халықаралық байланысы</t>
  </si>
  <si>
    <t>Услуги междугородней связи АО "Эмбамунайгаз"</t>
  </si>
  <si>
    <t>Услуги по техническому обслуживанию энергетических котлов/котельного оборудования и аналогичного энергетического оборудования и систем</t>
  </si>
  <si>
    <t>"Ембімұнайгаз" АҚ-ның баскармаларыннын жылу қазандығына техникалық қызмет көрсету</t>
  </si>
  <si>
    <t>Техническое обслуживание котельных установок  АО Эмбамунайгаз</t>
  </si>
  <si>
    <t>ЦБ</t>
  </si>
  <si>
    <t>без контракта</t>
  </si>
  <si>
    <t>Услуги по подготовке/верификации/сопровождению финансовых/экономических/бухгалтерских/производственных отчетов</t>
  </si>
  <si>
    <t>Услуги по подготовке/верификации/сопровождению финансовых/экономических/бухгалтерских/производственных отчетов и аналогичных документов</t>
  </si>
  <si>
    <t>05.2022</t>
  </si>
  <si>
    <t xml:space="preserve">"Ембімұнайгаз" АҚ-ның 2021 жылғы жылдық есебін дайындау және шығару қызметі </t>
  </si>
  <si>
    <t>Услуги по подготовке и изданию Годового отчета АО "Эмбамунайгаз" за 2021 год</t>
  </si>
  <si>
    <t>ОРНиГ ФД</t>
  </si>
  <si>
    <t>Услуги по сертификации продукции/процессов/работы/услуги</t>
  </si>
  <si>
    <t>Сынақ зертханалық қызметімен бірге сериялық өндірісті растау қызметтері</t>
  </si>
  <si>
    <t>Услуги по подтверждению серийно-выпускаемой продукции с испытательной лаборатории</t>
  </si>
  <si>
    <t>6.7.7.328</t>
  </si>
  <si>
    <t>Услуги по подписке на печатные периодические издания</t>
  </si>
  <si>
    <t>г.Атырау, ул.Валиханова, 6</t>
  </si>
  <si>
    <t>Мерзімді баспасөзге жазылу бойынша қызмет</t>
  </si>
  <si>
    <t>Услуги по подписке на печатные  периодические издания</t>
  </si>
  <si>
    <t>2.13.5</t>
  </si>
  <si>
    <t>Услуги по информационному и имиджевому сопровождению</t>
  </si>
  <si>
    <t>"Ембімұнайгаз" АҚ ақпараттық және имидждік бойынша қызметтер</t>
  </si>
  <si>
    <t>Услуги по информационному и имиджевому сопровождению деятельности АО "Эмбамунайгаз"</t>
  </si>
  <si>
    <t>ДОУП</t>
  </si>
  <si>
    <t>ПТД-СГЭ</t>
  </si>
  <si>
    <t>Служба казначейства</t>
  </si>
  <si>
    <t>2.12.1.</t>
  </si>
  <si>
    <t>Услуги по страхованию имущества от ущерба (кроме страхования автомобильного, железнодорожного, воздушного, водного транспорта, грузов)</t>
  </si>
  <si>
    <t>11-1-1-11</t>
  </si>
  <si>
    <t>Без НДС</t>
  </si>
  <si>
    <t>Мүлікті сақтандыру қызметтері</t>
  </si>
  <si>
    <t xml:space="preserve">Страхование имущества от риска случайной гибели, утраты или повреждения в результате случайного, внезапного и непредвиденного прямого физического воздействия (исключая перерыв в производстве). </t>
  </si>
  <si>
    <t>2.12.6.</t>
  </si>
  <si>
    <t>Услуги по страхованию энергетических рисков</t>
  </si>
  <si>
    <t>Ұңғымалардың бақылаудан шығып кетуі тәуекелдерін сақтандыру қызметтері</t>
  </si>
  <si>
    <t xml:space="preserve">Услуги по страхованию рисков выхода скважины из-под контроля </t>
  </si>
  <si>
    <t>2.12.7.</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</si>
  <si>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</si>
  <si>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Үшінші тұлғалардың алдындағы зиян келтірілгені үшін жалпы азаматтық жауаптылықты сақтандыру қызметтері</t>
  </si>
  <si>
    <t xml:space="preserve">Гражданско-правовая ответственность перед третьими лицами за причинение вреда </t>
  </si>
  <si>
    <t>ДДНиГ</t>
  </si>
  <si>
    <t>Работы по капитально-восстановительному ремонту (КВР)</t>
  </si>
  <si>
    <t>С.Нұржановтың газ өңдеу қондырғысының жөндеуін тоқтату</t>
  </si>
  <si>
    <t>Проведение остановочного ремонта УКПГ С.Нуржанова</t>
  </si>
  <si>
    <t>Для проведения планово предупредительных и восстановительных работ производственного объекта Установки комплексной подготовки газа С.Нуржанова</t>
  </si>
  <si>
    <t>203012.700.000016</t>
  </si>
  <si>
    <t>нефтяно-битумный</t>
  </si>
  <si>
    <t>281314.100.000003</t>
  </si>
  <si>
    <t>Агрегат электронасосный</t>
  </si>
  <si>
    <t>центробежный, скважинный</t>
  </si>
  <si>
    <t>201111.700.000010</t>
  </si>
  <si>
    <t>Жандатпа және көлбеу пайдалану ұңғымаларын тұрғызу жұмыстары.</t>
  </si>
  <si>
    <t xml:space="preserve">Работы по строительству наклонно-направленной и горизонтальных эксплуатационных скважин </t>
  </si>
  <si>
    <t>"Жылыоймұнайгаз"  МГӨБ және "Қайнармұнайгаз"  МГӨБ кенорнындарында жандатпа және көлбеу пайдалану ұңғымаларын тұрғызу кезінде геофизикалық зерттеу жұмыстары.</t>
  </si>
  <si>
    <t>Проведение геофизических исследований  при строительстве наклонно-направленной и горизонтальных эксплуатационных скважин на месторождениях НГДУ "Жылыоймунайгаз" и НГДУ "Кайнармунайгаз"</t>
  </si>
  <si>
    <t>274015.990.000249</t>
  </si>
  <si>
    <t>тип цоколя Е14, мощность 6 Вт</t>
  </si>
  <si>
    <t>чистая для анализа</t>
  </si>
  <si>
    <t>1-водный, чистый для анализа</t>
  </si>
  <si>
    <t>стальная, марка Ст.3, диаметр 5-9 мм</t>
  </si>
  <si>
    <t>для трехплунжерного кривошипного насоса</t>
  </si>
  <si>
    <t>марка Ст.5пс, толщина 12-60 мм, горячекатаный</t>
  </si>
  <si>
    <t>марка Ст.3пс, толщина 12-60 мм, горячекатаный</t>
  </si>
  <si>
    <t>для штангового глубинного насоса</t>
  </si>
  <si>
    <t>техническая, из ткани</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</si>
  <si>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</si>
  <si>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</si>
  <si>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</si>
  <si>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</si>
  <si>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</si>
  <si>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</si>
  <si>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</si>
  <si>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</si>
  <si>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</si>
  <si>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</si>
  <si>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</si>
  <si>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</si>
  <si>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</si>
  <si>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</si>
  <si>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</si>
  <si>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</si>
  <si>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</si>
  <si>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</si>
  <si>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</si>
  <si>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</si>
  <si>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</si>
  <si>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</si>
  <si>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</si>
  <si>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</si>
  <si>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</si>
  <si>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</si>
  <si>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</si>
  <si>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</si>
  <si>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</si>
  <si>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</si>
  <si>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</si>
  <si>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</si>
  <si>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</si>
  <si>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</si>
  <si>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</si>
  <si>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</si>
  <si>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</si>
  <si>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</si>
  <si>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</si>
  <si>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</si>
  <si>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</si>
  <si>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</si>
  <si>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</si>
  <si>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</si>
  <si>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</si>
  <si>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</si>
  <si>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</si>
  <si>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</si>
  <si>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</si>
  <si>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</si>
  <si>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</si>
  <si>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</si>
  <si>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</si>
  <si>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</si>
  <si>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</si>
  <si>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</si>
  <si>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</si>
  <si>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</si>
  <si>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</si>
  <si>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</si>
  <si>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</si>
  <si>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</si>
  <si>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</si>
  <si>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</si>
  <si>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</si>
  <si>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</si>
  <si>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</si>
  <si>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</si>
  <si>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</si>
  <si>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</si>
  <si>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</si>
  <si>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</si>
  <si>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</si>
  <si>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</si>
  <si>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</si>
  <si>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</si>
  <si>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</si>
  <si>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</si>
  <si>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</si>
  <si>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</si>
  <si>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</si>
  <si>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</si>
  <si>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</si>
  <si>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</si>
  <si>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</si>
  <si>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</si>
  <si>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</si>
  <si>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</si>
  <si>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</si>
  <si>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</si>
  <si>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</si>
  <si>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</si>
  <si>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</si>
  <si>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</si>
  <si>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</si>
  <si>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</si>
  <si>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</si>
  <si>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</si>
  <si>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</si>
  <si>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</si>
  <si>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</si>
  <si>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</si>
  <si>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</si>
  <si>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</si>
  <si>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</si>
  <si>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</si>
  <si>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</si>
  <si>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</si>
  <si>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</si>
  <si>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</si>
  <si>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</si>
  <si>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</si>
  <si>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</si>
  <si>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</si>
  <si>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</si>
  <si>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</si>
  <si>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</si>
  <si>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</si>
  <si>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</si>
  <si>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</si>
  <si>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</si>
  <si>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</si>
  <si>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</si>
  <si>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</si>
  <si>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</si>
  <si>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</si>
  <si>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</si>
  <si>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</si>
  <si>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</si>
  <si>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</si>
  <si>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</si>
  <si>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</si>
  <si>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</si>
  <si>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</si>
  <si>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</si>
  <si>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</si>
  <si>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</si>
  <si>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</si>
  <si>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</si>
  <si>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</si>
  <si>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</si>
  <si>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</si>
  <si>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</si>
  <si>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</si>
  <si>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</si>
  <si>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</si>
  <si>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</si>
  <si>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</si>
  <si>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</si>
  <si>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</si>
  <si>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</si>
  <si>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</si>
  <si>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</si>
  <si>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</si>
  <si>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</si>
  <si>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</si>
  <si>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</si>
  <si>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</si>
  <si>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</si>
  <si>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</si>
  <si>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</si>
  <si>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</si>
  <si>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</si>
  <si>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</si>
  <si>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</si>
  <si>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</si>
  <si>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</si>
  <si>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</si>
  <si>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</si>
  <si>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</si>
  <si>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</si>
  <si>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</si>
  <si>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</si>
  <si>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</si>
  <si>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</si>
  <si>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</si>
  <si>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</si>
  <si>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</si>
  <si>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</si>
  <si>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</si>
  <si>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</si>
  <si>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</si>
  <si>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</si>
  <si>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</si>
  <si>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</si>
  <si>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</si>
  <si>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</si>
  <si>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</si>
  <si>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</si>
  <si>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</si>
  <si>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</si>
  <si>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</si>
  <si>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</si>
  <si>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</si>
  <si>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</si>
  <si>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</si>
  <si>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</si>
  <si>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</si>
  <si>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</si>
  <si>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</si>
  <si>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</si>
  <si>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</si>
  <si>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</si>
  <si>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</si>
  <si>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</si>
  <si>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</si>
  <si>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</si>
  <si>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</si>
  <si>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</si>
  <si>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</si>
  <si>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</si>
  <si>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</si>
  <si>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</si>
  <si>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</si>
  <si>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</si>
  <si>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</si>
  <si>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</si>
  <si>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</si>
  <si>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</si>
  <si>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</si>
  <si>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</si>
  <si>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</si>
  <si>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</si>
  <si>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</si>
  <si>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</si>
  <si>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</si>
  <si>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</si>
  <si>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</si>
  <si>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</si>
  <si>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</si>
  <si>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</si>
  <si>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</si>
  <si>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</si>
  <si>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</si>
  <si>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</si>
  <si>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</si>
  <si>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</si>
  <si>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</si>
  <si>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</si>
  <si>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</si>
  <si>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</si>
  <si>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</si>
  <si>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</si>
  <si>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</si>
  <si>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</si>
  <si>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</si>
  <si>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</si>
  <si>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</si>
  <si>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</si>
  <si>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</si>
  <si>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</si>
  <si>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</si>
  <si>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</si>
  <si>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</si>
  <si>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</si>
  <si>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</si>
  <si>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</si>
  <si>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</si>
  <si>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</si>
  <si>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</si>
  <si>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</si>
  <si>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</si>
  <si>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</si>
  <si>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</si>
  <si>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</si>
  <si>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</si>
  <si>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</si>
  <si>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</si>
  <si>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</si>
  <si>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</si>
  <si>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</si>
  <si>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</si>
  <si>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</si>
  <si>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</si>
  <si>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</si>
  <si>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</si>
  <si>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</si>
  <si>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</si>
  <si>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</si>
  <si>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</si>
  <si>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</si>
  <si>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</si>
  <si>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</si>
  <si>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</si>
  <si>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</si>
  <si>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</si>
  <si>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</si>
  <si>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</si>
  <si>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</si>
  <si>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</si>
  <si>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</si>
  <si>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</si>
  <si>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</si>
  <si>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</si>
  <si>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</si>
  <si>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</si>
  <si>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</si>
  <si>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</si>
  <si>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</si>
  <si>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</si>
  <si>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</si>
  <si>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</si>
  <si>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</si>
  <si>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</si>
  <si>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</si>
  <si>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</si>
  <si>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</si>
  <si>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</si>
  <si>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</si>
  <si>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</si>
  <si>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</si>
  <si>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</si>
  <si>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</si>
  <si>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</si>
  <si>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</si>
  <si>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</si>
  <si>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</si>
  <si>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</si>
  <si>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</si>
  <si>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</si>
  <si>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</si>
  <si>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</si>
  <si>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</si>
  <si>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</si>
  <si>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</si>
  <si>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</si>
  <si>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</si>
  <si>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</si>
  <si>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</si>
  <si>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</si>
  <si>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</si>
  <si>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</si>
  <si>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</si>
  <si>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</si>
  <si>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</si>
  <si>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</si>
  <si>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</si>
  <si>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</si>
  <si>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</si>
  <si>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</si>
  <si>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</si>
  <si>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</si>
  <si>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</si>
  <si>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</si>
  <si>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</si>
  <si>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</si>
  <si>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</si>
  <si>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</si>
  <si>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</si>
  <si>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</si>
  <si>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</si>
  <si>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</si>
  <si>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</si>
  <si>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</si>
  <si>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</si>
  <si>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</si>
  <si>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</si>
  <si>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</si>
  <si>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</si>
  <si>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</si>
  <si>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</si>
  <si>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</si>
  <si>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</si>
  <si>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</si>
  <si>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</si>
  <si>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</si>
  <si>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</si>
  <si>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</si>
  <si>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</si>
  <si>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</si>
  <si>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</si>
  <si>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</si>
  <si>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</si>
  <si>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</si>
  <si>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</si>
  <si>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</si>
  <si>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</si>
  <si>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</si>
  <si>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</si>
  <si>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</si>
  <si>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</si>
  <si>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</si>
  <si>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</si>
  <si>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</si>
  <si>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</si>
  <si>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</si>
  <si>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</si>
  <si>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</si>
  <si>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</si>
  <si>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</si>
  <si>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</si>
  <si>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</si>
  <si>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</si>
  <si>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</si>
  <si>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</si>
  <si>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</si>
  <si>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</si>
  <si>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</si>
  <si>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</si>
  <si>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</si>
  <si>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</si>
  <si>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</si>
  <si>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</si>
  <si>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</si>
  <si>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</si>
  <si>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</si>
  <si>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</si>
  <si>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</si>
  <si>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</si>
  <si>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</si>
  <si>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</si>
  <si>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</si>
  <si>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</si>
  <si>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</si>
  <si>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</si>
  <si>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</si>
  <si>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</si>
  <si>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</si>
  <si>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</si>
  <si>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</si>
  <si>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</si>
  <si>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</si>
  <si>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</si>
  <si>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</si>
  <si>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</si>
  <si>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</si>
  <si>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</si>
  <si>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</si>
  <si>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</si>
  <si>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091012.900.000011</t>
  </si>
  <si>
    <t>Работы по обустройству скважин</t>
  </si>
  <si>
    <t>091012.900.000015</t>
  </si>
  <si>
    <t>Работы по перфорации скважины</t>
  </si>
  <si>
    <t>431310.100.000000</t>
  </si>
  <si>
    <t>Работы по разведочному/пробному бурению</t>
  </si>
  <si>
    <t>712019.000.000011</t>
  </si>
  <si>
    <t>331229.900.000019</t>
  </si>
  <si>
    <t>091011.200.000000</t>
  </si>
  <si>
    <t>091011.900.000001</t>
  </si>
  <si>
    <t>281413.350.000000</t>
  </si>
  <si>
    <t>281413.330.000005</t>
  </si>
  <si>
    <t>281413.350.000008</t>
  </si>
  <si>
    <t>281413.390.000012</t>
  </si>
  <si>
    <t>281413.350.000005</t>
  </si>
  <si>
    <t>281413.350.000007</t>
  </si>
  <si>
    <t>281413.390.000057</t>
  </si>
  <si>
    <t>281413.350.000011</t>
  </si>
  <si>
    <t>281413.390.000000</t>
  </si>
  <si>
    <t>281413.390.000008</t>
  </si>
  <si>
    <t>281413.330.000002</t>
  </si>
  <si>
    <t>281413.390.000020</t>
  </si>
  <si>
    <t>281413.390.000021</t>
  </si>
  <si>
    <t>281413.390.000022</t>
  </si>
  <si>
    <t>281413.390.000009</t>
  </si>
  <si>
    <t>281413.390.000010</t>
  </si>
  <si>
    <t>281413.330.000000</t>
  </si>
  <si>
    <t>281413.330.000001</t>
  </si>
  <si>
    <t>281413.390.000037</t>
  </si>
  <si>
    <t>281413.390.000038</t>
  </si>
  <si>
    <t>281413.330.000004</t>
  </si>
  <si>
    <t>281413.390.000002</t>
  </si>
  <si>
    <t>281413.390.000001</t>
  </si>
  <si>
    <t>281413.350.000010</t>
  </si>
  <si>
    <t>281413.750.000006</t>
  </si>
  <si>
    <t>281413.750.000007</t>
  </si>
  <si>
    <t>281413.750.000018</t>
  </si>
  <si>
    <t>281411.390.000004</t>
  </si>
  <si>
    <t>281411.390.000005</t>
  </si>
  <si>
    <t>281413.350.000015</t>
  </si>
  <si>
    <t>281413.390.000125</t>
  </si>
  <si>
    <t>281413.530.000002</t>
  </si>
  <si>
    <t>281413.590.000002</t>
  </si>
  <si>
    <t>281413.590.000003</t>
  </si>
  <si>
    <t>281413.700.000008</t>
  </si>
  <si>
    <t>281413.700.000010</t>
  </si>
  <si>
    <t>281413.900.000020</t>
  </si>
  <si>
    <t>281413.900.000021</t>
  </si>
  <si>
    <t>281413.900.000044</t>
  </si>
  <si>
    <t>281413.900.000079</t>
  </si>
  <si>
    <t>281413.900.000080</t>
  </si>
  <si>
    <t>281413.900.000087</t>
  </si>
  <si>
    <t>281413.900.000090</t>
  </si>
  <si>
    <t>281413.900.000091</t>
  </si>
  <si>
    <t>281413.900.000100</t>
  </si>
  <si>
    <t>281413.900.000101</t>
  </si>
  <si>
    <t>281413.900.000107</t>
  </si>
  <si>
    <t>281413.900.000108</t>
  </si>
  <si>
    <t>281413.900.000109</t>
  </si>
  <si>
    <t>281220.500.000009</t>
  </si>
  <si>
    <t>281411.390.000006</t>
  </si>
  <si>
    <t>281413.900.000047</t>
  </si>
  <si>
    <t>281413.900.000017</t>
  </si>
  <si>
    <t>281411.900.000058</t>
  </si>
  <si>
    <t>281413.700.000001</t>
  </si>
  <si>
    <t>281413.700.000009</t>
  </si>
  <si>
    <t>281413.330.000008</t>
  </si>
  <si>
    <t>281413.350.000017</t>
  </si>
  <si>
    <t>281413.900.000102</t>
  </si>
  <si>
    <t>281413.900.000103</t>
  </si>
  <si>
    <t>281413.900.000081</t>
  </si>
  <si>
    <t>281413.900.000086</t>
  </si>
  <si>
    <t>281413.900.000088</t>
  </si>
  <si>
    <t>281413.900.000089</t>
  </si>
  <si>
    <t>281413.550.000002</t>
  </si>
  <si>
    <t>281413.550.000000</t>
  </si>
  <si>
    <t>281413.900.000018</t>
  </si>
  <si>
    <t>281413.900.000013</t>
  </si>
  <si>
    <t>281413.900.000053</t>
  </si>
  <si>
    <t>281413.730.000000</t>
  </si>
  <si>
    <t>281413.730.000002</t>
  </si>
  <si>
    <t>281411.390.000007</t>
  </si>
  <si>
    <t>281411.900.000015</t>
  </si>
  <si>
    <t>281411.900.000016</t>
  </si>
  <si>
    <t>281411.900.000017</t>
  </si>
  <si>
    <t>281411.900.000024</t>
  </si>
  <si>
    <t>281411.900.000025</t>
  </si>
  <si>
    <t>281411.900.000028</t>
  </si>
  <si>
    <t>281411.900.000029</t>
  </si>
  <si>
    <t>281413.330.000003</t>
  </si>
  <si>
    <t>281413.330.000006</t>
  </si>
  <si>
    <t>281413.330.000007</t>
  </si>
  <si>
    <t>281413.350.000009</t>
  </si>
  <si>
    <t>281413.350.000012</t>
  </si>
  <si>
    <t>281413.390.000003</t>
  </si>
  <si>
    <t>281413.390.000004</t>
  </si>
  <si>
    <t>281413.390.000005</t>
  </si>
  <si>
    <t>281413.390.000006</t>
  </si>
  <si>
    <t>281413.390.000007</t>
  </si>
  <si>
    <t>281413.390.000011</t>
  </si>
  <si>
    <t>281413.390.000013</t>
  </si>
  <si>
    <t>281413.390.000014</t>
  </si>
  <si>
    <t>281413.390.000015</t>
  </si>
  <si>
    <t>281413.390.000016</t>
  </si>
  <si>
    <t>281413.390.000017</t>
  </si>
  <si>
    <t>281413.390.000018</t>
  </si>
  <si>
    <t>281413.390.000019</t>
  </si>
  <si>
    <t>281413.390.000023</t>
  </si>
  <si>
    <t>281413.530.000000</t>
  </si>
  <si>
    <t>281413.530.000001</t>
  </si>
  <si>
    <t>281413.550.000001</t>
  </si>
  <si>
    <t>281413.700.000004</t>
  </si>
  <si>
    <t>281413.700.000005</t>
  </si>
  <si>
    <t>281413.700.000006</t>
  </si>
  <si>
    <t>281413.700.000007</t>
  </si>
  <si>
    <t>281413.750.000005</t>
  </si>
  <si>
    <t>281413.750.000008</t>
  </si>
  <si>
    <t>281413.750.000016</t>
  </si>
  <si>
    <t>281413.750.000017</t>
  </si>
  <si>
    <t>281413.750.000019</t>
  </si>
  <si>
    <t>281413.900.000019</t>
  </si>
  <si>
    <t>281413.900.000031</t>
  </si>
  <si>
    <t>281413.900.000032</t>
  </si>
  <si>
    <t>281413.900.000033</t>
  </si>
  <si>
    <t>281413.900.000034</t>
  </si>
  <si>
    <t>281413.900.000035</t>
  </si>
  <si>
    <t>281413.900.000036</t>
  </si>
  <si>
    <t>281413.900.000037</t>
  </si>
  <si>
    <t>281413.900.000038</t>
  </si>
  <si>
    <t>281413.900.000043</t>
  </si>
  <si>
    <t>281413.900.000045</t>
  </si>
  <si>
    <t>281413.900.000046</t>
  </si>
  <si>
    <t>281413.900.000112</t>
  </si>
  <si>
    <t>281413.900.000113</t>
  </si>
  <si>
    <t>281413.900.000114</t>
  </si>
  <si>
    <t>281413.900.000118</t>
  </si>
  <si>
    <t>282422.000.000034</t>
  </si>
  <si>
    <t>Код</t>
  </si>
  <si>
    <t>Наименование</t>
  </si>
  <si>
    <t>Характеристики</t>
  </si>
  <si>
    <t>Тип</t>
  </si>
  <si>
    <t>Наименование Каз.</t>
  </si>
  <si>
    <t>Характеристики Каз.</t>
  </si>
  <si>
    <t>Тип Каз.</t>
  </si>
  <si>
    <t>Работа</t>
  </si>
  <si>
    <t>Геофизикалық барлау / зерттеу бойынша жұмыстар</t>
  </si>
  <si>
    <t>Геофизикалық барлау/зерттеулер жөніндегі жұмыстар</t>
  </si>
  <si>
    <t>Жұмыс</t>
  </si>
  <si>
    <t>Ұңғыманы абаттандыру бойынша жұмыстар</t>
  </si>
  <si>
    <t>Ұңғыманы орнықтыру жұмыстары</t>
  </si>
  <si>
    <t>Ұңғыманы тесу бойынша жұмыстар</t>
  </si>
  <si>
    <t>Ұңғыманы перфорациялау жұмыстары</t>
  </si>
  <si>
    <t>Барлау / сынамалау мақсатында бұрғылау бойынша жұмыстар</t>
  </si>
  <si>
    <t>Сынама бұрғылау жұмыстары</t>
  </si>
  <si>
    <t>Услуги геофизических исследований</t>
  </si>
  <si>
    <t>Комплекс геофизических исследований</t>
  </si>
  <si>
    <t>Услуга</t>
  </si>
  <si>
    <t>Геофизикалық зерттеу қызметтері</t>
  </si>
  <si>
    <t>Геофизикалық зерттеулер кешені</t>
  </si>
  <si>
    <t>Қызмет</t>
  </si>
  <si>
    <t>Услуги исследований скважин/месторождений</t>
  </si>
  <si>
    <t>Ұңғымаларды/кен орындарын зерттеу қызметтері</t>
  </si>
  <si>
    <t>Төтел/шығу жері зеріттеу қызметтері</t>
  </si>
  <si>
    <t>Қабаттың гидравликалық жарылуы бойынша жұмыстар</t>
  </si>
  <si>
    <t>Мұнай және газ кенорындарындағы ұңғымалардағы қабаттарды гидравликалық бөлу жұмыстары</t>
  </si>
  <si>
    <t>Пайдалану бұрғылау бойынша жұмыстар</t>
  </si>
  <si>
    <t>Көлденең ұңғымаларды пайдалану бойынша бұрғылау жұмыстары</t>
  </si>
  <si>
    <t>Работы по эксплуатационному бурению вертикальных скважин</t>
  </si>
  <si>
    <t>Тік ұңғымаларды пайдалану бойынша бұрғылау жұмыстары</t>
  </si>
  <si>
    <t>Работы по эксплуатационному бурению наклонно-направленых скважин</t>
  </si>
  <si>
    <t>Көлбеу-бағытталған ұңғымаларды эксплуатациялық бұрғылау бойынша жұмыстар</t>
  </si>
  <si>
    <t>Еңіс бағытталған ұңғымаларды пайдалану бойынша бұрғылау жұмыстары</t>
  </si>
  <si>
    <t>Вентиль</t>
  </si>
  <si>
    <t>смесительный, муфтовый, стальной</t>
  </si>
  <si>
    <t>Товар</t>
  </si>
  <si>
    <t>араластырғыш, муфталы, болат</t>
  </si>
  <si>
    <t>Тауар</t>
  </si>
  <si>
    <t>параллельная, чугунная, условный проход 50-450 мм</t>
  </si>
  <si>
    <t>Ысырма</t>
  </si>
  <si>
    <t>параллельді, шойын, шартты өткел 50-450 мм</t>
  </si>
  <si>
    <t>клиновая, стальная, условный проход свыше 2600 мм</t>
  </si>
  <si>
    <t>сыналы, болат, шартты өткелі 2600 мм-ден жоғары</t>
  </si>
  <si>
    <t>шиберная, чугунная, условный проход до 50 мм</t>
  </si>
  <si>
    <t>шиберлі, шойын, шартты өткелі 50 мм-ге дейін</t>
  </si>
  <si>
    <t>клиновая, стальная, условный проход до 50 мм</t>
  </si>
  <si>
    <t>сыналы, болат, шартты өткелі 50 мм-ге дейін</t>
  </si>
  <si>
    <t>клиновая, стальная, условный проход 450-2600 мм</t>
  </si>
  <si>
    <t>сыналы, болат, шартты өткел 450-2600 мм</t>
  </si>
  <si>
    <t>параллельная, латунная, условный проход 50-450 мм</t>
  </si>
  <si>
    <t>паралельді, латунды, шартты өткел 50-450 мм</t>
  </si>
  <si>
    <t>параллельная, стальная, условный проход 450-2600 мм</t>
  </si>
  <si>
    <t>параллельді, болат, шартты өткел 450-2600 мм</t>
  </si>
  <si>
    <t>шиберная, стальная, условный проход до 50 мм</t>
  </si>
  <si>
    <t>шиберлі, болат, шартты өткелі 50 мм-ге дейін</t>
  </si>
  <si>
    <t>поворотная, стальная, условный проход до 50 мм</t>
  </si>
  <si>
    <t>бұралмалы, болат, шартты өткелі 50 мм-ге дейін</t>
  </si>
  <si>
    <t>клиновая, чугунная, условный проход 450-2600 мм</t>
  </si>
  <si>
    <t>сыналы, шойын, шартты өткел 450-2600 мм</t>
  </si>
  <si>
    <t>поворотная, чугунная, условный проход до 50 мм</t>
  </si>
  <si>
    <t>бұралмалы, шойын, шартты өткелі 50 мм-ге дейін</t>
  </si>
  <si>
    <t>поворотная, чугунная, условный проход 50-450 мм</t>
  </si>
  <si>
    <t>бұралмалы, шойын, шартты өткел 50-450 мм</t>
  </si>
  <si>
    <t>поворотная, чугунная, условный проход 450-2600 мм</t>
  </si>
  <si>
    <t>бұралмалы, шойын, шартты өткел 450-2600 мм</t>
  </si>
  <si>
    <t>поворотная, стальная, условный проход 50-450 мм</t>
  </si>
  <si>
    <t>бұралмалы, болат, шартты өткел 50-450 мм</t>
  </si>
  <si>
    <t>поворотная, стальная, условный проход 450-2600 мм</t>
  </si>
  <si>
    <t>бұралмалы, болат, шартты өткел 450-2600 мм</t>
  </si>
  <si>
    <t>клиновая, чугунная, условный проход до 50 мм</t>
  </si>
  <si>
    <t>сыналы, шойын, шартты өткелі 50 мм-ге дейін</t>
  </si>
  <si>
    <t>клиновая, чугунная, условный проход 50-450 мм</t>
  </si>
  <si>
    <t>сыналы, шойын, шартты өткел 50-450 мм</t>
  </si>
  <si>
    <t>поворотная, из цветных металлов, условный проход 50-450 мм</t>
  </si>
  <si>
    <t>бұралмалы, түсті металлдардан, шартты өткел 50-450 мм</t>
  </si>
  <si>
    <t>поворотная, из цветных металлов, условный проход 450-2600 мм</t>
  </si>
  <si>
    <t>бұралмалы, түсті металлдардан, шартты өткел 450-2600 мм</t>
  </si>
  <si>
    <t>параллельная, чугунная, условный проход до 50 мм</t>
  </si>
  <si>
    <t>параллельді, шойын, шартты өткелі 50 мм-ге дейін</t>
  </si>
  <si>
    <t>шиберная, стальная, условный проход 450-2600 мм</t>
  </si>
  <si>
    <t>шиберлі, болат, шартты өткел 450-2600 мм</t>
  </si>
  <si>
    <t>шиберная, стальная, условный проход 50-450 мм</t>
  </si>
  <si>
    <t>шиберлі, болат, шартты өткел 50-450 мм</t>
  </si>
  <si>
    <t>сыналы, болат, шартты өткел 50-450 мм</t>
  </si>
  <si>
    <t>параллельная, стальная, условный проход 50-450 мм</t>
  </si>
  <si>
    <t>параллельді, болат, шартты өткел 50-450 мм</t>
  </si>
  <si>
    <t>Затвор</t>
  </si>
  <si>
    <t>дисковый, стальной, условный проход 50-450 мм</t>
  </si>
  <si>
    <t>Бекітпе</t>
  </si>
  <si>
    <t>дискті, болат, шартты өткел 50-450 мм</t>
  </si>
  <si>
    <t>дисковый, стальной, условный проход 450-2600 мм</t>
  </si>
  <si>
    <t>дискті, болат, шартты өткел 450-2600 мм</t>
  </si>
  <si>
    <t>дисковый, чугунный, условный проход 450-2600 мм</t>
  </si>
  <si>
    <t>дискті, шойын, шартты өткел 450-2600 мм</t>
  </si>
  <si>
    <t>регулирующий, стальной, размер до 50 мм</t>
  </si>
  <si>
    <t>реттеуші, болат, өлшемі 50 мм дейін</t>
  </si>
  <si>
    <t>регулирующий, стальной, размер 50-450 мм</t>
  </si>
  <si>
    <t>реттеуші, болат, өлшемі 50-450 мм</t>
  </si>
  <si>
    <t>запорный, чугунный, размер до 50 мм</t>
  </si>
  <si>
    <t>тиекті, шойын, өлшемі 50 мм дейін</t>
  </si>
  <si>
    <t>тиекті, қоладан жасалған, өлшемі 50 мм дейін</t>
  </si>
  <si>
    <t>запорный, бронзовый, размер 50-450 мм</t>
  </si>
  <si>
    <t>тиекті, қоладан жасалған, өлшемі 50-450 мм</t>
  </si>
  <si>
    <t>запорный, чугунный, размер 50-450 мм</t>
  </si>
  <si>
    <t>тиекті, шойын, өлшемі 50-450 мм</t>
  </si>
  <si>
    <t>тиекті, жез, өлшемі 50 мм дейін</t>
  </si>
  <si>
    <t>запорный, латунный, размер 50-450 мм</t>
  </si>
  <si>
    <t>тиекті, жез, өлшемі 50-450 мм</t>
  </si>
  <si>
    <t>запорный, латунный, размер 450-2600 мм</t>
  </si>
  <si>
    <t>тиекті, жез, өлшемі 450-2600 мм</t>
  </si>
  <si>
    <t>электромагнитный запорный, стальной, размер 32-100 мм</t>
  </si>
  <si>
    <t>электрмагнитті ілмекті, болат, өлшемі 32-100 мм</t>
  </si>
  <si>
    <t>электромагнитный распределительный, стальной, размер 100-200 мм</t>
  </si>
  <si>
    <t>электрмагнитті орналастырушы, болат, өлшемі 100-200 мм</t>
  </si>
  <si>
    <t>игольчатый, стальной, номинальный диаметр 2600 мм</t>
  </si>
  <si>
    <t>инелі, болат, номиналдық диаметрі 2600 мм</t>
  </si>
  <si>
    <t>запорный, нержавеющий, размер до 50 мм</t>
  </si>
  <si>
    <t>тиекті, тот баспайтын, өлшемі 50 мм дейін</t>
  </si>
  <si>
    <t>редукционный, стальной, размер 50-450 мм</t>
  </si>
  <si>
    <t>редукциялық, болат, өлшемі 50-450 мм</t>
  </si>
  <si>
    <t>обратный, латунный, размер 10-50 мм</t>
  </si>
  <si>
    <t>кері, жез, өлшемі 10-50 мм</t>
  </si>
  <si>
    <t>обратный, латунный, размер 50-100 мм  </t>
  </si>
  <si>
    <t>кері, жез, өлшемі 50-100 мм  </t>
  </si>
  <si>
    <t>отсечной, стальной, размер 40-100 мм</t>
  </si>
  <si>
    <t>кесетін, болат, өлшемі 40-100 мм</t>
  </si>
  <si>
    <t>отсечной, из цветных металлов/сплавов, размер 6-32 мм</t>
  </si>
  <si>
    <t>кесетін, түрлі-түсті металлдардан/қорытпалардан, өлшемі 6-32 мм</t>
  </si>
  <si>
    <t>отсечной, из цветных металлов/сплавов, размер 40-100 мм</t>
  </si>
  <si>
    <t>кесетін, түрлі-түсті металлдардан/қорытпалардан, өлшемі 40-100 мм</t>
  </si>
  <si>
    <t>запорно-регулирующий, стальной, размер до 50 мм</t>
  </si>
  <si>
    <t>ілмекті-реттегіш, болат, өлшемі 50 мм дейін</t>
  </si>
  <si>
    <t>запорно-регулирующий, стальной, размер 50-450 мм</t>
  </si>
  <si>
    <t>ілмекті-реттегіш, болат, өлшемі 50-450 мм</t>
  </si>
  <si>
    <t>обратный, чугунный, размер 10-50 мм</t>
  </si>
  <si>
    <t>кері, шойын, өлшемі 10-50 мм</t>
  </si>
  <si>
    <t>обратный, чугунный, размер 50-100 мм  </t>
  </si>
  <si>
    <t>кері, шойын, өлшемі 50-100 мм  </t>
  </si>
  <si>
    <t>обратный, чугунный, размер 100-400 мм  </t>
  </si>
  <si>
    <t>кері, шойын, өлшемі 100-400 мм  </t>
  </si>
  <si>
    <t>для гидравлической системы</t>
  </si>
  <si>
    <t>гидравликалық жүйе үшін</t>
  </si>
  <si>
    <t>регулирующий, стальной, размер 450-2600 мм</t>
  </si>
  <si>
    <t>реттеуші, болат, өлшемі 450-2600 мм</t>
  </si>
  <si>
    <t>регулирующий, стальной, размер 10-300 мм</t>
  </si>
  <si>
    <t>реттеуші, болат, өлшемі 10-300 мм</t>
  </si>
  <si>
    <t>игольчатый, стальной, номинальный до 50 мм</t>
  </si>
  <si>
    <t>инелі, болат, номиналды 50 мм-ге дейін</t>
  </si>
  <si>
    <t>тиекті, болат, өлшемі 50 мм дейін</t>
  </si>
  <si>
    <t>Клапан трехходовой</t>
  </si>
  <si>
    <t>для трубопроводной арматуры</t>
  </si>
  <si>
    <t>Үш жақты клапан</t>
  </si>
  <si>
    <t>құбыр өткізгіш арматураға арналған</t>
  </si>
  <si>
    <t>электромагнитный запорный, стальной, размер 3-32 мм</t>
  </si>
  <si>
    <t>электрмагнитті ілмекті, болат, өлшемі 3-32 мм</t>
  </si>
  <si>
    <t>электромагнитный запорный, стальной, размер 100-200 мм</t>
  </si>
  <si>
    <t>электрмагнитті ілмекті, болат, өлшемі 100-200 мм</t>
  </si>
  <si>
    <t>невозвратно-запорный, чугунный, размер 3-32 мм</t>
  </si>
  <si>
    <t>қайтпайтын-ілмекті, шойын, өлшемі 3-32 мм</t>
  </si>
  <si>
    <t>невозвратно-запорный, стальной, размер 3-32 мм</t>
  </si>
  <si>
    <t>қайтпайтын-ілмекті, болат, өлшемі 3-32 мм</t>
  </si>
  <si>
    <t>запорно-регулирующий, стальной, размер 450-2600 мм</t>
  </si>
  <si>
    <t>ілмекті-реттегіш, болат, өлшемі 450-2600 мм</t>
  </si>
  <si>
    <t>запорно-регулирующий, стальной, размер свыше 2600 мм</t>
  </si>
  <si>
    <t>ілмекті-реттегіш, болат, өлшемі 2600 мм жоғары</t>
  </si>
  <si>
    <t>обратный, латунный, размер 100-400 мм  </t>
  </si>
  <si>
    <t>кері, жез, өлшемі 100-400 мм  </t>
  </si>
  <si>
    <t>отсечной, стальной, размер 6-32 мм</t>
  </si>
  <si>
    <t>кесетін, болат, өлшемі 6-32 мм</t>
  </si>
  <si>
    <t>отсечной, стальной, размер 125-150 мм</t>
  </si>
  <si>
    <t>кесетін, болат, өлшемі 125-150 мм</t>
  </si>
  <si>
    <t>отсечной, чугунный, размер 6-32 мм</t>
  </si>
  <si>
    <t>кесетін, шойын, өлшемі 6-32 мм</t>
  </si>
  <si>
    <t>запорный, стальной, размер 50-450 мм</t>
  </si>
  <si>
    <t>тиекті, болат, өлшемі 50-450 мм</t>
  </si>
  <si>
    <t>запорный, стальной, размер 450-2600 мм</t>
  </si>
  <si>
    <t>тиекті, болат, өлшемі 450-2600 мм</t>
  </si>
  <si>
    <t>игольчатый, стальной, номинальный диаметр 50-450 мм</t>
  </si>
  <si>
    <t>инелі, болат, номиналдық диаметрі 50-450 мм</t>
  </si>
  <si>
    <t>кері, болат, өлшемі 10-50 мм</t>
  </si>
  <si>
    <t>кері, болат, өлшемі 50-100 мм  </t>
  </si>
  <si>
    <t>кері, болат, өлшемі 100-400 мм  </t>
  </si>
  <si>
    <t>Колонка для управления задвижками запорной арматуры</t>
  </si>
  <si>
    <t>привод ручной</t>
  </si>
  <si>
    <t>Ілмекті арматураның ысырмасын басқаруға арналған баған</t>
  </si>
  <si>
    <t>қол жетегі</t>
  </si>
  <si>
    <t>стальной, давление условное 0-420 Мпа, проход условный 10-1400 мм, ручной</t>
  </si>
  <si>
    <t>Тығын краны</t>
  </si>
  <si>
    <t>болат, шартты қысымы 0-420 Мпа, шартты өту жолы 10-1400 мм, қолмен жасалатын</t>
  </si>
  <si>
    <t>Шарлы кран</t>
  </si>
  <si>
    <t>жез, шартты қысымы 0-420 Мпа, диаметрі 10-1400 мм, қолмен жасалатын</t>
  </si>
  <si>
    <t>қола/жез, шартты қысымы 0-420 Мпа, диаметрі 10-1400 мм, механикалық</t>
  </si>
  <si>
    <t>стальной, условное давление 0-400 Мпа, диаметр 10-1400 мм, электрический</t>
  </si>
  <si>
    <t>болат, шартты қысымы 0-400 Мпа, диаметрі 10-1400 мм, электрлі</t>
  </si>
  <si>
    <t>болат, шартты қысымы 0-400 Мпа, диаметрі 10-1400 мм, механикалық</t>
  </si>
  <si>
    <t>стальной, условное давление 0-400 Мпа, диаметр 10-1400 мм, пневматический/гидравлический</t>
  </si>
  <si>
    <t>болат, шартты қысымы 0-400 Мпа, диаметрі 10-1400 мм, пневматикалық/гидравликалық</t>
  </si>
  <si>
    <t>болат, шартты қысымы 0-400 Мпа, диаметрі 10-1400 мм, қолмен жасалатын</t>
  </si>
  <si>
    <t>регулирующий, стальной, размер свыше 2600 мм</t>
  </si>
  <si>
    <t>реттеуші, болат, өлшемі 2600 мм жоғары</t>
  </si>
  <si>
    <t>предохранительный, чугунный, размер 10-50 мм</t>
  </si>
  <si>
    <t>сақтандыратын, шойын, өлшемі 10-50 мм</t>
  </si>
  <si>
    <t>предохранительный, чугунный, размер 50-100 мм  </t>
  </si>
  <si>
    <t>сақтандыратын, шойын, өлшемі 50-100 мм  </t>
  </si>
  <si>
    <t>предохранительный, чугунный, размер 100-400 мм  </t>
  </si>
  <si>
    <t>сақтандыратын, шойын, өлшемі 100-400 мм  </t>
  </si>
  <si>
    <t>циркуляционный, размер 450-2600 мм</t>
  </si>
  <si>
    <t>циркуляциялы, өлшемі 450-2600 мм</t>
  </si>
  <si>
    <t>циркуляционный, размер 2600 мм</t>
  </si>
  <si>
    <t>циркуляциялы, өлшемі 2600 мм</t>
  </si>
  <si>
    <t>циркуляционный, размер до 50 мм</t>
  </si>
  <si>
    <t>циркуляциялы, өлшемі 50 мм дейін</t>
  </si>
  <si>
    <t>циркуляционный, размер 50-450 мм</t>
  </si>
  <si>
    <t>циркуляциялы, өлшемі 50-450 мм</t>
  </si>
  <si>
    <t>клиновая, чугунная, условный проход свыше 2600 мм</t>
  </si>
  <si>
    <t>сыналы, шойын, шартты өткелі 2600 мм-ден жоғары</t>
  </si>
  <si>
    <t>параллельная, чугунная, условный проход 450-2600 мм</t>
  </si>
  <si>
    <t>параллельді, шойын, шартты өткел 450-2600 мм</t>
  </si>
  <si>
    <t>параллельная, чугунная, условный проход свыше 2600 мм</t>
  </si>
  <si>
    <t>параллельді, шойын, шартты өткелі 2600 мм-ден жоғары</t>
  </si>
  <si>
    <t>параллельная, стальная, условный проход до 50 мм</t>
  </si>
  <si>
    <t>параллельді, болат, шартты өткелі 50 мм-ге дейін</t>
  </si>
  <si>
    <t>параллельная, стальная, условный проход свыше 2600 мм</t>
  </si>
  <si>
    <t>параллельді, болат, шартты өткелі 2600 мм-ден жоғары</t>
  </si>
  <si>
    <t>шиберная, стальная, условный проход свыше 2600 мм</t>
  </si>
  <si>
    <t>шиберлі, болат, шартты өткелі 2600 мм-ден жоғары</t>
  </si>
  <si>
    <t>шланговая, стальная, условный проход до 50 мм</t>
  </si>
  <si>
    <t>құбыршек, болат, шартты өткелі 50 мм-ге дейін</t>
  </si>
  <si>
    <t>шланговая, стальная, условный проход 50-450 мм</t>
  </si>
  <si>
    <t>құбыршек, болат, шартты өткел 50-450 мм</t>
  </si>
  <si>
    <t>шланговая, стальная, условный проход 450-2600 мм</t>
  </si>
  <si>
    <t>құбыршек, болат, шартты өткел 450-2600 мм</t>
  </si>
  <si>
    <t>шланговая, стальная, условный проход свыше 2600 мм</t>
  </si>
  <si>
    <t>құбыршек, болат, шартты өткелі 2600 мм-ден жоғары</t>
  </si>
  <si>
    <t>поворотная, стальная, условный проход свыше 2600 мм</t>
  </si>
  <si>
    <t>бұралмалы, болат, шартты өткелі 2600 мм-ден жоғары</t>
  </si>
  <si>
    <t>шиберная, чугунная, условный проход 50-450 мм</t>
  </si>
  <si>
    <t>шиберлі, шойын, шартты өткел 50-450 мм</t>
  </si>
  <si>
    <t>шиберная, чугунная, условный проход 450-2600 мм</t>
  </si>
  <si>
    <t>шиберлі, шойын, шартты өткел 450-2600 мм</t>
  </si>
  <si>
    <t>шиберная, чугунная, условный проход свыше 2600 мм</t>
  </si>
  <si>
    <t>шиберлі, шойын, шартты өткелі 2600 мм-ден жоғары</t>
  </si>
  <si>
    <t>шланговая, чугунная, условный проход до 50 мм</t>
  </si>
  <si>
    <t>құбыршек, шойын, шартты өткелі 50 мм-ге дейін</t>
  </si>
  <si>
    <t>шланговая, чугунная, условный проход 50-450 мм</t>
  </si>
  <si>
    <t>құбыршек, шойын, шартты өткел 50-450 мм</t>
  </si>
  <si>
    <t>шланговая, чугунная, условный проход 450-2600 мм</t>
  </si>
  <si>
    <t>құбыршек, шойын, шартты өткел 450-2600 мм</t>
  </si>
  <si>
    <t>шланговая, чугунная, условный проход свыше 2600 мм</t>
  </si>
  <si>
    <t>құбыршек, шойын, шартты өткелі 2600 мм-ден жоғары</t>
  </si>
  <si>
    <t>поворотная, чугунная, условный проход свыше 2600 мм</t>
  </si>
  <si>
    <t>бұралмалы, шойын, шартты өткелі 2600 мм-ден жоғары</t>
  </si>
  <si>
    <t>запорный, чугунный, размер 450-2600 мм</t>
  </si>
  <si>
    <t>тиекті, шойын, өлшемі 450-2600 мм</t>
  </si>
  <si>
    <t>запорный, чугунный, размер свыше 2600 мм</t>
  </si>
  <si>
    <t>тиекті, шойын, өлшемі 2600 мм жоғары</t>
  </si>
  <si>
    <t>запорный, стальной, размер свыше 2600 мм</t>
  </si>
  <si>
    <t>тиекті, болат, өлшемі 2600 мм жоғары</t>
  </si>
  <si>
    <t>шаровой, чугунный, размер до 50 мм</t>
  </si>
  <si>
    <t>домалақ, шойын, өлшемі 50 мм дейін</t>
  </si>
  <si>
    <t>шаровой, чугунный, размер 50-450 мм</t>
  </si>
  <si>
    <t>домалақ, шойын, өлшемі 50-450 мм</t>
  </si>
  <si>
    <t>шаровой, чугунный, размер 450-2600 мм</t>
  </si>
  <si>
    <t>домалақ, шойын, өлшемі 450-2600 мм</t>
  </si>
  <si>
    <t>шаровой, чугунный, размер свыше 2600 мм</t>
  </si>
  <si>
    <t>домалақ, шойын, өлшемі 2600 мм жоғары</t>
  </si>
  <si>
    <t>дисковый, стальной, условный проход до 50 мм</t>
  </si>
  <si>
    <t>дискті, болат, шартты өткелі 50 мм-ге дейін</t>
  </si>
  <si>
    <t>дисковый, стальной, условный проход свыше 2600 мм</t>
  </si>
  <si>
    <t>дискті, болат, шартты өткелі 2600 мм-ден жоғары</t>
  </si>
  <si>
    <t>дисковый, чугунный, условный проход до 50 мм</t>
  </si>
  <si>
    <t>дискті, шойын, шартты өткелі 50 мм-ге дейін</t>
  </si>
  <si>
    <t>дисковый, чугунный, условный проход 50-450 мм</t>
  </si>
  <si>
    <t>дискті, шойын, шартты өткел 50-450 мм</t>
  </si>
  <si>
    <t>дисковый, чугунный, условный проход свыше 2600 мм</t>
  </si>
  <si>
    <t>дискті, шойын, шартты өткелі 2600 мм-ден жоғары</t>
  </si>
  <si>
    <t>игольчатый, стальной, номинальный диаметр 450-2600 мм</t>
  </si>
  <si>
    <t>инелі, болат, номиналдық диаметрі 450-2600 мм</t>
  </si>
  <si>
    <t>распределительный, стальной, размер до 50 мм</t>
  </si>
  <si>
    <t>үлестіргіш, болат, өлшемі 50 мм дейін</t>
  </si>
  <si>
    <t>распределительный, стальной, размер 50-450 мм</t>
  </si>
  <si>
    <t>үлестіргіш, болат, өлшемі 50-450 мм</t>
  </si>
  <si>
    <t>распределительный, стальной, размер 450-2600 мм</t>
  </si>
  <si>
    <t>үлестіргіш, болат, өлшемі 450-2600 мм</t>
  </si>
  <si>
    <t>распределительный, стальной, размер свыше 2600 мм</t>
  </si>
  <si>
    <t>үлестіргіш, болат, өлшемі 2600 мм жоғары</t>
  </si>
  <si>
    <t>распределительный, чугунный, размер до 50 мм</t>
  </si>
  <si>
    <t>үлестіргіш, шойын, өлшемі 50 мм дейін</t>
  </si>
  <si>
    <t>распределительный, чугунный, размер 50-450 мм</t>
  </si>
  <si>
    <t>үлестіргіш, шойын, өлшемі 50-450 мм</t>
  </si>
  <si>
    <t>распределительный, чугунный, размер 450-2600 мм</t>
  </si>
  <si>
    <t>үлестіргіш, шойын, өлшемі 450-2600 мм</t>
  </si>
  <si>
    <t>распределительный, чугунный, размер свыше 2600 мм</t>
  </si>
  <si>
    <t>үлестіргіш, шойын, өлшемі 2600 мм жоғары</t>
  </si>
  <si>
    <t>редукционный, стальной, размер до 50 мм</t>
  </si>
  <si>
    <t>редукциялық, болат, өлшемі 50 мм дейін</t>
  </si>
  <si>
    <t>редукционный, стальной, размер 450-2600 мм</t>
  </si>
  <si>
    <t>редукциялық, болат, өлшемі 450-2600 мм</t>
  </si>
  <si>
    <t>редукционный, стальной, размер свыше 2600 мм</t>
  </si>
  <si>
    <t>редукциялық, болат, өлшемі 2600 мм жоғары</t>
  </si>
  <si>
    <t>шаровой, стальной, размер до 50 мм</t>
  </si>
  <si>
    <t>домалақ, болат, өлшемі 50 мм дейін</t>
  </si>
  <si>
    <t>шаровой, стальной, размер 50-450 мм</t>
  </si>
  <si>
    <t>домалақ, болат, өлшемі 50-450 мм</t>
  </si>
  <si>
    <t>шаровой, стальной, размер 450-2600 мм</t>
  </si>
  <si>
    <t>домалақ, болат, өлшемі 450-2600 мм</t>
  </si>
  <si>
    <t>шаровой, стальной, размер свыше 2600 мм</t>
  </si>
  <si>
    <t>домалақ, болат, өлшемі 2600 мм жоғары</t>
  </si>
  <si>
    <t>для специальной и специализированной техники</t>
  </si>
  <si>
    <t>арнайы және мамандандырылған техника үшін</t>
  </si>
  <si>
    <t>Номенклатура ПКО 2.0.</t>
  </si>
  <si>
    <t>ПКО 2.0.</t>
  </si>
  <si>
    <t>821913.000.000006</t>
  </si>
  <si>
    <t>329999.000.000000</t>
  </si>
  <si>
    <t>331213.100.000000</t>
  </si>
  <si>
    <t>331212.500.000000</t>
  </si>
  <si>
    <t>581320.000.000000</t>
  </si>
  <si>
    <t>091012.900.000027</t>
  </si>
  <si>
    <t>091011.500.000000</t>
  </si>
  <si>
    <t>331711.100.000009</t>
  </si>
  <si>
    <t>УСЛУГИ</t>
  </si>
  <si>
    <t>091012.990.000001</t>
  </si>
  <si>
    <t>711231.900.000000</t>
  </si>
  <si>
    <t>712014.000.000000</t>
  </si>
  <si>
    <t>620230.000.000001</t>
  </si>
  <si>
    <t>749020.000.000009</t>
  </si>
  <si>
    <t>712019.000.000009</t>
  </si>
  <si>
    <t>749013.000.000009</t>
  </si>
  <si>
    <t>749013.000.000003</t>
  </si>
  <si>
    <t>749020.000.000034</t>
  </si>
  <si>
    <t>620920.000.000001</t>
  </si>
  <si>
    <t>960119.000.000000</t>
  </si>
  <si>
    <t>841315.000.000004</t>
  </si>
  <si>
    <t>370011.900.000000</t>
  </si>
  <si>
    <t>611011.200.000000</t>
  </si>
  <si>
    <t>331119.100.000003</t>
  </si>
  <si>
    <t>841112.900.000016</t>
  </si>
  <si>
    <t>749020.000.000088</t>
  </si>
  <si>
    <t>531011.100.000000</t>
  </si>
  <si>
    <t>702110.000.000001</t>
  </si>
  <si>
    <t>749020.000.000017</t>
  </si>
  <si>
    <t>749020.000.000006</t>
  </si>
  <si>
    <t>749020.000.000018</t>
  </si>
  <si>
    <t>Признак</t>
  </si>
  <si>
    <t>ПКО 2.0.,ЗКС</t>
  </si>
  <si>
    <t>ЗКС</t>
  </si>
  <si>
    <t>Основной план ТРУ на 2022 год (годовой)</t>
  </si>
  <si>
    <t>Основной план №120240021112-ПЗ-2022 от 03.11. 2021г., утвержден решением директора департамента ДПиОЗ Жылкайдаровым М.О.</t>
  </si>
  <si>
    <t>201111.600.000006</t>
  </si>
  <si>
    <t>Азот</t>
  </si>
  <si>
    <t>газзобразный, повышенной чистоты, сорт 1</t>
  </si>
  <si>
    <t>Азот газообразный особой чистоты используется в качестве газоносителя для газового хроматографа.Технические характеристики:Формула - N2;Относительная молекулярная масса - 0,028;Объемная доля азота, %, не менее - 99,999;Объемная доля кислорода, %, не более - 0,0005;Объемная доля водорода, %, не более - 0,0001;Объемная доля водяного пара, %, не более - 0,0007;Объемная доля СO2, %, не более - 0,00005;Объемная доля метана, %, не более - 0,00005;Объемная доля СО, %, не более - 0,00005;Давление при стандартных условиях, МПа, не менее - 15,0;Должен поставляться в баллоне емкостью 40 литров и в комплекте спаспортом качества. Наличие защитных крышек (колпачков) и защитныхрезиновых колец обязательно.Нормативно-технический документ - ГОСТ 9293-74.</t>
  </si>
  <si>
    <t>ТС</t>
  </si>
  <si>
    <t>272021.500.000000</t>
  </si>
  <si>
    <t>Аккумулятор</t>
  </si>
  <si>
    <t>стартерный, напряжение 12 В, емкость 132 А/ч, свинцово-кислотный</t>
  </si>
  <si>
    <t>03.2022</t>
  </si>
  <si>
    <t>Аккумулятор 6СТ-132 свинцово-кислотный стартерный.Назначение - для запуска двигателя внутреннего сгорания;Технические характеристики:Напряжение, В - 12;Ёмкость, А/ч - 132;Полярность - прямая;Ток холодной прокрутки, А - 700;Габаритные размеры, мм (ДхШхВ), не более - 513х182х240;Залитая электролитом и полностью заряженная.Поставщик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</si>
  <si>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272021.500.000001</t>
  </si>
  <si>
    <t>стартерный, напряжение 12 В, емкость 190 А/ч, свинцово-кислотный</t>
  </si>
  <si>
    <t>Аккумулятор 6СТ-190 свинцово-кислотный стартерный.Технические характеристики:Номинальное напряжение, В - 12;Ёмкость, А/ч - 190;Полярность - прямая;Ток холодной прокрутки, А - 1200;Залитая электролитом и полностью заряженная;Габаритные размеры, мм (ДхШхВ), не более - 524x239x223;Поставщик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</si>
  <si>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272021.500.000024</t>
  </si>
  <si>
    <t>стартерный, напряжение 12 В, емкость 55 А/ч, свинцово-кислотный</t>
  </si>
  <si>
    <t>Аккумулятор 6СТ-55 свинцово-кислотный стартерный.Назначение - для запуска двигателя внутреннего сгорания;Технические характеристики:Напряжение, В - 12;Ёмкость, А/ч - 55;Полярность - прямая;Ток холодной прокрутки, А - 440;Габаритные размеры, мм (ДхШхВ), не более - 242х175х190;Залитая электролитом и полностью заряженная.Поставщик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</si>
  <si>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201510.770.000000</t>
  </si>
  <si>
    <t>Аммиак</t>
  </si>
  <si>
    <t>водный, химически чистый</t>
  </si>
  <si>
    <t>Аммиак водный 25%, химический чистый (х.ч.)  используется в качествевспомогательного реагента и применяется для приготовления различныхрастворов на водной основе, применяемых при проведении анализов образцовна количественный и качественный состав. Водный аммиак представляетсобой бесцветную прозрачную жидкость с характерным острым запахом несодержащую механических примесей.Относительная молекулярная масса - 17,03;Массовая доля аммиака (NH3), %, не менее - 25;Массовая доля нелетучего остатка, %, не более - 0,002;Массовая доля углекислых солей (СО3), %, не более - 0,002;Массовая доля общей серы (SO4), %, не более - 0,0003;Массовая доля фосфатов (РО4), %, не более - 0,0001;Массовая доля хлоридов (Cl), %, не более - 0,0001;Массовая доля железа (Fe), %, не более - 0,00002;Массовая доля тяжелых металлов (Pb), %, не более - 0,00005 ;Массовая доля суммы кальция и магния (Са), %, не более - 0,0002;Массовая доля веществ, восстанавливающих KMnO4 (в пересчете на 0), %, неболее - 0,0008.Нормативно-технический документ - ГОСТ 3760-79.</t>
  </si>
  <si>
    <t>СДНиГ</t>
  </si>
  <si>
    <t>265153.100.000009</t>
  </si>
  <si>
    <t>Анализатор углерода и серы</t>
  </si>
  <si>
    <t>метод анализа инфракрасная спектроскопия</t>
  </si>
  <si>
    <t>02.2022</t>
  </si>
  <si>
    <t>Назначение: Определение фракционного состава светлых и темныхнефтепродуктов, сырой нефти и стабильного газового конденсата.Требованияк продукции: Автоматический анализатор фракционного составанефтепродуктов в соответствии с ASTM D86, ГОСТ 2177 метод А, СТ РК ИСО3405. -Не требует каких-либо внешних систем охлаждения. -Управлениеприбором осуществляется с помощью большого удобного цветного сенсорногодисплея. -Полностью русифицированное меню. -Имеет встроенный принтер. -Не требуется проведение предварительных тестов или настроек. -Анализведется с первой попытки в автоматическом режиме в соответствии свыбранным стандартом. -Автоматическое опускание малоинерционногонагревательного элемента по завершении анализа, и включения эффективноговентилятора, что обеспечивает быстрое остывание колбы и готовностьприбора к следующему анализу. -Конденсор оснащен специальным бустер-нагревателем, позволяющим практически мгновенный разогрев трубки прианализе сырой нефти по ГОСТ 2177-Б. -На задней панели приборапредусмотрен специальный патрубок для отвода паров легколетучихуглеводородов из приемного отделения для снижения риска образованиявзрывоопасной среды, и система удаления легко летучих паров. -Встроенныйбарометр позволяет автоматически проводить коррекцию на текущееатмосферное давление. -Интегрированная система для автоматическогорегулирования нагрева, включающая контроль температуры нагревателя/днаколбы, температуры жидкости и температуры паров с оптимизациейпараметров нагрева в режиме реального времени. -Система измерения объемаотогнанного дистиллята дает точные результаты даже при анализе сложныхобразцов при анализе которых выделяется большое количество дыма. -Система автоматической самодиагностики перед стартом анализа, сохранениеистории сообщений о неисправности. -Наличие на анализаторе разъема дляподключения модуля безразборной диагностики, который позволяет выполнитьбыструю диагностику анализатора и электронных цепей без необходимостиразборки анализатора. -Автоматическое выполнение анализа включает всебя: контроль температуры нагревателя, времени до начала кипения,температуры первой капли (начало кипения), скорости разгонки,температуры паров, температуры конца кипения по падению температурыпаров или датчику последней капли. -Система обеспечивает сверхстабильнуюскорость разгонки и исключает возможность «заплескивания» при анализесложных образцов. -прибор оснащен системой автоматического пожаротушенияс двумя многоразовыми датчиками открытого пламени. -Анализатор можетбыть подключен к системе LIMS. -Электропитание 100-240В, 1400Вт. -Габаритные размеры 440х570х650мм(ШхГхВ). -Вес 68кг. Базовый комплектпоставки: Мерный  цилиндр на 100мл с латунной подставкой -1шт; Колба125мл -1шт; Пробка термометра для 100мл, 125мл и 250мл колб -1шт; Датчиктемпературы с сертификатом калибровки от  50°C до 250°C -1шт; Креплениепровода датчика температуры -1шт; Держатель датчика температуры -1шт;Пластина нагревателя 50мм -1шт; Пластина нагревателя 38 мм -1шт;Силиконовая трубка соединения для колбы -1шт; Резиновая крышка мерногоцилиндра -1шт; Шомпол очистки конденсора -1шт; Поддон для конденсата -1шт; Сетевой кабель Ethernet 3м -1шт; Адаптер-соединение трубки -1шт;Набор шестигранных ключей -1шт. Запасные части и расходные материалы на1 год работы: Диагностический тестер для безразборной диагностики -1шт;Индикатор статуса (светофор) –1шт; Силиконовое PFA уплотнение 1210-262 -4шт; Набор колб 125мл, 2шт/упак -10упак; Мерный цилиндр на 100 мл слатунной подставкой -1шт; Мерный цилиндр (без подставки) на 100мл -10шт;Витоновое кольцо 19,8*3,6-20шт; Резиновая крышка для мерного цилиндра -1шт; Гибкое соединение колбы/конденсатор -20шт; Кипелки для атмосфернойдистилляции -10шт; Охлаждающая жидкость 1л-1бут; Датчик температуры ссертификатом калибровки от 50°C и 250°C -2шт; Пробка для 100мл, 125мл и250мл колб -1шт; Пластина нагревателя #50мм -1шт; Пластина нагревателя #38мм -1шт; Устройство очистки конденсорной трубки -2шт; Да</t>
  </si>
  <si>
    <t>Анализатор рентгеновский флуоресцентный волнодисперсионный.Реализует арбитражные методы определения массовой доли хлорорганическихсоединений в нефти и содержания серы в автомобильном топливе.Анализатор представляет собой настольный прибор, управление которымосуществляется с помощью встроенного микропроцессорного компьютера.Конструктивно анализатор состоит из двух блоков: спектрометрическогоблока и блока вакуумного насоса.Спектрометрический блок включает в себя блок водяного охлаждениязамкнутого типа и спектрометрический тракт, который вакуумируется припомощи вакуумного насоса. При этом анализируемые образцы остаются навоздухе.Аналитические характеристики:Определяемый элемент : Cl (хлор) S (сера);Предел обнаружения за 200 с:0,5 мг/кг -  Cl (хлор);0,3 мг/кг - S (сера);Диапазон показаний массовой доли хлора и серы (вариативно):от 0 мг/кг до 1,0 % -  Cl (хлор);от 0 мг/кг до 5,0 % - S (сера);Способ выделения линии - дифракция на кристалле;Рентгенооптическая схема - по Иоганссону;Кристалл-анализатор - пиролитический углерод С(002);Рентгеновская трубка - с хромовым или палладиевым анодом;Время измерения двух параллельных образцов (1проба)- от 8 минут;Технические характеристики:Пробозагрузочное устройство - боковое, на три образца (автоматическое);Кюветы: диаметр, объем ∅32 мм, V 8 см3; 32 мм, V 8 см3, вентилируемое;Мощность рентгеновской трубки, Вт, до - 200;Интерфейс - встроенный дисплей и термопринтер,типа USB-интерфейс с PC;Габаритные размеры спектрометрический блок, мм, не более - 530х480х340;Масса, кг, не более- 40;Габаритные размеры вакуумный насос, мм - 330х230х380;Масса, кг - 9;Энергопотребление - 220 В, ~ 50 Гц, 750 Вт;Комплект поставки:Блок спектрометрический вакуумный, шт - 1;Насос вакуумный, шт - 1;Фонарь, шт - 1;Шланг вакуумный, шт - 1;Кабельинтерфейсный типа usb A - usb b, шт - 1;Ключ, шт - 2;Источник бесперебойного питания, шт - 1;CD диск с ПО, шт - 1;Воронка, шт - 1;Вставка плавкая на 5A d5х20, шт - 3;Охлаждающая жидкость карбоксилатный антифриз G12+ (500 мл / бут), шт -2;1 комплект градуировочных образцов массовой доли хлора и висмута вминеральном масле ( типа ГО-1 – 600 мл; ГО-2 – 100 мл; ГО-3 – 400 мл;ГО-4 – 100 мл; ГО-5 – 100 мл; , ГО-6 – 100 мл);1 комплект градуировочных образцов массовой доли хлора и висмута визооктане ( стеклянные ампулыпо 5 мл) типа ГО-1, ГО-2, ГО-3, ГО-4 , ГО-5, ГО-6 по 6 ампул каждого номинала;Пипетка Пастера одноразовые, шт - 200;Пленка полиэтилентерефталатная 3.5 мкм 100 м/рулон, шт - 1;Кювета вентилируемая Ø 32, шт - 200;Раствор висмута 5000 ppm (50 г), шт - 5;типа СН-0,060-НС ГСО 9406-2009 100 мл, шт - 1;Спринцовка резиновая 200 мл, шт - 1;Стакан мерный, шт - 1;Термобумага для принтера, 58 мм (рулон) дл. 24 м, шт - 5;Трубка силиконовая медицинская дренажная 8,0 х 2  ТУ 38 106152-77, шт -1;Фильтр сетевой , шт - 1;Толкатель, шт - 1;Образец для настройки типа KCl, шт - 1;Окно входное в комплекте с кольцом, шт - 1;Приспособление для разборки кювет, шт - 1;Образец для настройки типа GR, шт - 1;Образец для настройки типа KO-D3, шт - 1;Гарантийный период  12 месяцев после проведения пуско-наладочных работ,но не более 18 месяцев после поставки товара.Поставщик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</si>
  <si>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282323.900.000008</t>
  </si>
  <si>
    <t>Антистеплер</t>
  </si>
  <si>
    <t>для скоб</t>
  </si>
  <si>
    <t>Антистеплер.Технические характеристики:Легко и безопасно удаляет скобы № 24/6, 26/6 и № 10 открытого изакрытого типа скрепления;Эргономичный пластиковый корпус с металлическим механизмом;Цвет - черный.Поставщик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</si>
  <si>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201111.250.000000</t>
  </si>
  <si>
    <t>Аргон</t>
  </si>
  <si>
    <t>газообразный, высокой чистоты</t>
  </si>
  <si>
    <t>Аргон газообразный высокой чистоты используется в качестве газоносителядля газового хроматографа. Корпус баллона должен окрашиваться в серыйцвет, на нем белой краской должна быть нанесена надпись: «АРГОН ВЫСОКОЙЧИСТОТЫ». Под вентилем на специально неокрашенном месте клеймомнаносится информация:-заводской номер баллона и дата первичной аттестации;-надпись: «Р 150 П 225»;-сведения о прошедших аттестациях баллона и о последней.Комплект каждого баллона состоит из: вентиля, колпака горловины,башмака, кольца.Должен соответствовать составу:Объемная доля аргона, не менее % - 99,998;Объемная доля кислорода, не более % - 0,0002;Объемная доля азота, не более % - 0,001;Объемная доля водяного пара, не более - 0,0003;Объемная доля СO2, не более % - 0,00002;Объемная доля метана, не более % - 0,0001;Объемная доля водорода, не более % - 0,0002;Баллоны с аргоном должны соответствовать ГОСТу 949-73.Объем одного баллона, литр - 40.</t>
  </si>
  <si>
    <t>281413.900.000028</t>
  </si>
  <si>
    <t>Арматура</t>
  </si>
  <si>
    <t>нагнетательная, рабочее давление 14-70 мПа, условный проход ствола 50-80 мм</t>
  </si>
  <si>
    <t>Арматура нагнетательная с запасными инструментами и принадлежностями.Назначение - для герметизации устья эксплуатационных и нагнетательныхскважин, подвески колонны подъемных труб со скважинным оборудованием, атакже для проведения необходимых технологических операций, контроляирегулирования режима эксплуатации скважин.Технические характеристики:Исполнение арматуры - 1;Рабочее давление, МПа - 21;Номинальный диаметр, мм - 65;Габаритные размеры, мм - 1640х800х1850;Масса, кг - 670;Запорно регулирующая арматура - задвижка шиберная, прямоточная с ручнымприводом.Тип задвижки - задвижка шиберная с плашками;Исполнение задвижки - 1;Рабочее давление, МПа - 21;Номинальный диаметр, мм - 65;Нормативно-технический документ - ГОСТ 13846-2003.</t>
  </si>
  <si>
    <t>161010.720.000002</t>
  </si>
  <si>
    <t>Брусок</t>
  </si>
  <si>
    <t>деревянный, для закрепления военной техники</t>
  </si>
  <si>
    <t>113 Метр кубический</t>
  </si>
  <si>
    <t>"Брусок - это пиломатериал, толщина которого не превышает 100 мм, а ширина составляет не больше удвоенной толщины, который широко применяется встроительстве.
Технические характеристики:
Толщина, мм - 100;
Ширина, мм - 150;
Длина, мм - 6000.
Нормативно-технический документ - ГОСТ 9302-83."</t>
  </si>
  <si>
    <t>172312.700.000000</t>
  </si>
  <si>
    <t>Бумага</t>
  </si>
  <si>
    <t>для заметок</t>
  </si>
  <si>
    <t>Бумага для записей.Прозрачный пластиковый бокс, в который вложен блок, обеспечиваетудобство использованияи порядок на рабочем столе.Технические характеристики:Габаритные размеры, мм - 90х90х50;Материал - высококачественная офсетная бумага;Цвет бумаги - белый;Плотность бумаги, г/м2 - от 80 до 100;Поставка - упакованная в термоусадочную пленку;Белизна, % - от 92 до 100.Поставщик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</si>
  <si>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172314.500.000001</t>
  </si>
  <si>
    <t>формат А3</t>
  </si>
  <si>
    <t>Бумага офисная А3.Технические характеристики:Формат - А3;Размер листа, мм - 297х420;Белизна,  не менее - 96% ISO;Плотность, г/м2 - 80;Количество листов в пачке, л - 500;Цвет бумаги - белый;Нормативно-технический документ - ГОСТ 6656-76.</t>
  </si>
  <si>
    <t>171213.100.000006</t>
  </si>
  <si>
    <t>Бумага для плоттера</t>
  </si>
  <si>
    <t>формат А0</t>
  </si>
  <si>
    <t>ЭПВ -1</t>
  </si>
  <si>
    <t>Бумага плоттера А0.Назначение - для письма и канцелярских работ;Технические характеристики:Формат бумаги - А0;Ширина, мм - 914;Длина, мм - 80;Плотность, гр/м2 - 75;Диметр втулки, мм - 50;Цвет - белый;Нормативно-технический документ - ГОСТ 18510-87.</t>
  </si>
  <si>
    <t>231923.300.000120</t>
  </si>
  <si>
    <t>Бутылка</t>
  </si>
  <si>
    <t>лабораторная, из стекла, объем менее 500 мл</t>
  </si>
  <si>
    <t>Бутылка лабораторная, предназначен для хранения химреактивов.Технические характеристики:Вид - коричневая;Вид - с винтовой крышкой;Объем, мл - 150;Резьба DIN, GL/GLS - 45;Нормативно-технический документ - ISO 4796-1</t>
  </si>
  <si>
    <t>239919.100.000031</t>
  </si>
  <si>
    <t>Вата</t>
  </si>
  <si>
    <t>минеральная, марка ВМ-35</t>
  </si>
  <si>
    <t>Плита минераловатная.Назначение - для тепло звукоизоляции конструктивных элементов зданий исооружений без воздействия нагрузок;Технические характеристики:Плотность, кг/м3 - от 13 до 16;Теплопроводность при температуре 100С, Вт/мК, не более - 0,041;,Горючесть - НГ;Сжимаемость при нагрузке, 2000 Па, %, не более - 70;Габаритные размеры, мм:- длина - 1250;- ширина - 600;- толщина - 50;Марка - П-15.</t>
  </si>
  <si>
    <t>201111.500.000000</t>
  </si>
  <si>
    <t>Водород</t>
  </si>
  <si>
    <t>газообразный, чистый, сорт 1</t>
  </si>
  <si>
    <t>Водород чистый первого сорта используется в качестве газоносителя для газового хроматографа.Технические характеристики:Формула - Н2;Относительная молекулярная масса - 2,016;Объемная доля водорода, %, не менее -99,999;Объемная доля кислорода и аргона, %, не более - 0,0002;Объемная доля азота, %, не более - 0,0005;Объемная доля метана, %, не более - 0,0003;Объемная доля водяных паров, %, не более - 0,002;Давление при стандартных условиях, Мпа, не менее - 15,0;Должен поставляться в баллоне емкостью 40 литров и в комплекте спаспортом качества. Наличие защитных крышек (колпачков) и защитныхрезиновых колец обязательно;Нормативно-технический документ - ГОСТ Р 51673-2000.</t>
  </si>
  <si>
    <t>201113.000.000000</t>
  </si>
  <si>
    <t>Воздух</t>
  </si>
  <si>
    <t>сжатый, высокой чистоты</t>
  </si>
  <si>
    <t>Воздух сжатый.Назначение - для питания пневматических устройств и систем, работающих при давлении.Технические характеристики:Класс загрязненности - 0;Размер твердой частицы, мкм, не более - 0,5;Содержание посторонних примесей:Твердые частицы, мг/м3, не более - 0,001;Вода (в жидком состоянии), мг/м3, не более - 0;Масла (в жидком состоянии), мг/м3, не более - 0.Нормативно-технический документ - ГОСТ 17433-80.</t>
  </si>
  <si>
    <t>234411.000.000062</t>
  </si>
  <si>
    <t>Воронка Бюхнера</t>
  </si>
  <si>
    <t>№ 3</t>
  </si>
  <si>
    <t>Воронка фарфоровая Бюхнера №3 с перегородкой.Назначение - для фильтрования растворов с помощью фильтровальной бумагипод давлением (вакуумом).Технические характеристики:Наружный диаметр, мм - 100;Диаметр отверстия, мм - 2;Высота, мм - 160;Количество отверстий, шт, не менее - 91.Нормативно - технический документ - ГОСТ 9147-80.Поставщик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</si>
  <si>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281331.000.000076</t>
  </si>
  <si>
    <t>стальная</t>
  </si>
  <si>
    <t>"Втулка регулятора расхода РР.02.00.011.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РР.02.00.011;
Применяемость запасных частей к регулятору расхода (РР.02.00.000)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</si>
  <si>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Втулка сальника.Назначение - для комплектации насоса  ЦНС-180;Номер по каталогу -  6МС-6-0127.</t>
  </si>
  <si>
    <t>Втулка упругая МУВП ЦНС.Назначение - для комплектации насоса  ЦНС-60;Номер по каталогу - У0010/5.</t>
  </si>
  <si>
    <t>Втулка сальника.Назначение - для комплектации насоса  ЦНС-38, ЦНС-60;Номер по каталогу -  МС-30М-0105.</t>
  </si>
  <si>
    <t>279031.900.000010</t>
  </si>
  <si>
    <t>Выпрямитель</t>
  </si>
  <si>
    <t>сварочный, однопостовой</t>
  </si>
  <si>
    <t>Выпрямитель многопостовой сварочный.Назначение - для ручной однопостовой дуговой сварки покрытымиэлектродами, изделий из сталей на постоянном токе. Имеет плавноерегулирование сварочным током путем вращения рукоятки, расположенной напередней панели.Технические характеристики:Тип - ВД, выпрямитель дуговой;Номер серии - 306;Напряжение, В, не менее - 380;Габаритные размеры, мм, не более - 695х590х635;Сварочный ток, А - от 80 до 315;Масса, кг, не более - 110;Номинальный режим работы (ПН), %, не менее - 100;Номинальное рабочее напряжение, В - от 32 до 34;Напряжение холостого хода, В, не более - 80;Климатическое исполнение - У3;Перечень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 и повышениюэнергоэффективности.</t>
  </si>
  <si>
    <t>281331.000.000007</t>
  </si>
  <si>
    <t>Гайка специальная</t>
  </si>
  <si>
    <t>Гайка гидроузла.Назначение - для комплектации насосов СИН46;Номер по каталогу - СИН46 СИН46.02.130.012.</t>
  </si>
  <si>
    <t>281331.000.000009</t>
  </si>
  <si>
    <t>Гайка ротора.Назначение - для комплектации насосов ЦНС-180;Номер по каталогу - 6МС-6-0107.</t>
  </si>
  <si>
    <t>Гайка ротора.Назначение - для комплектации насосов ЦНС-300;Номер по каталогу - 8МС-7-0107.</t>
  </si>
  <si>
    <t>Гайка ротора.Назначение - для комплектации насосов ЦНС-60;Номер по каталогу - МС-30-0106.</t>
  </si>
  <si>
    <t>257330.300.000023</t>
  </si>
  <si>
    <t>Гайковерт</t>
  </si>
  <si>
    <t>ручной механический</t>
  </si>
  <si>
    <t>"Гайковерт механический ручной (ключ колесный редукторный) в пластиковом кейсе.
Назначение - для завинчивания/отвинчивания гаек и болтов при выполнении монтажно-демонтажных работ в качестве колесного ключа с усилителем крутящего момента (УКМ) для грузовых автомобилей марки ГАЗ, УрАЛ, МАЗ, КрАЗ и КАМАЗ.
Технические характеристики:
Передаточное отношение, не менее - 1:56;
Входной посадочный квадрат - 1”;
Выходной посадочный квадрат - 1”;
Комплектация:
- ключ редукторный, шт - 1;
- удлинитель, шт - 1;
- ручка, шт - 1;
- головки, шт - 5;
Вал-удлинитель, мм - 180;
Удлинитель, мм - 100;
Ручка;
Головка торцевая, мм - 24;
Головка торцевая, мм - 27;
Головка торцевая, мм - 30;
Головка торцевая, мм - 32;
Головка торцевая, мм - 33;
Перечень документов при поставке:
- сертификат соответствия или декларация соответствия ТС.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</si>
  <si>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201111.300.000006</t>
  </si>
  <si>
    <t>Гелий</t>
  </si>
  <si>
    <t>Гелий газообразный марки А используется в качестве газоносителя длягазового хроматографа.  Корпус гелиевого баллона должен окрашиваться вкоричневый цвет, на нем белой краской должна быть нанесена надпись«ГЕЛИЙ». Под вентилем на специально неокрашенном месте клеймом наноситсяинформация:-заводской номер баллона и дата первичной аттестации;-надпись: «Р 150 П 225»;-сведения о прошедших аттестациях баллона и о последней.Комплект каждого баллона состоит из: вентиля, колпака горловины,башмака, кольца.Технические характеристики:Объемная доля гелия, не менее % - 99,995;Объемная доля кислорода, не более % - 0,0001;Объемная доля азота, не более % - 0,005;Объемная доля водяного пара, не более - 0,0005;Объемная долядвуокиси углерода, не более % - 0,0002;Объемная доля углеводородов, не более % - 0,0001;Давление при стандартных условиях, не менее МПа - 15,0;Гелиевые баллоны должны соответствовать ГОСТу 949-73.Объем одного баллона, литр - 40.</t>
  </si>
  <si>
    <t>201325.300.000003</t>
  </si>
  <si>
    <t>Гидроксид калия</t>
  </si>
  <si>
    <t>Стандарт титр Калий гидроокись 0,1Н, запаянная в ампулах прозрачнаяжидкость.Используют для качественных анализов в аналитической химиии,для рНметрии.</t>
  </si>
  <si>
    <t>265112.190.000001</t>
  </si>
  <si>
    <t>Дальномер</t>
  </si>
  <si>
    <t>лазерный</t>
  </si>
  <si>
    <t>Лазерный дальномер.Назначение - для быстрого бесконтактного измерения площадей, высот ирасстояний, объемов помещений, углов и т.п.Прибор осуществляет как прямые, так и косвенные измерения, например, вслучаях, когда доступ к цели затруднен.Технические характеристики:Диапазон измерений, м - 80;Точность, мм - ±1;Диапазон измерение наклона - 360°;Ячеек памяти, измерений - 20;Защита от пыли и влаги, IP - 54; 65;Размеры, мм - 122х55х31;Источник питания - 2 бат. х ААА/1,5 В;Вес, гр - 155;Комплектация:- дальномер - 1;- чехол-кобура на пояс - 1;- ремешок на руку - 1;- батареи - 4;- инструкция на русском языке - 1.Поставщик предоставляет гарантию на качество на весь объём Товара втечение 36 месяцев от даты поставки.</t>
  </si>
  <si>
    <t>265184.500.000000</t>
  </si>
  <si>
    <t>Датчик положения</t>
  </si>
  <si>
    <t>для счетчика производства или потребления газа, жидкости или электроэнергии</t>
  </si>
  <si>
    <t>"Датчик положения переключателя скважин многоходовый.
Назначение - для доукомплектования, дооснащения, унификации,  обеспечения совместимости симеющимися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ПСМ 11.00.00.00-02 14скв;
Применяемость - запасные части ПСМ 4-40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</si>
  <si>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Диафрагма для насоса «Hydra-Cell G10EKBGHFEHА».Технические характеристики:Материал - витон ХТ;Номер детали по каталогу - D10-018-2315.</t>
  </si>
  <si>
    <t>281331.000.000119</t>
  </si>
  <si>
    <t>Диск</t>
  </si>
  <si>
    <t>Диск с кольцом разгрузки в сборе.Назначение - для насоса ЦНС-300;Номер по каталогу - ЦНС 300-120…600.01.000.</t>
  </si>
  <si>
    <t>282213.500.000000</t>
  </si>
  <si>
    <t>Домкрат</t>
  </si>
  <si>
    <t>гидравлический</t>
  </si>
  <si>
    <t>Домкрат гидравлический бутылочный.Широкое основание домкрата обеспечивает устойчивость. В конструкциидомкрата используется гидравлический цилиндр для значительного сниженияусилия при выполнении операций.Технические характеристики:Грузоподъемность, т, не менее - 25;Высота подъема, мм, до - 375;Высота подхвата, мм, не менее - 240;Нормативно-технический документ - ГОСТ 27334-87.</t>
  </si>
  <si>
    <t>329916.100.000002</t>
  </si>
  <si>
    <t>Доска</t>
  </si>
  <si>
    <t>магнитная</t>
  </si>
  <si>
    <t>Доска магнитно-маркерная.Назначение - для письма специальными маркерами для маркерных досок;Технические характеристики:Покрытие - высококачественное лаковое;Рамка - алюминиевая;Покрытие магнитно-маркерной доски также позволяет прикреплять информациюс помощью магнитов.Для стирания записей используются специальные губки-стиратели испециализированный спрей для более тщательной очистки полотна.Возможность как подвешивания, так и жесткого крепления к стене.Размер, см - 90х120;Рамка - алюминиевая;Наличие полочки - есть;Наличие крепления - есть.Поставщик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</si>
  <si>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161010.390.000020</t>
  </si>
  <si>
    <t>Доска обрезная</t>
  </si>
  <si>
    <t>из хвойных пород, сорт 1</t>
  </si>
  <si>
    <t>Пиломатериал хвойных пород (обрезной).Назначение - для использования в народном хозяйстве и экспорта;Технические характеристики:Длина, мм - 6 000;Ширина, мм - 150;Толщина, мм - 30;Сорт - 1.Нормативно-технический документ - ГОСТ 8486-86.</t>
  </si>
  <si>
    <t>205943.900.000000</t>
  </si>
  <si>
    <t>Жидкость</t>
  </si>
  <si>
    <t>для охлаждения двигателей внутреннего сгорания/ теплообменных аппаратов, охлаждающая</t>
  </si>
  <si>
    <t>Жидкость охлаждающая.Назначение - для систем охлаждения двигателей внутреннего сгорания -однородная прозрачная жидкость голубого цвета без механических примесей.Особенности: охлаждающая жидкость должен обеспечивать смазывания системыохлаждения (помпы и так далее), и будет использоваться длякруглогодичной эксплуатации автотранспорта.Технические характеристики:Охлаждающая жидкость должна соответствовать основным требованиям инормам, ниже приведенным:Плотность при температуре 20 С, г/см, в пределах - 1,065-1,085;Температура начала кристаллизации, С, не выше - минус 40;Температура кипения при давлении, кПа - 101,3, С, не ниже - 108;Вспениваемость:Объем пены, см, не более - 30;Устойчивость пены, с, не более - 3;Водородный показатель (рН), в пределах - 7,5-9,5;Щелочность, см3, не менее - 10;Коррозионное воздействие на метилы, г/м2*сут, не более: медь, латунь,сталь, чугун, алюминий - 0,1;Воздействие на резину при температуре, С - 100;Изменение объема, %, не более:- стандартные образцы резины 57-5006 (ТУ 38 - 105 -  250  - 77) классТРП-100-60,-5;- стандартные образцы резины 57-7011 (ТУ 38 - 105 -  262  - 78) классТРП-100-60,- 5;Фракционные данные:Температура начала перегонки, С, не ниже - 100;Массовая доля жидкости, перегоняемой до температуры, С - 150, %, неболее - 50;Тара - канистра, массой, кг - 10;Перечень документов при поставке:- паспорт;- сертификат качества и соответствия;Иные требования:Участие представителей заказчика в заводских лабораторных испытаниях.Заказчик в праве проводить лабороторные испытания при приемке товара.Марка/модель -Завод изготовителя -Страна происхождения -(заполняется поставщиком)</t>
  </si>
  <si>
    <t>172313.100.000002</t>
  </si>
  <si>
    <t>Журнал</t>
  </si>
  <si>
    <t>для записи</t>
  </si>
  <si>
    <t>ОИН</t>
  </si>
  <si>
    <t>Журнал регистрационный.Назначение - для регистрации документов;Технические характеристики:Формат - А4;Размер, мм - 210х297;Материал обложек - твердый картон;Вид линовки - линейка;Количество листов - 50;Нормативно-технический документ - ГОСТ7.60-2003.Поставщик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</si>
  <si>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259923.300.000000</t>
  </si>
  <si>
    <t>Зажим</t>
  </si>
  <si>
    <t>канцелярский</t>
  </si>
  <si>
    <t>Зажим металлический.Технические характеристики:Размер зажима, мм - 25;Материал - металлический;Количество зажимов в пачке, шт -12;Количество скрепляемых листов бумаги - 100;Упаковка - картонная.Поставщик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</si>
  <si>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Зажим металлический.Технические характеристики:Размер зажима, мм - 51;Материал - металлический;Количество зажимов в пачке, шт - 12;Количество скрепляемых листов бумаги - 120;Упаковка - картонная;Поставщик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</si>
  <si>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259929.190.000059</t>
  </si>
  <si>
    <t>соединительный</t>
  </si>
  <si>
    <t>Зажим НБ-2-6а - натяжной, болтовой,  предназначен для крепленияалюминиевых, сталеалюминевых и медных проводов (сечением от 70 до120мм²)  к натяжным изолирующим подвескам анкерно-угловых опор.</t>
  </si>
  <si>
    <t>Зажим ПА-2-2 соединительный плашечный применяется для соединенияалюминиевых и сталеалюминиевых проводов в шлейфах анкерных опор ВЛ иосуществления отпаек. Зажим марки ПА-2-2 трех болтовой применяется такжедля крепления петли проводов при анкерном креплении на штыревыхизоляторах.Технические характеристики:Диаметр провода, мм - 9,6-11,4;Размер А, мм - 30;Размер B, мм - 46;Размер H, мм - 46;Размер L, мм - 82;Масса, кг - 0,35.</t>
  </si>
  <si>
    <t>"Зажим соединительный применяется на ВЛЗ среднего (6-35 кВ) напряжения для соединения в пролетах защищенных проводов СИП-3. Механическая прочность заделки провода составляет 95% от прочности провода.
Cечение жилы min - 50мм²
Cечение жилы max - 50мм²
Диаметр жилы по изоляции min - 8мм2
Диаметр жилы по изоляции max - 8мм2"</t>
  </si>
  <si>
    <t>"Зажим соединительный применяется на ВЛЗ среднего (6-35 кВ) напряжения для соединения в пролетах защищенных проводов СИП-3. Механическая прочность заделки провода составляет 95% от прочности провода.
Cечение жилы min - 70мм²
Cечение жилы max - 70мм²
Диаметр жилы по изоляции min - 10мм2
Диаметр жилы по изоляции max - 10мм2"</t>
  </si>
  <si>
    <t>259929.490.000122</t>
  </si>
  <si>
    <t>анкерный</t>
  </si>
  <si>
    <t>"Зажим анкерный ЗАН-1500 предназначен для крепления СИП  (самонесущих изолированных проводов) с изолированной несущей нейтралью к кронштейнам икрюкам опор линий ВЛИ (вакуумно-люминесцентный индикатор). Зажим представляет собой литой корпус из коррозионностойкого алюминиевого сплава, тросика из нержавеющей стали и полимерных клиньев. Саморегулируемые клиньяиз полимера, стойкого к ультрафиолетовому излучению и погодно-климатическим условиям, зажимают провод нейтрали без повреждения изоляции. Гибкийтросик с изолированным погодостойким седлом позволяет монтировать до трех зажимов на кронштейне. Не требуют инструмента для монтажа. Нет выпадающих деталей.
Техническая характеристика:
Тип зажима - натяжной;
Разрушающая нагрузка, кН - 15;
Рабочая нагрузка, кН - 5;
Сечение провода, мм² -50-70;
Вес, кг - 0.32."</t>
  </si>
  <si>
    <t>273313.900.000037</t>
  </si>
  <si>
    <t>Зажим ответвительный</t>
  </si>
  <si>
    <t>силовой, тип У</t>
  </si>
  <si>
    <t>Зажим ответвительный RP 150 применяется для соединения проводов СИП-3магистрали ВЛЗ.Технические характеристики:Марка - RP 150;Тип арматуры - ответвительный зажим;Количество болтов, шт - 2;Размер головки болта, мм - 13;Сечение жил, магистрали, мм2 - 35-150;Сечение жил, ответвления, мм2 - 35-150;Усилие затяжки болта, Нм - 16;Максимальная нагрузка I, А - 500;Масса , г - 352.</t>
  </si>
  <si>
    <t>Зажим ответвительный прокалывающий P 616R предназначен для ответвленийот магистрального провода марки СИП-2 или СИП-4 медными или алюминиевымипроводами. Надежный электрический контакт обеспечивается методомпрокалывания изоляции жил проводов магистрали и ответвления.Технические характеристики:Марка - P 616R;Тип арматуры - ответвительный зажим;Сечение жил магистрали, мм2 - 6-120;Сечение жил ответвления, мм2 - 1,5-16;Размер срывной головки, мм - 13;Срывная головка, момент срыва головки, Нм - 9;Максимальная нагрузка, А - l -65;Нормативно-технический документ - ГОСТ Р 51177-2017.</t>
  </si>
  <si>
    <t>Зажимы ответвительный P 151+BI с разделительной затяжкой болтовмагистрального и ответвительного провода применяется не только дляответвления магистральных проводов СИП, но и для соединения СИП скабелем.Технические характеристики:Число ответвительных проводов - 1;Сечение жил магистрали, мм2 - 35-150;Сечение жил ответвления, мм2 - 6-95;Максимальная нагрузка I, А - 290;Зажим выполнен из алюминиевого сплава.Контроль над усилием затяжки при прокалывании изоляции магистральногопровода осуществляется болтом с шестигранной срывной головкой шириной 10мм. Применяется для алюминиевых и медных проводов. Контактные частизажима смазаны тугоплавкой консистентной смазкой. Зажим имеет защитныйчехол. Колпачок защитного чехла может быть поставлен на место толькопосле срыва головки, что обеспечивает возможность визуального контроляправильности монтажа.Нормативно-технический документ - ГОСТ Р 51177-2017.</t>
  </si>
  <si>
    <t>232013.900.000043</t>
  </si>
  <si>
    <t>Заполнитель</t>
  </si>
  <si>
    <t>марка ЗША, класс 4</t>
  </si>
  <si>
    <t>Заполнитель шамотный огнеупорный.Представляет собой неформованные огнеупорные материалы определенногозернового состава, изготовленные из природного или техногенного сырьяили брака и лома огнеупорных изделий.Назначение - для изготовления огнеупорных бетонных изделий, масс,смесей, мертелей, покрытий.Технические характеристики:Тип - Алюмосиликатный;Заполнитель шамотный с огнеупорностью, С, не менее - 1690;Массовая доля влаги, %, не менее - 6;Класс - 4, среднезернистый;Материал - заполнитель шамотный;Фракции, мм - от 0 до 5;Перечень документов при поставке:- сертификат соответствия;Нормативно-технический документ - ГОСТ 23037-99.</t>
  </si>
  <si>
    <t>251110.300.000004</t>
  </si>
  <si>
    <t>производственное, технологическое</t>
  </si>
  <si>
    <t>Здание мобильное операторная.Назначение - для обслуживания людей в полевых условиях;Технические характеристики:Тип здания -  контейнерное;Количество секций - односекционное;Температура окружающей среды при эксплуатации, С - от минус 40 до плюс40;Снеговая нагрузка, кг/м2 - 50;Допустимая ветровая нагрузка, кг/м2 - 25-30;Теплопроводность при температуре 25 С, Вт/мк, не более - 0,034-,038;Скорость транспортирования до места установки комплекса, км/час:Автотранспортом:по дороге с твердым покрытием - 50;по грунтовой дороге - 20;по пересеченной местности - 5.Железнодорожным транспортом - без ограничения;Конструкционные требования:Конфигурация и размеры мобильного здания в зависимости от назначениядолжны соответствовать приложению настоящего ТЗ. Расстояние  от поладопотолка, мм ~ 2500 ±50.Материал - стальная несущая конструкции, обеспечивающей его жесткостьпри транспортировке и эксплуатации;Защищита от воздействия внешней окружающей среды (атмосферы,температуры);Здание «Вагон-операторная» состоит из:Тамбур, мм - 1000х2935;Комната отдыха, мм - 2800х3000;Санитарный узел, мм - 1535х2935;Комната сушилка, мм - 3050х2800;Насосная, мм - 2580х2800;Пол - рама пола состоит из системы швеллеров соединенных прогонами изпрямоугольной трубы. Прогоны соединены деревянными лагами (черезкронштейны), на которые укладываются листы OSB толщиной, мм - 22 мм.Наружная сторона  уголков рамы должна быть покрытаатмосферостойкой краской. Снизу прогоны  подшиты  стальнымизагрунтованными с двух сторон  листами толщиной, мм - 0,6-1.На листы уложены последовательно гидроизоляция и теплоизоляция - URSAтолщиной, мм - 100.Стены мобильного здания состоят из стеновых панелей, закрепленныхболтовыми соединениями к каркасу мобильного здания. Внешняя поверхностьстеновой панели состоит из профилированного, оцинкованного, стальноголиста толщиной, мм - 0,5 (производство Самарского завода «Электрощит»),надежно закрепленного крепежными элементами. Внешняя сторона листапокрыта полимерной краской светло-серого цвета. Лист через прослойкугидроизоляции закреплен к деревянной раме,выполненной из брусковтолщиной, мм - 80. Внутренние полости рамы должны быть заполненытеплоизоляцией толщиной, мм - 80. Внутренние полости рамы перегородкизаполнены теплоизоляцией толщиной, мм - 40.Наружная дверь - плотно закрывается. Внешняя поверхность двери -стальной лист, мм - 1,5-2.Размеры дверного проема в стеновой панели, мм - 1005х2010.Внутренняя дверь - деревянная белого цвета;Размеры дверного проема в стеновой панели, мм - 880х2090.Внутренняя дверь в санузел - пластиковая белого цвета.Размеры дверногопроема в стеновой панели, мм - 810х1960.Окна - с двойным остеклением и  открываются во внутрь помещения.С наружной стороны окна снабжены верхним  и нижним водоотводами, а такжесъемными, рамочными москитными сетками.Размеры оконного проема в стеновой панели, мм - 700х800;Потолок и крыша- каркас потолка должен быть выполнен из уголка ишвеллерных прогонов, в которые укладываются двускатныедеревянные лаги.Внешняя сторона поверхности крыши состоит из оцинкованных металлическихлистов толщиной, мм - 0,6.Стыки листов междусобой и с потолком обеспечивют надежную защиту отпопадания  осадков на потолок.Потолок и крыша выполнены по следующей схеме (снизу-вверх):- декоративная  отделка;- пленка Изоспан АМ-90;- теплоизоляция, мм - 100 URSA;- воздушная прослойка;- гидроизоляцияИзоспан С 90;- деревянная доска (20-25мм);- оцинкованный металлический лист;Электропроводка.Электропроводка на 380/220В должнабытьвыполнена в кабельных каналахкачественным проводом с двойной изоляцией, рассчитанным на максимальнуюнагрузку применяемого в вагоне электрооборудования. Количество розетокопределяется расположением оборудования  согласно планировке вагона. Всерозетки заземлены. Мобильное здание должно быть оснащено электрощитом савтоматическими предохранителями. Подвод электричества осуществленчерезразъем, установленный в стене мобильного здания.Водные и канализационные коммуникации выполнены из пластиковых труб типаPVC.Мебель и оборудование.Установлены в соответствии с прилагаемыми планировками на мобильныездания.Мебель и оборудование должны быть установлены в соответствии сПриложений №1.Пожаробезопасность. В здании должна быть установлена система пожарнойсигнализации (Прибор приемно контрольный пожарный) сустановкойсвето-звуковых сигналов и извещателей внутри иснаружи здания. Над выходом из здания  установлено светящееся табло«Шығу»;Предусмотреть Реле напряжения от скачков электроэнергии в сети дляпульта пожарной сигнализации.Требования к отделке помещений помещение санитарного узла:Пол - напольное влагостойкое покрытие «Полиплан.»;Стены - влагостойкий пластик«Декопан» (цвет - белый);Потолок - влагостойкий пластик «Декопан» (цвет - белый);Помещение комнаты отдыха: пол - линолеум (цвет -светло коричневые тона),стены - с ламинированными MDF панелями (цвет - белый; текстура - поддерево), потолок - с ламинированнымиMDF панелями (цвет - белый; текстура- под дерево).Помещение сушилки:- пол - крашенный рифленый лист (цвет - светло серый),стены -крашенный металлический лист, мм - 1,2 (цвет - светло серый),потолок - крашенный металлический лист, мм - 1,2 (цвет - светло-серый);Помещение насосной:- пол - крашенный рифленый лист (цвет - светло серый),- стены - крашенный металлический лист, мм - 1,2(цвет - светло серый);- потолок - крашенный металлический лист, мм - 1,2 (цвет - светлосерый).Срок эксплуатации мобильного здания, не менее - 10 лет;В течение гарантийного периода завод-изготовитель  обязуется заменитьили отремонтировать вышедшие из строя узлы и детали при соблюдениипотребителем условий эксплуатации, транспортирования, хранения итехнического обслуживания. Завод-изготовитель не несет ответственностиза повреждения, полученные в результате нарушения правил эксплуатацииизделий.Доставка, установка, монтаж, подключение к инженерным сетям, а такжесборка мебели и оборудования за счет Поставщика. Укладка фундамента издорожной плиты под вагон производится полностью по периметру.К техн.спецификации прилагаются:- Приложение №1 «Комплектация»;- Приложение №2 «Эскиз и планировка».Поставщик гарантирует соответствие мобильного здания требованиям СТприсоблюдении потребителем условий эксплуатации.Нормативно-технчиеский документ - ГОСТ 22853-86.Поставщик предоставляет гарантию на качество на весь объём Товара втечение 12 месяцев от даты ввода в эксплуатацию Товара, но не более 24месяцев от датыпоставки.</t>
  </si>
  <si>
    <t>329959.900.000018</t>
  </si>
  <si>
    <t>Индекс</t>
  </si>
  <si>
    <t>самоклеющийся</t>
  </si>
  <si>
    <t>Самоклеящиеся пластиковые закладки ярких неоновых цветов.Технические характеристики:Размер, мм - 45х12;Количество цветов - 5;Количество листов - 100;Материал изделия - пластик.Поставщик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</si>
  <si>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201321.130.000002</t>
  </si>
  <si>
    <t>Йод</t>
  </si>
  <si>
    <t>Йод, 0,1 н. (фиксанал) для приготовления раствора точно известной концентрации</t>
  </si>
  <si>
    <t>282312.100.000001</t>
  </si>
  <si>
    <t>Калькулятор</t>
  </si>
  <si>
    <t>простой</t>
  </si>
  <si>
    <t>Калькулятор настольный.Технические характеристики:Разрядность дисплея - 16-разрядный;Кнопки - пластиковые;Количество ячеек памяти - 2;Размер, мм - 200х150х28;Тип элеткропитания - комбинированное питание;Дополнительно:- вычисление процентов;- операция с наценками скидками;- большой дисплей;- чувствительная клавиатура;- удаление последнего введенного символа.</t>
  </si>
  <si>
    <t>329915.100.000000</t>
  </si>
  <si>
    <t>Карандаш</t>
  </si>
  <si>
    <t>Карандаш простой.Технические характеристики:Тип каранлаша - простой НВ (твердо-мягкий);Комплектация - с ластиком;Твердость - твердо-мягкий, графитный;Нормативно-технический документ - ГОСТ 19445-93.Поставщик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</si>
  <si>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201324.330.000010</t>
  </si>
  <si>
    <t>Кислота серная</t>
  </si>
  <si>
    <t>Стандарт-титр (фиксанал) серная кислота 0,1Н представляет собой ампулы сточными навесками химических реактивов, необходимых для приготовлениятитрованных (стандартных) растворов с заданным объемом и молярнойконцентрацией эквивалента 0,100+0,001 моль/дм3. В 1 упаковке 10 ампул.</t>
  </si>
  <si>
    <t>Клапан обратный поворотный фланцевый в КОФ (ответное фланец, шпильки сгайками).Назначение - для предотвращения обратного потокатранспортируемой среды в технологических трубопроводах.Рабочая среда - жидкие и газообразные углеводоро¬ды, нефть,нефтепродукты, природный газ, вода, пар, воздух и другие жидкости игазы;Технические характеристики:Диаметр (Ду), мм - 150;Давление (Ру), кгс/см2 - 63;Обозначение типа – 19лс53нж;Тип присоединение к трубопроводу - фланцевое;Комплект поставки – паспорт, руководства по эксплуатации и ЗИП;Поставщик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поставки.Нормативно-технический документ - ГОСТ 27477-87, ГОСТ 12815-80.</t>
  </si>
  <si>
    <t>Клапан, предназначен для насоса «Hydra-Cell D10/G10».Материал - 17-4 SST;Номер детали по каталогу - D10-021-1015.</t>
  </si>
  <si>
    <t>Клапан предохранительный гидравлический (далее - Клапан).Назначение - для защиты вертикальных резервуаров от разрушения присверхдопустимом повышении давления в резервуаре;Клапан должен быть отрегулирован на повышенные (на 5-10%) величинывнутреннего давления и вакуума, чтобы предохранительный клапан сработалвместе с дыхательным клапаном.Клапан устанавливается накрыше вертикального резервуара на случай, еслине сработает дыхательный клапан;Срок службы клапана - не менее 10 лет;Технические характеристики:Диаметр условный, мм - 150;Давление срабатывания, Па (мм вод. ст.), не более - 1961 (200);Вакуум срабатывания в пределах, Па (мм вод. ст.), не более - 392 (40);Пропускная способность (по воздуху), м3/ч, не более - 900;Объем заливаемой жидкости гидрозатвора (трансформаторное масло), л, неболее - 15; Габаритные размеры, мм (ДхШхВ), не более - 980х1295х1295;Масса, кг, не более - 134;По устойчивости к воздействию климатических факторов внешней средыпредохранительный клапан соответствует исполнению Умереннного климатакатегории размещения 1 по ГОСТ 15150-69;Перечень документов при поставке:- должен поставляться с сертификатом и другими документами,удостоверяющими происхождение товара.Должен поставляться в соответствующей упаковке, не допускающейповреждения оборудования.Поставка Товара в течение 12 месяцев от даты ввода в эксплуатациюТовара, но не более 24 месяцев от даты поставки.</t>
  </si>
  <si>
    <t>Клапан предохранительный гидравлический.Назначение - для защиты вертикальных резервуаров от разрушения присверхдопустимом повышении давления в резервуаре;Предохранительный клапан должен быть отрегулирован на повышенные (на5-10%) величины внутреннего давления и вакуума, чтобы предохранительныйклапан сработал вместе с дыхательным клапаном.Клапанустанавливается на крыше вертикального резервуара на случай, еслинесработает дыхательный клапан;Срок службы клапана предохранительного - не менее 10 лет;Технические характеристики:Давление срабатывания, Па (мм вод. ст.), не более - 1961 (200);Вакуум срабатывания в пределах, Па (мм вод. ст.), не более - 392 (40);Пропускная способность (по воздуху), м3/ч - 1500;Объем заливаемой жидкости гидрозатвора (трансформаторное масло), л, неболее - 22; Габаритные размеры, мм (ДхШхВ) - 1085х960х1370;Масса, кг, не более - 245;По устойчивости к воздействию климатических факторов внешней средыпредохранительный клапан соответствует исполнению У категории размещения1 по ГОСТ 15150-69;Перечень документов при поставке:- должен поставляться с сертификатом и другими документами,удостоверяющими происхождение товара.Должен поставляться в соответствующей упаковке, не допускающейповреждения оборудования.Поставка Товара в течение 12 месяцев от даты ввода в эксплуатациюТовара, но не более 24 месяцев от даты поставки.</t>
  </si>
  <si>
    <t>Клапан дыхательный непромерзающий мембранный.Назначение - для герметизации газового пространства вертикальныхрезервуаров с нефтью и нефтепродуктами. Также НДКМ используется длярегулирования давления в этом пространстве в заданных пределах с цельюсокращения потерь от испарения нефтепродуктов и уменьшения загрязненияокружающей среды. Непримерзаемость клапана обеспечивается за счетпленочного покрытия из фторопласта, наносимого на рабочие поверхноститарельчатого затвора и седла. Дыхательный клапан НДКМ устанавливается напатрубок монтажный на крыше вертикального резервуара черезприсоединительный фланец переходника. Для защиты от прямого воздействияатмосферных осадков и ветра дыхательный клапан НДКМ имеет крышку. Срокслужбы дыхательного клапана НДКМ, не менее - 10 лет.Технические характеристики:Диаметр условный, мм - 250;Далвение срабатывания Па (ммвод. ст.), не более – 1667(170);Вакуум срабатывания в пределах, Па (ммвод. ст.), не более – 200 (20);Пропускная способность (по воздуху), м3/ч, не более - 1500;Габаритные размеры, мм, не более:Диаметр - 610;Высота - 900;Масса, кг, не более - 77;Климатическое исполнение - У1;Условия доставки:- должен поставляться с сертификатом и другими документами,удостоверяющим происхождение товара;- соответствующая упаковка, не допускающая повреждения оборудования.</t>
  </si>
  <si>
    <t>281133.000.000051</t>
  </si>
  <si>
    <t>дыхательный, стальной</t>
  </si>
  <si>
    <t>Клапан дыхательный не примерзающий мембранный (далее-Клапан).Назначение - это своевременное соединение газового пространства емкостис атмосферой в процессе проведения сливо-наливных процессов иликолебаний температурного режима.В конструкции предусмотреть огневой предохранитель, который защищаетхранимую жидкость от возникновения пламени в газовом пространстве. Егодействие основано на движении тарелок давления и вакуума. Также Клапаниспользуется для регулирования давления в этом пространстве в заданныхпределах с целью сокращения потерь от испарения нефтепродуктов иуменьшения загрязнения окружающей среды. Непримерзаемость Клапанаобеспечивается за счет пленочного покрытия из фторопласта, наносимого нарабочие поверхности тарельчатого затвора и седла. Дыхательный клапанустанавливается на патрубок монтажный на крыше вертикального резервуарачерез присоединительный фланец переходника. Для защиты от прямоговоздействия атмосферных осадков и ветра дыхательный клапан имеет крышку.Технические характеристики:Диаметр условного прохода, мм - 150;Давление срабатывания: Па (мм вод. ст.), не более - 1569 (160);Вакуум срабатывания в пределах, Па (мм вод. ст.), не более - 196 (20);Пропускная способность (по воздуху), м3/ч, не более - 500;Габаритные размеры, мм, не более:Диаметр - 510;Высота - 690;Масса, кг, не более - 50;Климатическое исполнение - У1;Перечень документов при поставке:- сертификат и другие документы, удостоверяющие происхождение товара иразрешающее применение в Республике Казахстан;Должен поставляься в соответствующей упаковке, не допускающейповреждения оборудования.</t>
  </si>
  <si>
    <t>Клапан дыхательный совмещенный механический.Назначение - для регулирования давления в газовом пространстверезервуаров для хранения нефти и нефтепродуктов, и защиты от попаданияпламени и искр внутрь резервуара. Клапан устанавливается на монтажныйпатрубок резервуара при помощи присоединительного фланца.Технические характеристики:Пропускная способность, м3/ч, не более - 200;Давление срабатывания (мм вод. ст.), не более - 160;Вакуум срабатывания в пределах, (мм вод. ст.), не более - 20-25;Габаритные размеры, мм, не более:Длина - 745;Ширина - 315;Высота - 420;Масса, кг, не более - 34.Поставщик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соответствующая упаковка, не допускающая повреждения оборудования.Поставщик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</si>
  <si>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Клапан дыхательный непримерзающий мембранный.Назначение - дыхательный для регулирования давления в газовомпространстве резервуаров для хранения нефти и нефтепродуктов и защиты отпопадания пламени и искр внутрь резервуара.Технические характеристики:Тип клапана - НДКМ;Диаметр условного прохода, мм - 200;Пропускная способность, м3/ч - 900;Длина, мм - 700;Ширина, мм - 580;Высота, мм - 850;Климатическое исполнение - У1.Поставка:- должен поставляться с сертификатом и другими документами, удостоверяющим происхождение товара;- соответствующая упаковка, не допускающая повреждения оборудования.</t>
  </si>
  <si>
    <t>205210.900.000019</t>
  </si>
  <si>
    <t>Клей</t>
  </si>
  <si>
    <t>для обоев/ковровых покрытий/ асбестоцемента /древесноволокнистых плит/керамических, полимерных плиток/ линолеума</t>
  </si>
  <si>
    <t>Клей кафельный.Назначение - для укладки настенной и напольной керамической плитки наплоскости из бетона, кирпичную кладку, шткуатурку, шпатлевки вовнутренниих сухих и влажных помещениях.Вес, кг -  25.</t>
  </si>
  <si>
    <t>205210.900.000025</t>
  </si>
  <si>
    <t>Клей в цветном флаконе.Назначение - для бумаги, картона, текстиля, дерева, кожи;Техничесике характеристики:Объем, гр - 125;Материал - ПВА-М.Поставщик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</si>
  <si>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Клей карандаш сухой.Технические характеристики:Вид клея - сухой;Масса, г - 20-40;Преимущества:- идеально клеит бумагу, картон, фотобумагу и ткань;- не увлажняет и не деформирует бумагу;- нетоксичен, без запаха;- легко смывается;- не содержит растворителя.</t>
  </si>
  <si>
    <t>257330.300.000001</t>
  </si>
  <si>
    <t>гаечный, монолитный</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</si>
  <si>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- 7811-0293;Диаметр зева, мм - 27х30;Материал - сталь 40Х по ГОСТ 4543-71;Покрытие - Х9, оцинкованное по ГОСТ 9.306-85;Нормативно-технический документ - ГОСТ 2906-80.</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</si>
  <si>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- 7811-0289;Диаметр зева, мм - 17х19;Материал - сталь 40Х по ГОСТ 4543-71;Покрытие - Х9, оцинкованное по ГОСТ 9.306-85;Нормативно-технический документ - ГОСТ 2906-80.</t>
  </si>
  <si>
    <t>Ключ гаечный, комбинированный, прямой.Назначение - для монтажа резьбовых соединений приремонте оборудования;Технические характеристики:Исполнение - прямой;Тип - комбинированный;Обозначение ключа - 7811-0231;Диаметр зева, мм - 24х24;Материал - сталь 40Х по ГОСТ 4543-71;Покрытие - Х9, оцинкованное по ГОСТ 9.306-85;Нормативно-технический документ - ГОСТ 16983-80.</t>
  </si>
  <si>
    <t>Ключ гаечный, комбинированный, прямой.Назначение - для монтажа резьбовых соединений приремонте оборудования;Технические характеристики:Исполнение - прямой;Тип - комбинированный;Обозначение ключа - 7811-0230;Диаметр зева, мм - 22х22;Материал - сталь 40Х по ГОСТ 4543-71;Покрытие - Х9, оцинкованное по ГОСТ 9.306-85;Нормативно-технический документ - ГОСТ 16983-80.</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</si>
  <si>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- 7811-0294;Диаметр зева, мм - 30х32;Материал - сталь 40Х по ГОСТ 4543-71;Покрытие - Ц15хр, оцинкованное по ГОСТ 9.306-85;Нормативно-технический документ - ГОСТ 2906-80</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</si>
  <si>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- 7811-0296;Диаметр зева, мм - 36х41;Материал - сталь 40Х по ГОСТ 4543-71;Покрытие - М, молибденовое по ГОСТ 9.306-85;Нормативно-технический документ - ГОСТ 2906-80.</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</si>
  <si>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- 7811-0298;Диаметр зева, мм - 46х50;Материал - сталь 40Х по ГОСТ 4543-71;Покрытие - М, молибденовое по ГОСТ 9.306-85;Нормативно-технический документ - ГОСТ 2906-80.</t>
  </si>
  <si>
    <t>Ключ гаечный, кольцевой, двусторонний, коленчатый.Назначение - для монтажа резьбовых соединений при ремонте оборудования;Технические характеристики:Исполнение - коленчатый;Тип - кольцевой двухсторонний;Обозначение ключа - 7811-0299;Диаметр зева, мм - 50x55;Материал - сталь 40Х по ГОСТ 4543-2016;Покрытие - цинковое Ц15хр.бцв. по ГОСТ 9.306-85;Нормативно-технический документ - ГОСТ 2906-80</t>
  </si>
  <si>
    <t>Ключ гаечный, с открытым зевом, двусторонний.Назначение - для монтажа резьбовых соединений приремонте оборудования;Технические характеристики:Тип - с открытым зевом двухсторонний;Обозначение ключа - 7811-0042;Диаметр зева, мм - 30х32;Материал - сталь 40Х по ГОСТ 4543-71;Покрытие - Х9, оцинкованное по ГОСТ 9.306-85;Нормативно-технический документ - ГОСТ 2839-80.</t>
  </si>
  <si>
    <t>Ключ гаечный, с открытым зевом, двусторонний.Назначение - для монтажа резьбовых соединений приремонте оборудования;Технические характеристики:Тип - с открытым зевом двухсторонний;Обозначение ключа - 7811-0046;Диаметр зева, мм - 46х50;Материал - сталь 40Х по ГОСТ 4543-71;Покрытие - Х9, оцинкованное по ГОСТ 9.306-85;Нормативно-технический документ - ГОСТ 2839-80.</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</si>
  <si>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- 7811-0294;Диаметр зева, мм - 30х32;Материал - сталь 40Х по ГОСТ 4543-71;Покрытие - Х9, оцинкованное по ГОСТ 9.306-85;Нормативно-технический документ - ГОСТ 2906-80.</t>
  </si>
  <si>
    <t>Ключ гаечный, с открытым зевом, ударный.Назначение - для закручивания болтов, гаек или элементов имеющих грани;Технические характеристики:Тип - с открытым зевом, ударный;Размер зева, мм -30;Материал - сталь 45 по ГОСТ 4543-71;Покрытие - Х9, оцинкованное по ГОСТ 9.306-85.</t>
  </si>
  <si>
    <t>Ключ гаечный, кольцевой, ударный.Назначение - для закручивания болтов, гаек или элементов имеющих грани;Технические характеристики:Тип - кольцевой ударный;Размер зева, мм - 30;Материал - сталь 45 по ГОСТ 4543-71;Покрытие - Ц15, оцинкованное по ГОСТ 9.306-85.</t>
  </si>
  <si>
    <t>257330.300.000002</t>
  </si>
  <si>
    <t>гаечный, разводной</t>
  </si>
  <si>
    <t>Ключ гаечный разводной.Назначение - для закручивания болтов, гаек или элементов имеющих грани;Технические характеристики:Тип - разводной;Обозначение ключа - 7813-0034;Размер зева S, мм, не менее - 30;Материал - сталь 40Х по ГОСТ 4543-71;Покрытие - Х1Н12 , хромовое, толщиной 1мм, с подслоем никеля 12мм;Нормативно-технический документ - ГОСТ 7275-75.</t>
  </si>
  <si>
    <t>257330.300.000016</t>
  </si>
  <si>
    <t>трубный, универсальный</t>
  </si>
  <si>
    <t>Ключ вентильный для задвижек F-образный 50х400 мм.Назначение - для открывания и закрывания запорной арматуры (задвижек,клапанов).Технические характеристики:Длина общая, мм – 400;Размер зева, мм – 50;Вес, кг – 0,8;Материал – сталь.</t>
  </si>
  <si>
    <t>172313.100.000003</t>
  </si>
  <si>
    <t>Книга</t>
  </si>
  <si>
    <t>учета</t>
  </si>
  <si>
    <t>Книга учета.Технические характеристики:Формат - А4;Материал обложки - бумвинил;Вид линовки - клетка;Размер, мм - 210х297;Количество листов - 96;Способ крепления - крепление сшивка.Поставщик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</si>
  <si>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231923.300.000227</t>
  </si>
  <si>
    <t>Колба</t>
  </si>
  <si>
    <t>из стекла, с тубусом, вместимость 100-5000см3</t>
  </si>
  <si>
    <t>Колба с тубусом (Бунзена) из термически стойкого стекла группы ТС.Технические характеристики:Исполнение - 2;Вместимость, мл - 500;Диаметр, мм - 109;Высота, мм - 186;Обозначение конуса - 29/32;Химическая стойкость - ТС.Нормативно - технический документ - ГОСТ 25336-82.Поставщик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</si>
  <si>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Колесо рабочее ЦНС.Назначение - для комлпектации насосов ЦНС-38;Ступня - при выдаче;Номер по каталогу - ЦНС 38-44…220.01.000.114.01.</t>
  </si>
  <si>
    <t>281331.000.000024</t>
  </si>
  <si>
    <t>для насосов жидкостей/подъемников жидкостей, компенсирующее</t>
  </si>
  <si>
    <t>Кольцо регулировочное.Назначение - для комплектации насосов ЦНС-180;Номер по каталогу - 6МС-6-0110.</t>
  </si>
  <si>
    <t>265182.600.000010</t>
  </si>
  <si>
    <t>для замерной установки нефтегазовой смеси</t>
  </si>
  <si>
    <t>"Кольцо пружинное.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ремонта,в том числе планового ремонта основного (установленного) оборудования нефтедобычи.
Технические характеристики:
Номер по каталогу - 1А62;
Применяемость запасных частей к клапану магнитнорегулируемый КМР-2 АГЗУ (14 скв).
Нормативно-технический документ - ГОСТ 13941-86.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</si>
  <si>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пружинное.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ремонта,в том числе планового ремонта основного (установленного) оборудования нефтедобычи.
Технические характеристики:
Номер по каталогу - 1А75;
Применяемость - запасных частей к клапану магнитнорегулируемый КМР-2 АГЗУ (14 скв).
Нормативно-технический документ - ГОСТ 13941-86.
Поставщик предоставляет гарантию на качество на весь объём Товара в течение 12 месяцев отдаты ввода в эксплуатацию Товара, но не более 24 месяцев от даты поставки."</t>
  </si>
  <si>
    <t>"Уплотнение клапанное НТ202.003.000.0.
Назнаечние - предназначено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НТ202.003.000.0;
Применяемость - запасных частей кклапану магнитнорегулируемый КМР-2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
"</t>
  </si>
  <si>
    <t>"Кольцо уплотнительное HT.200.003.004.0.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HT.200.003.004.0;
Применяемость - запасных частей к клапану магнитнорегулируемый КМР-2 АГЗУ (14 скв).
Нормативно-технический документ-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</si>
  <si>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Kольцо уплотнительное седла клапана, для насоса «Hydra-CellG10EKBGHFEHА». Номер детали по каталогу - D10-035-2111.</t>
  </si>
  <si>
    <t>221920.300.000023</t>
  </si>
  <si>
    <t>резиновое, для замерной установки нефтегазовой смеси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</si>
  <si>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- 067-075-46-2-2;
Применяемость - запасные части ПСМ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</si>
  <si>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-009-013-25-2-2;
Применяемость - запасные части регулятора расхода АГЗУ (14 скв);
Нормативно-технический документ - ГОСТ 9833-73.
Поставщик предоставляет гарантию на качество на весь объём Товара в течение 12 месяцевот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</si>
  <si>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- 060-065-30-2-5;
Применяемость - запасные части регулятора расхода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</si>
  <si>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- 008-012-25-2-2;
Применяемость - запасные части регулятора расхода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</si>
  <si>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РР.02.00.017;
Применяемость - запасных частей к Регулятору расхода (РР.02.00.000)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</si>
  <si>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- 100-106-36;
Применяемость - запасных частей к Регулятору расхода (РР.02.00.000)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</si>
  <si>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- 014-018-25;
Применяемость - запасных частей к Регулятору расхода (РР.02.00.000)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</si>
  <si>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седла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- 075-080-30-HT.l00.000.020.0;
Применяемость - запасных частей к клапану магнитнорегулируемый КМР-2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</si>
  <si>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крышки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- 070-076-3З НТ.100.000.021.0;
Применяемость - запасных частей к клапану магнитнорегулируемый КМР-2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</si>
  <si>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221920.300.000021</t>
  </si>
  <si>
    <t>резиновое, для гидравлических и пневматических устройств</t>
  </si>
  <si>
    <t>ЗИП к сальнику устьевому СУ73-42-1.000.
СУ42-1.004 Втулка, шт. - 2;
СУ42-1,007РК Кольцо шевронное резиновое, шт. - 6.</t>
  </si>
  <si>
    <t>239111.600.000012</t>
  </si>
  <si>
    <t>шлифматериал электрокорунд, на керамической связке, шлифовальный</t>
  </si>
  <si>
    <t>Круг шлифовальный прямого профиля.Технические характеристики:Тип круга - 1;Диаметр наружный, мм - 350;Высота, мм - 40;Диаметр посадочного отверстия, мм - 127;Твердость - K или L;Структура - 7 и 8;Связка - керамическая;Класс неуравновешенности - 3;Класс точности - А или Б;Номер зернистости по ГОСТ Р 52381-2005 – F60;Абразив - Электрокорунд белый 25А.Поставщик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</si>
  <si>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Круг шлифовальный на керамической связке на основе карбида кремнияпредназначен для шлифования и доводка изделий с низким сопротивлениемразрыву (чугун, бронза, латунь, твердые сплавы, стекло, драгоценныекамни, мрамор, гранит, фарфор), а также очень вязких материалов(жаропрочных сталей, сплавов, меди, алюминия). Используется также дляправки кругов.Техническая характеристика:Профиль- прямой;Тип круга - 1;Диаметр наружный, мм - 350;Высота, мм - 40;Диаметр посадочного отверстия, мм - 127;Шлифматериал - 63C (карбид кремния зелёный GC);Зернистость – 90 (Fepa);Твердость – K-L (среднемягкие СМ1-СМ2);Материал связки ― V (К) керамическая;Рабочая скорость, м/с - 35;Предельная частота вращения, об/мин. – 1950;Нормативно-технический документ - ГОСТ Р 52781-2007.</t>
  </si>
  <si>
    <t>239111.700.000000</t>
  </si>
  <si>
    <t>шлифматериал алмаз, на бакелитовой связке, отрезной</t>
  </si>
  <si>
    <t>ЭПВ-1</t>
  </si>
  <si>
    <t>Круг отрезной с утопленным центром.Техническая характеристика:;Тип круга - 42;Диаметр наружный , мм - 180;Высота, мм - 3;Диаметр посадочного отверстия, мм - 22,2;Форма диска - прямая;Нормативно-технический документ - ГОСТ 21963-2002.</t>
  </si>
  <si>
    <t>Круг отрезной с утопленным центром.Технические характеристики:Тип круга - 42;Диаметр наружный , мм - 230;Высота, мм, не более - 3;Диаметр посадочного отверстия, мм - 22,2;Форма диска - прямая;Нормативно-технический документ - ГОСТ 21963-2002.</t>
  </si>
  <si>
    <t>Прокат стальной горячекатаный круглый.Технические характеристики:Диаметр, мм, не менее - 60;Марка стали - Ст20;Длина, м, не менее - 11,7;Перечень документов при поставке:- сертификат качества/соответствия;Нормативно-технический документ - ГОСТ 2590-2006.</t>
  </si>
  <si>
    <t>281331.000.000253</t>
  </si>
  <si>
    <t>Крышка корпуса</t>
  </si>
  <si>
    <t>Крышка нагнетания.Назначение - для комплектации насосов ЦНС-180;Номер по каталогу - 6МС-6-0115.</t>
  </si>
  <si>
    <t>Крышка нагнетания.Назначение - для комплектации насосов ЦНС-300;Номер по каталогу - 8МС-7-0115.</t>
  </si>
  <si>
    <t>257330.550.000002</t>
  </si>
  <si>
    <t>Кувалда</t>
  </si>
  <si>
    <t>универсальная, тупоносая</t>
  </si>
  <si>
    <t>Кувалда кузнечная тупоносая.Назначение - для применения в качестве ударного инструмента,деформирующего заготовку при работах, связанных с нанесением удара;Техническая характеристика:Исполнение ручки - МН 546-60;Обозначение - 1212-0004;Длина рукоядки, мм - 900;Материал - ст45;Масса, кг - 5;Нормативно-технический документ - ГОСТ 11401-75.</t>
  </si>
  <si>
    <t>221973.210.000001</t>
  </si>
  <si>
    <t>Ластик</t>
  </si>
  <si>
    <t>твердый</t>
  </si>
  <si>
    <t>Ластик комбинированный твердо-мягкий красно-синего цвета.Технические характеристики:Материал - натуральный каучук;Идеально стирает след от графитовых карандашей разной твердости (мягкаясторона) и след от чернил (твердая сторона);Размер ластика, мм - 55х20х7.Поставщик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</si>
  <si>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329959.990.000006</t>
  </si>
  <si>
    <t>Лежак ремонтный</t>
  </si>
  <si>
    <t>для проведения профилактических и ремонтных работ автомобиля</t>
  </si>
  <si>
    <t>Лежак подкатный. Лежак ремонтный подкатный на 6-и колесах, имеет металлический каркас и мягкий поролоновый матрац,  регулируемый подголовник. Обеспечивает удобство проведения ремонта трансмиссии, систем питания, выпускной системы и прочих работ. Габаритные размеры, не менее- 1000x400x100 мм. Допустимая нагрузка, не менее - 114 кг.</t>
  </si>
  <si>
    <t>222925.500.000010</t>
  </si>
  <si>
    <t>Линейка</t>
  </si>
  <si>
    <t>чертежная, пластмассовая</t>
  </si>
  <si>
    <t>Линейка пластмассовая.Технические характеристики:Длина разметки, см - 30;Материал - полистирол;Цвет - по согласования заказчика;Размеры, мм (ТхШхД) - 2х30х314.</t>
  </si>
  <si>
    <t>222315.000.000004</t>
  </si>
  <si>
    <t>Линолеум</t>
  </si>
  <si>
    <t>из поливинилхлорида, коммерческий, на тканой основе</t>
  </si>
  <si>
    <t>Линолеум поливинилхлоридный.Назначение - для устройства полов в жилых, общественных ипроизводственных зданий;Основа - теплоизолирующая.</t>
  </si>
  <si>
    <t>241041.000.000028</t>
  </si>
  <si>
    <t>марка Ст.02пс, толщина до 3,9 мм, холоднокатаный</t>
  </si>
  <si>
    <t>Лист стальной оцинкованный.Назначение - общего назначения;Технические характеристики:Группа - ОН;Ширина, мм - 1250;Толщина листа, мм - 0,7;Марки стали с химическим составом по ГОСТ 380-94, ГОСТ 9045-93 и ГОСТ1050-88.</t>
  </si>
  <si>
    <t>УПЛОТНЕНИЕ ЦИЛИНДРОВЫХ ВТУЛОК АФНИ.754152.017; 5Т.65; 1НП.02.00.011П; НПЦ.02.009; 3420-130020</t>
  </si>
  <si>
    <t>265152.700.000019</t>
  </si>
  <si>
    <t>Манометр промышленный.Назначение - для измерения избыточного и/или вакуумметрического давлениянеагрессивных некристаллизующихся сред (жидкостей, газов).Технические характеристики:Диаметр корпуса, мм - 50;Класс точности - 2,5;Диапазон измерения, МПа - от 0 до 1;Присоединительная резьба штуцера - G1/4";Исполнение штуцера - Т;Материал механизма - латунь;Циферблат - алюминиевый сплав, белый, шкала черная;Исполнение корпуса - М;Степень защиты - IP40.Нормативно - технический документ - ГОСТ 2405-88.Поставщик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</si>
  <si>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Манометр промышленный.Назначение - для измерения избыточного и/или вакуумметрического давлениянеагрессивных некристаллизующихся сред (жидкостей, газов).Технические характеристики:Диаметр корпуса, мм - 50;Класс точности - 2,5;Диапазон измерения, МПа - от 0 до 0,1;Присоединительная резьба штуцера - G1/4";Исполнение штуцера - Т;Материал механизма - латунь;Циферблат - алюминиевый сплав, белый, шкала черная;Исполнение корпуса - М;Степень защиты - IP40.Нормативно - технический документ - ГОСТ 2405-88.Поставщик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</si>
  <si>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Манометр промышленный.Назначение - для измерения избыточного и/или вакуумметрического давлениянеагрессивных некристаллизующихся сред (жидкостей, газов).Технические характеристики:Диаметр корпуса, мм - 50;Класс точности - 2,5;Диапазон измерения, МПа - от 0 до 0,06;Присоединительная резьба штуцера - G1/4";Исполнение штуцера - Т;Материал механизма - латунь;Циферблат - алюминиевый сплав, белый, шкала черная;Исполнение корпуса - М;Степень защиты - IP40.Нормативно - технический документ - ГОСТ 2405-88.Поставщик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</si>
  <si>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222925.500.000012</t>
  </si>
  <si>
    <t>Маркер</t>
  </si>
  <si>
    <t>пластиковый, нестираемый</t>
  </si>
  <si>
    <t>Набор маркеров текстовых.Назначение - для яркого выделения текста;Набор состоит из четырех цветов - желтый, зеленый, оранжевый, розовый;Форма пишущего узла - клиновидная;Толщина линии, мм - от 1 до 5;Материал корпуса - пластик;Упаковка - в блистере.</t>
  </si>
  <si>
    <t>281420.000.000050</t>
  </si>
  <si>
    <t>Маховик</t>
  </si>
  <si>
    <t>исполнение А, тип 1, диаметр 100 мм</t>
  </si>
  <si>
    <t>"Маховик РР.02.00.019.
Назнаечние - для доукомплектования, дооснащения,унификации,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РР.02.00.019;
Применяемость - запасных частей к регулятору расхода (РР.02.00.000)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</si>
  <si>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282411.900.000005</t>
  </si>
  <si>
    <t>Машина шлифовальная</t>
  </si>
  <si>
    <t>угловая</t>
  </si>
  <si>
    <t>Угловая шлифовальная машина.Назначение - для резки и шлифовки бетона, камня и металла дисками.Технические характеристики:Диаметр, мм - 180;Мощность устройств, кВт - 2,7;Скорость дискового вращения, об/мин. - 5 000.Перечень функций:- устройство для плавного включения шлифовальной машины, позволяющеепостепенно набирать скорость оборотов в минуту;- функция защиты механизма болгарки от заклинивания диска, при появлениикоторого инструмент автоматически выключается;- возможность отрегулировать расположение рукоятки;- регулировка количества оборотов шпинделя;- функция защиты болгарки от повторного включения, которая необходима вслучае временного отключения электроэнергии, когда прибор забываютвыдергивать из розетки;- поддержка постоянной скорости. Такая функция нужна при проведениидлительных и трудоемких работ;- гашение вибрации устройства в процессе его работы;- устройство для быстрой смены обрезного круга.</t>
  </si>
  <si>
    <t>"Угловая шлифовальная машина.
Назначение - для сухой зачистки, шлифования и резки (продольной, поперечной, косой) металлических изделий различной формы (уголок, тавр, двутавр, швеллер, труба и т.д.).
Технические характеристики:
Диаметр круга, мм:
не менее - 125;
не более - 230;
Скоростьдискового вращения, об/мин. - 12 000;
Мощность устройств, Вт:
не менее - 1200;
не более - 1600;
Комплектация:
- защитный кожух, шт - 1;
- рукоятка боковая, шт - 1;
- щетки графитовые, шт - 2;
- ключ для монтажа рабочего круга, шт - 1;
Перечень функций:
- устройство для плавного включения шлифовальной машины, позволяющее постепенно набирать скорость оборотовв минуту;
- функция защиты механизма болгарки от заклинивания диска, при появлении которого инструмент автоматически выключается;
- возможностьотрегулировать расположение рукоятки;
- регулировка количества оборотовшпинделя;
- функция защиты болгарки от повторного включения, которая необходима в случае временного отключения электроэнергии, когда прибор забывают выдергивать из розетки;
- поддержка постоянной скорости. Такая функция нужна при проведении длительных и трудоемких работ;
- гашение вибрации устройства в процессе его работы;
- устройство для быстрой смены обрезного круга."</t>
  </si>
  <si>
    <t>232013.900.000240</t>
  </si>
  <si>
    <t>Мертель</t>
  </si>
  <si>
    <t>шамотный, марка МШ 36</t>
  </si>
  <si>
    <t>Глина мертель шамотный.Назначение - для связывания алюмосиликатных изделий в огнеупорнойкладке.Технические характеристики:Проход через сетку № 1, не менее - 100;Огнеупорность, С, не менее - 1730;Влажность, %, не более - 5;Массовая доля Al2O3, %, не менее - 36;Перечень документов при поставке:- сертификат соответствия;Нормативно-технический документ - ГОСТ 6137-2015.</t>
  </si>
  <si>
    <t>259929.190.000065</t>
  </si>
  <si>
    <t>Металлоконструкция</t>
  </si>
  <si>
    <t>для опоры высоковольтной линии электропередачи</t>
  </si>
  <si>
    <t>Металлоконструкция устройства ответления УО-04 для ВЛ 6-10 кВ состоитиз:1) Заземляющий проводник ЗП-1, шт - 1;2) Траверса ТМ-73, шт - 1;3) Хомут марки Х-51, шт - 1;4) Траверса ТМ-74, шт - 1;5) Хомут марки Х-42, шт - 1;Заземляющий проводник ЗП-1 применяется для проведения заземленияразличных металлоконструкций ЛЭП напряжением до 10 кВ, в которыхиспользуются неизолированные провода. Проводник ЗП-1 изготавливается изстали в виде стержня с шайбами, с помощью которых выполняется креплениепроводника. Путем присоединения заземляющего проводника ЗП-1 к штатномузаземлению опор обеспечивается надежная защита оборудования ЛЭП отповреждения электрическим током при нештатных ситуациях. ПокрытиеКузбасс лак БТ-577.1) Полоса 5х60 ГОСТ 103-76;2) Круг 10 ГОСТ 2590-71 L=1000;Длина, метр - 1;Хомут Х51 применяется для закрепления различных металлоконструкций приих установке на опорах воздушных линий электропередач.Хомут имеет форму скобы, на концы которой на резьбу накручиваются гайки.1) Круг 20 ГОСТ 2590-88 L=685, шт - 1;2) Гайка М20 ГОСТ 5915-70, шт - 2;3) Шайба 20 ГОСТ 11371-78, шт - 2;4) Шайба 20.65 ГОСТ 6402-70, шт - 2;Траверсы ТМ-73 (проект 27.0002-38) предназначены для выполнениякрепления провода к стойкам СВ 110-3,5 в период монтажа и установкианкерных опор ЛЭП 10 кВ. К траверсе ТМ-73 приваренны пять петель,которые оборудованны серьгами марки СРС7-16 и поставляются в комплекте.Крепление траверсы ТМ-73 на стойки СВ выполняется с использованиемкрепёжного хомута марки Х-51  поставляемого  в комплекте с гайкой  ишайбой. Траверсы ТМ-73 изготавливаются только из качественной сталиуглеродистой, что придает изделию необходимую прочность. Антикоррозийноепокрытие (лак БТ-577) предохраняет траверсы от воздействия окружающейсреды и способствует долговременной работе.Габаритные размеры, мм - 1200х200х232;Спецификация траверсы ТМ-73ПОЗИЦИЯ НАИМЕНОВАНИЕ ДЕТАЛИ КОЛИЧЕСТВО МАССА, КГ1) Уголок 100х100х8 ГОСТ 8509-93 L=640, шт - 1;2) Круг 30 ГОСТ 2590-88 L=360, шт - 1;Траверсы ТМ-74 (проект 27.0002-39) используются во время установки опор,монтажа и проведения высоковольтных ЛЭП для крепления проводов.Крепление осуществляется с применением специальных хомутов, маркакоторых определяется типом стойки. Хомут марки Х-42 используется длякрепления траверсы ТМ-74 на стойки СВ110-3,5. Поставляются данные хомутыв комплекте с гайкой  и шайбой. Все траверсы ТМ-74 производятся изпрочной углеродистой стали, не содержащей легирующих компонентов.Битумный лак БТ-577 наносится на поверхность траверс и образует стойкоеантикоррозийное покрытие. Спецификация траверсы ТМ-74ПОЗИЦИЯ НАИМЕНОВАНИЕ ДЕТАЛИ КОЛИЧЕСТВО МАССА, КГ1) Уголок 100х100х8 ГОСТ 8509-93 L=900, шт - 1;2) Уголок 63х63х8 ГОСТ 8509-93 L=200, шт - 1;3) Круг 30 ГОСТ 2590-88 L=360, шт - 2;4) Круг 10 ГОСТ 2590-88 L=500, шт - 1;Хомуты Х42 используются для выполнения крепления стандартныхметаллоконструкций воздушных линий электропередач номинальным напржением6кВ и 10кВ к железобетонным стойкам.Круг 16, шт - 1;Гайка М16, шт - 3;Шайба 16, шт - 2;Полоса 5х50, шт - 2;Н - 215мм;L - 240мм;L1 - 75мм.</t>
  </si>
  <si>
    <t>Металлоконструкция для опоры промежуточной П10-3(Н) одностоечной 6-10кВсостоит из:1) Траверса ТМ 2001, шт - 1;2) Заземляющий проводник ЗП-1, шт - 1;Траверса ТМ 2001 используется для крепления проводов на одноцепнойпромежуточной опоре. Крепление траверсы ТМ 2001 на стойки СВ 110-3,5выполняется с использованием крепёжного хомута марки Х-51 (27.0002-42)поставляемого в комплекте с гайкой  и шайбой.Технические характеристики:1) Уголок 100х100х8 L=1200 ГОСТ 8509-93, шт - 1;2) Уголок 75х75х8 L=290 ГОСТ 8509-93, шт - 1;3) Уголок 75х75х8 L=400 ГОСТ 8509-93, шт - 2;4) Круг 30 L=306 ГОСТ 2590-2006, шт - 3;5) Круг 10 L=250 ГОСТ 2590-2006, шт - 1;Хомут Х51 применяется для закрепления различных металлоконструкций приих установке на опорах воздушных линий электропередач.Хомут имеет форму скобы, на концы которой на резьбу накручиваются гайки.1) Круг 20 ГОСТ 2590-88 L=685, шт - 1;2) Гайка М20 ГОСТ 5915-70, шт - 2;3) Шайба 20 ГОСТ 11371-78, шт - 2;4) Шайба 20.65 ГОСТ 6402-70, шт - 2;Заземляющий проводник ЗП-1 применяется для проведения заземленияразличных металлоконструкций ЛЭП напряжением до 10 кВ, в которыхиспользуются неизолированные провода. Проводник ЗП-1 изготавливается изстали в виде стержня с шайбами, с помощью которых выполняется креплениепроводника. Путем присоединения заземляющего проводника ЗП-1 к штатномузаземлению опор обеспечивается надежная защита оборудования ЛЭП отповреждения электрическим током при нештатных ситуациях. ПокрытиеКузбасс лак БТ-577.1) Полоса 5х60 ГОСТ 103-76;2) Круг 10 ГОСТ 2590-71 L=1000;Длина, метр - 1.</t>
  </si>
  <si>
    <t>Металлоконструкция Опоры концевой анкерной двух стоечной  А10-З(Н)состоит из:1) Заземляющий проводник ЗП-1, шт - 1;2) Траверса ТМ2002, шт - 1;3) Траверса ТМ2003, шт - 1;Заземляющий проводник ЗП-1 применяется для проведения заземленияразличных металлоконструкций ЛЭП напряжением до 10 кВ, в которыхиспользуются неизолированные провода. Проводник ЗП-1 изготавливается изстали в виде стержня с шайбами, с помощью которых выполняется креплениепроводника. Путем присоединения заземляющего проводника ЗП-1 к штатномузаземлению опор обеспечивается надежная защита оборудования ЛЭП отповреждения электрическим током при нештатных ситуациях. ПокрытиеКузбасс лак БТ-577.1) Полоса 5х60 ГОСТ 103-76;2) Круг 10 ГОСТ 2590-71 L=1000;Длина, метр - 1;Траверса ТМ2002 используется для промежуточного крепления проводов.Поставляемого  в комплекте с болтом М20х260 2шт и гайкой М20 4шт;Технические характеристики:1) Уголок 100х100х8 L=1200 ГОСТ 8509-93, шт - 1;2) Уголок 63х63х5 L=200 ГОСТ 8509-93, шт - 1;3) Круг 16 L=254 ГОСТ 2590-2006, шт - 5;4) Круг 10 L=360 ГОСТ 2590-2006, шт - 1;Траверса ТМ2003 используется для промежуточного крепления проводов.Поставляемого в комплекте с болтом М20х260 2шт  и гайкой М20 4шт;Технические характеристики:1) Уголок 80х80х6 L=290 ГОСТ 8509-93, шт - 1;2) Уголок 63х63х5 L=370 ГОСТ 8509-93, шт - 1;3) Круг 30 L=360 ГОСТ 2590-2006, шт - 1;4) Круг 16 L=254 ГОСТ 2590-2006, шт - 1;5) Серьга С7-16, шт - 6.</t>
  </si>
  <si>
    <t>Линейная арматура для опоры угловой анкерной ПУА1(Н) состоит из:1) Заземляющий проводник ЗП-6, шт - 1;2) Лента F 207;3) Скрепа NC 20;4) Анкерные кронштейны СS10.3, шт - 2;5) Стяжные хомуты E 778, шт - 2;6) Зажим анкерный DN 35, шт - 2;Заземляющий проводник ЗП-6 применяется для выполнения заземленияоборудования на ЛЭП высокого напряжения, чем обеспечивается длительнаябесперебойная работа линий.Технические характеристики:1) Полоса 5х50 ГОСТ 103-76, шт - 2;2) Круг 6 ГОСТ 2590-71 L=1000, шт - 1;Длина, метр - 1;Зажим анкерный DN 35 клиновой для СИП нашел применение при креплениинесущей изолированной нулевой жилы на угловых, промежуточных и концевыхопорах ЛЭП.Технические характеристики:Зажимы DN 35 используются для проводов сечением, мм2 – 25-35;Диаметр, мм - 8-12;Предельная нагрузка, даН - 1000;Нормативно-технический документ - ГОСТ Р 51177-98;Лента F 207 используется на анкерных и промежуточных опорах для фиксациикронштейнов, анкерных или подвесных зажимов путём крепления вокругопоры.Технические характеристики:Ширина, мм - 20;Толщина, мм - 0,7;Длина, метр - 4;Нормативно-технический документ - ГОСТ 13276-79;Скрепа NC 20 преднозначен для фиксирования ленты F 207.Размер, мм - 20;Количество, шт - 4;Нормативно-технический документ - ГОСТ Р 51177-98;Анкерные кронштейны СS10.3 монтируются на опоры (с помощью бандажныхлент и скрепы) и на несущие стены сооружений и зданий (на один или дваболта). Изготовленный цельным блоком из сплава алюминия, кронштейнCS10.3 очень прочен и устойчив к коррозии. Анкерные кронштейны СS10.3обеспечивают крепление от одного до двух зажимов для СИП.Технические характеристики:Минимальная разрушающая нагрузка, кН - 15;Нормативно-технический документы - ГОСТ 13276 и ГОСТ Р 51177;Стяжные хомуты E 778 применяются для того чтобы осуществлять стяжкусамонесущих изолированных проводов, а также для того чтобы закреплятьстянутые пучки проводов к опорам.Технические характеристики:Марка - Е778;Тип арматуры - Стяжной хомут;Диапазон диаметров провода, мм - 10-45;Сечение провода, мм² - 10-45;Тип - 2;Длина, мм - 175;Разрушающая нагрузка, кН - 30;Ширина, мм - 8;Нормативно-технический документ - ГОСТ 13276-79.</t>
  </si>
  <si>
    <t>Линейная арматура для опоры анкерной двух стоечной ПК3(Н) состоит из:1) Лента F 207, шт - 1;2) Скрепа NC 20, шт - 4;3) Анкерные кронштейны СS10.3, шт - 2;4) Стяжные хомуты E 778;5) Зажим анкерный DN 35, шт - 2;6) Заземляющий проводник ЗП-6, шт - 1;Заземляющий проводник ЗП-6 применяется для выполнения заземленияоборудования на ЛЭП высокого напряжения, чем обеспечивается длительнаябесперебойная работа линий.Технические характеристики:1) Полоса 5х50 ГОСТ 103-76, шт - 2;2) Круг 6 ГОСТ 2590-71 L=1000, шт - 1;Длина, метр - 1;Зажим анкерный DN 35 клиновой для СИП нашел применение при креплениинесущей изолированной нулевой жилы на угловых, промежуточных и концевыхопорах ЛЭП.Технические характеристики:Зажимы DN 35 используются для проводов сечением, мм2 – 25-35;Диаметр, мм - 8-12;Предельная нагрузка, даН - 1000;Нормативно-технический документ - ГОСТ Р 51177-98;Лента F 207 используется на анкерных и промежуточных опорах для фиксациикронштейнов, анкерных или подвесных зажимов путём крепления вокругопоры.Технические характеристики:Ширина, мм - 20;Толщина, мм - 0,7;Длина, метр - 2;Нормативно-технический документ - ГОСТ 13276-79;Скрепа NC 20  предназначен для фиксирования ленты F 207.Размер, мм - 20;Количество, шт - 4;Нормативно-технический документ - ГОСТ Р 51177-98;Анкерные кронштейны СS10.3 монтируются на опоры (с помощью бандажныхлент и скрепы) и на несущие стены сооружений и зданий (на один или дваболта). Изготовленный цельным блоком из сплава алюминия, кронштейнCS10.3 очень прочен и устойчив к коррозии. Анкерные кронштейны СS10.3обеспечивают крепление от одного до двух зажимов для СИП.Технические характеристики:Минимальная разрушающая нагрузка, кН - 15;Нормативно-технические документы - ГОСТ 13276 и ГОСТ Р 51177;Стяжные хомуты E 778 применяются для того чтобы осуществлять стяжкусамонесущих изолированных проводов, а также для того чтобы закреплятьстянутые пучки проводов к опорам.Технические характеристики:Марка - Е778;Тип арматуры - Стяжной хомут;Диапазон диаметров провода, мм - 10-45;Сечение провода, мм² - 10-45;Тип - 2;Длина, мм - 17;Разрушающая нагрузка, кН - 30;Ширина, мм - 8;Нормативно-технический документ - ГОСТ 13276-79.</t>
  </si>
  <si>
    <t>Линейная арматура для опоры промежуточной одна стоечной  ПП1(Н) состоитиз:1) Лента F 207, шт - 1;2) Скрепа NC 20, шт - 1;3) Комплект промежуточной подвески ES1500, шт - 1;4) Стяжные хомуты E 778, шт - 2;5) Заземляющий проводник ЗП-6, шт - 1;Заземляющий проводник ЗП-6 применяется для выполнения заземленияоборудования на ЛЭП высокого напряжения, чем обеспечивается длительнаябесперебойная работа линий.Технические характеристики:1) Полоса 5х50 ГОСТ 103-76, шт - 2;2) Круг 6 ГОСТ 2590-71 L=1000, шт - 1;Длина, метр - 1;Лента F 207 используется на анкерных и промежуточных опорах для фиксациикронштейнов, анкерных или подвесных зажимов путём крепления вокругопоры.Технические характеристики:Ширина, мм - 20;Толщина, мм - 0,7;Длина, метр - 1;Нормативно-технический документ - ГОСТ 13276-79;Скрепа NC 20 предназначен для фиксирования ленты F 207.Размер, мм - 20;Количество, шт - 2;Нормативно-технический документ - ГОСТ Р 51177-98;Комплект промежуточной подвески ES1500 (промежуточный поддерживающийзажим + кронштейн) служит для промежуточного и углового крепления СИП 2(самонесущих изолированных проводов) на опорах линий электропередачлюбого типа.Техническая характеристика:Модель - ES1500;Вес, кг - 0,45;Номинальное сечение проводника, мм2 - 25;Максимальное сечение проводника, мм2 - 95;Предельная нагрузка, Н - 1200;Гарантийный срок, мес - 96;Стяжные хомуты E 778  применяются  для того чтобы осуществлять стяжкусамонесущих изолированных проводов, а также для того чтобы закреплятьстянутые пучки проводов к опорам.Технические характеристики:Марка - Е778;Тип арматуры - Стяжной хомут;Диапазон диаметров провода, мм - 10-45;Сечение провода, мм² - 10-45;Тип - 2;Длина, мм - 175;Разрушающая нагрузка, кН - 30;Ширина, мм - 8;Нормативно-технический документ - ГОСТ 13276-79.</t>
  </si>
  <si>
    <t>265152.590.000002</t>
  </si>
  <si>
    <t>Метрошток</t>
  </si>
  <si>
    <t>общая длина до 3,5 м</t>
  </si>
  <si>
    <t>Метрошток.Назначение - для измерения уровня нефти, нефтепродуктов и под товарнойводы в резервуарах, транспортных и стационарных емкостях;Технические характеристики:Номинальная длина шкалы, мм, не более - 3300;Нормированное значение длины в развернутом и фиксированном состоянии,мм, не более - 3500;Цена деления шкалы, мм - 1;Пределы допускаемой основной погрешности общей длины шкалы иотдельных ееинтервалов метрштока при температуре - от +15 С до +25 С,мм:- общая длина, не более -  ±2;- интервал от начала до середины шкалы, не более - ±1;- сантиметровые интервалы, не более - ±0,5;- миллиметровые интервалы - ±0,2; Длина отметок шкалы метроштока, мм:- миллиметровых - от 5 до 7;- пятимиллиметровых - от 7 до 9;- сантиметровых - от 10 мм до 12 мм;- дециметровых и метровых - от 16 мм до 18 мм.Ширина штриха шкалы, мм - от 0,35 до 0,45;Глубина цифр, букв и штрихов, мкм, не менее - 30;Неперпендикулярность торцовой поверхности наконечника относительноцилиндрической поверхности корпуса, угол, не более - 1;Допустимое давление врезервуаре, Па, не более - 500;Длина выступающей части наконечника, мм - от 1 до 3;Масса, кг, не более - 2,2.Поставщик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должна поставляться с сертификатом или другим документом,удостоверяющим происхождение товара;- паспорта на каждую единицу продукции;- соответствующая упаковка, не допускающая повреждения оборудования.Нормативно - технический документ - ГОСТ 8.247-2004.Поставщик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</si>
  <si>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257340.100.000010</t>
  </si>
  <si>
    <t>Метчик</t>
  </si>
  <si>
    <t>машинный</t>
  </si>
  <si>
    <t>Метчик машинный и ручной.Назначение - для нарезания метрической резьбы машинным способом ивручную;Технические характеристики:Конструкция - машинный и ручной;Обозначение - 2621-1613.2;Диаметр, мм - 16;Шаг резьбы, мм - 1,5;Нормативно-технический документ - ГОСТ 3266-81.</t>
  </si>
  <si>
    <t>266012.900.000002</t>
  </si>
  <si>
    <t>Мешалка магнитная</t>
  </si>
  <si>
    <t>для перемешивания жидкости</t>
  </si>
  <si>
    <t>Мешалка магнитная предназначена для перемешивания жидкостей с помощьюмагнитного якоря. Может быть использована при подготовке проб ипроведении анализов. Мешалка представляет собой электронно-механическоеустройство, которое обеспечивает выполнение операций по смешиваниюреагентов при заданной постоянной скорости вращения магнитного якоря,помещенного в сосуд с жидкостью.Технические характеристики:Максимальный перемешиваемый объем, мл - 1000;Диапазон частоты вращения якоря, об/мин – от 200 до 2000;Максимальная потребляемая мощность, Вт - 2;Питание от сети переменного тока (50-60Гц), В - 90-240;Габаритные размер, мм - 120x105x50;Масса, кг - 0,3;Нормативно-технический документ - ГОСТ 22577-77.</t>
  </si>
  <si>
    <t>282912.900.000070</t>
  </si>
  <si>
    <t>Модуль электродеионизации</t>
  </si>
  <si>
    <t>фильтр-пресс</t>
  </si>
  <si>
    <t>Устройство водоочистки 5.886.101 предназначено для получениядеионизированной воды для заправки генераторов водорода и лабораторныханализов.Технические характеристики:Удельное сопротивление воды на выходе устройства, МОм·см, не менее - 10;Производительность системы по деионизированной воде, л/ч, не менее - 10;Давление воды на выходе, атм - от 1 до 3,5;Габариты - 250×610×465;Максимальная потребляемая мощность, Вт, не более - 40;Масса, кг, не более - 22.</t>
  </si>
  <si>
    <t>257330.550.000010</t>
  </si>
  <si>
    <t>Молоток</t>
  </si>
  <si>
    <t>шлакоотбойный</t>
  </si>
  <si>
    <t>Молоток шлакоотбойный сварщика.Молоток шлакоотбойный молоток (другое название - зубило сварщика) -специальный инструмент, необходимый каждому электросварщику ручнойдуговой сварки.В процессе сварки поверхность шва покрывается коркой - застывшим шлаком,который образуется при ручной дуговой сварке покрытыми электродами и приавтоматической сварке под флюсом.С одной стороны головка молотка имеет форму зубила, расположенноепараллельно рукоятке, со второй - острое жало.Шлакоотбойный молоток сварщика должен соответствовать целому спектрутребований:- Двухсторонняя головка является основным рабочим элементом инструмента,поэтому она должна быть выполнена из высокоуглеродистой стали,закаленной до максимального уровня твердости. Это обеспечиваетпродолжительный срок службы и предотвращает затупление.- Наличие заостренных концов на бойке позволяет отбивать шлак в самыхтруднодоступных местах;- Рукоятка должна быть оснащена петлей или кольцом для удобного хранениямолотка на поясе спецодежды;- Металлическая ручка с резиновой рукояткой и ручка-пружина отличногасят отдачу;Пружинная конструкция обеспечивает смягчение отдачи во время ударов.Технические характеристики:Вес молотка, гр - не менее 300 и не более 450:Длина рукоятки, мм - не менее 250 и не более 350;Длина металического бойка, мм - не менее 150 и не более 200Перечень документов при поставке:- с приложением сертификата;Поставщик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</si>
  <si>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205959.730.000000</t>
  </si>
  <si>
    <t>Монтажная пена</t>
  </si>
  <si>
    <t>всесезонная, бытовая (с трубкой-адаптером), в аэрозольной упаковке</t>
  </si>
  <si>
    <t>Пена монтажная всесезонная с трубкой-адаптером.Технические характеристики:Объем, мл - 750;Масса, кг, не менее - 0,80;Сезон - всесезонная;Комплектация - с трубкой-адаптером;Упаковка - аэрозольная;Нормативно-технический документ - ГОСТ Р 51697-2000.</t>
  </si>
  <si>
    <t>257214.690.000013</t>
  </si>
  <si>
    <t>Муфта</t>
  </si>
  <si>
    <t>штанговая, стальная</t>
  </si>
  <si>
    <t>Муфта штанговая соединительная.Назначение - штанговая стальная;Технические характеристики:Обозначение - муфта штанговая;Конструктивное исполнение – 1 (1- муфта штанговая с лысками под ключ,нормального диаметра);Класс изготавливаемых муфт по ГОСТ Р 51161-2002 - Т;Условный размер, мм - 19х19;Нормативно-технический документ - ГОСТ 13877-96.</t>
  </si>
  <si>
    <t>Муфта штанговая соединительная.Назначение - штанговая стальная;Технические характеристики:Обозначение - муфта штанговая;Конструктивное исполнение – 1 (1- муфта штанговая с лысками под ключ,нормального диаметра);Класс изготавливаемых муфт по ГОСТ Р 51161-2002 - Т;Условный размер, мм - 22х22;Нормативно-технический документ - ГОСТ 13877-96.</t>
  </si>
  <si>
    <t xml:space="preserve"> асбестовая, марка АП (АП-31)</t>
  </si>
  <si>
    <t>Набивка сальниковая сквозным пелетением.Назначение - для заполнения сальниковых камер насосов и арматуры приработе в различных средах;Технические характеристики:Форма сечения - квадратная;Тип - ЛП-31;Размер сечения, мм - 10х10;Условия поставки:- сертификат происхождения/качества;Нормативно-технический документ - ГОСТ 5152-84.</t>
  </si>
  <si>
    <t>259413.900.000022</t>
  </si>
  <si>
    <t>Набор инструментов</t>
  </si>
  <si>
    <t>для слесарных работ</t>
  </si>
  <si>
    <t>704 Набор</t>
  </si>
  <si>
    <t>"Набор слесарных зубил и бородков для различных работ по металлу.
Инструменты выполнены из прочного хромованадиевого сплава.
Техническая характеристика:
количество предметов в наборе, шт - 12;
назначение - универсальный;
тип - набор;
В комплекте имеется:
зубила по металлу, шт - 3 (10х142, 12х153, 16х172мм);
кернеры, шт - 3 (2х140, 6х100, 8х110мм);
выколотки, шт - 6 (1,5х150, 3х152, 4x152, 5x152, 6x152, 8x152мм)."</t>
  </si>
  <si>
    <t>257330.600.000002</t>
  </si>
  <si>
    <t>для различных электромонтажных работ</t>
  </si>
  <si>
    <t>Набор электромонтера для осуществления профилактического ремонтаоборудования под напряжением до 1000 В.Набор состоит из:1. Головки торцовые: 8 мм, 10 мм, 11 мм, 12 мм, 13 мм, 14 мм, 15 мм, 17мм, 18 мм, 19 мм, кмп – 1;2. Вороток для торцовых головок, шт – 1;3. Удлинитель для воротка и торцовых головок, шт- 1;4. Ключ гаечный 8х10, шт – 1;5. Ключ гаечный 12х10, шт – 1;6. Ключ гаечный 12х13, шт - 1;7. Ключ гаечный 14х17, шт - 1;8. Ключ раздвижной КР-19 изолированный до 1000 В, шт – 1;9. Пресс-клещи для снятия изоляции СИ-6 Ø0,75-6 мм, шт – 1;10. Нож кабельный изолированный до 1000 В, шт – 1;11. Отвертка крестовая 1х100 изолированная до 1000 В, шт – 1;12. Отвертка крестовая 1х125,0 изолированная до 1000 В, шт – 1;13. Отвертка шлицевая 4х100 изолированная до 1000 В, шт – 1;14. Отвертка шлицевая 5,5х125 изолированная до 1000 В, шт – 1;15. Плоскогубцы 180 мм изолированные до 1000 В, шт – 1;16. Кусачки боковые 180 мм изолированные до 1000 В (ГОСТ 28037-89) , шт– 1;17. Отвертка индикаторная, шт – 1;18. Индикатор напряжения ПИН-90-2М (ПИН-50-1000) до 1000 В, шт – 1;19. Мультиметр цифровой, шт – 1;20. Фонарик налобный, шт – 1;21. Молоток 0,2 кг, шт – 1;22. Набор надпилей (5 шт) , кмп – 1;23. Набор изолированных шестигранников, кмп – 1;24. Набор поставляется в специальной сумке с жестким каркасом и откиднойпередней стенкой на молниях, имеются ручками для носки в руках.</t>
  </si>
  <si>
    <t>329959.900.000036</t>
  </si>
  <si>
    <t>Набор настольный</t>
  </si>
  <si>
    <t>письменный</t>
  </si>
  <si>
    <t>Настольный набор премиум-класса с серебристой фурнитурой. Техническиехарактеристики:Материал - дерево;Цвет - темная вишня;Двойной лоток - да;Количество предметов, шт - 10;Комплектация:- двойной лоток для бумаг;- коврик для письма (размер, см - 67х43);- подставка для ручек (2 шариковые ручки в комплекте);- стакан-подставка для письменных принадлежностей;- подставка для бумажного блока;- подставка для визиток;- нож для вскрытия конвертов;- диспенсер для скрепок;- подставка для перекидного календаря;- степлер.</t>
  </si>
  <si>
    <t>Набор настольный.Назначение - для офиса;Технические характеристики:Количество предметов в наборе - 17;Материал - пластик;Цвет - по слогасованию заказчика;Комплектация:- подставка;- карандаш с ластиком, шт - 2;- шариковые ручки, шт - 2;- канцелярский нож;- точилка;- ластик;- ножницы;- блок для записи;- линейка;- клейкая канцелярская лента;- силовые кнопки;- степлер № 10;- скобы для степлера № 10;- антистеплер;- скрепки;Поставщик предоставляет гарантию на качество на весь объём Товара втечение 12 месяцев от даты поставки.</t>
  </si>
  <si>
    <t>257330.930.000037</t>
  </si>
  <si>
    <t>Набор слесарный</t>
  </si>
  <si>
    <t>профессиональный</t>
  </si>
  <si>
    <t>Набор инструментов моториста из 142 предметов.Назначение - для использования в мастерских, автосервисах;Технические характеристики:Количество предметов, шт - 142;Материал - качественная сталь;Упаковка - удобный пластиковый кейс;Состав набора:Привод 1/4'';Насадка 1/4" крестовая, шт, не менее - 4 ( PH0; PH1; PH2; PH3);Насадка 1/4" крестовая, шт, не менее - 4 (PZ0; PZ1; PZ2; PZ3);Насадка 1/4" плоская, шт, не менее - 3 (4; 5,5; 7мм);Насадка 1/4" шестигранный, шт, не менее - 8 (2; 3; 4; 5; 6; 7; 8; 10мм);Насадка 1/4" звездочка, шт, не менее - 7 (T-10H; T-15H; T-20H; T-25H; T-27H; T-30H; T-40H);Головка короткая 1/4" 6-гр., шт, не менее - 9 (4; 4,5; 5; 5,5; 6; 7; 8;9; 10мм);   Головка торцевая звездочка 1/4", шт, не менее - 5 (E4; E5;E6; E7; E8);Трещотка 1/4" 24 зубца 155 мм, шт, не менее - 1;Удлинитель 1/4", шт, не менее - 3 (50; 100; 150мм);Кардан 1/4", шт, не менее - 1;Переходник 3/8"-1/4" с отверстием, шт, не менее - 1;Держатель для насадок 1/4", шт, не менее - 1;Гибкий удлинитель 1/4" 145 мм, шт, не менее  - 1;Вороток-отвертка под головку 1/4" 150 мм, шт, не менее - 1;Привод 3/8":Головка короткая 3/8" 12-гр, шт, не менее - 15 (6; 7; 8; 9; 10; 11; 12;13; 14; 15; 17; 18; 19; 21; 22мм);Трещотка 3/8" 24 зубца 260 мм. с шарниром, шт - 1;Удлинитель 3/8", шт - 2 (75; 150мм);Кардан 3/8", шт - 1;Привод 1/2":Головка короткая 1/2" 6-гр. шт, не менее - 19 (8; 10; 12; 13; 14; 15;16; 17; 18; 19; 20; 21; 22; 23; 24; 25; 27; 30; 32мм);Головка торцевая звездочка 1/2", шт, не менее - 5 (E10; E12; E14; E16;E20);Вороток с шарниром 1/2" 430 мм, шт - 1;Трещотка 1/2" 24 зубца 255 мм, шт - 1;Головка свечная 1/2", шт - 2 (16; 20.6мм);Удлинитель 1/2", шт - 2 (75; 250мм);Кардан 1/2", шт - 1;Переходник 3/8"-1/2" с отверстием, шт - 1;Вороток 1/2" Г-обр. 260 мм, шт - 1;Ключ рожково-накидной, шт, не менее - 17 (6; 7; 8; 9; 10; 11; 12; 13;14; 15; 16; 17; 18; 19; 21; 22; 24мм);Ключ разрезной, шт, не менее - 5 (8х10; 10х12; 11х13; 12х14; 17х19мм);Шестигранник Г-обр., шт, не менее - 10 (2,5; 3; 4; 5; 6; 7; 8; 10; 12;14мм);Молоток деревянная ручка, шт, не менее - 1;Пассатижи 175 мм, шт, не менее - 1;Клещи с фиксатором 250 мм, шт, не менее - 1;Отвёртка крестовая РН1х25 мм, шт - 1;Отвёртка крестовая РН2х100 мм - 1;Отвёртка крестовая РН2x100 мм силовая, шт - 1;Отвёртка шлицевая 5,5х25 мм, шт - 1;Отвёртка шлицевая 6,5х150 мм , шт - 1;Отвёртка шлицевая 6,5х150 мм. cиловая, шт - 1;Прилагаемая документация при поставке товара:- паспорт;- сертификат соответствия.Паспорт и сертификат соответствия.- сертификатсоответствия.</t>
  </si>
  <si>
    <t>Комплект инструментов слесаря-газовика НИС-ГАЗ предназначен дляобслуживания и профилактического ремонта газовых приборов, оборудованийи коммунальных сетей.Комплектация 37 инструментов:1)Ключи гаечные рожковые 19х22 (омедненный инструмент), шт - 1;2)Ключи гаечные рожковые 24х27 (омедненный инструмент), шт - 1;3)Ключи гаечные рожковые 12х14 (омедненный инструмент), шт - 1;4)Ключи гаечные рожковые 14х17 (омедненный инструмент), шт - 1;5)Ключи гаечные рожковые 27х30 (омедненный инструмент), шт - 1;6)Ключ газовый разводной КТРн0 (омедненный инструмент), шт - 1;7)Ключ газовый разводной КТРн1 (омедненный инструмент), шт - 1;8)Кусачки торцовые 200 мм (омедненный инструмент), шт - 1;9)Плоскогубцы 180 мм (омедненный инструмент), шт - 1;10)Отвертка крестовая 150мм №1 (омедненный инструмент), шт - 1;11)Отвертка крестовая 180мм №2 (омедненный инструмент), шт - 1;12)Отвертка крестовая 250мм №3 (омедненный инструмент), шт - 1;13)Отвертка со шлицем 0,3см (омедненный инструмент), шт - 1;14)Отвертка со шлицем 0,6см (омедненный инструмент), шт - 1;15)Отвертка со шлицем 1,0см (омедненный инструмент), шт - 1;16)Молоток (0,5 кг) (омедненный инструмент), шт - 1;17)Зубило 160мм (омедненный инструмент), шт - 1;18)Вороток для плашек G1/2-G3/4 (М16-М24) с трещоткой, шт - 1;19)Вороток для плашек с трещоткой G1-G1 1/4, шт - 1;20)Индикатор утечки газа ФТ-02В1, шт - 1;21)Кран газовый, шт - 1;22)Манометр на 4 кгс/см2, шт - 1;23)Плашка G 1/2' трубная ТИЗ, шт - 1;24)Плашка М 36х3 ХВСГ, шт - 1;25)Напильник плоский с ручкой, шт - 1;26)Напильник трёхгранный с ручкой, шт - 1;27)Ножовка по металлу, шт - 1;28)Полотна для ножовки, шт - 1;29)Рулетка 3 м, шт - 1;30)Фонарь светодиодный налобный, шт - 1;31)Штангенциркуль, шт - 1;32)Лента ФУМ (для газовиков), шт - 1;33)Перчатки латексные разовые, шт - 1;34)Пакля, шт - 1;35)Кисть, шт - 1;36)Шило, шт - 1;37)Сумка инструментальная, шт - 1.</t>
  </si>
  <si>
    <t>257360.900.000007</t>
  </si>
  <si>
    <t>кабельный, луженый</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</si>
  <si>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мм2 - 25;Диаметр контакт стержня - 8;Внутренний диамтер хвостовика, мм - 7;Материал - А (алюминий);Климатическое исполнение - УХЛ3;Нормативно-технический документ - ГОСТ 9581-80, ГОСТ 23981-80.</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</si>
  <si>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мм2 - 35;Диаметр контакт стержня - 10;Внутренний диамтер хвостовика, мм - 8;Материал - А (алюминий);Климатическое исполнение - УХЛ3;Нормативно-технический документ - ГОСТ 9581-80, ГОСТ 23981-80.</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</si>
  <si>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мм2 - 50;Диаметр контакт стержня - 10;Внутренний диамтер хвостовика, мм - 9;Материал - А (алюминий);Климатическое исполнение - УХЛ3;Нормативно-технический документ - ГОСТ 9581-80,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</si>
  <si>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мм2 - 70;Диаметр контакт стержня - 10;Внутренний диаметр хвостовика, мм - 13;Материал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</si>
  <si>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мм2 - 95;Диаметр контакт стержня - 10;Внутренний диаметр хвостовика, мм - 15;Материал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</si>
  <si>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мм2 - 25;Диаметр контакт стержня - 8;Внутренний диаметр хвостовика, мм - 8;Материал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</si>
  <si>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мм2 - 35;Диаметр контакт стержня - 10;Внутренний диаметр хвостовика, мм - 10;Материал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</si>
  <si>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мм2 - 50;Диаметр контакт стержня - 8;Внутренний диаметр хвостовика, мм - 11;Материал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</si>
  <si>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предназначеныйдля оконцевания проводов и кабелей с алюминиевыми жилами. Наконечникиизготавливаются из медной трубы марки М2 сзащитным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ТМЛ, трубчатый медный луженый;Номинальное сечение наконечника, мм2 - 10;Диаметр контакт стержня - 6;Внутренний диамтер хвостовика, мм - 5;Материал - М (медь);Климатическое исполнение - Т2;Нормативно-технический документ - ГОСТ 7386-80.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</si>
  <si>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мм2 - 12;Диаметр контакт стержня - М6;Внутренний диаметр хвостовика, мм - 17;Материал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</si>
  <si>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мм2 - 16;Диаметр контакт стержня - 6;Внутренний диаметр хвостовика, мм - 6;Материал - М (медь);Климатическое исполнение - УХЛ3;Нормативно-технический документ - ГОСТ 7386-80, ГОСТ 23981-80.</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</si>
  <si>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мм2 - 35;Диаметр контакт стержня - 8;Внутренний диаметр хвостовика, мм - 10;Материал - М (медь);Климатическое исполнение - УХЛ3;Нормативно-технический документ - ГОСТ 7386-80.</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</si>
  <si>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изалюминиевой трубы марки АД1М. ГОСТ 18475-82.Технические характеристики:Марка - ТА;Номинальное сечение наконечника, мм2 - 10;Диаметр контакт стержня - 8;Внутренний диамтер хвостовика, мм - 4,5;Материал - А (аллюминий);Климатическое исполнение - УХЛ3;Нормативно-технический документ - ГОСТ 9581-80, ГОСТ 23981-80.</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</si>
  <si>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мм2 - 16;Диаметр контакт стержня - 8;Внутренний диамтер хвостовика, мм - 5,4;Материал - А (алюминий);Климатическое исполнение - УХЛ3;Нормативно-технический документ - ГОСТ 9581-80, ГОСТ 23981-80.</t>
  </si>
  <si>
    <t>257360.900.000008</t>
  </si>
  <si>
    <t>кольцевой, изолированный</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</si>
  <si>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мм2 - 240;Диаметр контакт стержня - 20;Внутренний диамтер хвостовика, мм - 20;Материал - А (алюминий);Климатическое исполнение - УХЛ3;Нормативно-технический документ - ГОСТ 9581-80, ГОСТ 23981-80.</t>
  </si>
  <si>
    <t>Насосный агрегат дозировочный типа НД.Назначение - для объемного напорного дозирования натуральных иагрессивных жидкостей, эмульсий, суспензий.Технические характеристики:Точность дозирования, мл - 2,5;Подача, л/час, не менее - 10;Напор, м, не менее - 100;Материал проточной части - К;Исполнение электродвигателя - взрывозащищенное, ВАО;Мощность, кВт, не менее - 0,25;Частота вращения, об/мин, не менее - 1500;Климатическое исполнение - УХЛ3;Перечень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 и повышениюэнергоэффективности.</t>
  </si>
  <si>
    <t>265151.700.000095</t>
  </si>
  <si>
    <t>Насос пробоотборный</t>
  </si>
  <si>
    <t>ручной</t>
  </si>
  <si>
    <t>Насос механический ротационный со счетчиком адаптированный для работы сбочками от 50 до 200 литров. Имеется встроенный регулируемый адаптер дляфиксации на бочке. Насос предназначен для моторных, гидравлических итрансмиссионных масел.В комплекте:- насос ручной;- механический счетчик;- всасывающий патрубок;- подающий рукав, м, не менее - 1,2;- маслобензостойкие прокладки;- адаптер на бочку;Технические характеристики:Тип - роторный-лопастной;Производительность, л, не менее - 20;Диаметр всасывающего патрубка, мм - 32;Диаметр выходного патрубка, мм - 25;Материал корпуса - алюминий (искробезопасен);Телескопическая труба для всасывания длиной, см, не менее - 100;2"" резьба для соединения с бочками 50, 100 и 200 литров;Присоединительные размеры 1"";Усиленная ручка;Счетчик механический (погрешность +/-1%);Перечень документов при поставке:- руководство по эксплуатации (паспорт);- сертификат (декларация) соответствия;- сертификат о поверке счетчика на 1 год;- сертификаты об утверждении типа средств измерений установленногообразца для средств измерения в РК. Первичная поверка средств измеренийдолжна быть проведена при ее выпуске из производства и действительна вКазахстане.Все документы на государственном или русском языке.Поставщик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</si>
  <si>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Ручной насос  – сильфонный насос, в котором образец воздухапрокачивается через индикаторную трубку Drager при сжатии / отпусканиисильфона (качке). Корпус насоса должна состоят из сильфонов, которыедолжны прижиматься к друг другу для измерения. В корпусе насоса долженрасполагаться индикатор указывающий на число качков.Технические данные:Число качков - 1-50 и выше;Объем качка, мл - 100±5%;Размеры  ВхШхГ, мм - 85х170х45;Масса, г - 250;Условия окружающей среды  (при эксплуатации и хранении):Температура, С - (-20) (+50);Влажность без конденсации, % - 0-95.</t>
  </si>
  <si>
    <t>257111.390.000003</t>
  </si>
  <si>
    <t>Нож</t>
  </si>
  <si>
    <t>Нож канцелярский.Назначение - для резки бумаг;Описание:- имеет специальную кнопку;- работающую на выдвижение либо фиксацию;- через хвостовую часть ножа можно заменить лезвие;Технические характеристики:Тип ножа - канцелярский;Размер лезвия, мм - 18;Материал рукояти - ударопрочный пластик.</t>
  </si>
  <si>
    <t>257111.910.000001</t>
  </si>
  <si>
    <t>Ножницы</t>
  </si>
  <si>
    <t>канцелярские</t>
  </si>
  <si>
    <t>Ножницы для работы с бумагой и картоном.Технические характеристики:Длина, мм - 200;Материал - нержавеющая сталь;Материал ручек - пластик;Наличие вставок - нет;Симметричные ручки - да;Эргономичные ручки - нет;Цвет - черный.</t>
  </si>
  <si>
    <t>222925.700.000036</t>
  </si>
  <si>
    <t>Обложка</t>
  </si>
  <si>
    <t>для переплета, формат А4</t>
  </si>
  <si>
    <t>Обложки для переплета.Назначение - для переплета из плотного картона;Актуальны для создания деловых брошюр. Имеют поверхность с текстурой,имитирующей натуральную кожу.Технические характеристики:Тип обложек - непрозрачные;Плотность картона, г/м2 - 230;Формат - А4;Размер, мм - 210х297;Материал - картон;Текстура – тиснение под кожу;Цвет - по согласованию с заказчиком;Комплект, шт - 100.</t>
  </si>
  <si>
    <t>244212.000.000003</t>
  </si>
  <si>
    <t>Оксид алюминия</t>
  </si>
  <si>
    <t xml:space="preserve">Алюминий окись (чистый для хроматографии) используется в качестве адсорбента для набивки в хроматографические колонки.
Формула Al2O3;
Внешний вид: порошок белого цвета;
Размер частиц от 40 мкм до 200 мкм, не менее – 85%;
</t>
  </si>
  <si>
    <t>САП</t>
  </si>
  <si>
    <t>264042.700.000009</t>
  </si>
  <si>
    <t>Панель управления</t>
  </si>
  <si>
    <t>сенсорная</t>
  </si>
  <si>
    <t>Стационарная панель оператора, серии Кормфорт, с сенсорным управлением,широкоформатным TFT-дисплеем позволяет наглядно визуализировать процессыс использованием полей ввода-вывода, графики, кривые, бар-графики,текстовую информацию и растровые изображения.Технические характеристики:Модель дисплея - TFT 700;Диагональ экрана, in – 7;Ширина дисплея, mm - 152,4;Высота дисплея. mm - 91,4;Число цветов - 16 777 216;Разрешение (Pixel ) - горизонтальное 800, вертикальное 480;Фоновая подсветка СНО фоновой подсветки (при 25 ), h - 80 000;Фоновая подсветка с регулируемой яркостью, % - 0-100;Клавиши прямого действия (сенсорные кнопки в качестве периферийныхустройств вывода модуля S7) – 32;Монтажное положение – вертикальное, горизонтальное;Максимально допустимый угол наклона без принудительной вентиляции, град– 35;Вид напряжения питания -  постоянный ток;Номинальное значение (пост. ток), V – 24;Допустимый диапазон, нижний предел (пост. ток), V - 19,2;Допустимый диапазон, верхний предел (пост. ток), V - 28,8;Потребление тока (номинальное), A - 0,5;Нормальная потребляемая мощность, W – 12;Тип процессора - X86;Карта памяти SD, Мбайт -  2;Карта Флэш-память ОЗУ – да, для 12 Mbyte;Число битовых сообщений – 4 000;Число символов в информационном тексте – 70;Число аналоговых сообщений – 200;Число записей – 1024;Число переменных на устройство - 2 048;Число переменных,  обьектов на одно изображение – 400;Число проектируемых изображений - 500;Число комплексных объектов на одно изображение – 20;Число архивов на устройство - 50; Число элементов в архиве - 20 000;Число интерфейсов Industrial Ethernet - 1; 2 порта (переключатель);Число интерфейсов RS 485 - 1; комбинированный RS 422/485;Число USB-разъемов  - 2; USB 2.0;Число разъемов USB-Mini-B - 1; 5-полюсный;Число слотов для карты памяти SD Card – 2;Светодиодный индикатор состояния Industrial-Ethernet – 2; Число портов встроенного коммутатора - 2;Протоколы – PROFINET, PROFINET IO,  IRT- MRP (не ниже WinCC V12),PROFIBUS, MPI Протоколы (Ethernet) -  TCP/IP, DHCP, SNMP, DCP, LLDP;Свойства сети – HTTP, HTTPS, HTML, XML, CSS, Active X, JavaScript;Степень защиты и класс защиты - IP (спереди) IP65,  IP (сзади) IP20;Наличие Динамиков – да;Обозначение: 6AV2124-0GC01-0AX0; SIMATIC HMI TP700 COMFORT, COMFORTPANEL, TOUCH OPERATION, 7" WIDESCREEN-TFT-DISPLAY, 16 MIL. COLORS,PROFINET INTERFACE, MPI/PROFIBUS DP INTERFACE, 12 MB USER MEMORY,WINDOWS CE 6.0, CONFIGURABLE FROM WINCC COMFORT V11</t>
  </si>
  <si>
    <t>222925.700.000027</t>
  </si>
  <si>
    <t>Папка</t>
  </si>
  <si>
    <t>пластиковая, формат А4</t>
  </si>
  <si>
    <t>Папка скоросшиватель.Назначение - для быстрого сбора документов;Технические характеристики:Формат - А4;Размер, мм - 210х297;Материал обложки - полипропилен пластик;Крепление - с арочным механизмом;Ширина торца, мм - 50.Поставщик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</si>
  <si>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Паронит общего назначения ПОН-А.Технические характеристики:Обозначение марки - ПОН;Исполнение - А;Толщина, мм - 3,0;Длина, мм - 1500;Ширина, мм - 1700;Климатическое исполнение - УХЛ1;Нормативно-технический документ - ГОСТ 481-80.</t>
  </si>
  <si>
    <t>284922.500.000020</t>
  </si>
  <si>
    <t>Патрон токарный</t>
  </si>
  <si>
    <t>трехкулачковый, клиновый</t>
  </si>
  <si>
    <t>Патрон токарный самоцентрирующий трехкулачковый.Назначение - для зажима деталей на станках токарной группы;Технические характеристики:Вид - токарный самоцентрирующий трехкулачковый;Тип - 3, с креплением непосредственно на фланцевые концы шпинделей;Исполнение - 1, с цельными кулачками;Обозначение - 7100-0063;Диаметр Ду, мм - 315;Класс точности - П;Нормативно-технический документ - ГОСТ 2675-80.</t>
  </si>
  <si>
    <t>Патрубок НКТ 73х5,5 длина -1000 мм с муфтой.Поставка:- должен поставляться с сертификатом и другими документами,удостоверяющим происхождение товара;- в соответствующей упаковке, не допускающая повреждения.</t>
  </si>
  <si>
    <t>Патрубок НКТ 89х6,5 длина -1000 мм с муфтой.Поставка:- должен поставляться с сертификатом и другими документами,удостоверяющим происхождение товара;- в соответствующей упаковке, не допускающая повреждения.</t>
  </si>
  <si>
    <t>204120.900.000001</t>
  </si>
  <si>
    <t>Пеногаситель</t>
  </si>
  <si>
    <t>для контроля вспенивания в технологических процессах</t>
  </si>
  <si>
    <t>Антивспениватель, для контроля пены в аминовом растворе OASE на основеМДЭА BASF в процессе переработки газа для проекта "Строительствоустановки сероочистки ПНГ Прорвинской группы месторождений".Предназначен для дальнейшего технического сопровождения работы установкиаминовой очистки, не требует замены. По рекомендации производителя, всоответствии с руководством по эксплуатации к аминовому раствору OASE наоснове МДЭА, Компании "BASF SE" (Германия), а также для исключениянарушения технологического режима работы аминовой установки, наустановке используется антивспениватель марки "SAG 7133". Применениедругих типов антивспенивателя не допускается.Технические характеристики:Марка - "SAG 7133"Жидкость - немного вязкая;Цвет - белый;Активные ингридиенты, %- 10;Удельный вес при 25 /25С - 1;рН- 7;Вязкость при 25 С - 600;Тип эмульсии - неионный, силиконовая антивспенивающая эмульсия SAG 7133;Подходящие разбавители, только вода.Дата выпуска Товара должна быть не ранее даты заключения договора напоставку Товара.</t>
  </si>
  <si>
    <t>201341.800.000005</t>
  </si>
  <si>
    <t>Персульфат калия</t>
  </si>
  <si>
    <t xml:space="preserve"> чистый для анализа</t>
  </si>
  <si>
    <t>Калий надсернокислый (чда) применяется в качестве вспомогательного реагента, при проведении анализов образцов  на количественный и качественный состав.Калий надсернокислый представляет белый кристаллический порошок, растворимый в воде.Технические характеристики:Формула - K2S2O8;Относительная молекулярная масса - 270,29;Массовая доля надсернокислого калия (КгбгОв), %» не менее - 99,5;Массовая доля нерастворимых в воде веществ, %, не более - 0,003;Массовая доля общего азота (N), %, не более - 0,005;Массовая доля хлоридов (С1), %, не более - 0,001;Массовая доля железа (Fe), %, не более - 0,0005;Массовая доля марганца (Мп), %, не более - 0,0001;Массовая доля тяжелых металлов (РЬ), %, не более -0,001;Нормативно-технический документ - ГОСТ 4146-74.</t>
  </si>
  <si>
    <t>281413.900.000136</t>
  </si>
  <si>
    <t>Пистолет</t>
  </si>
  <si>
    <t>для подкачки колес, пневматический</t>
  </si>
  <si>
    <t>Пистолет пневматический профессианальный.Назначение - для подкачки шин и контроля давления.Пистолет для подкачки шин грузовых автомобилей с манометром, не менее на 15 bar и наконечником.Прочный корпус, большой манометр и байонетное соединения для воздушногошланга высокого давления.Инструмент должен быть оснащен отдельной кнопкой стравливания воздуха.Комплектация:- пистолет, шт - 1;- насадка-удлинитель для подкачки шин грузовых автомобилей, шт - 1;- шланг высокого давления соединения удлинителя и пистолета, длина, мм, не менее - 1 000;Перечень документов при поставке:- сертификат соответствия или декларация соответствия ТС.Поставщик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</si>
  <si>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257340.900.000007</t>
  </si>
  <si>
    <t>Пластина твердосплавная</t>
  </si>
  <si>
    <t>напаиваемая</t>
  </si>
  <si>
    <t>Пластина напаиваемая проходная правая.Назначение - напаиваемая проходная для обработки сталей в том численержавеющих;Технические характеристики:Тип пластины - 07, 67;Обозначение - 07150;Марка сплава - Т5К10;Направление пластины - правая;Нормативно-технический документ - ГОСТ 25426-90.</t>
  </si>
  <si>
    <t>282422.000.000140</t>
  </si>
  <si>
    <t>Плашка для каната.Назначение - каната, применяется в подвеске сальникового штока станков-качалок СК-6, СКДР-6, ПШСН-60, ПНШ-60;Номер по каталогу - ДПКР.723353.002.</t>
  </si>
  <si>
    <t>257340.160.000002</t>
  </si>
  <si>
    <t>для метрической резьбы, круглая</t>
  </si>
  <si>
    <t>Плашка круглая для нарезания метрической резьбы.Назначение - круглая для нарезания метрической резьбы;Технические характеристики:Обозначение - 2650-2031;Диаметр номинальный (Дн), мм - 16,Нормативно-технический документ - ГОСТ 9740-71.</t>
  </si>
  <si>
    <t>222130.100.000001</t>
  </si>
  <si>
    <t>Пленка</t>
  </si>
  <si>
    <t>для ламинирования</t>
  </si>
  <si>
    <t>Пленка горячего ламинирования.Назначение - для ламинирования;Технические характеристики:Тип ламинирования - горячего ламинирования;Материал - полиэстер;Формат - А3;Толщина, мкм - 125;Размер, мм - 303х426;Количество пленок в пачке - 100;Цвет пленки - прозрачный;Фактура - глянцевая.</t>
  </si>
  <si>
    <t>222319.550.000009</t>
  </si>
  <si>
    <t>Плита пенополистирольная</t>
  </si>
  <si>
    <t>теплоизоляционная</t>
  </si>
  <si>
    <t>Плита пенополистирольная теплоизолирующая.Назначение - для теплоизоляции в фасадных теплоизоляционныхкомпозиционных системах с наружными штукатурными слоями, в другихсистемах утепления ограждающих конструкций, в многослойных панелях;Технические характеристики:Плотность, кг/м3 - 40;Прочность на сжатие при 10%-ной линейной деформации, кПа, не менее -300;Предел прочности при изгибе, кПа, не менее - 500;Влажность % по массе - 1:0;Без антиперена;Марка - ППС-40.</t>
  </si>
  <si>
    <t>233110.700.000020</t>
  </si>
  <si>
    <t>Плитка для внутренней облицовки стен</t>
  </si>
  <si>
    <t>керамическая, прямоугольная с завалом четырех граней, глазурованная</t>
  </si>
  <si>
    <t>Плитка керамическая настенная.Технические характеристики:Размер, см - 20х30;Нормативно-технический документ - ГОСТ 6141-91, СТ РК 1954-2010.</t>
  </si>
  <si>
    <t>233110.700.000008</t>
  </si>
  <si>
    <t>Плитка напольная</t>
  </si>
  <si>
    <t>марка ПГ, керамическая, квадратная</t>
  </si>
  <si>
    <t>Плитка керамическая напольная.Технические характеристики:Материал - керамическая;Назначение - напольная;Размер, см - 30х30;Нормативно-технический документ - ГОСТ 6787-2001.</t>
  </si>
  <si>
    <t>Подшипник 308 (аналог 6308) шариковый радиальный однорядный.Технические характеристики:Внутренний диаметр подшипника, мм - 40;Наружный диаметр подшипника, мм - 90;Ширина подшипника, мм - 23;Радиус монтажной фаски подшипника, мм - 2,5;Статическая грузоподъемность - С0 22 400 Н;Динамическая грузоподъемность - С 41 000 Н;Нормативно-технический документ - ГОСТ 8338-75.</t>
  </si>
  <si>
    <t>139411.900.000006</t>
  </si>
  <si>
    <t>Полотенце грузоподъемное</t>
  </si>
  <si>
    <t>из тканой ленты</t>
  </si>
  <si>
    <t>"Строп текстильный петлевой.
Технические характеристики:
Вид - Т;
Исполнение - СТП3;
Грузоподъемность, т - 2;
Длина, мм - 2500;
Ширина, мм - 60;
Цвет - зеленый;
Запас прочности, не менее - 7,0-9,7;
Материал -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 в течение 12 месяцев от даты ввода в эксплуатацию Товара, но не более 24 месяцевот даты поставки."</t>
  </si>
  <si>
    <t>"Строп текстильный петлевой.
Технические характеристики:
Вид - Т;
Исполнение - СТП3;
Грузоподъемность, т - 3;
Длина, мм - 3500;
Ширина, мм - 90;
Цвет - желтый;
Запас прочности, не менее - 7,0-9,7;
Материал -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 в течение12 месяцев от даты ввода в эксплуатацию Товара, но не более 24 месяцев от даты поставки."</t>
  </si>
  <si>
    <t>"Строп текстильный петлевой.
Технические характеристики:
Вид - Т;
Исполнение - СТП3;
Грузоподъемность, т - 4;
Длина, мм - 2000;
Ширина, мм, не менее - 120;
Цвет - серый;
Запас прочности, не менее - 7,0-9,7;
Материал-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Товарав течение 12 месяцев от даты ввода в эксплуатацию Товара, но не более 24 месяцев от даты поставки."</t>
  </si>
  <si>
    <t>"Строп текстильный петлевой.
Технические характеристики:
Вид - Т;
Исполнение - СТП3;
Грузоподъемность, т - 4;
Длина, мм - 4000;
Ширина, мм, не менее - 120;
Цвет - серый;
Запас прочности, не менее - 7,0-9,7;
Материал-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Товарав течение 12 месяцев от даты ввода в эксплуатацию Товара, но не более 24 месяцев от даты поставки."</t>
  </si>
  <si>
    <t>"Строп текстильный петлевой.
Технические характеристики:
Вид - Т;
Исполнение - СТП3;
Грузоподъемность, т - 4;
Длина, мм - 6000;
Ширина, мм, не менее - 120;
Цвет - серый;
Запас прочности, не менее - 7,0-9,7;
Материал-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Товарав течение 12 месяцев от даты ввода в эксплуатацию Товара, но не более 24 месяцев от даты поставки."</t>
  </si>
  <si>
    <t>"Строп текстильный петлевой.
Технические характеристики:
Вид - Т;
Исполнение - СТП3;
Грузоподъемность, т - 5;
Длина, мм - 3000;
Ширина, мм - 150;
Цвет - красный;
Запас прочности, не менее - 7,0-9,7;
Материал -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</si>
  <si>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"Строп текстильный петлевой.
Технические характеристики:
Вид - Т;
Исполнение - СТП3;
Грузоподъемность, т - 5;
Длина, мм - 8000;
Ширина, мм - 150;
Цвет - красный;
Запас прочности, не менее - 7,0-9,7;
Материал - полиэстер;
Перечень документов при поставке:
- сертификат происхождения/качества;
- стропы должны иметь маркировочную бирку с указанием информации.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</si>
  <si>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Строп канатный петлевой с заделкой концов каната за плёткой.Технические характеристики:Грузоподъемность, т - 2,5;Обозначение - СКП2- 2,5;Длина, мм - 4000;Диаметр канатов маркировочных групп ((1770) по ГОСТ 7668), мм - 16,5.Перечень документов при поставке:- сертификат происхождения/качества;- стропы должны иметь маркировочную бирку с указанием информации.Поставщик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</si>
  <si>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Ремень стяжной с храповым механизмом затяжки.Назначение - для крепления грузов на различных видах транспорта.Механизм позволяет быстро закрепить груз и доставить его безповреждений.Ремень состоит из двух частей:- короткой части с концевиком (крюк) и натяжным устройством (храповойзамок, трещотка);- длинной части с концевиком (крюк) и свободным концом.Крепежные ремни должны быть снабженыстойким четырехугольной биркой(ярлыком).Указываемые в бирке данные:- производитель (наименование и символ);- год выпуска;- материал изготовления ременной ленты;- длина крепежного ремня в метрах;- допустимая рабочая нагрузка;- код производителя;- указаниена соответствие стандарту;- удлинение при максимально допустимой рабочей нагрузке (в %);- указание «НЕ ПОДНИМАТЬ ТОЛЬКО КРЕПИТЬ».Технические характеристика:Рабочая нагрузка, кг, не менее - 10 000;Грузоподъемность, кг, не менее - 5 000;Длина общая, мм, не менее - 10 000;Ширина ленты, мм, не менее - 100.Перечень документов при поставке:- паспорт;- сертификаты соответствия и акты испытания;Все документы на государственном или русском языке.Поставщик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</si>
  <si>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235112.300.000036</t>
  </si>
  <si>
    <t>Портландцемент</t>
  </si>
  <si>
    <t>с минеральными добавками, марка ССПЦ 400-Д20</t>
  </si>
  <si>
    <t>Цемент сульфатостойкий портландцемент.Назначение - для изготовления бетонных и железобетонных изделий иконструкций, обладающих повышенной коррозионной стойкостью;Технические характеристики:Тип цемента - ЦЕМ II/А, сульфатостойкий с минеральными добавками;Добавка в цемент - Ш, шлак;Классы и подклассы точности - 32,5 (аналог 400);Скорость твердения - Б, быстротвердеющий;Сульфатостойкость - СС;Нормативно-технический документ - ГОСТ 22266-2013, ГОСТ 31108-2016.</t>
  </si>
  <si>
    <t>263050.900.000026</t>
  </si>
  <si>
    <t>Пост аварийной сигнализации</t>
  </si>
  <si>
    <t>взрывозащищенный</t>
  </si>
  <si>
    <t>Пост предназначен для эксплуатации с маркировкой взрывозащиты2ExеdIIСТ6–во взрывоопасных зонах для дистанционного управления электроприводамимашин и механизмов в стационарных установках.Конструкция:Взрывонепроницаемая оболочка поста состоит корпуса и крышки.Привод кнопки «стоп» выполнен в грибовидной форме с самофиксацией.Номинальное напряжение, В - 380.Номинальный ток, А - 16.Количество кнопок «Пуск» - 1 и «STOP» - 1.Блок контактны с одним размыкающий (Р) и тремя замыкающими (З)контактами. Контактные зажимы блока допускают присоединение двухпроводов сечением до 2,5 мм² каждый или одного провода сечением до 4мм².Наличие встроенного измерительного прибора - Ватметра кВт, подключаемыйчерез трансформатор тока 200/5 низкого напряжения.Наличие светодиодной лампы сигнализации напряжения.Наличие клемных зажимов 8 штук на 16А.Два кабельных ввода снизу с Взрывозащищёнными фитингами.Комплектность поставки каждого изделия:- руководство по эксплуатации - 1 экземпляр;- паспорт - 1 экземпляр.</t>
  </si>
  <si>
    <t>281411.300.000012</t>
  </si>
  <si>
    <t>Превентор</t>
  </si>
  <si>
    <t>условный проход 62 мм, рабочее давление до 21 Мпа, рабочее давление до 21 Мпа</t>
  </si>
  <si>
    <t>Превентор штанговый.Назначение - превентор предназначен для герметизации трубногоканалалифтовых труб при спуске и подъеме штанг, кабеля геофизического, атакжедля герметизации трубного канала лифтовых труб при отсутствии штанг(после замены трубных плашек на глухие).Технические харктеристики:Условный проход, мм - 62;Рабочее давление, МПа - 21;Пробное испытательное давление, МПа - 42;Присоединительная резьба муфтовой и ниппельной части - гладких НКТ-73ГОСТ 633-80;Управление - ручное;Условный диаметр уплотняемых штанг - 16,19,22,25,31;Диаметр герметизируемого кабеля, (мм ) - 6,9,11,16;Габаритные размеры, ,мм (ДхШхВ), не более - 403х250х230;Число оборотов штурвала при перемещении плашки из полного открытогоположения в полное закрытое положение, не более - 15;Масса, кг, не более - 26;Должен поставляться в соответствующей упаковке (ящиках), недопускающейповреждения оборудования.Нормативно-технические характеристики - ГОСТ 28996-91.Поставка Товара в течение 12 месяцев от даты ввода в эксплуатациюТовара, но не более 24 месяцев от даты поставки.</t>
  </si>
  <si>
    <t>222929.900.000091</t>
  </si>
  <si>
    <t>Пробка</t>
  </si>
  <si>
    <t>силиконовая</t>
  </si>
  <si>
    <t>Пробка силиконовая конусная №20.Назначение - для укупоривания лабораторной посуды: колб, пробирок и т.д.Технические характеристики:Больший диаметр, мм - 26;Меньший диаметр, мм - 18;Высота, мм - 32.Поставщик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</si>
  <si>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Пробка силиконовая конусная №22.Назначение - для укупоривания лабораторной посуды: колб, пробирок и т.д.Технические характеристики:Больший диаметр, мм - 30;Меньший диаметр, мм - 22;Высота, мм - 25.Поставщик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</si>
  <si>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Пробка силиконовая конусная №34.Назначение - для укупоривания лабораторной посуды: колб, пробирок и т.д.Технические характеристики:Больший диаметр, мм - 39;Меньший диаметр, мм - 29;Высота, мм - 45.Поставщик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</si>
  <si>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252912.300.000000</t>
  </si>
  <si>
    <t>Пробоотборник</t>
  </si>
  <si>
    <t>для отбора газовых проб, металлокомпозитный</t>
  </si>
  <si>
    <t>Пробоотборник газов под давлением (алюминиевый) предназначен для отборапроб природного газа содержащей высокую концентрацию сероводорода изгазовых магистралей, технологических установок и прочих находящихся поддавлением емкостей. Пробоотборники алюминиевые типа БД должнысоответствовать требованиям ГОСТ 31370-2008. Пробоотборник долженпредставлять собой двух горловинный алюминиевый баллон, с обеих сторонограниченный мембранными запорными газовыми вентилями. Пробоотборникидолжны изготавливаться на базе бесшовных баллонов. Пробоотборник долженбыть оснащен вентилями из нержавеющей стали (типа ВБ-20С) длявозможности отбора проб содержащих сернистые соединения (сероводород имеркаптан).Технические характеристики:Наружный диаметр, см (мм) – 12 (120);Вместимость, л – 2;Максимальное рабочее давление, Мпа (кгс/см2) – 9,8 (100);Длина, мм – 368;Масса, кг – 2,4 ;Толщина стенки баллонов, мм – 7;Расчетное разрушающее давление, МПа – 25,5  (260 кгс/см2);Пробное испытательное давление,  МПа – 14,7 (150 кгс/см2);Пробоотборник должен комплектоваться металлической ручкой для переноски.</t>
  </si>
  <si>
    <t>259929.490.000255</t>
  </si>
  <si>
    <t>для отбора проб сыпучих материалов всех видов, стальной</t>
  </si>
  <si>
    <t>Щуп пробоотборный, предназнаен для отбора проб из кузовов грузовогоавтомобиля, мешков и т.д.Технические характеристики:Длина щупа, мм. - 1500;Диаметр спирального винта, мм.-90;Диаметр пробоотборной камеры, мм - 40;Объем пробоотборной емкости мл.- 400;Материал - алюминий.</t>
  </si>
  <si>
    <t>221973.230.000006</t>
  </si>
  <si>
    <t>Прокладка</t>
  </si>
  <si>
    <t>резиновая</t>
  </si>
  <si>
    <t>Прокладка резиновая высокого качества, химически и термостойкая, беззапаха.Назначение - для герметизации отверстий колб Бунзена и для герметичногосоединения их с воронками Бюхнера.Технические характеристики:Наружный диаметр, мм - 45;Внутренний диаметр, мм - 23;Высота, мм - 35;Возможные объемы колбы Бунзена, л - от 0,5 до 10;Возможные диаметры воронок Бюхнера, мм - от 60 до 120;Химическая стойкость - ТХС.Поставщик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</si>
  <si>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192031.300.000001</t>
  </si>
  <si>
    <t>Пропан</t>
  </si>
  <si>
    <t>Пропан сжиженный высокой чистоты используется для калибровки анализатора точки росы по углеводородам.Технические характеристики:Формула - С3Н8;Относительная молекулярная масса – 44,1;Объемная доля пропана, %, не менее - 99,80;Объемная доля азота, метана, этана, %, не более - 0,05;Объемная доля пропилена и бутана, %, не более - 0,15;Объемная доля сероводорода и меркаптановой серы, %, не более - 0,002;Должен поставляться в баллоне емкостью 10 литров и в комплекте спаспортом качества. Наличие защитных крышек (колпачков) и защитныхрезиновых колец обязательно.</t>
  </si>
  <si>
    <t>222925.700.000004</t>
  </si>
  <si>
    <t>Пружина</t>
  </si>
  <si>
    <t>для переплета, пластиковая, диаметр 8 мм</t>
  </si>
  <si>
    <t>Пружина для переплета.Назначение - для переплета документов;Технические характеристики:Вид пружины - круг;Материал - пластик;Размер пружины, мм - 8;Цвет - по согласованию заказчика;Количество сшиваемых листов - 40-50.</t>
  </si>
  <si>
    <t>222925.700.000005</t>
  </si>
  <si>
    <t>для переплета, пластиковая, диаметр 10 мм</t>
  </si>
  <si>
    <t>Пружина для переплета.Назначение - для переплета документов;Технические характеристики:Вид пружины - круг;Материал - пластик;Размер пружины, мм - 10;Цвет - по согласованию заказчика;Количество сшиваемых листов - 41-55.</t>
  </si>
  <si>
    <t>222925.700.000013</t>
  </si>
  <si>
    <t>для переплета, пластиковая, диаметр 28 мм</t>
  </si>
  <si>
    <t>Пружина для переплета.Назначение - для переплета документов;Технические характеристики:Вид пружины - круг;Материал - пластик;Размер пружины, мм - 28;Цвет - по согласованию заказчика;Количество сшиваемых листов - от 201 до 240.</t>
  </si>
  <si>
    <t>222925.700.000016</t>
  </si>
  <si>
    <t>для переплета, пластиковая, диаметр 38 мм</t>
  </si>
  <si>
    <t>Пружина для переплета.Назначение - для переплета документов;Технические характеристики:Вид пружины - круг;Материал - пластик;Размер пружины, мм - 38;Цвет - по согласованию заказчика;Количество сшиваемых листов - 260-280.</t>
  </si>
  <si>
    <t>222925.700.000018</t>
  </si>
  <si>
    <t>для переплета, пластиковая, диаметр 51 мм</t>
  </si>
  <si>
    <t>Пружина для переплета.Назначение - для переплета документов;Технические характеристики:Вид пружины - круг;Материал - пластик;Размер пружины, мм - 51;Цвет - по согласованию заказчика;Количество сшиваемых листов - 460-480.</t>
  </si>
  <si>
    <t>222925.700.000020</t>
  </si>
  <si>
    <t>для переплета, пластиковая, диаметр 19 мм</t>
  </si>
  <si>
    <t>Пружина для переплета.Назначение - для переплета документов;Технические характеристики:Вид пружины - круг;Материал - пластик;Размер пружины, мм - 19;Цвет - по согласованию заказчика;Количество сшиваемых листов - 150-170.</t>
  </si>
  <si>
    <t>259316.990.000000</t>
  </si>
  <si>
    <t>для замерной установки</t>
  </si>
  <si>
    <t>"Пружина для узла каретки.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УРО2.01.004;
Применяемость - запасные части для узла каретки ПСМ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</si>
  <si>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"Пружина регулятора расхода.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обслуживанияи ремонта, в том числе планового ремонта основного (установленного) оборудования нефтедобычи.
Технические характеристики:
Номер по каталогу - Ха8.383.082А;
Применяемость - запасные части регулятора расхода АГЗУ (14 скв).
Поставщик предоставляет гарантию на качество на весь объём Товара в течение 12 месяцев от даты ввода в эксплуатацию Товара, но не более 24месяцев от даты поставки."</t>
  </si>
  <si>
    <t>"Пружина РР.02.00.007.
Назначение - для доукомплектования, дооснащения,унификации,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РР.02.00.007;
Применяемость - запасные части к Регулятору расхода (РР.02.00.000)АГЗУ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
"</t>
  </si>
  <si>
    <t>289212.300.000012</t>
  </si>
  <si>
    <t>для трубного гидравлического ключа, трансмиссии</t>
  </si>
  <si>
    <t>Пружина трубного ключа КОТ 48-89.Пружина кручения, закрепленная одним концом в прорези на пальцерукоятки, другим концом к челюсти, обеспечивает автоматический зажимтрубы между плашкой челюсти и сухарем рукоятки и удерживает ключ отвыпадения на вертикальной трубе;Условия поставки:- должна поставляться с сертификатом или другим документом,удостоверяющим происхождение товара;- паспорта на каждую единицу продукции;- соответствующая упаковка, не допускающая повреждения оборудования.</t>
  </si>
  <si>
    <t>Фиксатор пружиный клапана, для насоса «Hydra-Cell G10EKBGHFEHА».Номер детали по каталогу - D10-023-1010.</t>
  </si>
  <si>
    <t>Пружина клапана, предназначен для насоса «Hydra-Cell D10/G10».Материал - 17-7 SST;Номер детали по каталогу - D10-022-3116.</t>
  </si>
  <si>
    <t>265165.000.000010</t>
  </si>
  <si>
    <t>Пункт газорегуляторный</t>
  </si>
  <si>
    <t>шкафной</t>
  </si>
  <si>
    <t>Пункт газорегуляторный шкафной ГРПШ-05-2У1.Назначение - для редуцирования высокого или среднего давления газа нанизкое, автоматического поддержания выходного давления на заданномуровне независимо от изменений входного давления и расхода, прекращенияподачи газа при аварийном понижении выходного давления сверх допустимыхзаданных значений.Автоматическое выключение регулятора при превышении расхода болеедопустимыхпредельных значений илиотсутствии входного давления.Технические характеристики:Регулятор - РДНК 400М;Количество регулятора давления - 2;Диапазон входных давлений, МПа - 0,05 - 0,6;Выходное давление, кПа - 2,0 - 0,5;Наличие счетчика - нет;Климатическое исполнение - У1;Регулируемая среда природный газ по ГОСТ 5542-2014;Нормативно - технический документ - ГОСТ 34011-2016.Поставщик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разрешения на применение от уполномоченного органа РК;- должен поставляться с сертификатом и другими документами,удостоверяющим происхождение товара, паспорт;- руководства по эксплуатации;-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</si>
  <si>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265152.350.000002</t>
  </si>
  <si>
    <t>Расходомер</t>
  </si>
  <si>
    <t>вихревой</t>
  </si>
  <si>
    <t>"ТС ожидается (БП 2022) 
Расходомер вихревой  DN25 PN4"</t>
  </si>
  <si>
    <t>"ТС ожидается (БП 2022) 
Расходомер вихревой  DN15 PN4"</t>
  </si>
  <si>
    <t>ТС ожидается</t>
  </si>
  <si>
    <t>205959.630.000043</t>
  </si>
  <si>
    <t>Реагент Карла Фишера</t>
  </si>
  <si>
    <t>титрование для определения малого количества воды в анализируемой пробе</t>
  </si>
  <si>
    <t>Реагент Hydranal - Composite 5 применяется при анализе содержания воды втехнологических растворах методом Карла Фишера на автоматическомтитраторе Mettler Toledo T7.Реагент Hydranal - Composite 5 используется в качестве титранта привалюметрическом однокомпонентном титровании методом Карла Фишера.Реагент не должен содержать метанол.Реагент Hydranal -Composite 5 должен иметь следующий состав:1. этанол (50-70%);2. имидазол (5-10%);3. йод (5-10%);4. двуокись серы (5-10%);5. йодистый водород (5-10%);6.  2-метилимидазол (5-10%);7. титр – 4,5-5,5 мг/мл (водный эквивалент);Реагент должен поставляться в бутылках из темного стекла емкостью 1 литр(45мм).Реагент Hydranal - Composite 5 должен поставляться со всем необходимымпакетом документов, включая:1. Паспорт безопасности продукта (MSDS);2. Паспорт качества;3. Сертификат качества.</t>
  </si>
  <si>
    <t>281420.000.000088</t>
  </si>
  <si>
    <t>Регулятор давления газа</t>
  </si>
  <si>
    <t>комбинированный</t>
  </si>
  <si>
    <t>Регулятор давления газа РДНК-400М.Назначение - для редуцирования высокого или среднего давления,автоматического поддержания на заданном уровне.Технические характеристики:Тип изделия - РДНК-400М;Диапазон входного давления, МПа - 0,05-0,6;Диапазон выходного давления, кПа - 2-5;Диапазон настройки отключающего устройства, кПа:- при повышении входного давления - 1,2-1,8;- при понижении входного давления - 0,2-0,5;Пропускная способность при максимальном входном давлении, м3/ч - 600;Неравномерность регулирования, %, не более - ± 10;Габариты ДхШхВ, мм, не более - 510х220х280;Температура окружающей среды - от -40С до +60С;Регулируемая среда - природный газ по ГОСТ 5542-2014;Диаметр условного прохода, вход (выход), мм - 50 (50);Строительная длина, мм - 170;Присоединение - фланцевое;Масса, кг, не более - 8.</t>
  </si>
  <si>
    <t>281420.000.000092</t>
  </si>
  <si>
    <t>прямого действия</t>
  </si>
  <si>
    <t>Регулятор давления газа РДГ.Назначение - для редуцирования высокого или среднего давления,автоматического поддержания на заданном уровне;Технические характеристики:Наименование - РДГ;Диаметр условный (Ду) - 150;Исполнение - В;Присоединительные размеры:- входного патрубка условный проход, мм - 150;- выходного патрубка: условный проход, мм - 150;- при понижении выходного давления, МПа - 0,01-0,03;- при повышении выходного давления, МПа - 0,07-0,7;Условия поставки:- поставщик должен представить при поставке товара паспорта;- руководства по эксплуатации;- разрешения на применение от уполномоченного органа РК.</t>
  </si>
  <si>
    <t>Регуляторы давления газа комбинированный РДСК-50М3 предназначены дляредуцирования высокого или среднего давления на низкое; автоматическогоподдержания выходного давления на заданном уровне при изменениях расходаи входного давления, автоматического отключения подачи газа приаварийном повышении или понижении выходного давления сверх допустимыхзаданных значений.Технические характеристики:Регулируемая среда - природный газ;Диаметр условного прохода, вход (выход), мм 32 (50);Максимальное входное давление, мПа, не более - 1,2;Диапазон настройки выходного давления,кПа, не менее - 40;Диапазон настройки выходного давления, кПа, не более - 100;Максимальная пропускная способность, м3/час, не менее - 1000;Климатическое исполнение - УХЛ2 по ГОСТ 15150-69;Температура окружающей среды, С - от -40 до +60;Габариты ДхШхВ, мм, не более - 230х170х400;Масса. кг, не более - 6,5.</t>
  </si>
  <si>
    <t>Регуляторы давления газа комбинированный РДСК-50/400Б предназначены для редуцирования высокого или среднего давления на низкое; автоматического поддержания выходного давления на заданном уровне при изменениях расхода и входного давления, автоматического отключения подачи газа при аварийном повышении или понижении выходного давления сверх допустимых заданных значений.Технические характеристики:Регулируемая среда - природный газ;Диаметр условного прохода, вход (выход), мм - 50;Давление настройки автоматического отключения подачи газа, при повышениивыходного давления, кПа - 270-400;Давление настройки автоматического отключения подачи газа, при понижении выходного давления, кПа - 0,6-12;Давление настройки автоматического отключения подачи газа, при понижениивходного давления,МПа - 0,01-0,015;Исполнение - Б;Максимальное входное давление, мПа, не более - 1,2;Диапазон настройки выходного давления, кПа, не менее - 200;Диапазон настройки выходного давления, кПа, не более - 300;Максимальная пропускная способность, м3/час, не менее - 1340;Климатическое исполнение - УХЛ2 по ГОСТ 15150-69;Температура окружающей среды, С - от -40 до +60;Габариты ДхШхВ, мм, не более - 502х241х300;Масса. кг, не более - 12;Диаметр седла, мм - 14.</t>
  </si>
  <si>
    <t>Регулятор давления газа РДГ.Назначение - для редуцирования высокого или среднего давления,автоматического поддержания на заданном уровне;Технические характеристики:Диаметр условный (Ду), мм - 50;Климатическое исполнение - УХЛ;Температура окружающего воздуха, С - от минус 40 до плюс 60;Относительная влажность при температуре +350 С, % - до 95; РегуляторРДГ-В изготавливается на высокое выходное давление с двух седельнымрабочим клапаном;Регулируемая среда - природный газ по ГОСТ 5542-87;Входное давление Рвх, МПа (кгс/см2 ) - 0,1 ...1,2 (1 ...12);Диапазоны настройки выходного давления Рвых., МПа (кгс/см2 ): дляисполнений В - 0,001 ...0,06 (0,01 ... 0,6);Пропускная способность:- входное давлении, МПа - 0,16,- выходное давление, МПа - 0,06;По газу с плотностью, кг/м3 - 0,73;Для регуляторов РДГ-50В, РДГ-50В1, м3/ч, не менее - 1300;Неравномерность регулирования, %, не более - ± 10;Условия поставки:- поставщик должен представить при поставке товара паспорта;- руководства по эксплуатации;- разрешения на применение от уполномоченного органа РК.Нормативно-технический документ - ГОСТ 15150-69.</t>
  </si>
  <si>
    <t>265185.300.000005</t>
  </si>
  <si>
    <t>Регулятор расхода</t>
  </si>
  <si>
    <t>для обеспечения заданного расхода жидкости через турбинные счетчики</t>
  </si>
  <si>
    <t>"Клапан магниторегулируемый типа КМР-2 (жидкостной) HT.200.000.000.0.
Назначение - для работы в системе регулирования расхода жидкости в Групповых Замерных Установках (АГЗУ) типа «Спутник» для установки вместо обычных регуляторов расхода типа РР, а также для доукомплектования, дооснащения, унификации, обеспечения совместимости с имеющимися товарами, а такжедля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HT.200.000.000.0;
Рабочее давление, МПа, не более - 4;
Пропускная способность, м3 /с - 900;
Диапазон регулирования, МПа:
- на открытие - 0,1-0,15;
- на закрытие - 0,025-0,035;
Габаритные размеры, мм, не более - 132х330;
Применяемость - запасных частей к АГЗУ типа ""Спутник""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</si>
  <si>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265185.300.000006</t>
  </si>
  <si>
    <t>для автоматизированной групповой замерной установки</t>
  </si>
  <si>
    <t>"Регулятор расхода жидкости.
Назначение - для регулирования пропуска жидкости в замерных установкахтипа Спутник и БИУС. Закуп осуществляется для доукомплектования, дооснащения, унификации,  обеспечения совместимостис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РР.02.00.000;
Применяемость - запасные части  АГЗУ (14 скв).
Поставщик предоставляет гарантию на качество на весь объём Товара в течение 12 месяцев от даты ввода в эксплуатацию Товара, но неболее 24 месяцев от даты поставки.
"</t>
  </si>
  <si>
    <t>257340.190.000023</t>
  </si>
  <si>
    <t>измерительная, стальная</t>
  </si>
  <si>
    <t>Рулетка измерительная металлическая Р5Н2КНазначение - для определения линейных размеров.Рулетки измеряют расстояния при помощи механической ленты из нержавеющейили углеродистой стали с нанесенной измерительной шкалой.Технические характеристики:Номинальная длина шкалы рулетки, м, не менее - 5;Материал ленты - Н, нержавеющая сталь;Класс точности - 2;Тип вытяжного конца - К, кольцо;Нормативно-технический документ - ГОСТ 7502-98.Марка/модель -Завод изготовителя -Страна происхождения -(заполняется поставщиком)</t>
  </si>
  <si>
    <t>329912.130.000000</t>
  </si>
  <si>
    <t>Ручка канцелярская</t>
  </si>
  <si>
    <t>шариковая</t>
  </si>
  <si>
    <t>Ручка шариковая автоматическая.Назначение - для комфортного письма;Технические характеристики:Тип ручки - шариковая автоматическая;Диаметр стержня, мм - 0,7;Материал - пластиковый;Цвет пасты - синяя;Подача стержня - кнопочная;Цвет корпуса и клипов возможно выбрать при разработке макетов снанесением логотипа компании АО «ЭмбаМунайГаз»;Нормативно-технический документ - ГОСТ 28937-91.</t>
  </si>
  <si>
    <t>281220.900.000046</t>
  </si>
  <si>
    <t>Рычаг</t>
  </si>
  <si>
    <t>для трубного гидравлического ключа, переключения</t>
  </si>
  <si>
    <t>"Рычаг ПДРК.303674.001 СБ в сборе с колесом червячным и осью.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ПДРК.303674.001 СБ;
Применяемость - запасных частей переключателя потока ПДРК.613445.003-06, -07, -08, -10 АГЗУ (14 скв).
Поставщик предоставляет гарантию на качество на весь объём Товара в течение 12 месяцев от даты ввода в эксплуатацию Товара, но не более24 месяцев от даты поставки."</t>
  </si>
  <si>
    <t>281331.000.000202</t>
  </si>
  <si>
    <t>Сальник</t>
  </si>
  <si>
    <t>Cальник уплотнительный, для насоса «Hydra-Cell D03EKBGHFEHG»,Технические характеристики:Материал - буна;Номер детали по каталогу - D10-031-2110.</t>
  </si>
  <si>
    <t>257340.390.000010</t>
  </si>
  <si>
    <t>Сверло спиральное</t>
  </si>
  <si>
    <t>с коническим хвостовиком, диаметр 5-30 мм</t>
  </si>
  <si>
    <t>Сверло 2300-0045 спиральное с цилиндрическим хвостовиком.Технические характеристики:Диаметр, мм - 6,5;Класс точности - А1;Условия поставки:- сертификат происхождения/качества;Нормативно-технический документ - ГОСТ 886-77.</t>
  </si>
  <si>
    <t>Сверло 2300-0041 спиральное с цилиндрическим хвостовиком.Технические характеристики:Диаметр, мм - 6;Класс точности - А1;Условия поставки:- сертификат происхождения/качества;Нормативно-технический документ - ГОСТ 886-77.</t>
  </si>
  <si>
    <t>257340.390.000013</t>
  </si>
  <si>
    <t>с цилиндрическим хвостовиком, диаметр 1,1- 2 мм</t>
  </si>
  <si>
    <t>Сверло 2300-6906 спиральное с цилиндрическим хвостовиком.Технические характеристики:Диаметр, мм - 1,5;Класс точности - А1;Условия поставки:- сертификат происхождения/качества;Нормативно-технический документ - ГОСТ 886-77.</t>
  </si>
  <si>
    <t>Сверло 2301-6913 спиральное с цилиндрическим хвостовиком.Технические характеристики:Диаметр, мм - 2;Класс точности - А1;Условия поставки:- сертификат происхождения/качества;Нормативно-технический документ - ГОСТ 886-77.</t>
  </si>
  <si>
    <t>257340.390.000014</t>
  </si>
  <si>
    <t>с цилиндрическим хвостовиком, диаметр 2,01-4.99 мм</t>
  </si>
  <si>
    <t>Сверло 2301-6948 спиральное с цилиндрическим хвостовиком.Технические характеристики:Диаметр, мм - 4;Класс точности - А1;Условия поставки:- сертификат происхождения/качества;Нормативно-технический документ - ГОСТ 886-77.</t>
  </si>
  <si>
    <t>257340.390.000016</t>
  </si>
  <si>
    <t>с цилиндрическим хвостовиком, диаметр 5-30 мм</t>
  </si>
  <si>
    <t>Сверло 2301-6961 спиральное с цилиндрическим хвостовиком.Технические характеристики:Диаметр, мм - 5;Класс точности - А1;Условия поставки:- сертификат происхождения/качества;Нормативно-технический документ - ГОСТ 886-77.</t>
  </si>
  <si>
    <t>256210.300.000000</t>
  </si>
  <si>
    <t>Седло</t>
  </si>
  <si>
    <t>для шарового крана</t>
  </si>
  <si>
    <t>"Седло ХА7.142.035.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ХА7.142.035;
Применяемость - запасных частей к регулятору расхода (РР.02.00.000)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</si>
  <si>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281131.000.000052</t>
  </si>
  <si>
    <t>Седло клапана, предназначен для насоса «Hydra-Cell D10/G10».Материал - 17-4 SST, НТ;Номер детали по каталогу - D10-020-1010.</t>
  </si>
  <si>
    <t>201322.350.000008</t>
  </si>
  <si>
    <t>Сероуглерод (дисульфид углерода)</t>
  </si>
  <si>
    <t>жидкость</t>
  </si>
  <si>
    <t>Сероуглерод синтетический технический используется в качествеэкстрагента при определении качественных показателей элементарной серы.Сероуглерод, представляет собой ядовитую, легковоспламеняющуюсяжидкость.Очень плохо растворим в воде. Растворяется в спирте, бензоле,хлороформе, маслах. Кипит при температуре - 46,2 С.Технические характеристики:Плотность паров по отношению к воздуху равна - 2,62;Формула - CS2;Молекулярная масса - 76,139;Внешний вид – прозрачная бесцветная жидкость;Массовая доля нелетучего остатка, %, не более – 0,002;Реакция – нейтральная;Содержание сероводорода – отсутствие;Цветность в единицах Хазена, не более – 20;Плотность при 20°С,г/см3 – 1,263-1,265;Показатель преломления – 1,627-1,629;Нормативно-технический документ - ГОСТ 19213-73.</t>
  </si>
  <si>
    <t>259929.490.000016</t>
  </si>
  <si>
    <t>Серьга</t>
  </si>
  <si>
    <t>тип СР, металическая</t>
  </si>
  <si>
    <t>"Серьга предназначена для составления изолирующих подвесок проводов и молниезащитных тросов воздушных линий электропередачи. Серьги пестиком соединяются с шапкой изолятора или ушком. Размеры гнезд шапок изоляторов иушек должны соответствовать размерам пестиков серег по ГОСТ 27396-93. Соединяемые размеры соответствуют требованиям ГОСТ 11359-75. 
Техническиехарактеристики:
Марка серьги - СР 7-16;
Размеры, мм: d16, D17, b17, H65;
Разрушающая нагрузка, кН - 70;
Масса, кг - 0,3."</t>
  </si>
  <si>
    <t>257114.410.000000</t>
  </si>
  <si>
    <t>Сито</t>
  </si>
  <si>
    <t>лабораторное, из нержавеющей стали</t>
  </si>
  <si>
    <t>Сито лабораторное предназначен для просева проб измельченной серы припроведении количественного анализа серы согласно ПСТ РК 18-2014.Технические характеристики:Номинальный размер ячейки, мм - 0,16;Диаметр обечайки, мм - 200;Нормативно-технический документ -  ГОСТ 6613-86.</t>
  </si>
  <si>
    <t>Сито лабораторное предназначен для просева проб измельченной серы припроведении количественного анализа серы согласно ПСТ РК 18-2014.Технические характеристики:Номинальный размер ячейки, мм - 0,5;Диаметр обечайки, мм - 200;Нормативно-технический документ -  ГОСТ 6613-86.</t>
  </si>
  <si>
    <t>231923.300.000251</t>
  </si>
  <si>
    <t>Склянка Дресселя</t>
  </si>
  <si>
    <t>из стекла, вместимость не более 500 мл</t>
  </si>
  <si>
    <t>Склянка для промывания газов. (Дресселя) С насадкой.Технические характеристики:Вид - СН;Исполнение - 1;Вместимость, мл - 100;Нормативно-технический документ - ГОСТ 25336-82.</t>
  </si>
  <si>
    <t>259923.500.000006</t>
  </si>
  <si>
    <t>Скоба</t>
  </si>
  <si>
    <t>для канцелярских целей, проволочная</t>
  </si>
  <si>
    <t>Скобы для степлера.Технические характеристики:Номер скобы - 24/6;Материал - оцинкованные;Упаковка - в коробочках;Края заточены под углом, градусов - 45;Количество в пачке, шт - 1000.</t>
  </si>
  <si>
    <t>Скобы для степлера.Технические характеристики:Номер скобы - №10;Материал - оцинкованные;Упаковка - в коробочках;Края заточены под углом, градусов - 45;Количество в пачке, шт - 1000.</t>
  </si>
  <si>
    <t>Скобы для степлера.Технические характеристики:Номер скобы - 23/8;Материал - оцинкованные;Упаковка - в коробочках;Края заточены под углом, градусов - 45;Количество в пачке, шт - 1000.</t>
  </si>
  <si>
    <t>Скобы для степлера.Технические характеристики:Номер скобы - 23/10;Материал - оцинкованные;Упаковка - в коробочках;Края заточены под углом, градусов - 45;Количество в пачке, шт - 1000.</t>
  </si>
  <si>
    <t>Скобы для степлера;Технические характеристики:Номер скобы - 23/6;Материал - оцинкованные;Упаковка - в коробочках;Края заточены под углом, градусов - 45;Количество в пачке, шт - 1000.Поставщик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</si>
  <si>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172313.500.000001</t>
  </si>
  <si>
    <t>Скоросшиватель</t>
  </si>
  <si>
    <t>Папка скоросшиватель.Назначение - для быстрого сбора документов;Технические характеристики:Формат - А4;Размер, мм - 210х297;Материал обложки- картон;Крепление - с металлическими скобками;Цвет - белый.</t>
  </si>
  <si>
    <t>Папка скоросшиватель.Назначение - для быстрого сбора документов;Технические характеристики:Формат - А4;Размер, мм - 210х297;Материал обложки - пластик;Крепление - с металлическими скобками.</t>
  </si>
  <si>
    <t>329959.900.000082</t>
  </si>
  <si>
    <t>Скотч</t>
  </si>
  <si>
    <t>полипропиленовый</t>
  </si>
  <si>
    <t>Скотч канцелярский прозрачный.Назначение - для склеивания или приклеивания различных материалов;Технические характеристики:Размер, мм - 12х33;Толщина, микрон - 40;Материал  - полимерный.</t>
  </si>
  <si>
    <t>Скотч канцелярский прозрачный.Назначение - для склеивания или приклеивания различных материалов;Технические характеристики:Размер, мм - 48х66;Толщина, микрон - 47;Материал  - искусственный или синтетический полимер, смазанный клеем наакриловой основе;Хорошая адгезия и неплохая морозостойкость дает возможность работать нахолодных складах и клеить коробки, кг, до - 50, с шершавым картоном.</t>
  </si>
  <si>
    <t>259923.500.000005</t>
  </si>
  <si>
    <t>Скрепка</t>
  </si>
  <si>
    <t>канцелярская, металлическая</t>
  </si>
  <si>
    <t>Скрепки канцелярские.Технические характеристики:Вид скрепок - металлические;Размер, мм - 20;Количество в упаковке, шт - 100;Нормативно-технический документ - РСТ РСФСР 38-87.</t>
  </si>
  <si>
    <t>"Скрепки канцелярские.
Технические характеристики:
Материал - металл;
Имеют гофрированную поверхность и удобную закругленную форму, что позволяет надежно скреплять документы.
Размер одной скрепки, мм - 75;
Количество в картонной упаковке, шт - 40;
Форма скрепки - круглая;
Нормативно-технический документ - РСТ РСФСР 38-87."</t>
  </si>
  <si>
    <t>281412.330.000010</t>
  </si>
  <si>
    <t>Смеситель</t>
  </si>
  <si>
    <t>для душа, однорукояточный, совмещенный</t>
  </si>
  <si>
    <t>Смеситель для душа.Назначение - водоразборное устройство, обеспечивающее подачу и смешениехолодной и горячей (температура до 75°С) воды, поступающей изцентрализованных или местных систем холодного и горячего водоснабженияпри рабочем давлении от 0,05 до 0,63 МПа или от 0,05 до 1,0 МПа, а такжерегулирование ее расхода и температуру потребителем.Технические характеристики:Тип - однорычажной.Материал - латунь;Форма излива - традиционная;Монтаж на вертикальную поверхность.С душевым сеткой на гибком шланге.Нормативно-технический документ - ГОСТ 25809-96.Поставщик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</si>
  <si>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081212.119.000000</t>
  </si>
  <si>
    <t>Смесь</t>
  </si>
  <si>
    <t>песчано-гравийная</t>
  </si>
  <si>
    <t>Смесь песчано-гравийная.Назначение - для устройства нижних слоев оснований под дорожныепокрытия, дренирующих слоев, дорожных насыпей, временных автомобильныхдорог, обратной засыпки котлованов, траншей, устройства подушек подмонолитные фундаменты, отсыпки оснований под различные площадки.Технические характеристики:Вид - обогащенная;Содержание гравия, % - от 25 до 35.Поставщик предоставляет гарантию на качество навесь объём Товара втечение 12 месяцев от даты ввода в эксплуатацию Товара, но не более 24месяцев от даты поставки.</t>
  </si>
  <si>
    <t>201111.900.000025</t>
  </si>
  <si>
    <t>Смесь поверочная газовая</t>
  </si>
  <si>
    <t>многокомпонентная</t>
  </si>
  <si>
    <t>Стандартный образец состава искусственной газовой смеси на основе серосодержащих газов (СС-М-2) № 10538-2014 предназначена для калибровки газового хроматографа, применяемого при контроле содержания сероводорода и меркаптанов в природном газе. Должен соответствовать  второму разряду уровня точности, поставляться в баллонах под давлением и должны комплектоваться паспортом, подтверждающим метрологическую аттестацию поверочных газовых смесей. Должна обеспечиваться прослеживаемость к государственному первичному эталону единиц массовой концентрации компонентов в газовых средах и  должен быть зарегистрирован в реестре Утвержденных типов стандартных образцов состава и свойств веществ и материалов Комитета технического регулирования и метрологии МИР РК.Должен соответствовать составу и массовой концентрации компонентов (мг/м3):Сероводород H2S, мг/м3 - 10,3;Метантиол CH3SH, мг/м3 - 10,2;Этантиол C2H5SH, мг/м3 - 10,2;2-пропантиол (изопропантиол) i-C3H7SH, мг/м3 - 10,2;2-метил-2-пропантиол (трет-бутантиол) tert-C4H9SH, мг/м3 -10,2;1-пропантиол C3H7SH, мг/м3 - 10,2;2-бутантиол (втор-бутантиол) sec-C4H9SH, мг/м3 - 10,2;2-метил-1-пропантиол (изобутантиол) i-C4H9SH, мг/м3 - 10,2;1-бутантиол С4H9SH, мг/м3 - 10,2;Азот N2 - остальное.Должен поставляться в баллоне емкостью 10 литров.</t>
  </si>
  <si>
    <t>"ГСО состава природного газа (Имитатор природного газа ИПГ-16) № 10362-2013  используется для поверки и градуировки хроматографического комплекса, применяемых при определении компонентного состава природных (попутных) газов. Должен соответствовать  первому разряду уровня точности, поставляться в баллонах под давлением и должны комплектоваться паспортом, подтверждающим метрологическую аттестацию поверочных газовых смесей.  Должна обеспечиваться прослеживаемость к государственному первичному эталону единиц молярной доли и массовой концентрации компонентов в газовых средах и  должен быть зарегистрирован в реестре Утвержденных типов стандартных образцов состава и свойств веществ и материалов Комитета технического регулирования и метрологии МИР РК.
Должен соответствовать составу, мол:
Этан C2H6, моль% - 5,671;
Пропан С3H8, моль% - 2,488;
2-метилпропан (изобутан) i-C4H10, моль% - 0,4406;
н-бутан C4H10, моль% - 0,6554;
неопентанnео-С5Н12, моль% - 0,0043;
2-метилбутан (изопентан) i-C5H12, моль% - 0,1438;
н-пентан C5H12, моль% - 0,1005;
н-гексан C6H14, моль% - 0,0481;
н-гептан С7Н16, моль% - 0,00159; 
н-октан C8H18, моль% - 0,00032;
бензол С6Н6, моль% - 0,001;
толуол С7Н8, моль % 0,00243;
диоксид углерода CO2, моль% - 0,2099;
азот N2, моль% - 1,608;
кислород O2, моль% - 0,0086;
гелий He - 0,0118;
водород Н2 -0,0017;
метан CH4 - 88,6.
Должен поставлятьсяв баллоне емкостью 10 литров.
Давление в баллоне, МПа, не менее - 5."</t>
  </si>
  <si>
    <t>201111.900.000022</t>
  </si>
  <si>
    <t>сероводород, метилмеркаптан, этилмеркаптан в азоте</t>
  </si>
  <si>
    <t>Смесь серосодержащая поверочная газовая № 8529-2004 (аналог ГСО 10607-2015) предназначена для калибровки газового хроматографа, применяемогопри контроле содержания сероводорода и меркаптанов в природном газе.Должен:- соответствовать второму разряду уровня точности;- поставляться в баллонах под давлением;-  комплектоваться паспортом, подтверждающим метрологическую аттестациюповерочных газовых смесей;- обеспечиваться прослеживаемость к государственному первичному эталонуединиц молярной доли и массовой концентрации компонентов в газовыхсредах;- быть зарегистрирован в реестре Утвержденных типов стандартных образцовсостава и свойств веществ и материалов Комитета техническогорегулирования и метрологии МИР РК.- поставляться в баллоне емкостью 10 литров;Должен соответствовать составу и концентрации веществ, млн - 1:Этилмеркаптан C2H5SH - 9;Метилмеркаптан CH3SH - 9;Сероводород H2S - 5;Азот - остальное.</t>
  </si>
  <si>
    <t>Смесь серосодержащая поверочная газовая № 8530-2004 (аналог ГСО 10607-2015) предназначена для калибровки газового хроматографа, применяемогопри контроле содержания сероводорода и меркаптанов в природном газе.Должен:- соответствовать второму разряду уровня точности;- поставляться в баллонах под давлением;-  комплектоваться паспортом, подтверждающим метрологическую аттестацию поверочных газовых смесей;- обеспечиваться прослеживаемость к государственному первичному эталонуединиц молярной доли и массовой концентрации компонентов в газовыхсредах;- быть зарегистрирован в реестре Утвержденных типов стандартных образцовсостава и свойств веществ и материалов Комитета техническогорегулирования и метрологии МИР РК.- поставляться в баллоне емкостью 10 литров;Должен соответствовать составу и концентрации веществ, млн - 1:Этилмеркаптан C2H5SH - 16;Метилмеркаптан CH3SH - 16;Сероводород H2S - 10;Азот - остальноеАзот - остальное.</t>
  </si>
  <si>
    <t>257330.970.000001</t>
  </si>
  <si>
    <t>Совок</t>
  </si>
  <si>
    <t>пластиковый</t>
  </si>
  <si>
    <t>Мерный совок для отбора сыпучих веществ.Технические характеристики:Материал –пластиковый PE-HD;Объем, мл - 350;Длина, мм – 310.</t>
  </si>
  <si>
    <t>231923.300.000190</t>
  </si>
  <si>
    <t>Стакан</t>
  </si>
  <si>
    <t>лабораторный, из стекла, тип Н, с носиком, вместимость 5-5000 см3</t>
  </si>
  <si>
    <t>Стакан лабораторный низкий с носиком со шкалой стеклянный.Технические характеристики:Вместимость, мл - 100;Цена деления, мл - 25;Высота, мм - 70;Диаметр дна, мм - 50;Исполнение - 1;Материал - стекло ТС;Нормативно - технический документ - ГОСТ 25336-82.Комплектация:- предоставление паспорта;- ответные фланцы с крепежами;- комплект прокладок.Поставщик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</si>
  <si>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205959.630.000013</t>
  </si>
  <si>
    <t>удельной электрической проводимости</t>
  </si>
  <si>
    <t>Стандарты электропроводности.Назначение - для калибровки датчиков по электропроводностикондуктометров.Технические характеристики:Удельная электропроводности, мкСм/см - 10;Объем, мл - 250.</t>
  </si>
  <si>
    <t>Стандарты электропроводности.Назначение - для калибровки датчиков по электропроводностикондуктометров;Технические характеристики:Удельная электропроводности, мкСм/см - 500;Объем, мл - 250.</t>
  </si>
  <si>
    <t>Государственный стандартный образец искусственной газовой смеси ИГС №10506-2014 (МСО 1945:2015) на основе  H2S (1,5%);- азот (остальное).Поставщик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РеспубликиКазахстан.Гарантийный период на Товар отсутствует.</t>
  </si>
  <si>
    <t>205952.100.000504</t>
  </si>
  <si>
    <t>Стандарт-титр</t>
  </si>
  <si>
    <t>калий двухромовокислый 0,1 Н</t>
  </si>
  <si>
    <t>Калий двухромово-кислый (х.ч.)  применяется в качестве вспомогательного реагента, при проведении анализов образцов  на количественный и качественный состав. Калий двухромово-кислый представляет собой оранжевые кристаллы, растворимые в воде.Технические характеристики:Формула - K2Cr2O7;Относительная молекулярная масса - 294,19;Массовая доля двухромовокислого калия (K2Cr2O7), %, не менее - 99,9;Массовая доля нерастворимых в воде веществ, %, не более - 0,001;Массовая доля хлоридов (Сl), %, не более - 0,002;Массовая доля сульфатов (SO4), %, не более - 0,1;Массовая доля осаждаемых аммиаком веществ (AI, Fe, Cr и другие), %, неболее - 0,002;Массовая доля кальция (Са), %, не более - 0,002;Массовая доля натрия (Na), %, не более - 0,02;Нормативно-технический документ - ГОСТ 4220-75.</t>
  </si>
  <si>
    <t>282323.900.000002</t>
  </si>
  <si>
    <t>Степлер</t>
  </si>
  <si>
    <t>канцелярский, механический</t>
  </si>
  <si>
    <t>Степлер профессиональный.Технические характеристики:Максимальная толщина сшивания бумаги, л/г, до - 60/70;Прорезиненная основа степлера не царапает поверхность стола ипредотвращает скольжение;Глубина захвата, мм, до - 73;Скобы - 23/6 - 23/10.Поставщик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</si>
  <si>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Степлер механический.Технические характеристики:Вид степлера - механический;Тип степлера - 24/6;Количество листов - до 30 листов;Глубина захвата листов, мм - 108;Длина плеча, мм - 156;Материал - пластиковый;Свойства:- пластиковое основание не царапает поверхность;- сшивает открытым, закрытым и обивочным способом;- скобы вставляются сверху;- имеет встроенный антистеплер цельнометаллический механизм подачи скоб;Цвет - по согласованию Заказчика.</t>
  </si>
  <si>
    <t>257214.690.000039</t>
  </si>
  <si>
    <t>Стяжка</t>
  </si>
  <si>
    <t>для крепления контейнера с морским судном</t>
  </si>
  <si>
    <t>Рэчет храповый.
Назначение - для транспортировки ТМЦ(грузоперевозки);
Технические характеристики:
1. цепной натяжитель (рэтчет), длина рукояти, мм, не менее - 355;
2. стяжная цепь, длина цепи в  комплектации, м, не менее - 10; 
3. грузозахватный крюк с защелкой, ширина зева, мм, не менее - 20;
4. номерная бирка устройства;
5. нагрузка, т, не менее - 20;
6. укорачивающий крюк;
7. храповый механизм;
Требования:
Рэтчеты должны быть оснащены устройствами, предохраняющими от выкручивания;
Укорачивающие крюки должны иметь широкое зево;
Стяжные устройства должны быть оснащены предохранительными элементами (крюки с предохранительными штифтами), предотвращающими непреднамеренное выскальзывание цепи;
Цепные натяжные устройства и крепежные цепи должны иметь маркировку.
При поставке товара предоставить требуемую документацию: - сертификаты соответствия и акты испытания;
Нормативно-технический документ - ГОСТ 9690-71.</t>
  </si>
  <si>
    <t>265163.500.000001</t>
  </si>
  <si>
    <t>Счетчик водомер</t>
  </si>
  <si>
    <t>крыльчатый</t>
  </si>
  <si>
    <t>Счетчик воды крыльчатый модернизированный ВСКМ - тахометрический,многоструйный, сухоходный. Счетчик состоит из корпуса с фильтром,измерительной камеры и счетного механизма. Счетчик имеет счетныймеханизм с роликовым и/или  стрелочным указателем, показывающийизмеренный объем в м3 и его долях.Назначение - измерение объема сетевой воды , протекающей в подающих илиобратных трубопроводах закрытых или открытых систем теплоснабжения,системах холодного и горячего водоснабжения.Технические характеристики:Тип - тахометрический, крыльчатый, многоструйный, сухоходный;Исполнение - базовое;Диаметр Ду, мм - 25;Рабочее давление среды, Мпа - 1,0;Присоединение к трубопроводу:- счетчика - резьбовое 1 1/4";- присоединителей - резьбовое 1";Установка на трубопроводе - горизонтальная;Метрологический класс - В;Среда измерения - холодная и горячая вода;Температура рабочей среды, C - от 5 до +120;Наименьший расход, м3/ч - 0,07;Номинальный расход, м3/ч - 3,5;Наибольший расход, м3/ч - 7,0;Пределы допускаемых значений относительной погрешности измерений,вдиапазонах:- от Qmin до Qt ± 5 %;- от Qt до Qmax  ± 2%;Максимальный объем воды, измеряемый счетчиком:- за сутки, м3 - ±87,50;- за месяц, м3 - ±2625;Наибольшее значение указателя (индикатора), м3 - 99 999;Наименьшая цена деления, м3 - 0,0001;Средний срок службы счетчиков, лет, не менее - 12;Комплектация:- Счетчик, шт - 1;Комплект присоединителей, кмп - 1;Паспорт, шт - 1;- заводская упаковка (тара, ящик).Поставщик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</si>
  <si>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265163.500.000007</t>
  </si>
  <si>
    <t>Счетчик жидкости</t>
  </si>
  <si>
    <t>турбинный</t>
  </si>
  <si>
    <t>Счетчик жидкости турбинный ТОР1-50 предназначен для измерения количестважидкости (воды, нефти и нефтепродуктов) в единицах объема натехнологических установках АГЗУ «Спутник».Технические характеристики:Диаметр условного прохода ДУ, мм - 50;Рабочее давление, Мпа - 4,0;Пропускная способность, м3/ч - от 6 до 30;Род тока - постоянный;Напряжение датчика электромагнитного, не менее В - 6-15%+10%;Температура рабочей среды, С - от 5 до 70;Температура окружающего воздуха, С - от -50 до +50;Содержание парафина объемное, %, не более - 10;Вязкость, мг/с - от 1х10-6 до 120х10-6;Содержание сернистых соединений по весу, %, не более - 3;Механических примесей, не более мг/л - 3000;Размер частиц механических примесей, мм, не более - 5;Габариты, мм, не более - 320х177х385;Обозначение - Ха 2.833.034.Комплектация:- Счетчик, шт - 1,- заводская упаковка (тара, ящик), шт - 1.Перечень документов при поставке: паспорт, копия сертификата о признанииутверждения типа средств измерений в РК, свидетельство о поверке.Поставщик предоставляет гарантию на качество на весь объём Товара втечение 12 месяцев от даты ввода в эксплуатацию Товара.</t>
  </si>
  <si>
    <t>Диаметр условного прохода,мм - 65
Расходы воды, м /ч минимальный, Qmin переходный, Qt эксплуатационный, Qi номинальный, Q om - 1,2/3,5/25/35
Максимальный. Qmax - 70
Наибольший объем воды, измеренный за сутки, м за месяц, м - 900/18000
Порог чувствительности, м /ч- 0,5
Пределы допускаемой отпосительной погрешности, % на расходах от Qmin до Qn на расходах от Qn до Qmax - ±5% / ±2%
Потеря давления 0,01 МПа на расходах, м /ч - 40±4
Емкость роликового указателя счетного устройства, м"' - 99999,9
Цена единицы наименьшего разряда роликового указателя, м - 0,1
Цена деления шкалы стрелочного указателя, м - 0,002
Масса счетчика, кг - 14,50</t>
  </si>
  <si>
    <t>Счетчик турбинный водяной СТВ состоит из герметичного корпуса, счетногомеханизма и измерительной камеры с турбинкой. Счетный механизм имеет индикаторное устройство с роликовыми и стрелочными указателямиобъема воды в кубических метрах и его долях.Технические характеристики:Диаметр условного прохода, мм - 100;Расход воды минимальный Qmin, м3/час - 1,8;Метрологический класс по ГОСТ Р50193, 1-92 - В;Переходный Qt, м3/час - 12;Номинальный Qnom, м3/час, не менее - 60;Наибольший Qmax, м3/час, не менее - 120;Порог чувствительности, м3/час, не более - 0,9;Пределы допускаемых значений относительной погрешности измерений, % вдиапазонах Qmin≤Q&lt;(&gt;&lt;&lt;)&gt;Qt ± 5, Qt≤Q≤Qmax  ± 2;Максимальное рабочее давление, МПа - 1;Потеря давления при Qmax, МПА, не более - 0,01;Наибольший объем воды за сутки, м3 - 3000;Наибольший объем воды за месяц, м3 - 60000;Цена наименьшего разряда счетного механизма, м3 - 0,01;Габариты ДхШхВ, мм, не менее - 250х220х275;Вес, кг - 19.</t>
  </si>
  <si>
    <t>Съемник гидравлический с хомутом трехсекционным ХТ8 трехзахватный совстроенным гидравлическим насосом.Назначение - для демонтажа составных частей оборудования, подшипников,муфт, крыльчаток и т.п., посаженных с натягом.Хомут трехсекционный к съемникам СГА - обеспечивают возможностьприложения тягового усилия к внутреннему кольцу подшипника с ручнымгидравлическим насосом;Технические характеристики:Количество захватов - 2/3;Тяговое усилие, тс - 8;Внешний диаметр, мм - от 50 до 350;Глубина захвата, мм - от 57 до 229;Ход поршня, мм - 85;Масса, кг - 6,5;Давление, МПа - 70;Тип гидравлического насоса - ручной;Количество ступеней нагнетания давления, - 2;Объем масла, (л) - 1,0;Габаритные размеры, мм:Длина - 710,0;Ширина - 136,0;Высота (мм) - 152,0;Вес, кг - 8,2;Диапазон диаметра хомута, мм:1) А1/А2 - от 50 до 210;2) F - 10;3) G - 2;4) В - 280 мах;5) D - 285;6) Е 7/8"- 14UNC;7) С - 117;8) Н - 9;Для съемника усилием, тс - 8;Масса, кг - 5,5;Перечень документов при поставке:- паспорт;- руководство по эксплуатации;- разрешение на применение от уполномоченного органа РК.</t>
  </si>
  <si>
    <t>265153.100.000007</t>
  </si>
  <si>
    <t>Течеискатель</t>
  </si>
  <si>
    <t>для проверки исправности теплоэнергетического оборудования</t>
  </si>
  <si>
    <t>Жидкий течеискатель Real Cool Snoop позволяет обнаруживать утечки газа втруднодоступных областях. Пузырьки появляются даже при очень малыхутечках и на вертикальных поверхностях, течеискатель гарантируетдлительный эффект «пузырения». Гибкая трубка течеискателя увеличиваетдоступ для проникновения в труднодоступные области. Течеискательработает при температурах до –54°C (–65°F) даже при очень малых утечкахи на вертикальных поверхностях.Диапазон температур, С - от –54 до 93°C (от –65 до 200°F);1 бутылка, мл - 236.</t>
  </si>
  <si>
    <t>221950.900.000005</t>
  </si>
  <si>
    <t>Ткань</t>
  </si>
  <si>
    <t>для изготовления резинотехнических изделий специального назначения, прорезиненная</t>
  </si>
  <si>
    <t>736 Рулон</t>
  </si>
  <si>
    <t>Резина техническая листовая теплостойкая предназначена для изготовленияпрокладок, уплотнителей, клапанов, амортизаторов и др.деталей. В связи сперепадом температуры в сезоны нужна тепломорозостойкая резина.Технические характеристики:Температура экплуатации, С - от -35 до +90;Резина-рулон 3Т-с - резина;Теплостойкая - Т;Толщина, мм - 3;Ширина, мм - 800;Длина, мм - 10000;Предел прочности, кгс/см2 - 45.</t>
  </si>
  <si>
    <t>Ткань мембранная прорезиненная.Назначение - для регуляторов газа;Технические характеристики:Толщина, мм - 1,0;Разрывная нагрузка основы, не менее - 3,43 (350) кН (кгс);Разрывная нагрузка уток, не менее - 3,43 (350) кН (кгс);Прочность связи резины с тканью при расслоении - 0,98 (1,0) кН/м(кгс/см);Артикул - 56026;Способ прорезиневания - 2-В;Условия поставки:- сертификат качества.</t>
  </si>
  <si>
    <t>Ткань мембранная прорезиненная.Назначение - для регуляторов газа;Технические характеристики:Толщина, мм - 0,8;Разрывная нагрузка основы, кН (кгс) - от 1,96(200) до 3,43 (350);Разрывная нагрузка уток, кН (кгс) - от 1,86(190) до 3,43 (350);Прочность связи резины с тканью при расслоении, кН/м (кгс/см) - 0,98(1,0);Артикул  ткани - 56026;Способ прорезиневания - 2-В.Поставщик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</si>
  <si>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257113.350.000000</t>
  </si>
  <si>
    <t>Точилка</t>
  </si>
  <si>
    <t>пластиковая</t>
  </si>
  <si>
    <t>"Точилка квадратная пластмассовая для карандашей с прозрачным контейнером для стружки.
Технические характеристики:
Подходит для любых карандашей.
Острое лезвие из качественной стали.
Цвет - по соглсованию Заказчика."</t>
  </si>
  <si>
    <t>242013.900.010000</t>
  </si>
  <si>
    <t>Труба водогазопроводная</t>
  </si>
  <si>
    <t>стальная, диаметр 10-50 мм</t>
  </si>
  <si>
    <t>Труба стальная водогазопроводная 40х3мм Ст.20.Водогазопроводные трубы применяются в основном при прокладкетрубопроводов горячего и холодного водоснабжения, при прокладкегазопроводов, монтаже инженерных систем, а также систем пожаротушения.Назначение - для провода жидкостей, газа, пара, транспортировкиразличных сред и т.д.Технические характеристики:Условный проход, мм - 40;Толщина стенки, мм - 3;Марка стали - Ст. 20;Условия поставки:- поставляется с сертификатом и другими документами, удостоверяющимпроисхождение товара;- соответствующая упаковка, не допускающая повреждения оборудования;Нормативно-технический документ - ГОСТ 3262-75 .</t>
  </si>
  <si>
    <t>Труба стальная водогазопроводная 32х2,8мм Ст.20.Водогазопроводные трубы применяются в основном при прокладкетрубопроводов горячего и холодного водоснабжения, при прокладкегазопроводов, монтаже инженерных систем, а также систем пожаротушения.Назначение - для провода жидкостей, газа, пара, транспортировкиразличных сред и т.д.Технически характеристики:Условный проход, мм - 32;Толщина стенки, мм - 2,8;Марка стали - Ст. 20;Условия поставки:- поставляется с сертификатом и другими документами, удостоверяющимпроисхождение товара;- соответствующая упаковка, не допускающая повреждения оборудования;Нормативно-технический документ - ГОСТ 3262-75.</t>
  </si>
  <si>
    <t>242013.900.010001</t>
  </si>
  <si>
    <t>стальная, диаметр 51-100 мм</t>
  </si>
  <si>
    <t>Труба стальная водогазопроводная 50х3мм Ст. 2ПС. Водогазопроводные трубыприменяются в основном при прокладке трубопроводов горячего и холодноговодоснабжения,  при прокладке газопроводов,  монтаже инженерных систем,а также систем пожаротушения. Назначение - для провода жидкостей,  газа,пара,  транспортировки различных сред и т. д. Техническиехарактеристики: Условный проход,  мм - 50; Толщина стенки,  мм - 3, 0;Марка стали - Ст.  2ПС; Условия поставки: - поставляется с сертификатоми другими документами,  удостоверяющим происхождение товара; -соответствующая упаковка,  не допускающая повреждения оборудования;Нормативно-технический документ - ГОСТ 3262-75.</t>
  </si>
  <si>
    <t>Труба стальная водогазопроводная 20х2,8мм Ст.20.Водогазопроводные трубы применяются в основном при прокладкетрубопроводов горячего и холодного водоснабжения, при прокладкегазопроводов, монтаже инженерных систем, а также систем пожаротушения.Назначение - для провода жидкостей, газа, пара, транспортировкиразличных сред и т.д.;Технические характеристики:Условный проход, мм - 20;Толщина стенки, мм - 2,8;Марка стали - Ст. 20;Условия поставки:- поставляется с сертификатом и другими документами, удостоверяющимпроисхождение товара;- соответствующая упаковка, не допускающая повреждения оборудования;Нормативно-технический документ - ГОСТ 3262-75 .</t>
  </si>
  <si>
    <t>Труба стальная водогазопроводная 15х3,2мм Ст.20.Водогазопроводные трубыприменяются в основном при прокладке трубопроводов горячего и холодноговодоснабжения, при прокладке газопроводов, монтаже инженерных систем, атакже систем пожаротушения. Основное применение – для провода жидкостей,газа, пара, транспортировки различных сред и т.д. Техническиехарактеристики: Условный проход, мм - 15; Толщина стенки, мм - 3,2;Маркастали - Ст. 20;Условия поставки:- поставляется с сертификатом и другимидокументами, удостоверяющим происхождение товара.;- соответствующаяупаковка, не допускающая повреждения оборудования; Нормативно-технический документ - ГОСТ 3262-75.</t>
  </si>
  <si>
    <t>222121.500.010068</t>
  </si>
  <si>
    <t>Труба для внутренней канализации</t>
  </si>
  <si>
    <t>полиэтиленовая, диаметр 51-100 мм</t>
  </si>
  <si>
    <t>018 Метр погонный</t>
  </si>
  <si>
    <t>"Трубы и фасонные части из ПВХ предназначены для самотечной транспортировки стоков в наружной канализации при максимальной температуре до 60°C в течении коротких периодов времени ( до 2 минут) допускается подача в трубы сточной воды с температурой до +100° C, при условии, что расход не превышает 30л/мин.
Технические характеристики:
Номинальный наружный диаметр, мм - 100;
Материал - ПВХ;
Плотность - 1410 кг/м3;
Модуль упругости при скорости деформации 1 мм/мин - 3000 МПа.
Нормативно-технический документ - ГОСТ Р 51613-2000."</t>
  </si>
  <si>
    <t>222121.530.010063</t>
  </si>
  <si>
    <t>Труба для водоснабжения</t>
  </si>
  <si>
    <t>полиэтиленовая, диаметр 10-50 мм</t>
  </si>
  <si>
    <t>Труба полиэтиленовая для горячего и холодного водоснабжения.
Технические характеристики:
Рабочее давление max PN, бар - 20;
Диаметр, мм - 20;
Толщина стенки, мм - 3,4;
Нормативно-технический документ - ГОСТ 32415-2013.</t>
  </si>
  <si>
    <t>242011.100.010000</t>
  </si>
  <si>
    <t>Труба для нефтеперерабатывающей и нефтехимической промышленности</t>
  </si>
  <si>
    <t>Труба стальная бесшовная горячедеформированная 25х2,8мм Ст.20.Технические характеристики:Диаметр наружный, мм - 25;Толщина стенки, мм - 2,8;Марка стали - Ст. 20;Условия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оборудования;Нормативно-технический документ - ГОСТ 8732-78.</t>
  </si>
  <si>
    <t>242011.100.010001</t>
  </si>
  <si>
    <t>Труба стальная бесшовная горячедеформированная.Технические характеристики:Диаметр, мм, не менее - 57;Толщина стенки, мм, не менее - 4;Марка стали - Ст.20;Изоляция - нет;Должен поставляться в соответствующей упаковке, не допускающейповреждения;Нормативно-технический документ - ГОСТ 8732-78.</t>
  </si>
  <si>
    <t>231923.300.000183</t>
  </si>
  <si>
    <t>Трубка</t>
  </si>
  <si>
    <t>индикаторная, из стекла</t>
  </si>
  <si>
    <t>Индикаторные трубки на меркаптаны 20/a применяется совместно с ручным насосом Drager accuro при проведении экспесс анализа воздушной среды на содержание меркаптанов.Технические характеристики:Стандартный измерительный диапазон, ppm - 20-100;Число качков (n) - 10;Время измерения, мин - 2,5;Стандартное отклонение, % - ±10 -15;Изменение цвета - белый на желто-коричневый;Рабочие условия окружающей среды:Температура, С - 0 – 50;Абсолютная влажность - 3-30 мг Н2О / л;Принцип реакции: R-SH+Cu2+=Cu(RS)2 + 2H+;Cu(RS)2+S = желто-коричневое соединение меди.</t>
  </si>
  <si>
    <t>Индикаторные трубки на сероводород 2/a применяется совместно с ручным насосом Drager accuro при проведении экспесс анализа воздушной среды на содержание сероводорода.Технические характеристики:Стандартный измерительный диапазон, ppm - 20-200, 2-20;Число качков (n) - 1/10;Время измерения, сек/мин - 30/3,5;Стандартное отклонение, % - ±5 -10;Изменение цвета - белый на светло-коричневый;Рабочие условия окружающей среды:Температура, С - 0 – 40;Абсолютная влажность - 3- 30 мг Н2О / л;Принцип реакции: H2S+Hg2+ =HgS + 2H+.</t>
  </si>
  <si>
    <t>Индикаторные трубки на углеводороды нефти 100/а применяется совместно с ручным насосом Drager accuro при проведении экспесс анализа воздушнойсреды на содержание углеводородов.Технические характеристики:Стандартный измерительный диапазон, ppm - 100-2500;Число качков (n) - 2;Стандартное отклонение, % - ±10 -15;Изменение цвета - белый на коричнево-зеленый;Рабочие условия окружающей среды:Температура, С - 10 – 40;Абсолютная влажность - ˂ 30 мг Н2О / л;Принцип реакции: С8Н8+I2O5 = I2.</t>
  </si>
  <si>
    <t>251123.690.000006</t>
  </si>
  <si>
    <t>Указатель металлический</t>
  </si>
  <si>
    <t>для конструкции стенда</t>
  </si>
  <si>
    <t>Х-конструкция.Представляет собой мобильный стенд, который состоит из Х-образнойконструкции с центральной точкой опоры.Технические характеристики:Размеры паука, см - 180х80;Полотно из:- баннера;- фотобумаги;- оракала;- беклита;Крепление - при помощи 4 люверсов;Комплектация:- стойка из металла и пластика;- упаковочная сумка.Поставщик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</si>
  <si>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201432.790.000000</t>
  </si>
  <si>
    <t>Уксуснокислый аммоний (ацетат аммония)</t>
  </si>
  <si>
    <t>"Аммоний уксуснокислый,  химический чистый (х.ч.)  используется в качестве вспомогательного реагента и применяется для приготовления различных растворов на водной основе, применяемых при проведении анализов образцов на количественный и качественный состав. Уксуснокислый аммоний представляет собой бесцветные гигроскопические кристаллы, легко растворимые кристаллы в воде и в спирте.
Технические характеристики:
Формула - CH3COONH4;
Относительная молекулярная масса – 77,08;
Массовая доля уксуснокислого аммония (CH3COONH4), не менее 98,0; 
Массовая доля не растворимых в воде вещевтв,%, не более 0,005; 
Массовая доля остатка после прокаливания,%, не более 0,005;
Массовая доля нитратов, %, не более 0,001;
Массовая доля сульфатов, %,  не более 0,001;
Массовая доля хлоридов, %, не более 0,0005;
Нормативно-технический документ - ГОСТ 3117-78.
"</t>
  </si>
  <si>
    <t>265112.390.000012</t>
  </si>
  <si>
    <t>Уровнемер</t>
  </si>
  <si>
    <t>электронный</t>
  </si>
  <si>
    <t>Уровнемер электронный переносной для промышленного применения.Назнчаение - для измерения  уровня нефти, нефтепродуктов, границыраздела сред, трафаретной высоты резервуара, температуры среды врезервуаре. Прибор представляет собой портативную измерительную систему,сконструированную для установки на открытый люк резервуара иобеспечивающую измерение, за одно погружение пробника, 3-х параметров:За один цикл работы уровнемер выполняет следующие операции:1.Измерение уровня продукта;2.Измерение температуры;3.Определение уровня подтоварной воды.Технические характеристики:Погрешность датчика при измерении уровня, мм - ± 2;Представление показаний - звуковое/визуальное;Граница раздела нефть/вода.Длина ленты уровнемера, м - 30;Маркировка ленты уровнемера (двусторонняя) - метрическая/английскиеединицы измерения;Цена деления ленты уровнемера - 1 мм/1/16";Погрешность ленты уровнемера - ± 1,5 мм/30 м;Температура окружающей среды - плюс 25 С ... плюс 50 С;Диапазон измерения температуры - плюс 40 С ... плюс 90 С;Погрешность датчика температуры в диапазоне калибровки - ± 0,1 С (0...плюс 70 С);Единицы измерения температуры - С или F;Жидкокристаллический дисплей - 8 знаков, с подсветкой;Питание - батарея 9 В;Взрывозащита - АТЕХ II 1 G ЕЕх ia ПВ Т4/ Токр. 50 С; Factory Mutual CLI, Div 1 C&lt;(&gt;&amp;&lt;)&gt;D, T4 Tокр. 50 C и CL I, ZN 0, AEx ia ПВ T4 Tокр. 50 C;Стандартный вес, кг - 3,5.Поставщик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</si>
  <si>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281312.900.000000</t>
  </si>
  <si>
    <t>Установка дозировочная</t>
  </si>
  <si>
    <t>для перекачки жидкостей, возвратно-поступательная, плунжерная</t>
  </si>
  <si>
    <t>Блок дозирования реагентов.Назначение - осуществляет автоматизированную подготовку идозированиевведение разнообразных жидких реагентов в трубопроводыпромысловойсистемы транспортировки и подготовки нефти дляреализациивнутритрубопроводного деэмульгирования нефти, уменьшенияотложения солейна стенках продуктопроводов и оборудования, а также длязащитытрубопроводов и оборудования от коррозии.БДР состоитизтехнологического отсека (класс взрывоопасной зоны В-1А) иаппаратногоотсека (общепромышленное исполнение) на одном основании(раме).Состав блока дозирования реагентов:В технологическом отсеке блока устанавливаются:- насос-дозатор (электронасосныйдозировочный агрегат),осуществляющийнепрерывное объемное дозирование химреагентов;- насос шестеренный, осуществляющий заполнение технологическойемкостихимреагентом, перекачку химреагента из наружной емкости вовнутреннюю ипериодическое перемешивание реагента вемкости;- емкость внутренняя (расходная) прямоугольного сечения, сварная,свизуальным уровнемером, предназначенная для храненияхимреагента,оснащенная по требованию заказчика электрообогревателем,термометром,тарировочной емкостью для настройки насоса-дозатораидругимдополнительным оборудованием;- емкость наружная (технологическая) безнапорная, сварная,прямоугольногосечения, с визуальным уровнемером, предназначенная дляхранения иподогрева дополнительного объема химреагента;- трубопроводная обвязка нагнетательной и приемной линий насосов-дозаторов, включающая при необходимости дополнительное оборудование;- система вентиляции и освещения;- КИПиАдля осуществления контроля технологических параметров ипостовуправления.- в комплекте железобетонными плитами под основания;Технические характеристики:Рабочее давление нагнетания реагента, МПа - 10,0;Максимальная подача одного насоса, л/ч - 40;Количество дозировочных насосов, шт:- рабочих - 2;- резервных - 1;Объем технологического бака, м3 - 2,0;Количество, шт:- технологических баков - 2;- тарировочных баков - 2;Потребляемая мощность, кВт - 16;Необходимо предусмотреть систему КИПиА для автоматическогорегулированиярасхода (подачи),  счетчик учета химреагента (л/час,гр/час, кг/час);Поставщик обязан:1) До начала изготовления поставщик обязан получить у заказчикаофициальное согласование опросных листов, чертежей общего вида и всехфрагментов аппарата.2) Предусмотреть заземление сосуда. Все материалы, используемые приизготовлении площадки отстойника должны быть устойчивы и надежны врабочей среде и иметь сертификат, характеризующие химический состав,механические свойства и результаты испытаний.3) При согласовании в состав предложения поставщика должен входитьсписок контрольно-измерительных приборов и средств автоматизации, в томчисле кабелей КИПиА, в котором должен быть указан, как минимум, ихофициальный изготовитель и приведена информация о модели,соответствующих размерах и материале.4) Обеспечить доставку оборудования, шефмонтаж, пусконаладочные работыоборудования на месте эксплуатации объекта.Условия поставки:1.Технический паспорт и руководство по эксплуатации на государственноми/или русском языке.2. Копия сертификата соответствия РК или ТС.3. Копия разрешение на применение технических устройств, материалов итехнологий на опасных производственных объектах в РК;4. Конструкторскую документацию.5. Копии сертификатов на используемый металлопрокат, метизы итехнологические материалы;6. Протоколы заводских испытаний.7. Соответствующая упаковка, не допускающая повреждения.Поставка Товара в течение 12 месяцев от даты ввода в эксплуатациюТовара, но не более 24 месяцев от даты поставки.</t>
  </si>
  <si>
    <t>293220.990.000056</t>
  </si>
  <si>
    <t>Устройство буксирное</t>
  </si>
  <si>
    <t>треугольник</t>
  </si>
  <si>
    <t>Устройство буксирное.Назначение - для буксировки автомобилем имеющих сзади тягового крюка илитяговую вилку для буксировки автомобилей имеющих в передней частибуксирующую вилку (гнездо со шкворнем), либо буксировочный крюк;Технические характеристики:Тип устройства - треугольник;Артикул - ЖБТ-22П-П (ГОСТ 2349, диаметр, мм - 90).Перечень документов при поставке:- сертификат соответствия;- акт испытания.Все документы на государственном или русском языке.Поставщик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</si>
  <si>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222925.900.000004</t>
  </si>
  <si>
    <t>Файл - вкладыш</t>
  </si>
  <si>
    <t>для документов, с перфорацией, из полипропиленовой пленки</t>
  </si>
  <si>
    <t>Файл А4 прозрачный.Технические характеристики:Формат файла - А4;Цвет - прозрачный;Плотность, мкм - 80;Упаковка - картонная.</t>
  </si>
  <si>
    <t>201520.100.000000</t>
  </si>
  <si>
    <t>Хлорид аммония (хлористый аммоний)</t>
  </si>
  <si>
    <t>"Аммоний хл+A12:E12ористый, химический чистый (х.ч.)  используется для приготовления растворов различной концентрации, а также буферных растворов, применяемых при анализе воды на компонентный состав. Хлористый аммоний представляет собой белый мелкокристаллический порошок, растворимый в воде.
Технические данные:
Формула - NH4Cl;
Относительная молекулярная масса – 53,49;
Массовая доля хлористого аммония,%, не менее 99,0;
Массоваядоля не растворимых ы воде веществ,%, не болеет0,002;
Массовая доля остатка после прокаливания (в виде сульфатов), %, не более: 0,01;
Массовая доля нитратов, хлоратов и других окислителей,%, не более 0,0005;
Массовая доля сульфатов, %, не более 0,002;
Массовая доля фосфатов,%, не более 0,0010;
Нормативно-технический документ - ГОСТ 3773-72.
"</t>
  </si>
  <si>
    <t>231923.300.000173</t>
  </si>
  <si>
    <t>Чашка</t>
  </si>
  <si>
    <t>лабораторная, из стекла, марка ЧБН, вместимость 40-150 см3</t>
  </si>
  <si>
    <t>Чашка, предназначена для химико-лабораторных и биологических работ.Технические характеристики:Тип - биологические Петри, с крышками низкие (ЧБН);Исполнение - 2;Нормативно-технический документ - ГОСТ 25336-82.</t>
  </si>
  <si>
    <t>221113.500.000018</t>
  </si>
  <si>
    <t>Шина</t>
  </si>
  <si>
    <t>для автобуса или автомобиля грузового и троллейбуса, радиальная, диаметр обода 22,5</t>
  </si>
  <si>
    <t>Автошина универсальные (на любую ось).Технические характеристики:Размер - 315/80 R22,5;Конструкция - радиальная;Тип протектора - универсальные;Тип автомобиля - грузовой;Норма слойности, не менее - 14;Сезонность - всесезонное;Ширина профиля, мм - 315;Высота профиля, мм - 80;Посадочный диаметр, мм - 22,5;Индекс скорости, не менее - L (120);Индекс нагрузки, не менее - 156 (4000 кг);Тип колеса - TL (без камерное);Применение - автомобиль грузоподъемностью, тн - 20;Обязательная маркировкасредствами идентификации шин;В шине должно быть указано заводской (порядковый) номер;Нормативно-технический документ - ГОСТ 5513-97,  ГОСТ Р 52899-2007.Поставщик предоставляет гарантию на качествона весь объём Товара втечение 12 месяцев от даты ввода в эксплуатацию Товара, но не более 24месяцев от даты поставки.</t>
  </si>
  <si>
    <t>221113.500.000020</t>
  </si>
  <si>
    <t>для автобуса или автомобиля грузового и троллейбуса, радиальная, диаметр обода 21</t>
  </si>
  <si>
    <t>Шина всесезонная универсальная (на любую ось).Технические характеристики:Размер шины - 425 /85 R21;Конструкция - радиальная;Типпротектора - повышенной проходимости;Тип автомобиля - грузовой;Норма слойности, не менее - 18;Индекс скорости, не менее - G (90);Индекс нагрузки, не менее - 156 (4000 кг);Исполнение - TТ;Применение - автомобили грузовые и вахтовые; автобусы повышеннойпроходимости, грузоподъемностью, т - от 5 до 15;Комплектация:-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</si>
  <si>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221114.700.000004</t>
  </si>
  <si>
    <t>для погрузчика, диагональная, диаметр обода 10</t>
  </si>
  <si>
    <t>Шина камерная.Технические характеристики:Размер - 6,5-10;Применение - колеса вилочных погрузчиков, грузоподьемностью, т - 1,0-3,0;Норма слойности, не менее - 10;Maксимальная  нагрузка, кг, не менее - 1 600;Исполнение - ТТ (камерное);Комплектация:- шина;- камера;В шине должно быть указано заводской (порядковый) номер;Обязательная маркировка средствами идентификации шин.Нормативно-технический документ - ГОСТ 25304-88.Поставщик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</si>
  <si>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221114.900.000036</t>
  </si>
  <si>
    <t>на спецтехнику, диагональная, диаметр обода 18, несущая</t>
  </si>
  <si>
    <t>Шина камерная.Технические характеристики:Размер - 12.5 x 18;Применение - передние колеса экскаватор - погрузчиков;Рисунок протектора - повышенной проходимости;Посадочный диаметр - 18;Норма слойности, не менее -12;Индекс нагрузки, не менее - 142 (2 650 кг.);Скорость, км/ч,не менее - 40;Исполнение - ТT (камерное);Комплектация:- шина;- камера;В шине должно быть указано заводской (порядковый) номер;Обязательная маркировка средствами идентификации шин.Перечень документов при поставке товара:- паспорт;- руководство (инструкция) по эксплуатации.Нормативно-технический документ - ГОСТ 25641-84, ГОСТ 7463-2003.Поставщик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</si>
  <si>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221114.900.000039</t>
  </si>
  <si>
    <t>на спецтехнику, радиальная, диаметр обода 17,5, несущая</t>
  </si>
  <si>
    <t>Шина камерная.Техническая характеристика:Размер - 235/75 R17,5;Применение - тяжеловесный полуприцеп с грузоподъемностью, т - 40;Конструкция - радиальная;Конструкция каркаса и брекера - ЦМК (цельнометаллокордная);Рисунок протектора - дорожный;Сезонность - всесезонное;Индекс нагрузки, не менее - 143/141;Индекс скорости, не менее - J;Исполнение - ТL (без камерное);Комплектация:- шина.В шине должно быть указано заводской (порядковый) номер;Обязательная маркировка средствами идентификации шин.     Нормативно-технический документ - ГОСТ 25641-84, ГОСТ 7463-2003.Поставщик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</si>
  <si>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221113.500.000000</t>
  </si>
  <si>
    <t>для автобуса или автомобиля грузового и троллейбуса, диагональная, диаметр обода 20</t>
  </si>
  <si>
    <t>Автошина универсальные (на любую ось).Технические характеристики:Размер - 12.00 R 20;Применение - автомобили грузовые грузоподъемностью, тонн - от 10 до 25;Рисунок протектора - универсальный,Норма слойности, не менее -18;Индекс нагрузки/индекс нагрузки дляодинарных/сдвоенных шин, не менее -154/149;Индекс скорости, не менее - J(100);Исполнение - камерное;Комплектация:-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</si>
  <si>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221113.500.000010</t>
  </si>
  <si>
    <t>для автобуса или автомобиля грузового и троллейбуса, диагональная, диаметр обода 8</t>
  </si>
  <si>
    <t>Шина камерная.Технические характеристики:Размер - 5,0-8;Применение - направляющие колеса вилочных погрузчиков, грузоподностью, т- 1,0-1,5;Наружный диаметр, мм - 470/469;Maксимальная нагрузка, кг, не менее - 1090-1250;Исполнение - камерное;Комплектация:- шина;- камера;В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</si>
  <si>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221113.500.000012</t>
  </si>
  <si>
    <t>для автобуса или автомобиля грузового и троллейбуса, диагональная, диаметр обода 12</t>
  </si>
  <si>
    <t>Шина камерная.Технические характеристики:Размер шины - 7.00-12 12PR;Индекс нагрузки, не менее - 131(1950);Исполнение - ТТ;Применение - направляющие колеса вилочных погрузчиков,грузоподъемностью, т - 2,5 и 5;Комплектация:- шина;- камера.В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</si>
  <si>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221113.500.000025</t>
  </si>
  <si>
    <t>для автобуса или автомобиля грузового и троллейбуса, радиальная, диаметр обода 18</t>
  </si>
  <si>
    <t>Шина камерная всесезонная универсальная (на любую ось).Применение - автомобили грузовые повышенной проходимостигрузоподъемностью,тонн - от 2 до 4;Технические характеристики:Размер шины - 12.00 R18;Конструкция - радиальная;Тип протектора - повышеннной проходимости;Индекс скорости, не менее - J (100);Индекс нагрузки, не менее - 130 (1900 кг);Исполнение - TТ;Комплектация:- шина;- камера;- ободная лента;Примененяемость - грузовые автомобили;В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</si>
  <si>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221114.700.000003</t>
  </si>
  <si>
    <t>для погрузчика, диагональная, диаметр обода 15</t>
  </si>
  <si>
    <t>Шина пневматическая.Технические характеристики:Размер - 28х9-15;Применение - колеса вилочных погрузчиков г/п - 3,00 т;Норма слойности, не менее - 12;Maксимальная  нагрузка, кг, не менее - 145;Комплектация:- шина;- камера;В шине должно быть указан заводской (порядковый) номер;Нормативно-технический документ - ГОСТ 25641-84, ГОСТ 7463-2003.</t>
  </si>
  <si>
    <t>221114.900.000024</t>
  </si>
  <si>
    <t>на спецтехнику, радиальная, диаметр обода 26, ведущая</t>
  </si>
  <si>
    <t>Шина сельскохозяйственная всесезонная.Технические характеристики:Размер шины - 28,1 R16 12PR (720 R665);Тип протектора - повышеннолй проходимости;Наружный диаметр, мм, не менее - 1730;Ширина профиля, мм, не менее - 750;Индекс несущей способности, не менее - 158;Макс. нагрузка, кг, не менее - 4200;Индекс скорости, не менее - A6;Скорость, км/ч, не менее - 30;Глубина рисунка протектора шины, мм, не менее - 42;Исполнение - ТТ;Применение - трактор;Комплектация:- шина;- камера;Нормативно-технический документ - ГОСТ 25641-84, ГОСТ 7463-2003.</t>
  </si>
  <si>
    <t>221113.500.000022</t>
  </si>
  <si>
    <t>для автобуса или автомобиля грузового и троллейбуса, радиальная, диаметр обода 20</t>
  </si>
  <si>
    <t>Шина камерная всесезонная.Технические характеристики:Размер шины - 9.00 R20 16PR (260х508 R);Тип протектора - универсальный;Норма слойности - 12;Максимальная нагрузка H (кгс) - 21970/20210 (2240/2060);Исполнение - ТТ;Применение - автомобили грузовые, грузоподъемностью, т - от 4 до 20;Комплектация:- шина;- камера;- ободная лента;Нормативно-технический документ - ГОСТ 5513-97,  ГОСТ Р 52899-2007.</t>
  </si>
  <si>
    <t>Шина камерная всесезонная универсальная (на любую ось).Применение - автомобили грузовые грузоподъемностью, тонн - от 10 до 14;Типпротектора - универсальная;Технические характеристики:Размер шины - 11 R20 (300R508);Слойность - 16PR;Индекс скорости, не менее- K (110);Индекс нагрузки, не менее:- для одинарных шин - 150 (3 350 кг);- для сдвоенных шин - 146 (3 000 кг);Тип колеса - TТ;Комплектация:-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</si>
  <si>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Шина камерная всесезонная универсальные (на любую ось).Технические характеристики:Конструкция - диагональная;Тип протектора - повышеннной проходимости;Тип автомобиля - грузовой;Норма слойности, не менее - 14;Типоразмер:Размер -14.00-20;Ширина профиля, мм - 370;Посадочный диаметр, мм - 508;Индекс скорости и нагрузки:Индекс скорости, не менее - G (90);Индекс нагрузки, не менее - 147(3075 кг);Тип колеса - TТ (камерное);Комплектация:-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</si>
  <si>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221114.900.000011</t>
  </si>
  <si>
    <t>на спецтехнику, диагональная, диаметр обода 25, ведущая</t>
  </si>
  <si>
    <t>Шина сельскохозяйственная.Технические характеристики:Размер шины - 23.5-25 18PR;Тип протектора - повышенной проходимости G-2, L-2;Норма слойности, не менее - 18;Ширина профиля, мм - 597;Индекс нагрузки, не менее - 177(7300);Индекс скорости, не менее - В (50);Давление, кПа, не менее - 300;Глубина рисунка протектора шины, мм, не менее - 32;Исполнение - TT;Комплектация:- шина;- камера;Применянмость - фронтальные погрузчики;Нормативно-технический документ - ГОСТ 25641-84, ГОСТ 7463-2003.</t>
  </si>
  <si>
    <t>221114.900.000019</t>
  </si>
  <si>
    <t>на спецтехнику, радиальная, диаметр обода 28, ведущая</t>
  </si>
  <si>
    <t>Шина камерная.Технические характеристики:Размер - 16.9-R28;Применение - ведущие колеса экскаватор - погрузчиков;Рисунок протектора - повышенной проходимости;Обод рекомендуемый - W15L;Ширина профиля, мм - 430;Индекс нагрузки, кг, не менее - 2380;Скорость, кг, не менее - 40;Глубина рисунка протектора шины, мм, не менее - 39;Исполнение - ТТ (камерное).В шине должно быть указано заводской (порядковый) номер;Обязательная маркировка средствами идентификации шин.Нормативно-технический документ - ГОСТ 25641-84, ГОСТ 7463-2003.Поставщик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</si>
  <si>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239112.300.000000</t>
  </si>
  <si>
    <t>Шкурка шлифовальная</t>
  </si>
  <si>
    <t>на текстильной основе, водостойкая</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</si>
  <si>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- 830;Длина, м - 50;Зернистость - №1;Условия поставки:- сертификат происхождения/качества;Нормативно-технический документ - ГОСТ 5009-82.</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</si>
  <si>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- 900;Длина, м - 30;Зернистость - №4;- сертификат происхождения/качества;Нормативно-технический документ - ГОСТ 5009-82.</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</si>
  <si>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- 830;Длина, м - 50;Зернистость - №0;Условия поставки:- сертификат происхождения/качества;Нормативно-технический документ - ГОСТ 5009-82.</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</si>
  <si>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- 830;Длина, м - 50;Зернистость - №3;Условия поставки:- сертификат происхождения/качества;Нормативно-технический документ - ГОСТ 5009-82.</t>
  </si>
  <si>
    <t>Шкурка шлифовальная тканевая.Назначение - для предварительного и окончательного шлифованияповерхностей различных материалов, сталей, цветных металлов, дерева,пластмассы;Технические характеристики:Ширина, мм - 830;Длина, м - 50;Зернистость - №5;- сертификат происхождения/качества;Нормативно-технический документ - ГОСТ 5009-82.</t>
  </si>
  <si>
    <t>265133.900.000055</t>
  </si>
  <si>
    <t>Штангенциркуль</t>
  </si>
  <si>
    <t>ШЦ-I</t>
  </si>
  <si>
    <t>Штангенциркуль двухсторонний с глубиномером.Назначение - для точных измерений наружных и внутренних размеров деталейи изделий, глубины пазов и проточек, высоты уступов;Технические характеристики:Тип - двухсторонний с глубиномером;Обозначение - ШЦ;Тип - I;Значение отчета по нониусу, мм - 0,05;Диапазон ипзмерения, мм - 0-125;Нормативно-технический документ - ГОСТ 166-89.</t>
  </si>
  <si>
    <t>Штангенциркуль двусторонний с глубинномером.Назначение - для точных измерений наружных и внутренних размеров деталейи изделий, глубины пазов и проточек, высоты уступов;Технические характеристики:Тип - двусторонний с глубинномером;Обозначение - ШЦ;Тип - I;Значение отчета по нониусу, мм - 0,05;Диапазон измерения, мм - 0-300;Нормативно-технический документ - ГОСТ 166-89.</t>
  </si>
  <si>
    <t>265133.900.000057</t>
  </si>
  <si>
    <t>ШЦ-II</t>
  </si>
  <si>
    <t>Штангенциркуль двухсторонний.Назначение - для точных измерений наружных и внутренних размеров деталейи изделий, глубины пазов и проточек, высоты уступов;Технические характеристики:Тип - двухсторонний;Обозначение - ШЦ;Тип - II;Значение отчета по нониусу, мм - 0,05;Диапазон измерения, мм - 0-250;Нормативно-технический документ - ГОСТ 166-89.</t>
  </si>
  <si>
    <t>265185.200.000071</t>
  </si>
  <si>
    <t>для уровнемера</t>
  </si>
  <si>
    <t>"Шток регулятора расхода Ха8.352.100.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Ха8.352.100;
Применяемость - запасных частей к регулятору расхода(Ха2.573.006)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</si>
  <si>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"Шток регулятора расхода РР.02.00.016.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РР.02.00.016;
Применяемость - запасных частей к регулятору расхода (РР.02.00.016)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</si>
  <si>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257330.650.000023</t>
  </si>
  <si>
    <t>Шуруповерт</t>
  </si>
  <si>
    <t>Аккумуляторная дрель-шуруповерт 18V-LI профессионал – ручнойэлектроинструмент с регулируемым крутящим моментом, предназначенный длязакручивания и откручивания шурупов, саморезов, винтов и других видовкрепежных изделий, а также сверления отверстий.Технические характеристики:Емкость аккумулятора, А/ч - 4;Напряжение питания, В - 18;Частота вращения шпинделя, об/мин - 500/1700;Максимальный крутящий момент, Н/м - 67;Диаметр патрона, мм - 13;Диаметр сверления в дереве, мм - 35;Масса, кг - 1,8;Количество скоростей - 2.Комплектация:- система защиты аккумулятора от перегрузки, перегрева и глубокогоразряда;- встроенная светодиодная подсветка для освещения;- реверс, регулировка оборотов, быстрозажимной патрон;- кейс.</t>
  </si>
  <si>
    <t>081212.120.000031</t>
  </si>
  <si>
    <t>Щебень</t>
  </si>
  <si>
    <t>гравийный</t>
  </si>
  <si>
    <t>Щебень плотных пород.Назначение - для строительных работ. применяемые в качестве заполнителейдля тяжелого бетона, а также для дорожных и других видов строительныхработ;Технические характеристики:Фракция, мм - от 10 до 15.</t>
  </si>
  <si>
    <t>329111.900.000005</t>
  </si>
  <si>
    <t>Щетка</t>
  </si>
  <si>
    <t>для разных нужд</t>
  </si>
  <si>
    <t>Кисть маховая.Назначение - для промывки, грунтовки и окраски небольших поверхностей,для проведении ремонтных работ ЦППД при ликвидации разрушений труб СВТ;Технические характеристики:Тип - КМ;Длинна общая, мм - 180;Диаметр, мм - 60;Нормативно-технический документ - ГОСТ 10597-87.</t>
  </si>
  <si>
    <t>Электрод ручной дуговой сварки.Назначение - ручной дуговой сварки углеродистых и нелегированных cталей;Технические характеристики:Марка электродов - УОНИ-13/55;Диаметр электрода, мм - 4,0;Условия поставки:- сертификат происхождения/качества;Нормативно-технический документ -  ГОСТ 9466-75.</t>
  </si>
  <si>
    <t>201324.333.000000</t>
  </si>
  <si>
    <t>Электролит</t>
  </si>
  <si>
    <t>аккумуляторный, кислотный</t>
  </si>
  <si>
    <t>Электролит автомобильный.Автомобильный аккумуляторный кислотный электролит - токопроводящаяжидкость, состоящий из серной кислоты и воды. Назначение - для свинцово-кислотных аккумуляторов;Технические характеристики:Плотность электролита, г/см3, не менее - 1,27;Тара, л, не более -10;Нормативно-технический документ - ГОСТ 667-73.</t>
  </si>
  <si>
    <t>203012.700.000115</t>
  </si>
  <si>
    <t>Эмаль</t>
  </si>
  <si>
    <t>нитроцеллюлозная</t>
  </si>
  <si>
    <t>Эмаль нитроцеллюлозная, НЦ-132 - голубая,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добавлениемпластификаторов.Эмаль предназначается для окраски деревянных и предварительнозагрунтованных металлических поверхностей изделий, эксплуатируемых ватмосферных условиях.Поставка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</si>
  <si>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Эмаль нитроцеллюлозная, НЦ-132 - красная,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добавлениемпластификаторов.Эмаль предназначается для окраски деревянных и предварительнозагрунтованных металлических поверхностей изделий, эксплуатируемых ватмосферных условиях.Поставка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</si>
  <si>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Эмаль НЦ-132 белая.Назначение - для окрашивания деревянных и предварительно загрунтованныхметаллических поверхностей;Технические характеристики:Цвет - белый;Марка - НЦ-132.</t>
  </si>
  <si>
    <t>Эмаль нитроцеллюлозная, НЦ-132 - серая,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 Эмаль предназначается для окраски деревянных ипредварительно загрунтованных металлических поверхностей изделий,эксплуатируемых в атмосферных условиях.Поставка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</si>
  <si>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Эмаль нитроцеллюлозная, НЦ-132 - черная,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 Эмаль предназначается для окраски деревянных ипредварительно загрунтованных металлических поверхностей изделий,эксплуатируемых в атмосферных условиях.Поставка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</si>
  <si>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Эмаль нитроцеллюлозная, НЦ-132 - синяя,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добавлениемпластификаторов.Эмаль предназначается для окраски деревянных и предварительнозагрунтованных металлических поверхностей изделий, эксплуатируемых ватмосферных условиях.Поставка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</si>
  <si>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Эмаль нитроцеллюлозная, НЦ-132 - желтая,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добавлениемпластификаторов.Назначение - для окраски деревянных и предварительно загрунтованныхметаллических поверхностей изделий, эксплуатируемых в атмосферныхусловиях.Представление гарантии на качество предлагаемых товаров (еслиприменимо).Поставка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</si>
  <si>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203012.700.000124</t>
  </si>
  <si>
    <t>пентафталевая</t>
  </si>
  <si>
    <t>Эмаль пентафталевая ПФ-115.Назначение - для окрашивания деревянных и предварительно загрунтованныхметаллических поверхностей;Технические характеристики:Цвет - красный;Нормативно-технический документ - ГОСТ 6465-76.Поставка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повышенииэнергоэфективности.Поставщик предоставляет гарантию на качество на весь объём Товара втечение 12 месяцев от даты ввода в эксплуатацию Товара.</t>
  </si>
  <si>
    <t>Эмаль пентафталевая ПФ-115.Назначение - для окрашивания деревянных и предварительно загрунтованныхметаллических поверхностей;Технические характеристики:Цвет - белый;Нормативно-технический документ - ГОСТ 6465-76.Поставка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повышенииэнергоэфективности.Поставщик предоставляет гарантию на качество на весь объём Товара втечение 12 месяцев от даты ввода в эксплуатацию Товара.</t>
  </si>
  <si>
    <t>Краска автомобильная эмаль синяя.Назначение - для окраски предварительно загрунтованных металлическихповерхностей грузовых автомобилей;Технические характеристики:Эмаль НЦ-1125;Цвет - синий;Тара, кг, не более - 10;Нормативно-технический документ - ГОСТ 7930-73.Марка/модель -Завод изготовителя -Страна происхождения -(заполняется поставщиком)</t>
  </si>
  <si>
    <t>Краска автомобильная эмаль зеленая.Назначение - для окраски предварительно загрунтованных металлическихповерхностей грузовых автомобилей;Технические характеристики:Эмаль НЦ-1125;Цвет - зеленый;Тара, кг, не более - 10;Нормативно-технический документ - ГОСТ 7930-73.Марка/модель -Завод изготовителя -Страна происхождения -(заполняется поставщиком)</t>
  </si>
  <si>
    <t> 203012.700.000115</t>
  </si>
  <si>
    <t>Краска автомобильная эмаль голубая.Назначение - для окраски предварительно загрунтованных металлическихповерхностей грузовых автомобилей;Технические характеристики:Эмаль НЦ-1125;Цвет - голубой;Тара, кг, не более - 10;Нормативно-технический документ - ГОСТ 7930-73.Марка/модель -Завод изготовителя -Страна происхождения -(заполняется поставщиком)</t>
  </si>
  <si>
    <t>Краска автомобильная эмаль красная.Назначение - для окраски предварительно загрунтованных металлическихповерхностей грузовых автомобилей;Технические характеристики:Эмаль НЦ-1125;Цвет - красний;Тара, кг, не более - 10;Нормативно-технический документ - ГОСТ 7930-73.Марка/модель -Завод изготовителя -Страна происхождения -(заполняется поставщиком)</t>
  </si>
  <si>
    <t>Краска автомобильная эмаль желтая.Назначение - для окраски предварительно загрунтованных металлическихповерхностей грузовых автомобилей;Технические характеристики:Эмаль НЦ-1125;Цвет - желтый;Тара, кг, не более - 10;Нормативно-технический документ - ГОСТ 7930-73.Марка/модель -Завод изготовителя -Страна происхождения -(заполняется поставщиком)</t>
  </si>
  <si>
    <t>Краска автомобильная эмаль черная.Назначение - для окраски предварительно загрунтованных металлическихповерхностей грузовых автомобилей;Технические характеристики:Эмаль НЦ-184;Цвет - черный;Тара, кг, не более - 10;Нормативно-технический документ - ГОСТ 18335-83.Марка/модель -Завод изготовителя -Страна происхождения -(заполняется поставщиком)</t>
  </si>
  <si>
    <t>Краска автомобильная эмаль хаки.Назначение - для окраски предварительно загрунтованных металлическихповерхностей грузовых автомобилей;Технические характеристики:Эмаль НЦ-1125;Цвет - хаки;Тара, кг, не более - 10;Нормативно-технический документ - ГОСТ 7930-73.Марка/модель -Завод изготовителя -Страна происхождения -(заполняется поставщиком)</t>
  </si>
  <si>
    <t>329959.400.000004</t>
  </si>
  <si>
    <t>Юрта</t>
  </si>
  <si>
    <t>национальная</t>
  </si>
  <si>
    <t>Юрта 16 канатная казахская.Технические характеристики:Сделан - из натурального войлока с полной комплектацией и чехлом;Юрта 16-ти канатная, диаметром, м - 9,2 из тальника ручной работы сбелым войлочным покрытием и убранством с разборным полом;Комплектация:Шанырак - изготовлен вручную, изгиб, круг, дуга по древней технологиипокрыта лаком, шт - 1;Кереге - ручной работы из тальника, соединения – сырая верблюжья кожа(кон), покрыта лаком, шт - 6;Уык - очищен и изготовлен вручную из тальника выпрямлен и изогнут подревней технологии  покрыта лаком;Изгиб (иин) чисто казахский, шт - 180;Дверь - (из дерева) - сосна, тальник очищенный, высушенный потехнологии, покрыта лаком, шт - 1;Узик - войлок изготовлен по древней технологии, отбелен, сшит вручнуюусиленной хлопковой нитью, окантован шерстяно-синтетической нитью (алажип), ручной работы, шт - 2;Туырлық - войлок изготовлен по древней технологии, отбелен, сшит вручнуюусиленной хлопковой нитью, окантован шерстяно-синтетической нитью (ақжип, ала жип);Туырлықас - верхняя часть изнутри с казахским орнаментом зооморфнойтематики. шт - 6;Дверь - из войлока натурального (по древней технологии), окантованшерстяной и хлопковой нитью (ақ жип, ала жип) нанесен аппликационныйорнамент из натуральной ткани (масаты) окантованный тонкой шерстянойнитью, шт - 1;Тундик - войлок натуральный, сшит вручную, окантован шерстяно-синтетической нитью, шт - 1;Бас аркан - цветная двойная плетеная лента, шт - 1;Белдеу аркан - цветная плетеная-синтетическая веревка (аркан), шт - 1;Желбау - ковровая ворсовая лента плетеная вручную на ткацком станке страдиционными казахскими узорами и орнаментом а также боковымиукрашениями (шашак), шт - 2;Тумарша - (оберег) ковровая ворсовая лента с традиционным орнаментом, шт- 4;Тастама бау - ковровая ворсовая лента с традиционным орнаментоманалогичная, шт - 1;Иин бау - ковровая ворсовая лента с традиционным орнаментом аналогичная,шт - 1;Ковер настенный ворсовый - Тускииз  с нацузорам, м - 14х1,7 или тускиизи войлочные по 9-10 шт. - 2шт.;Чехол - из водонепроницаемого материала с узорами., шт - 1;Кереге бау - арканы белые натуральные, шт - 17;Иргелик - кошма с традиционным орнаментом из натуральной ткани (масаты),окантованная шерстяно-синтетической и хлопковой нитью, шт - 1, длиной, м- 29;Тизбе - цветная плетеная вручную шерстяно-хлопковая лента. - 1 связка;Узик бау - цветные плетеные шерстяные ленты по традиционной технологии -4 пары;Баскур - ковровая ворсовая лента с традиционным казахским орнаментом отзооморфной до космической, филосовской тематики, шт - 1;Шашак - традиционные висячие украшения из шерстяных нитей, шт - 36;Уык бау - плетеная шерстеная нить, шт - 180;Ковер для пола круглый, шт - 1;Пол разборный из прессованной фанеры ОСВ, кмп - 1;Сандык, шт - 1.</t>
  </si>
  <si>
    <t>274022.900.000001</t>
  </si>
  <si>
    <t>Светильник</t>
  </si>
  <si>
    <t>настенный</t>
  </si>
  <si>
    <t>Светильник светодиодный предназначен для освещения открытых общественныхмест. Устанавливается на потолок или стену.Технические характеристики:Тип лампы – LED (Light-emitting diode – светодиод);Мощность, Вт, не менее - 18;Цветовая температура, К, не менее - 4000;Напряжение питания, В - 220;Степень защиты - IP65;Цвет - белый;Материал корпуса - ABS пластмасса;Материал рассеивателя - полистирол;Рассеиватель - Clear;Материал плафона/абажура - нет;Плафон/абажур - нет;Длина, см - 26,5;Ширина, см - 26,5;Высота, см - 15,5;Вес, кг - 0,858.</t>
  </si>
  <si>
    <t>711231.100.000000</t>
  </si>
  <si>
    <t>Работы по геологическому сопровождению</t>
  </si>
  <si>
    <t xml:space="preserve">Атырауская область, </t>
  </si>
  <si>
    <t>«Ембімұнайгаз» АҚ кен орындарының ГДИС деректерін интерпретациялау»</t>
  </si>
  <si>
    <t>Интерпретация данных ГДИС месторждений АО "Эмбамунайгаз"</t>
  </si>
  <si>
    <t>091012.900.000013</t>
  </si>
  <si>
    <t>Работы по выравниванию профиля притока и приемистости в нагнетательных скважинах</t>
  </si>
  <si>
    <t>Ұңғымалардың қабылдау бейінін әзірлеу бойынша жұмыстар</t>
  </si>
  <si>
    <t>Работы по выравниванию профиля приемистости (ВПП) скважин</t>
  </si>
  <si>
    <t xml:space="preserve">711231.100.000001 </t>
  </si>
  <si>
    <t xml:space="preserve">Работы по геофизической разведке/исследованиям </t>
  </si>
  <si>
    <t>Трассерлік зерттеулер</t>
  </si>
  <si>
    <t>Трассерные исследования месторождении АО "Эмбамунайгаз"</t>
  </si>
  <si>
    <t>712019.000.000001</t>
  </si>
  <si>
    <t>Работы по организации и проведению межлабораторных испытаний</t>
  </si>
  <si>
    <t>Работы по организации и проведению межлабораторных/сравнительных испытаний (сличению)</t>
  </si>
  <si>
    <t>12-2-27</t>
  </si>
  <si>
    <t>Забурунье кен орының полимерлі суландыру бойынша өнеркәсіптік жұмыстар</t>
  </si>
  <si>
    <t>Промышленные работы по полимерному заводнению месторождения Забурунье</t>
  </si>
  <si>
    <t>721950.200.000000</t>
  </si>
  <si>
    <t>Работы научно-исследовательские в нефтегазовой отрасли</t>
  </si>
  <si>
    <t>Забурун, Ш.Молдабек кен орынын полимердін қіріспе бақылауы</t>
  </si>
  <si>
    <t>Входной контроль полимера на месторождении Забурунье, Восточный Молдабек</t>
  </si>
  <si>
    <t>50</t>
  </si>
  <si>
    <t>Шыгыс Молдабек кен орын полимер айдау сынама жумыстарының геологиялық сараптамасы</t>
  </si>
  <si>
    <t>Работы по геологическому сопровождению ОПИ технологоии полимерного заводнения на месторождении Восточный Молдабек</t>
  </si>
  <si>
    <t>Ембімунайгаз АҚ кен орындарының ұңғымаларының, кен қабатын жырту жұмыстарының инженерлік сараптамасы</t>
  </si>
  <si>
    <t>Инженерное сопровождение ГРП, в том числе подбор скважин-кандидатов, обоснование дизайна на месторождениях АО "Эмбамунайгаз"</t>
  </si>
  <si>
    <t>Ембімұнайгаз АҚ  кен орындарының инженерлік техникалық игеру қызметтері</t>
  </si>
  <si>
    <t>Инженерно-техническое сопровождение вопросов разработки месторождении АО Эмбамунайгаз</t>
  </si>
  <si>
    <t>ТБД жүйесінің жұмыс істеу мониторингі</t>
  </si>
  <si>
    <t>Мониторинг функционирования системы ТБД</t>
  </si>
  <si>
    <t>СГЭ ПТД</t>
  </si>
  <si>
    <t>331411.100.000001</t>
  </si>
  <si>
    <t>Работы по ремонту/модернизации электродвигателей/генераторов и аналогичного оборудования (кроме применяемых на транспорте)</t>
  </si>
  <si>
    <t>Атырауская область  Управление "Эмбамунайэнерго"</t>
  </si>
  <si>
    <t>«Ембімұнайэнерго» басқармасының жоғары вольтты электр қозғалтқыштары роторының білігін балқытылған қаптама және жонып өңдеу</t>
  </si>
  <si>
    <t>Наплавка и расточка вала ротора высоковольтных электродвигателей Управления "Эмбамунайэнерго"</t>
  </si>
  <si>
    <t>Атырауская область НГДУ Доссормунайгаз</t>
  </si>
  <si>
    <t>«Доссормұнайгаз» МГӨБ жоғары вольтты электр қозғалтқыштарын күрделі жөндеу</t>
  </si>
  <si>
    <t>Капитальный ремонт высоковольтных  электродвигателей НГДУ "Доссормунайгаз"</t>
  </si>
  <si>
    <t>СГМ ПТД</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</si>
  <si>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</si>
  <si>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</si>
  <si>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</si>
  <si>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"Ембімұнайгаз" АҚ-ның  тіректі крандарын жөндеу</t>
  </si>
  <si>
    <t>Ремонт козлового крана для  АО "Эмбамунайгаз"</t>
  </si>
  <si>
    <t xml:space="preserve">"Ембімұнайгаз" АҚ-на қарасты  жүк көтергіш жабдықтарының қауіпсіздік аспаптарын жөндеу, баптау және техникалық қызмет көрсету </t>
  </si>
  <si>
    <t>Ремонт, наладка и техническое обслуживание приборов безопасности грузоподъемного оборудования для АО "Эмбамунайгаз"</t>
  </si>
  <si>
    <t>331229.900.000005</t>
  </si>
  <si>
    <t>Работы по ремонту/модернизации систем/оборудования и устройств железнодорожных путей</t>
  </si>
  <si>
    <t>"Ембімұнайгаз" АҚ-ның кран асты жолдарын, темір жол крандарын нивелирлеу</t>
  </si>
  <si>
    <t>Нивелирование подкрановых путей козловых и железнодорожных кранов для АО "Эмбамунайгаз"</t>
  </si>
  <si>
    <t>331219.100.000002</t>
  </si>
  <si>
    <t>Работы по ремонту/модернизации конвейерного оборудования</t>
  </si>
  <si>
    <t>Работы по ремонту/модернизации конвейерного и аналогичного оборудования</t>
  </si>
  <si>
    <t>"Ембімұнайгаз" АҚ-ның тозған шиналарды қайта өңдеу бойынша технологиялық жабдықтарға техникалық қызмет көрсету және жөндеу жөніндегі жұмыстар</t>
  </si>
  <si>
    <t>Работы по техническому обслуживанию и ремонту технологического оборудования по переработке изношенных шин для АО "Эмбамунайгаз"</t>
  </si>
  <si>
    <t>721950.100.000000</t>
  </si>
  <si>
    <t>Работы научно-исследовательские в геологической отрасли</t>
  </si>
  <si>
    <t>Қаратон кен орынын игеру жобасы алдын ала ҚОӘТ жобасымен бірге</t>
  </si>
  <si>
    <t>Проект разработки месторождения Каратон с проектом предОВОС</t>
  </si>
  <si>
    <t>Құлсары кен орынын игеру жобасы алдын ала ҚОӘТ жобасымен бірге</t>
  </si>
  <si>
    <t>Проект разработки месторождения Кульсары с проектом предОВОС</t>
  </si>
  <si>
    <t>Макат кен орынын игеру жобасы алдын ала ҚОӘТ жобасымен бірге</t>
  </si>
  <si>
    <t>Проект разработки месторождения Макат с проектом предОВОС</t>
  </si>
  <si>
    <t>СГРР</t>
  </si>
  <si>
    <t>CAP_2.1.3.</t>
  </si>
  <si>
    <t>Iздеу-барлау ұңғымасындағы ашық оқпанда геофизикалық сынақ, жер қабатына сынама жүргізу және ату-жару жұмыстары (АЖЖ)</t>
  </si>
  <si>
    <t xml:space="preserve">"Геофизические исследования, опробование пластов (MDT) в открытом стволе и прострелочно-взрывные работы  в поисково-разведочных скважинах </t>
  </si>
  <si>
    <t xml:space="preserve">A_2.2.4.1.9 </t>
  </si>
  <si>
    <t>091012.900.000006</t>
  </si>
  <si>
    <t>Работы по расконсервации скважин</t>
  </si>
  <si>
    <t>Бұрын бұрғыланған ұңғымаларын консервациядан шығару және сынау  жүмыстарын өткізу</t>
  </si>
  <si>
    <t xml:space="preserve">Расконсервация и испытание ранее пробуренных скважин </t>
  </si>
  <si>
    <t>САП ПТД</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</si>
  <si>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</si>
  <si>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</si>
  <si>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</si>
  <si>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"Ембімұнайгаз" АҚ-ның ұңғыманы бақылау және басқару жүйесін модернизациялау бойынша жұмыстар</t>
  </si>
  <si>
    <t>Работы по модернизации системы контроля и управления скважиной АО "Эмбамунайгаз"</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</si>
  <si>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</si>
  <si>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</si>
  <si>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</si>
  <si>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 xml:space="preserve">"Ембімұнайгаз" АҚ-ның  төменгі деңгейдегі Scoda-жүйені біріктіру бойынша жұмыстар </t>
  </si>
  <si>
    <t>Работы по объединению Scada-систем нижнего уровня АО "Эмбамунайгаз"</t>
  </si>
  <si>
    <t>620112.000.000001</t>
  </si>
  <si>
    <t>Работы по проектированию/разработке/внедрению/установке автоматизированной системы</t>
  </si>
  <si>
    <t xml:space="preserve">  "Ембімұнайгаз" АҚ  технологиялық процестерді кешенді автоматтандырудың жұмысшы жобасына түзету енгізу бойынша жұмыстар </t>
  </si>
  <si>
    <t xml:space="preserve">Работы по корректировке проекта комплексной автоматизации объектов АО "Эмбамунайгаз" </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</si>
  <si>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</si>
  <si>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</si>
  <si>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</si>
  <si>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г. Атырау</t>
  </si>
  <si>
    <t>08.2022</t>
  </si>
  <si>
    <t xml:space="preserve">"Атырау қаласындағы Даңқ аллеясының құрылысы" нысанын "толық дайын" күйінде жобалау және құрылысын салу бойынша кешенді жұмыстар </t>
  </si>
  <si>
    <t>Комплексные работы по проектированию и строительства «под ключ» объекта "Строительство Аллей славы в г.Атырау"</t>
  </si>
  <si>
    <t>331112.000.000002</t>
  </si>
  <si>
    <t>Работы по зачистке резервуаров</t>
  </si>
  <si>
    <t>"Ембімұнайгаз" АҚ резервуарлар мен сыйымдылықтарды тазарту жұмыстары</t>
  </si>
  <si>
    <t>Работы по зачистке резервуаров и емкостей для АО "Эмбамунайгаз"</t>
  </si>
  <si>
    <t>ОСБиИРС</t>
  </si>
  <si>
    <t>CAP_2.1.3.61.8 (Уаз Восточный бурение скв. № 130)</t>
  </si>
  <si>
    <t>80</t>
  </si>
  <si>
    <t>65</t>
  </si>
  <si>
    <t>«Эмбамунайгаз» АҚ кен орындарындағы іздеу-барлау ұңғымаларының құрылысын салу бойынша жұмыстар</t>
  </si>
  <si>
    <t>Работы по строительству поисково-разведочных скважин на месторождениях АО "Эмбамунайгаз"</t>
  </si>
  <si>
    <t>CAP_2.1.3.61.9 (Уаз Восточный буровой раствор скв. № 130)</t>
  </si>
  <si>
    <t>«Эмбамунайгаз» АҚ кен орындарындағы іздеу-барлау ұңғымаларының құрылысын салу кезінде бұрғылау ерітіндісін дайындау, қызмет көрсету және бақылау бойынша жұмыстар</t>
  </si>
  <si>
    <t>Работы по приготовлению, сопровождению и контролю за буровым раствором при строительстве поисково-разведочных скважин  на месторождениях АО "Эмбамунайгаз"</t>
  </si>
  <si>
    <t>CAP_2.1.3.84.5 (Камышитовый Ю.В. бурение скв. №500, 501)</t>
  </si>
  <si>
    <t>091012.900.000012</t>
  </si>
  <si>
    <t>Работы по освоению скважин</t>
  </si>
  <si>
    <t>«Эмбамунайгаз» АҚ кен орындарындағы іздеу-барлау ұңғымаларына сынақ жүргізу бойынша жұмыстар</t>
  </si>
  <si>
    <t>Работы по испытанию поисково-разведочных скважин на месторождениях АО "Эмбамунайгаз"</t>
  </si>
  <si>
    <t>ПТД ОИТ</t>
  </si>
  <si>
    <t>619010.400.000000</t>
  </si>
  <si>
    <t>Работы по установке/монтажу/демонтажу телекоммуникационного оборудования и аппаратуры</t>
  </si>
  <si>
    <t>70</t>
  </si>
  <si>
    <t>04.2022</t>
  </si>
  <si>
    <t>Ембімұнайгаз " АҚ байланыс жүйесін жаңғырту</t>
  </si>
  <si>
    <t>Модернизация системы связи АО "Эмбамунайгаз"</t>
  </si>
  <si>
    <t>"Ембімұнайгаз" АҚ коммуникациялық жабдықтарын жаңғырту бойынша жұмыстар</t>
  </si>
  <si>
    <t>Работы по модернизации коммуникационных оборудовании АО "Эмбамунайгаз"</t>
  </si>
  <si>
    <t>"Ембімұнайгаз" АҚ  баспасөз жүйелерін енгізу бойынша жұмыстар</t>
  </si>
  <si>
    <t>Работы по внедрению систем печати  АО "Эмбамунайгаз"</t>
  </si>
  <si>
    <t>331229.900.000018</t>
  </si>
  <si>
    <t>Услуги по мониторингу недр/подземных вод</t>
  </si>
  <si>
    <t xml:space="preserve"> КайнарМГБ кен орындараының жер асты суларының мониторингі Кенбай (уч.С. Котыртас и В. Молдабек), Б.Жоламанова)  </t>
  </si>
  <si>
    <t xml:space="preserve">Ведение мониторинга подземных вод на водозаборах технического водоснабжения нефтепромыслов  НГДУ Кайнармунайгаз </t>
  </si>
  <si>
    <t>2.5.2.22.4.</t>
  </si>
  <si>
    <t>712019.000.000005</t>
  </si>
  <si>
    <t>Услуги по поверке средств измерений</t>
  </si>
  <si>
    <t>"Ембімұнайгаз" АҚ ӨЖП үшін Еңбек және демалыс режимдерін (тахографтарды) тіркеудің бақылау құрылғыларын жөндеу және ауыстыру (тексеру) жөніндегі қызметтер</t>
  </si>
  <si>
    <t>Услуги по ремонту и замене (поверка) контрольных устройств регистрации режимов труда и отдыха (тахографов) для ПСП АО "Эмбамунайгаз"</t>
  </si>
  <si>
    <t xml:space="preserve">2.5.3.4. </t>
  </si>
  <si>
    <t>712019.000.000008</t>
  </si>
  <si>
    <t>Услуги по калибровке средств измерений</t>
  </si>
  <si>
    <t>Ембімұнайгаз АҚ ӨЖЖ арналған автоцистерналардың ыдыстарын калибрлеу бойынша қызметтер</t>
  </si>
  <si>
    <t>Услуги по калибровке ёмкостей автоцистерн для ПСП АО "Эмбамунайгаз"</t>
  </si>
  <si>
    <t>2.12.3.</t>
  </si>
  <si>
    <t>749020.000.000011</t>
  </si>
  <si>
    <t>Услуги по страхованию гражданско-правовой ответственности владельцев автомобильного транспорта</t>
  </si>
  <si>
    <t>"Ембімұнайгаз" АҚ-ның ӨҚБ Автомобиль көлігі иелерінің азаматтық-құқықтық жауапкершілігін сақтандыру бойынша қызметтер</t>
  </si>
  <si>
    <t>Услуги обязательного страхования гражданско-правовой ответственности владельцев автотранспортных средств ПСП АО "Эмбамунайгаз"</t>
  </si>
  <si>
    <t>351210.900.000000</t>
  </si>
  <si>
    <t xml:space="preserve">Услуги по общему энергоснабжению </t>
  </si>
  <si>
    <t xml:space="preserve">Услуги по общему энергоснабжению (электроснабжение, теплоэнергия, горячая вода) </t>
  </si>
  <si>
    <t>11-1-2-2</t>
  </si>
  <si>
    <t>Г.НУР-СУЛТАН, ЕСИЛЬСКИЙ РАЙОН, УЛ. Д. КУНАЕВА, 8</t>
  </si>
  <si>
    <t>470000000</t>
  </si>
  <si>
    <t xml:space="preserve">Бейнеуский район, Мангистауская область </t>
  </si>
  <si>
    <t>«Жылыоймұнайгаз» МГӨБ «Қисымбай» кен орны, «Опорная» ПСН электр энергиямен жабдықтау</t>
  </si>
  <si>
    <t>Электроснабжение ПСН "Опорная", м/р "Кисимбай" НГДУ "Жылыоймунайгаз""</t>
  </si>
  <si>
    <t>331229.900.000009</t>
  </si>
  <si>
    <t xml:space="preserve">Услуги по техническому обслуживанию автоматизированных систем управления/контроля/мониторинга/учета/диспетчеризации и аналогичного оборудования </t>
  </si>
  <si>
    <t>Атырауская область Исатайский район</t>
  </si>
  <si>
    <t>«Жайыкмунайгаз» МГӨБ-на Perfect Harmony жиілік түрлендіргіштерге  кызметтер көрсету</t>
  </si>
  <si>
    <t>Сервисное обслуживание частотных преобразователей частоты Perfect Harmony НГДУ "Жайыкмунайгаз"</t>
  </si>
  <si>
    <t>Атырауская область Кызылкугинский район</t>
  </si>
  <si>
    <t>«Қайнармунайгаз» МГӨБ-на Perfect Harmony жиілік түрлендіргіштерге  кызметтер көрсету</t>
  </si>
  <si>
    <t>Сервисное обслуживание частотных преобразователей частоты Perfect Harmony НГДУ "Кайнармунайгаз"</t>
  </si>
  <si>
    <t>749020.000.000075</t>
  </si>
  <si>
    <t>Услуги по освидетельствованию грузоподъемных механизмов</t>
  </si>
  <si>
    <t>"Ембімұнайгаз" АҚ-ның жүк көтергіш механизмдерін техникалық куәландыру</t>
  </si>
  <si>
    <t>Техническое освидетельствование грузоподъемных механизмов для АО "Эмбамунайгаз"</t>
  </si>
  <si>
    <t>749020.000.000096</t>
  </si>
  <si>
    <t>Услуги по техническому освидетельствованию сосудов</t>
  </si>
  <si>
    <t>"Ембімұнайгаз" АҚ-ның қысымды ыдыстарын техникалық куәландыру</t>
  </si>
  <si>
    <t>Техническое освидетельствование сосудов, работающих под давлением  для АО "Эмбамунайгаз"</t>
  </si>
  <si>
    <t>"Ембімұнайгаз" АҚ-ның кислород, пропан баллондарды жөндеу және куәландыру бойынша қызмет корсету</t>
  </si>
  <si>
    <t>Освидительство и ремонт кислородных и пропановых баллонов для АО "Эмбамунайгаз"</t>
  </si>
  <si>
    <t>960919.900.000013</t>
  </si>
  <si>
    <t>Услуги по техническому обслуживанию дверей/ворот/турникетных систем/ограждений и аналогичных изделий</t>
  </si>
  <si>
    <t>"Ембімұнайгаз" АҚ-ның көтергіш-секциялық қақпаларға техникалық қызмет көрсету</t>
  </si>
  <si>
    <t>Техническое обслуживание подъемно-секционных ворот для АО "Эмбамунайгаз"</t>
  </si>
  <si>
    <t>CAP_2.1.3.84</t>
  </si>
  <si>
    <t xml:space="preserve">Іздестіру-барлау ұңғымаларындағы геологиялық-техникалық зерттеулер (ГТИ) және газ каротажы </t>
  </si>
  <si>
    <t xml:space="preserve">Геолого-технологические исследования (ГТИ) и газовый каротаж в поисково-разведочных скважинах </t>
  </si>
  <si>
    <t xml:space="preserve">Іздеу – барлау ұңғымаларындағы гидродинамикалық зерттеулер </t>
  </si>
  <si>
    <t xml:space="preserve">Гидродинамические исследования в поисково-разведочных скважинах </t>
  </si>
  <si>
    <t xml:space="preserve">A_2.1.11.794 </t>
  </si>
  <si>
    <t>711235.900.000003</t>
  </si>
  <si>
    <t>Услуги по картографии</t>
  </si>
  <si>
    <t>12-2-30</t>
  </si>
  <si>
    <t>г.Атырау, ул.Валиханова,2</t>
  </si>
  <si>
    <t>Геологиялық ақпаратты дайындау және картограммаларды/ситуациялық схемаларды құру қызметтері</t>
  </si>
  <si>
    <t xml:space="preserve">Услуги по подготовке геологической информации и составлению картограмм/ситуационных схем </t>
  </si>
  <si>
    <t xml:space="preserve">"Ембімұнайгаз" АҚ-ның метрологиялық қамту бойынша қызмет көрсету  </t>
  </si>
  <si>
    <t>Услуги по метрологическому обеспечению АО "Эмбамунайгаз"</t>
  </si>
  <si>
    <t>БЕЗ НДС</t>
  </si>
  <si>
    <t>Аяқталған жұмыстар мен қызметтер актілерін бекітуге автоматтандырылған жүйені қолдау және техникалық қызмет көрсету.</t>
  </si>
  <si>
    <t>Услуги по сопровождению и технической поддержке  автоматизированной системы согласования актов выполненных работ и услуг</t>
  </si>
  <si>
    <t>Тауардың шығу елін айқындау жөніндегі CT-KZ сертификатын беру қызмет көрсетулері</t>
  </si>
  <si>
    <t>Услуги по выдаче сертификатов о происхождении товара CT-KZ</t>
  </si>
  <si>
    <t>495012.000.000002</t>
  </si>
  <si>
    <t>Услуги по транспортированию по трубопроводам природного газа</t>
  </si>
  <si>
    <t>"Ембімұнайгаз" АҚ тауарлы газын  "ҚазМұнайТеңіз" ТМК" ЖШС құбырымен тасымалдау бойынша қызмет көрсетулер</t>
  </si>
  <si>
    <t>Услуги по транспортировке товарного газа АО "Эмбамунайгаз" по трубопроводу ТОО «МНК «КазМунайТениз»</t>
  </si>
  <si>
    <t>749012.000.000005</t>
  </si>
  <si>
    <t>Услуги по оценке стоимости товарно-материальных ценностей</t>
  </si>
  <si>
    <t>11-1-1-1</t>
  </si>
  <si>
    <t>Мұнайдың нарықтық құнын бағалау (экспертиза) жөніндегі қызметтері</t>
  </si>
  <si>
    <t>Услуги по оценке (экспертизе) рыночной стоимости сырой нефти</t>
  </si>
  <si>
    <t>2.9.15</t>
  </si>
  <si>
    <t>829919.000.000007</t>
  </si>
  <si>
    <t>услуги по ведению секретного делопроизводства</t>
  </si>
  <si>
    <t>защита государственных секретов</t>
  </si>
  <si>
    <t xml:space="preserve">12-2-30  </t>
  </si>
  <si>
    <t>г.Атырау, ул. Валиханова 1</t>
  </si>
  <si>
    <t>Мемлекеттік құпияларды қорғау</t>
  </si>
  <si>
    <t>Защита государственных секретов</t>
  </si>
  <si>
    <t>СМАФД</t>
  </si>
  <si>
    <t>2.9.5.8</t>
  </si>
  <si>
    <t>821913.000.000003</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</si>
  <si>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</si>
  <si>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</si>
  <si>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Жылжымайтын мүлікке мемлекеттік техникалық зерттеу жүргізу және техникалық төлқұжаттарды дайындау бойынша қызметтер</t>
  </si>
  <si>
    <t xml:space="preserve">Услуги по проведению государственного технического обследования недвижимого имущества и изготовление технических паспортов </t>
  </si>
  <si>
    <t>2.13.5.9</t>
  </si>
  <si>
    <t xml:space="preserve">639910.000.000000 </t>
  </si>
  <si>
    <t>Услуги по предоставлению информации</t>
  </si>
  <si>
    <t>Ашық медиа-ақпарат көздерінде компания туралы жарияланған ақпаратты жедел бақылау үшін ақпарат ұсыну жөніндегі қызметтер</t>
  </si>
  <si>
    <t xml:space="preserve">Услуги по предоставлению информации для оперативного реагирования на информации о компании в открытых медиа-источниках </t>
  </si>
  <si>
    <t>ДУПиОТ</t>
  </si>
  <si>
    <t>781011.000.000004</t>
  </si>
  <si>
    <t>Услуги по аутстаффингу персонала</t>
  </si>
  <si>
    <t>с НДС</t>
  </si>
  <si>
    <t>Қызметкерлердің аутстаффингі бойынша қызметтер</t>
  </si>
  <si>
    <t>без НДС</t>
  </si>
  <si>
    <t xml:space="preserve">« Қызметкерлерді басқару АК» бағдарламасын жаңарту және жылдық техникалық қызмет көрсету </t>
  </si>
  <si>
    <t xml:space="preserve">Обновление и годовое техническое сопровождение программы "ПК Управление персоналом" </t>
  </si>
  <si>
    <t>749020.000.000057</t>
  </si>
  <si>
    <t>Услуги актуариев</t>
  </si>
  <si>
    <t>«Ембімұнайгаз» АҚ 2021 жылға актуарийлерді (қызметкерлердің зейнетақылық және борыштық міндеттемелерін) бағалау.</t>
  </si>
  <si>
    <t>Оценка актуарии (пенсионной задолженности и задолженности работников) АО "Эмбамунайгаз" на 2021 г.</t>
  </si>
  <si>
    <t>Услуги по администрированию и техническому обслуживанию  программного обеспечения</t>
  </si>
  <si>
    <t>Услуги по технической поддержке и обслуживанию 1С. Бухгалтерия 8 Заработная плата</t>
  </si>
  <si>
    <t xml:space="preserve">1С. Бухгалтерия 8 Жалақы техникалық қолдау көрсету және қызмет көрсету бойынша қызметтер </t>
  </si>
  <si>
    <t>683116.200.000000</t>
  </si>
  <si>
    <t>Услуги по оценке имущества</t>
  </si>
  <si>
    <t>Комплекс услуг по оценке имущества</t>
  </si>
  <si>
    <t>60</t>
  </si>
  <si>
    <t>«Ембімұнайгаз» АҚ-ның мүлігін, ТМҚ, НМҚ және активтерін бағалау бойынша қызметтер көрсету</t>
  </si>
  <si>
    <t>Услуги по оценке имуществ,ТМЗ,ОС,активов АО "Эмбамунайгаз"</t>
  </si>
  <si>
    <t>692031.000.000000</t>
  </si>
  <si>
    <t>Услуги консультационные по вопросам налогообложения и налогового учета</t>
  </si>
  <si>
    <t>Мәмілелер кезіндегі салық салу және салық органдары тарапынан қосымша есептеулерді азайту жөніндегі күрделі мәселелер бойынша кеңес беру қызметтері</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</si>
  <si>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</si>
  <si>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ГДО</t>
  </si>
  <si>
    <t>531012.200.000000</t>
  </si>
  <si>
    <t>Универсальные услуги почтовой связи</t>
  </si>
  <si>
    <t>Универсальные услуги почтовой связи (нерегиструемых почтовых отправлений)</t>
  </si>
  <si>
    <t xml:space="preserve"> </t>
  </si>
  <si>
    <t>г. Атырау,
 ул. Ш. Уалиханова, 1</t>
  </si>
  <si>
    <t xml:space="preserve"> «ЕМSKazpost» жедел пошта қызметін көрсету туралы</t>
  </si>
  <si>
    <t>Услуги экспресс почты EMS-Kazpost</t>
  </si>
  <si>
    <t>743011.000.000000</t>
  </si>
  <si>
    <t>Услуги переводческие с казахского языка, 
русского языка, на английский язык, 
китайский язык и наоборот</t>
  </si>
  <si>
    <t>Услуги переводческие</t>
  </si>
  <si>
    <t>Қазақ тілінен, орыс тілінен, ағылшын, қытай  тілдеріне аударма және керісінше аударма қызметі</t>
  </si>
  <si>
    <t>802010.000.000006</t>
  </si>
  <si>
    <t>Услуги по обеспечению контрольно-пропускного режима на объекте/территории</t>
  </si>
  <si>
    <t>231000000</t>
  </si>
  <si>
    <t xml:space="preserve"> Атырауская область, Кзылкугинский район, п.Жамансор</t>
  </si>
  <si>
    <t xml:space="preserve">Жолаушыларды Мұқыр стансасы бағытында("Қайнармұнайгаз" МГӨБ вахталық бригадалары) бақылау-өткізу режимін қамтамасыз ету қызметтері. </t>
  </si>
  <si>
    <t xml:space="preserve">Услуги по обеспечению контрольно-пропускного режима пассажиров (вахтовых бригад НГДУ "Кайнармунайгаз") следующих по направлению ст. Мукур и его сопровождение" </t>
  </si>
  <si>
    <t xml:space="preserve"> Атырауская область, Жылыойский район, г.Кульсары</t>
  </si>
  <si>
    <t xml:space="preserve">Жолаушыларды Кұлсары стансасы бағытында("Жылыоймұнайгаз" МГӨБ вахталық бригадалары) бақылау-өткізу режимін қамтамасыз ету қызметтері. </t>
  </si>
  <si>
    <t>Услуги по обеспечению контрольно-пропускного режима пассажиров (вахтовых бригад НГДУ "Жылыоймунайгаз") следующих по направлению ст. Кульсары и его сопровождение</t>
  </si>
  <si>
    <t xml:space="preserve"> Атырауская область</t>
  </si>
  <si>
    <t>Территорияны көгалдандыру бойынша нысанға бақылау-өткізу режимін қамтамасыз ету қызметтері</t>
  </si>
  <si>
    <t>Услуги по обеспечению контрольно-пропускного режима на объекте по озеленению территории</t>
  </si>
  <si>
    <t>749020.000.000120</t>
  </si>
  <si>
    <t>Услуги по аттестации рабочих мест</t>
  </si>
  <si>
    <t xml:space="preserve"> 12.2022</t>
  </si>
  <si>
    <t xml:space="preserve"> «Ембамунайгаз» АҚ  өндірістік объектілерідегі жұмыс орындарын аттестаттауды жүргізу  </t>
  </si>
  <si>
    <t>Аттестация рабочих мест   по условиям труда производственных объектов АО "Эмбамунайгаз"</t>
  </si>
  <si>
    <t>841212.031.000000</t>
  </si>
  <si>
    <t>Услуги по предсменному медицинскому осмотру персонала</t>
  </si>
  <si>
    <t>12-2-8</t>
  </si>
  <si>
    <t>«Ембамунайгаз» АҚ қызметкерлерін міндетті медициналық тексеруден өткізу қызметі</t>
  </si>
  <si>
    <t>Услуги по обязательному медицинскому осмотру работников АО "Эмбамунайгаз"</t>
  </si>
  <si>
    <t>Услуги по диагностированию/экспертизе /анализу/испытаниям/тестированию/осмотру</t>
  </si>
  <si>
    <t xml:space="preserve">«Ембамунайгаз» АҚ объекттерін өндірістік бақылау зертханалық – өлшеуіш өлшеулерін жүргізу бойынша қызмет көрсету. </t>
  </si>
  <si>
    <t xml:space="preserve">Оказания услуг по проведению лаболаторных замеров производственного контроля объектов АО "Эмбамунайгаз"
</t>
  </si>
  <si>
    <t>331312.200.000002</t>
  </si>
  <si>
    <t>Услуги по техническому обслуживанию лабораторного/учебно-лабораторного оборудования</t>
  </si>
  <si>
    <t xml:space="preserve">Услуги по техническому обслуживанию лабораторного/учебно-лабораторного оборудования </t>
  </si>
  <si>
    <t>"Күкірт анализаторлары мен БҚҚ (Будың Қанығу Қысымын) аппараттарына сервистік қызмет көрсету және жөндеу</t>
  </si>
  <si>
    <t>"Сервисное обслуживание и ремонт анализаторов серы и аппаратов ДНП</t>
  </si>
  <si>
    <t xml:space="preserve"> 099019.000.000010</t>
  </si>
  <si>
    <t>Услуги по специализированной обработке нефтегазового сырья</t>
  </si>
  <si>
    <t>"Мұнай тұнбасын эмульсиядан ажырату бойынша күрделі қызметтер"</t>
  </si>
  <si>
    <t>Услуги по разделению трудноразрушаемой нефтешламовой эмульсии</t>
  </si>
  <si>
    <t>CAP_2.1.3.61.10 (Уаз Восточный супервайзерство скв. № 130)</t>
  </si>
  <si>
    <t>«Эмбамунайгаз» АҚ кен орындарында ұңғымаларды салу кезіндегі супервайзерлік қызметтер</t>
  </si>
  <si>
    <t>Услуги по супервайзерству при строительстве поисковоөразведочных скважин на месторождениях  АО "Эмбамунайгаз"</t>
  </si>
  <si>
    <t>ДПиОЗ</t>
  </si>
  <si>
    <t>620920.000.000007</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</si>
  <si>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</si>
  <si>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</si>
  <si>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г.Атырау</t>
  </si>
  <si>
    <t xml:space="preserve">Электронды сатып алулардың ақпараттық жүйесін пайдалану құқығын беру бойынша қызметтер </t>
  </si>
  <si>
    <t>Услуги по предоставлению права пользования Информационной системой электронных закупок</t>
  </si>
  <si>
    <t>ОУС ФД</t>
  </si>
  <si>
    <t>SAP ЛБЖ  техникалық қолдау қызметтері</t>
  </si>
  <si>
    <t>Услуги по технической поддержке ЛПО SAP</t>
  </si>
  <si>
    <t>2.5.2.10.</t>
  </si>
  <si>
    <t>331229.900.000017</t>
  </si>
  <si>
    <t>Услуги по техническому обслуживанию газовых установок/оборудования/систем/аппаратов/газопроводов</t>
  </si>
  <si>
    <t>Атырауская область, г. Атырау</t>
  </si>
  <si>
    <t>"ЕМГ" АҚ,  БАнің газ шаруашылығына қызмет көрсету</t>
  </si>
  <si>
    <t>Обслуживание газового хозяйства, АУП, АО "ЭМГ"</t>
  </si>
  <si>
    <t>ӨТҚжЖК басқармасының  газ шаруашылығына қызмет көрсету</t>
  </si>
  <si>
    <t xml:space="preserve">Обслуживание газового хозяйства, УПТОиКО  </t>
  </si>
  <si>
    <t>"Жайықмұнайгаз" МГӨБның газ шаруашылығына қызмет көрсету</t>
  </si>
  <si>
    <t>Обслуживание газового хозяйства НГДУ "Жайыкмунайгаз"</t>
  </si>
  <si>
    <t xml:space="preserve"> Ембімұнайэнерго басқармасының газ шаруашылығына қызмет көрсету</t>
  </si>
  <si>
    <t xml:space="preserve">Обслуживание газового хозяйства  управления Эмбамунайэнерго </t>
  </si>
  <si>
    <t>782015.000.000000</t>
  </si>
  <si>
    <t>Услуги гостиниц и аналогичных мест для временного проживания</t>
  </si>
  <si>
    <t>Мангистауская область, Бейнеуский район, вп. "Толкын"</t>
  </si>
  <si>
    <t>«Ембімұнайгаз» АҚ – ның қызметкерлерінің "Толқын" вахталық қалашығында тұруын қамтамасыз ету қызметі</t>
  </si>
  <si>
    <t>Услуги по обеспечению проживания работников АО "Эмбамунайгаз" в вахтовом поселке "Толкын"</t>
  </si>
  <si>
    <t>«Ембімұнайгаз» АҚ – ның қызметкерлерін "Толқын" вахталық қалашығында тамақтандыруды ұйымдастыру қызметі</t>
  </si>
  <si>
    <t>Услуги по организации питания работников АО "Эмбамунайгаз" в вахтовом поселке "Толкын"</t>
  </si>
  <si>
    <t>749020.000.000010</t>
  </si>
  <si>
    <t>Услуги по медицинскому страхованию на случай болезни</t>
  </si>
  <si>
    <t>05.2023</t>
  </si>
  <si>
    <t>Қызметкерлер мен олардың жанұя мүшелерін ауырып қалған мезгілде дәрігерлік сақтандыру қызметі</t>
  </si>
  <si>
    <t>Медицинское страхование работников и членов их семей на случай болезни</t>
  </si>
  <si>
    <t>812913.000.000002</t>
  </si>
  <si>
    <t>Услуги по отлову собак</t>
  </si>
  <si>
    <t>Отлов и ликвидация бродячих собак</t>
  </si>
  <si>
    <t>"Ембімұнайгаз" АҚ кен орындарындағы қаңғыма иттерді аулау және жою</t>
  </si>
  <si>
    <t>Отлов и ликвидация бродячих собак с территорий месторождения АО "Эмбамунайгаз"</t>
  </si>
  <si>
    <t xml:space="preserve">"Ембімұнайгаз" АҚ  кен орындарындағы қызметкерлердің тамақтануын ұйымдастыру қызметін көрсету </t>
  </si>
  <si>
    <t xml:space="preserve">Услуги по организации питания работников на месторождениях АО "Эмбамунайгаз"
</t>
  </si>
  <si>
    <t>"Ембімұнайгаз" АҚ-на АДБ техникалық қолдау және пайдалану</t>
  </si>
  <si>
    <t>Сопровождение и техническая поддержка ТБД АО "Эмбамунайгаз"</t>
  </si>
  <si>
    <t>582950.000.000000</t>
  </si>
  <si>
    <t>Услуги по продлению лицензий на право использования программного обеспечения</t>
  </si>
  <si>
    <t>"Ембімұнайгаз" АҚ-на  "Параграф" бағдарламасын пайдалану және техникалық қолдау көрсету қызметтерін көрсету</t>
  </si>
  <si>
    <t>Услуги по техническому сопровождению информационной системы Параграф  АО "Эмбамунайгаз"</t>
  </si>
  <si>
    <t>"Ембімұнайгаз" АҚ-на  "6-ГР" бағдарламасын қамтудын және техникалық қолдау көрсету қызметтерін көрсету</t>
  </si>
  <si>
    <t>Услуги по технической поддержке ПО "6-ГР" АО "Эмбамунайгаз"</t>
  </si>
  <si>
    <t>"Ембімұнайгаз" АҚ үшін қолданбалы бағдарламалық қамтуды енгізу жұмыстары</t>
  </si>
  <si>
    <t xml:space="preserve">Услуги по техническому сопровжодению прикладного программного обеспечения для  АО "Эмбамунайгаз" </t>
  </si>
  <si>
    <t>582950.000.000001</t>
  </si>
  <si>
    <t>Услуги по предоставлению лицензий на право использования программного обеспечения</t>
  </si>
  <si>
    <t>"Ембімұнайгаз" АҚ-на "ACTUALIS: Кадровое дело" ақпараттық жүйесін сатып алу және техникалық қолдау көрсету қызметтері</t>
  </si>
  <si>
    <t>Услуги по приобретению и техническому сопровождению информационной системы "ACTUALIS: Кадровое дело" АО "Эмбамунайгаз"</t>
  </si>
  <si>
    <t>"Ембімұнайгаз" АҚ-на  "OFM" бағдарламасын қамтудын және техникалық қолдау көрсету қызметтерін көрсету</t>
  </si>
  <si>
    <t>Услуги по технической поддержке ПО "OFM" АО "Эмбамунайгаз"</t>
  </si>
  <si>
    <t>"Ембімұнайгаз" АҚ-на  "Petrel" бағдарламасын қамтудын және техникалық қолдау көрсету қызметтерін көрсету</t>
  </si>
  <si>
    <t>Услуги по технической поддержке ПО "Petrel" АО "Эмбамунайгаз"</t>
  </si>
  <si>
    <t>"Ембімұнайгаз" АҚ-на  "Techlog" бағдарламасын қамтудын және техникалық қолдау көрсету қызметтерін көрсету</t>
  </si>
  <si>
    <t>Услуги по технической поддержке ПО "Techlog" АО "Эмбамунайгаз"</t>
  </si>
  <si>
    <t>Oracle бағдарламасына техникалық қолдау көрсету қызметтерін көрсету</t>
  </si>
  <si>
    <t>Услуги по технической поддержке ПО Oracle</t>
  </si>
  <si>
    <t xml:space="preserve">"Ембімұнайгаз" АҚ ГИС техникалық қолдау көрсету қызметі </t>
  </si>
  <si>
    <t>Услуги по технической поддержке ГИС АО "Эмбамунайгаз"</t>
  </si>
  <si>
    <t>ШТС және ЭБС жүйелеріне таңдауға арналған бағдарламалық жасақтаманы пайдалану құқығына лицензиялау қызметі</t>
  </si>
  <si>
    <t>Услуга по предоставлению лицензий на право использования программного обеспечения для подбора систем ШГН и ЭВН</t>
  </si>
  <si>
    <t>Boardmaps АЖ сүйемелдеу бойынша қызметтер</t>
  </si>
  <si>
    <t>Услуги по сопровождению ИС Boardmaps</t>
  </si>
  <si>
    <t>"Ембімұнайгаз" АҚ Petrel бойынша сатып алу және техникалық сүйемелдеу бойынша қызметтер</t>
  </si>
  <si>
    <t>Услуги по приобретению и техническому сопровождению ПО Petrel АО "Эмбамунайгаз"</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</si>
  <si>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</si>
  <si>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</si>
  <si>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</si>
  <si>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Ластанған топырақты кәдеге жарату (қайта жуу қалдықтары мен мұнай шламдары)</t>
  </si>
  <si>
    <t>Утилизации замазученного грунта (отходы обратной промывки и нефтешлам) НГДУ "Жайыкмунайгаз"</t>
  </si>
  <si>
    <t>Утилизации замазученного грунта (отходы обратной промывки и нефтешлам) НГДУ "Жылыоймунайгаз"</t>
  </si>
  <si>
    <t>Атырауская область,Макатский район</t>
  </si>
  <si>
    <t>Утилизации замазученного грунта (отходы обратной промывки и нефтешлам) НГДУ "Доссормунайгаз"</t>
  </si>
  <si>
    <t>Атырауская область, Кызылкогинский район</t>
  </si>
  <si>
    <t>Утилизации замазученного грунта (отходы обратной промывки и нефтешлам) НГДУ "Кайнармунайгаз"</t>
  </si>
  <si>
    <t>688 Т</t>
  </si>
  <si>
    <t>687 Т</t>
  </si>
  <si>
    <t>406 Т</t>
  </si>
  <si>
    <t>408 Т</t>
  </si>
  <si>
    <t>691 Т</t>
  </si>
  <si>
    <t>690 Т</t>
  </si>
  <si>
    <t>422 Т</t>
  </si>
  <si>
    <t>694 Т</t>
  </si>
  <si>
    <t>426 Т</t>
  </si>
  <si>
    <t>421 Т</t>
  </si>
  <si>
    <t>427 Т</t>
  </si>
  <si>
    <t>420 Т</t>
  </si>
  <si>
    <t>679 Т</t>
  </si>
  <si>
    <t>678 Т</t>
  </si>
  <si>
    <t>502 Т</t>
  </si>
  <si>
    <t>505 Т</t>
  </si>
  <si>
    <t>504 Т</t>
  </si>
  <si>
    <t>503 Т</t>
  </si>
  <si>
    <t>697 Т</t>
  </si>
  <si>
    <t>689 Т</t>
  </si>
  <si>
    <t>674 Т</t>
  </si>
  <si>
    <t>671 Т</t>
  </si>
  <si>
    <t>673 Т</t>
  </si>
  <si>
    <t>672 Т</t>
  </si>
  <si>
    <t>704 Т</t>
  </si>
  <si>
    <t>442 Т</t>
  </si>
  <si>
    <t>486 Т</t>
  </si>
  <si>
    <t>537 Т</t>
  </si>
  <si>
    <t>536 Т</t>
  </si>
  <si>
    <t>535 Т</t>
  </si>
  <si>
    <t>539 Т</t>
  </si>
  <si>
    <t>538 Т</t>
  </si>
  <si>
    <t>540 Т</t>
  </si>
  <si>
    <t>541 Т</t>
  </si>
  <si>
    <t>551 Т</t>
  </si>
  <si>
    <t>550 Т</t>
  </si>
  <si>
    <t>549 Т</t>
  </si>
  <si>
    <t>548 Т</t>
  </si>
  <si>
    <t>546 Т</t>
  </si>
  <si>
    <t>545 Т</t>
  </si>
  <si>
    <t>547 Т</t>
  </si>
  <si>
    <t>552 Т</t>
  </si>
  <si>
    <t>488 Т</t>
  </si>
  <si>
    <t>553 Т</t>
  </si>
  <si>
    <t>623 Т</t>
  </si>
  <si>
    <t>620 Т</t>
  </si>
  <si>
    <t>618 Т</t>
  </si>
  <si>
    <t>622 Т</t>
  </si>
  <si>
    <t>621 Т</t>
  </si>
  <si>
    <t>619 Т</t>
  </si>
  <si>
    <t>617 Т</t>
  </si>
  <si>
    <t>616 Т</t>
  </si>
  <si>
    <t>606 Т</t>
  </si>
  <si>
    <t>615 Т</t>
  </si>
  <si>
    <t>611 Т</t>
  </si>
  <si>
    <t>605 Т</t>
  </si>
  <si>
    <t>608 Т</t>
  </si>
  <si>
    <t>614 Т</t>
  </si>
  <si>
    <t>613 Т</t>
  </si>
  <si>
    <t>612 Т</t>
  </si>
  <si>
    <t>610 Т</t>
  </si>
  <si>
    <t>609 Т</t>
  </si>
  <si>
    <t>607 Т</t>
  </si>
  <si>
    <t>364 Т</t>
  </si>
  <si>
    <t>566 Т</t>
  </si>
  <si>
    <t>569 Т</t>
  </si>
  <si>
    <t>568 Т</t>
  </si>
  <si>
    <t>596 Т</t>
  </si>
  <si>
    <t>597 Т</t>
  </si>
  <si>
    <t>598 Т</t>
  </si>
  <si>
    <t>599 Т</t>
  </si>
  <si>
    <t>600 Т</t>
  </si>
  <si>
    <t>624 Т</t>
  </si>
  <si>
    <t>627 Т</t>
  </si>
  <si>
    <t>626 Т</t>
  </si>
  <si>
    <t>628 Т</t>
  </si>
  <si>
    <t>625 Т</t>
  </si>
  <si>
    <t>637 Т</t>
  </si>
  <si>
    <t>639 Т</t>
  </si>
  <si>
    <t>638 Т</t>
  </si>
  <si>
    <t>641 Т</t>
  </si>
  <si>
    <t>640 Т</t>
  </si>
  <si>
    <t>559 Т</t>
  </si>
  <si>
    <t>558 Т</t>
  </si>
  <si>
    <t>557 Т</t>
  </si>
  <si>
    <t>556 Т</t>
  </si>
  <si>
    <t>523 Т</t>
  </si>
  <si>
    <t>521 Т</t>
  </si>
  <si>
    <t>518 Т</t>
  </si>
  <si>
    <t>524 Т</t>
  </si>
  <si>
    <t>522 Т</t>
  </si>
  <si>
    <t>520 Т</t>
  </si>
  <si>
    <t>519 Т</t>
  </si>
  <si>
    <t>402 Т</t>
  </si>
  <si>
    <t>401 Т</t>
  </si>
  <si>
    <t>400 Т</t>
  </si>
  <si>
    <t>399 Т</t>
  </si>
  <si>
    <t>398 Т</t>
  </si>
  <si>
    <t>397 Т</t>
  </si>
  <si>
    <t>396 Т</t>
  </si>
  <si>
    <t>643 Т</t>
  </si>
  <si>
    <t>636 Т</t>
  </si>
  <si>
    <t>629 Т</t>
  </si>
  <si>
    <t>631 Т</t>
  </si>
  <si>
    <t>630 Т</t>
  </si>
  <si>
    <t>632 Т</t>
  </si>
  <si>
    <t>633 Т</t>
  </si>
  <si>
    <t>634 Т</t>
  </si>
  <si>
    <t>528 Т</t>
  </si>
  <si>
    <t>527 Т</t>
  </si>
  <si>
    <t>529 Т</t>
  </si>
  <si>
    <t>530 Т</t>
  </si>
  <si>
    <t>532 Т</t>
  </si>
  <si>
    <t>531 Т</t>
  </si>
  <si>
    <t>438 Т</t>
  </si>
  <si>
    <t>508 Т</t>
  </si>
  <si>
    <t>509 Т</t>
  </si>
  <si>
    <t>510 Т</t>
  </si>
  <si>
    <t>512 Т</t>
  </si>
  <si>
    <t>511 Т</t>
  </si>
  <si>
    <t>513 Т</t>
  </si>
  <si>
    <t>669 Т</t>
  </si>
  <si>
    <t>571 Т</t>
  </si>
  <si>
    <t>570 Т</t>
  </si>
  <si>
    <t>651 Т</t>
  </si>
  <si>
    <t>653 Т</t>
  </si>
  <si>
    <t>652 Т</t>
  </si>
  <si>
    <t>657 Т</t>
  </si>
  <si>
    <t>656 Т</t>
  </si>
  <si>
    <t>655 Т</t>
  </si>
  <si>
    <t>654 Т</t>
  </si>
  <si>
    <t>660 Т</t>
  </si>
  <si>
    <t>667 Т</t>
  </si>
  <si>
    <t>666 Т</t>
  </si>
  <si>
    <t>661 Т</t>
  </si>
  <si>
    <t>665 Т</t>
  </si>
  <si>
    <t>585 Т</t>
  </si>
  <si>
    <t>584 Т</t>
  </si>
  <si>
    <t>572 Т</t>
  </si>
  <si>
    <t>582 Т</t>
  </si>
  <si>
    <t>573 Т</t>
  </si>
  <si>
    <t>581 Т</t>
  </si>
  <si>
    <t>574 Т</t>
  </si>
  <si>
    <t>575 Т</t>
  </si>
  <si>
    <t>580 Т</t>
  </si>
  <si>
    <t>577 Т</t>
  </si>
  <si>
    <t>576 Т</t>
  </si>
  <si>
    <t>579 Т</t>
  </si>
  <si>
    <t>578 Т</t>
  </si>
  <si>
    <t>680 Т</t>
  </si>
  <si>
    <t>591 Т</t>
  </si>
  <si>
    <t>590 Т</t>
  </si>
  <si>
    <t>592 Т</t>
  </si>
  <si>
    <t>702 Т</t>
  </si>
  <si>
    <t>701 Т</t>
  </si>
  <si>
    <t>493 Т</t>
  </si>
  <si>
    <t>492 Т</t>
  </si>
  <si>
    <t>494 Т</t>
  </si>
  <si>
    <t>495 Т</t>
  </si>
  <si>
    <t>490 Т</t>
  </si>
  <si>
    <t>491 Т</t>
  </si>
  <si>
    <t>587 Т</t>
  </si>
  <si>
    <t>586 Т</t>
  </si>
  <si>
    <t>699 Т</t>
  </si>
  <si>
    <t>698 Т</t>
  </si>
  <si>
    <t>700 Т</t>
  </si>
  <si>
    <t>496 Т</t>
  </si>
  <si>
    <t>497 Т</t>
  </si>
  <si>
    <t>676 Т</t>
  </si>
  <si>
    <t>675 Т</t>
  </si>
  <si>
    <t>489 Т</t>
  </si>
  <si>
    <t>373 Т</t>
  </si>
  <si>
    <t>372 Т</t>
  </si>
  <si>
    <t>375 Т</t>
  </si>
  <si>
    <t>374 Т</t>
  </si>
  <si>
    <t>565 Т</t>
  </si>
  <si>
    <t>564 Т</t>
  </si>
  <si>
    <t>563 Т</t>
  </si>
  <si>
    <t>561 Т</t>
  </si>
  <si>
    <t>562 Т</t>
  </si>
  <si>
    <t>367 Т</t>
  </si>
  <si>
    <t>366 Т</t>
  </si>
  <si>
    <t>365 Т</t>
  </si>
  <si>
    <t>403 Т</t>
  </si>
  <si>
    <t>404 Т</t>
  </si>
  <si>
    <t>485 Т</t>
  </si>
  <si>
    <t>475 Т</t>
  </si>
  <si>
    <t>481 Т</t>
  </si>
  <si>
    <t>482 Т</t>
  </si>
  <si>
    <t>483 Т</t>
  </si>
  <si>
    <t>484 Т</t>
  </si>
  <si>
    <t>476 Т</t>
  </si>
  <si>
    <t>659 Т</t>
  </si>
  <si>
    <t>658 Т</t>
  </si>
  <si>
    <t>664 Т</t>
  </si>
  <si>
    <t>663 Т</t>
  </si>
  <si>
    <t>662 Т</t>
  </si>
  <si>
    <t>471 Т</t>
  </si>
  <si>
    <t>470 Т</t>
  </si>
  <si>
    <t>469 Т</t>
  </si>
  <si>
    <t>468 Т</t>
  </si>
  <si>
    <t>467 Т</t>
  </si>
  <si>
    <t>466 Т</t>
  </si>
  <si>
    <t>465 Т</t>
  </si>
  <si>
    <t>464 Т</t>
  </si>
  <si>
    <t>463 Т</t>
  </si>
  <si>
    <t>462 Т</t>
  </si>
  <si>
    <t>479 Т</t>
  </si>
  <si>
    <t>478 Т</t>
  </si>
  <si>
    <t>480 Т</t>
  </si>
  <si>
    <t>458 Т</t>
  </si>
  <si>
    <t>411 Т</t>
  </si>
  <si>
    <t>412 Т</t>
  </si>
  <si>
    <t>413 Т</t>
  </si>
  <si>
    <t>415 Т</t>
  </si>
  <si>
    <t>459 Т</t>
  </si>
  <si>
    <t>460 Т</t>
  </si>
  <si>
    <t>461 Т</t>
  </si>
  <si>
    <t>440 Т</t>
  </si>
  <si>
    <t>441 Т</t>
  </si>
  <si>
    <t>684 Т</t>
  </si>
  <si>
    <t>635 Т</t>
  </si>
  <si>
    <t>534 Т</t>
  </si>
  <si>
    <t>542 Т</t>
  </si>
  <si>
    <t>543 Т</t>
  </si>
  <si>
    <t>544 Т</t>
  </si>
  <si>
    <t>487 Т</t>
  </si>
  <si>
    <t>514 Т</t>
  </si>
  <si>
    <t>515 Т</t>
  </si>
  <si>
    <t>516 Т</t>
  </si>
  <si>
    <t>517 Т</t>
  </si>
  <si>
    <t>418 Т</t>
  </si>
  <si>
    <t>452 Т</t>
  </si>
  <si>
    <t>554 Т</t>
  </si>
  <si>
    <t>555 Т</t>
  </si>
  <si>
    <t>670 Т</t>
  </si>
  <si>
    <t>709 Т</t>
  </si>
  <si>
    <t>377 Т</t>
  </si>
  <si>
    <t>378 Т</t>
  </si>
  <si>
    <t>386 Т</t>
  </si>
  <si>
    <t>387 Т</t>
  </si>
  <si>
    <t>388 Т</t>
  </si>
  <si>
    <t>389 Т</t>
  </si>
  <si>
    <t>407 Т</t>
  </si>
  <si>
    <t>472 Т</t>
  </si>
  <si>
    <t>473 Т</t>
  </si>
  <si>
    <t>474 Т</t>
  </si>
  <si>
    <t>711 Т</t>
  </si>
  <si>
    <t>681 Т</t>
  </si>
  <si>
    <t>708 Т</t>
  </si>
  <si>
    <t>642 Т</t>
  </si>
  <si>
    <t>567 Т</t>
  </si>
  <si>
    <t>601 Т</t>
  </si>
  <si>
    <t>602 Т</t>
  </si>
  <si>
    <t>603 Т</t>
  </si>
  <si>
    <t>499 Т</t>
  </si>
  <si>
    <t>500 Т</t>
  </si>
  <si>
    <t>501 Т</t>
  </si>
  <si>
    <t>560 Т</t>
  </si>
  <si>
    <t>526 Т</t>
  </si>
  <si>
    <t>448 Т</t>
  </si>
  <si>
    <t>449 Т</t>
  </si>
  <si>
    <t>450 Т</t>
  </si>
  <si>
    <t>451 Т</t>
  </si>
  <si>
    <t>525 Т</t>
  </si>
  <si>
    <t>588 Т</t>
  </si>
  <si>
    <t>589 Т</t>
  </si>
  <si>
    <t>716 Т</t>
  </si>
  <si>
    <t>533 Т</t>
  </si>
  <si>
    <t>436 Т</t>
  </si>
  <si>
    <t>437 Т</t>
  </si>
  <si>
    <t>435 Т</t>
  </si>
  <si>
    <t>645 Т</t>
  </si>
  <si>
    <t>685 Т</t>
  </si>
  <si>
    <t>686 Т</t>
  </si>
  <si>
    <t>392 Т</t>
  </si>
  <si>
    <t>393 Т</t>
  </si>
  <si>
    <t>394 Т</t>
  </si>
  <si>
    <t>395 Т</t>
  </si>
  <si>
    <t>390 Т</t>
  </si>
  <si>
    <t>391 Т</t>
  </si>
  <si>
    <t>457 Т</t>
  </si>
  <si>
    <t>693 Т</t>
  </si>
  <si>
    <t>376 Т</t>
  </si>
  <si>
    <t>712 Т</t>
  </si>
  <si>
    <t>713 Т</t>
  </si>
  <si>
    <t>705 Т</t>
  </si>
  <si>
    <t>428 Т</t>
  </si>
  <si>
    <t>429 Т</t>
  </si>
  <si>
    <t>417 Т</t>
  </si>
  <si>
    <t>695 Т</t>
  </si>
  <si>
    <t>409 Т</t>
  </si>
  <si>
    <t>410 Т</t>
  </si>
  <si>
    <t>644 Т</t>
  </si>
  <si>
    <t>692 Т</t>
  </si>
  <si>
    <t>668 Т</t>
  </si>
  <si>
    <t>416 Т</t>
  </si>
  <si>
    <t>595 Т</t>
  </si>
  <si>
    <t>414 Т</t>
  </si>
  <si>
    <t>369 Т</t>
  </si>
  <si>
    <t>370 Т</t>
  </si>
  <si>
    <t>371 Т</t>
  </si>
  <si>
    <t>696 Т</t>
  </si>
  <si>
    <t>593 Т</t>
  </si>
  <si>
    <t>594 Т</t>
  </si>
  <si>
    <t>447 Т</t>
  </si>
  <si>
    <t>430 Т</t>
  </si>
  <si>
    <t>431 Т</t>
  </si>
  <si>
    <t>432 Т</t>
  </si>
  <si>
    <t>433 Т</t>
  </si>
  <si>
    <t>646 Т</t>
  </si>
  <si>
    <t>650 Т</t>
  </si>
  <si>
    <t>647 Т</t>
  </si>
  <si>
    <t>648 Т</t>
  </si>
  <si>
    <t>649 Т</t>
  </si>
  <si>
    <t>455 Т</t>
  </si>
  <si>
    <t>456 Т</t>
  </si>
  <si>
    <t>707 Т</t>
  </si>
  <si>
    <t>506 Т</t>
  </si>
  <si>
    <t>583 Т</t>
  </si>
  <si>
    <t>498 Т</t>
  </si>
  <si>
    <t>405 Т</t>
  </si>
  <si>
    <t>381 Т</t>
  </si>
  <si>
    <t>382 Т</t>
  </si>
  <si>
    <t>383 Т</t>
  </si>
  <si>
    <t>384 Т</t>
  </si>
  <si>
    <t>385 Т</t>
  </si>
  <si>
    <t>714 Т</t>
  </si>
  <si>
    <t>715 Т</t>
  </si>
  <si>
    <t>380 Т</t>
  </si>
  <si>
    <t>379 Т</t>
  </si>
  <si>
    <t>604 Т</t>
  </si>
  <si>
    <t>682 Т</t>
  </si>
  <si>
    <t>683 Т</t>
  </si>
  <si>
    <t>443 Т</t>
  </si>
  <si>
    <t>444 Т</t>
  </si>
  <si>
    <t>445 Т</t>
  </si>
  <si>
    <t>446 Т</t>
  </si>
  <si>
    <t>677 Т</t>
  </si>
  <si>
    <t>439 Т</t>
  </si>
  <si>
    <t>419 Т</t>
  </si>
  <si>
    <t>507 Т</t>
  </si>
  <si>
    <t>703 Т</t>
  </si>
  <si>
    <t>423 Т</t>
  </si>
  <si>
    <t>424 Т</t>
  </si>
  <si>
    <t>425 Т</t>
  </si>
  <si>
    <t>453 Т</t>
  </si>
  <si>
    <t>454 Т</t>
  </si>
  <si>
    <t>706 Т</t>
  </si>
  <si>
    <t>368 Т</t>
  </si>
  <si>
    <t>710 Т</t>
  </si>
  <si>
    <t>477 Т</t>
  </si>
  <si>
    <t>434 Т</t>
  </si>
  <si>
    <t>40 Р</t>
  </si>
  <si>
    <t>45 Р</t>
  </si>
  <si>
    <t>44 Р</t>
  </si>
  <si>
    <t>41 Р</t>
  </si>
  <si>
    <t>38 Р</t>
  </si>
  <si>
    <t>39 Р</t>
  </si>
  <si>
    <t>37 Р</t>
  </si>
  <si>
    <t>65 Р</t>
  </si>
  <si>
    <t>67 Р</t>
  </si>
  <si>
    <t>42 Р</t>
  </si>
  <si>
    <t>66 Р</t>
  </si>
  <si>
    <t>47 Р</t>
  </si>
  <si>
    <t>55 Р</t>
  </si>
  <si>
    <t>56 Р</t>
  </si>
  <si>
    <t>51 У</t>
  </si>
  <si>
    <t>53 У</t>
  </si>
  <si>
    <t>64 У</t>
  </si>
  <si>
    <t>57 У</t>
  </si>
  <si>
    <t>62 У</t>
  </si>
  <si>
    <t>61 У</t>
  </si>
  <si>
    <t>69 У</t>
  </si>
  <si>
    <t>36 У</t>
  </si>
  <si>
    <t>35 У</t>
  </si>
  <si>
    <t>97 У</t>
  </si>
  <si>
    <t>96 У</t>
  </si>
  <si>
    <t>95 У</t>
  </si>
  <si>
    <t>93 У</t>
  </si>
  <si>
    <t>94 У</t>
  </si>
  <si>
    <t>90 У</t>
  </si>
  <si>
    <t>89 У</t>
  </si>
  <si>
    <t>88 У</t>
  </si>
  <si>
    <t>86 У</t>
  </si>
  <si>
    <t>72 У</t>
  </si>
  <si>
    <t>50 У</t>
  </si>
  <si>
    <t>67 У</t>
  </si>
  <si>
    <t>63 У</t>
  </si>
  <si>
    <t>68 У</t>
  </si>
  <si>
    <t>51 Р</t>
  </si>
  <si>
    <t>57 Р</t>
  </si>
  <si>
    <t>59 Р</t>
  </si>
  <si>
    <t>63 Р</t>
  </si>
  <si>
    <t>53 Р</t>
  </si>
  <si>
    <t>52 Р</t>
  </si>
  <si>
    <t>54 Р</t>
  </si>
  <si>
    <t>64 Р</t>
  </si>
  <si>
    <t>60 Р</t>
  </si>
  <si>
    <t>61 Р</t>
  </si>
  <si>
    <t>62 Р</t>
  </si>
  <si>
    <t>58 Р</t>
  </si>
  <si>
    <t>50 Р</t>
  </si>
  <si>
    <t>43 Р</t>
  </si>
  <si>
    <t>46 Р</t>
  </si>
  <si>
    <t>48 Р</t>
  </si>
  <si>
    <t>49 Р</t>
  </si>
  <si>
    <t>54 У</t>
  </si>
  <si>
    <t>56 У</t>
  </si>
  <si>
    <t>66 У</t>
  </si>
  <si>
    <t>71 У</t>
  </si>
  <si>
    <t>75 У</t>
  </si>
  <si>
    <t>76 У</t>
  </si>
  <si>
    <t>98 У</t>
  </si>
  <si>
    <t>52 У</t>
  </si>
  <si>
    <t>55 У</t>
  </si>
  <si>
    <t>74 У</t>
  </si>
  <si>
    <t>60 У</t>
  </si>
  <si>
    <t>85 У</t>
  </si>
  <si>
    <t>84 У</t>
  </si>
  <si>
    <t>47 У</t>
  </si>
  <si>
    <t>78 У</t>
  </si>
  <si>
    <t>70 У</t>
  </si>
  <si>
    <t>37 У</t>
  </si>
  <si>
    <t>48 У</t>
  </si>
  <si>
    <t>49 У</t>
  </si>
  <si>
    <t>59 У</t>
  </si>
  <si>
    <t>80 У</t>
  </si>
  <si>
    <t>81 У</t>
  </si>
  <si>
    <t>82 У</t>
  </si>
  <si>
    <t>77 У</t>
  </si>
  <si>
    <t>87 У</t>
  </si>
  <si>
    <t>58 У</t>
  </si>
  <si>
    <t>46 У</t>
  </si>
  <si>
    <t>31 У</t>
  </si>
  <si>
    <t>91 У</t>
  </si>
  <si>
    <t>65 У</t>
  </si>
  <si>
    <t>83 У</t>
  </si>
  <si>
    <t>92 У</t>
  </si>
  <si>
    <t>32 У</t>
  </si>
  <si>
    <t>39 У</t>
  </si>
  <si>
    <t>41 У</t>
  </si>
  <si>
    <t>42 У</t>
  </si>
  <si>
    <t>43 У</t>
  </si>
  <si>
    <t>45 У</t>
  </si>
  <si>
    <t>38 У</t>
  </si>
  <si>
    <t>40 У</t>
  </si>
  <si>
    <t>33 У</t>
  </si>
  <si>
    <t>34 У</t>
  </si>
  <si>
    <t>44 У</t>
  </si>
  <si>
    <t>ПКО 2.0</t>
  </si>
  <si>
    <t>31-1 Т</t>
  </si>
  <si>
    <t>33-1 Т</t>
  </si>
  <si>
    <t>40-1 Т</t>
  </si>
  <si>
    <t>525-1 Т</t>
  </si>
  <si>
    <t>29-1 Т</t>
  </si>
  <si>
    <t>583-1 Т</t>
  </si>
  <si>
    <t>142-1 Т</t>
  </si>
  <si>
    <t>ЗКС + ПКО 2.0</t>
  </si>
  <si>
    <t>623-1 Т</t>
  </si>
  <si>
    <t>1;11</t>
  </si>
  <si>
    <t>618-1 Т</t>
  </si>
  <si>
    <t>622-1 Т</t>
  </si>
  <si>
    <t>621-1 Т</t>
  </si>
  <si>
    <t>619-1 Т</t>
  </si>
  <si>
    <t>1;11;26;28;29</t>
  </si>
  <si>
    <t>617-1 Т</t>
  </si>
  <si>
    <t>616-1 Т</t>
  </si>
  <si>
    <t>606-1 Т</t>
  </si>
  <si>
    <t>615-1 Т</t>
  </si>
  <si>
    <t>611-1 Т</t>
  </si>
  <si>
    <t>605-1 Т</t>
  </si>
  <si>
    <t>608-1 Т</t>
  </si>
  <si>
    <t>614-1 Т</t>
  </si>
  <si>
    <t>613-1 Т</t>
  </si>
  <si>
    <t>612-1 Т</t>
  </si>
  <si>
    <t>610-1 Т</t>
  </si>
  <si>
    <t>609-1 Т</t>
  </si>
  <si>
    <t>607-1 Т</t>
  </si>
  <si>
    <t>363-1 Т</t>
  </si>
  <si>
    <t>1;26;28;29</t>
  </si>
  <si>
    <t>228-1 Т</t>
  </si>
  <si>
    <t>229-1 Т</t>
  </si>
  <si>
    <t>624-1 Т</t>
  </si>
  <si>
    <t>627-1 Т</t>
  </si>
  <si>
    <t>626-1 Т</t>
  </si>
  <si>
    <t>628-1 Т</t>
  </si>
  <si>
    <t>625-1 Т</t>
  </si>
  <si>
    <t>637-1 Т</t>
  </si>
  <si>
    <t>639-1 Т</t>
  </si>
  <si>
    <t>638-1 Т</t>
  </si>
  <si>
    <t>641-1 Т</t>
  </si>
  <si>
    <t>640-1 Т</t>
  </si>
  <si>
    <t>643-1 Т</t>
  </si>
  <si>
    <t>5,7,8,21,22,26,28,29</t>
  </si>
  <si>
    <t>629-1 Т</t>
  </si>
  <si>
    <t>631-1 Т</t>
  </si>
  <si>
    <t>630-1 Т</t>
  </si>
  <si>
    <t>Кран шаровой муфтовый газовый типа ГШК.
Назначение - для перекрытия потока среды;
Технические характеристики:
Диаметр условный (Ду), мм - 25;
Далвение условное (Ру), кгс/см2 - 16;
Рабочая среда - газ;
Температура рабочей среды, C - от - 40 до + 60.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</si>
  <si>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632-1 Т</t>
  </si>
  <si>
    <t>633-1 Т</t>
  </si>
  <si>
    <t>Кран шаровый муфтовый газовый типа ГШК.
Назначение - для того, чтобы устанавливаться на трубопроводах в качестве
запорного устройства как внутреннего, так и наружного применения.
Техническая характеристика:
Диаметр условный (Ду), мм - 15;
Давление условное (Ру), кгс/см2 - 10;
Климатическое исполнение - УХЛ1;
Рабочая среда - газ;
Температура рабочей среды, C - от -60 до +50.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</si>
  <si>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634-1 Т</t>
  </si>
  <si>
    <t>1;11;27;28</t>
  </si>
  <si>
    <t>230-1 Т</t>
  </si>
  <si>
    <t>438-1 Т</t>
  </si>
  <si>
    <t>512-1 Т</t>
  </si>
  <si>
    <t>1;5</t>
  </si>
  <si>
    <t>511-1 Т</t>
  </si>
  <si>
    <t>210-1 Т</t>
  </si>
  <si>
    <t>651-1 Т</t>
  </si>
  <si>
    <t>653-1 Т</t>
  </si>
  <si>
    <t>654-1 Т</t>
  </si>
  <si>
    <t>661-1 Т</t>
  </si>
  <si>
    <t>665-1 Т</t>
  </si>
  <si>
    <t>30-1 Т</t>
  </si>
  <si>
    <t>493-1 Т</t>
  </si>
  <si>
    <t>495-1 Т</t>
  </si>
  <si>
    <t>490-1 Т</t>
  </si>
  <si>
    <t>238-1 Т</t>
  </si>
  <si>
    <t>215-1 Т</t>
  </si>
  <si>
    <t>135-1 Т</t>
  </si>
  <si>
    <t>68-1 Т</t>
  </si>
  <si>
    <t>110000600</t>
  </si>
  <si>
    <t>272-1 Т</t>
  </si>
  <si>
    <t>275-1 Т</t>
  </si>
  <si>
    <t>274-1 Т</t>
  </si>
  <si>
    <t>273-1 Т</t>
  </si>
  <si>
    <t>1-1 Р</t>
  </si>
  <si>
    <t>исключить</t>
  </si>
  <si>
    <t>в связи с объединением в комлекс работ по экспл.бурению</t>
  </si>
  <si>
    <t>6-1 Р</t>
  </si>
  <si>
    <t>32-1 Р</t>
  </si>
  <si>
    <t>07.2022</t>
  </si>
  <si>
    <t>33-1 Р</t>
  </si>
  <si>
    <t>42-1 Р</t>
  </si>
  <si>
    <t>Құлсары қаласындағы Құлсары АЭТ-ның әкімшілік ғимаратын жөндеу жұмыстары</t>
  </si>
  <si>
    <t xml:space="preserve">Ремонт административного здания ЭСР Кульсары в г. Кульсары </t>
  </si>
  <si>
    <t>44-1 Р</t>
  </si>
  <si>
    <t>Отсыпка грунтом под опоры ВЛ-6кв на месторождениях НГДУ "Жылыоймунайгаз"</t>
  </si>
  <si>
    <t>45-1 Р</t>
  </si>
  <si>
    <t>С. Балғымбаев-О.Б.Қамысты к/о өндірісаралық жолының жөндеу жұмыстары</t>
  </si>
  <si>
    <t>66-1 Р</t>
  </si>
  <si>
    <t>Қайнар вахталық қалашығындағы КТҚ (карізді тазалау қондырғыларын)  нысаны жобалау-іздестіру жұмыстарын әзірлеу</t>
  </si>
  <si>
    <t>65-1 Р</t>
  </si>
  <si>
    <t>Ботақан кен орнындағы әлеуметтік нысандарының қаріздік сорғы станциясынан жиналатын ағынды сулары КТҚ (карізді тазалау қондырғыларын) қайта жасақтау</t>
  </si>
  <si>
    <t>67-1 Р</t>
  </si>
  <si>
    <t>«Қисымбай кен орнындағы КТҚ (карізді тазалау қондырғыларын) қайта жасақтау» нысаны жобалау-іздестіру жұмыстарын әзірлеу</t>
  </si>
  <si>
    <t>60-1 Р</t>
  </si>
  <si>
    <t>Қаратон кен орынын игеру жобасы ҚОӘТ жобасымен бірге</t>
  </si>
  <si>
    <t>Проект разработки месторождения Каратон с проектом ОВОС</t>
  </si>
  <si>
    <t>61-1 Р</t>
  </si>
  <si>
    <t>Құлсары кен орынын игеру жобасы ҚОӘТ жобасымен бірге</t>
  </si>
  <si>
    <t>Проект разработки месторождения Кульсары с проектом ОВОС</t>
  </si>
  <si>
    <t>62-1 Р</t>
  </si>
  <si>
    <t>Макат кен орынының I ортаюралық қабатын игеру жобасы ҚОӘТ жобасымен бірге</t>
  </si>
  <si>
    <t>Проект разработки I среднеюрского горизонта Северного участка месторождения Макат с проектом ОВОС</t>
  </si>
  <si>
    <t>97-1 У</t>
  </si>
  <si>
    <t>96-1 У</t>
  </si>
  <si>
    <t>95-1 У</t>
  </si>
  <si>
    <t>93-1 У</t>
  </si>
  <si>
    <t>94-1 У</t>
  </si>
  <si>
    <t>83-1 У</t>
  </si>
  <si>
    <t>"Ембімұнайгаз" АҚ кен орындарындағы қаңғыма иттер мен мысықтарды аулау</t>
  </si>
  <si>
    <t>Отлов бродячих собак и кошек с территорий месторождения АО "Эмбамунайгаз"</t>
  </si>
  <si>
    <t>4-1 У</t>
  </si>
  <si>
    <t>73 У</t>
  </si>
  <si>
    <t>сокращение потребности</t>
  </si>
  <si>
    <t>включить в комплекс по экспл.бурению</t>
  </si>
  <si>
    <t>изменение еНС ТРУ</t>
  </si>
  <si>
    <t>724 Т</t>
  </si>
  <si>
    <t>281331.000.000191</t>
  </si>
  <si>
    <t>для винтового насоса, наземный</t>
  </si>
  <si>
    <t>Головка приводная ЭВН без станции управления.Назначение - для передачи вращательного движения электродвигателя наротор глубинного погружного винтового насоса через колонну насосныхштанг.Основные технические требования к приводу:Характеристики головки верхнего привода:Максимальная воспринимаемая мощность, кВт, не менее - 15;Максимальная скорость вращения приводной головки об/мин, не менее - 600;Максимальный крутящий момент, Н*м - 1500;Максимальная осевая нагрузка, кг - 12000;Положение ременной передачи - горизонтальное, ремни 3х-ручейковые,зубчатые;Зажим полированного штока - 1 ¼";Тип редуктора - маслонаполненный, объем масла не более 5л(синтетическое), должны быть заправлены при поставке.Тип тормозной системы обратного хода - гидравлическая (должнаобеспечивать безопасное обратное вращение, независимое от системыременной передачи);Диаметр полированного штока - 1 ¼" (31,75мм);Сальниковая коробка - должна обеспечивать герметичность соединения сустьем с использованием плетенных уплотнений, материал - тефлон /кевлар; Соединительная резьба с устьем скважины 2 7/8 EUE (высаженныйнаружу конец);Ременная передача должна быть закрыта защитными откидными кожухами из 2хчастей и обеспечивать свободный и быстрый доступ к ремням и шкивам.Диаметр ведомого шкива, мм - 710мм;Устьевое оборудование:Фланцевая катушка; Интегрированный превентор.Характеристики взрывозащищенного электродвигателя:Мощность, кВт - 15;Тип - асинхронный;Питание - 400В/3 фазы / 50Гц;Исполнение корпуса - TEFC (электродвигатель закрытого типа свентиляторным охдаждением на валу);Ступень пылевлагозащищенности - не ниже IP55;Класс изоляции - не ниже F;Класс взрывозащиты - 1ExdIIBT4;Комплектация:- Головка верхнего привода;- Взрывозащищенный электродвигатель;- Шкивы и ремни;- Сальниковая коробка и зажим полированного штока;- Предохранительный хомут;- Противоотворотная цепь.Перечень необходимых документов при поставке:- должен поставляться с ЗИП;- сертификатом и другими документами, удостоверяющими происхождениетовара.- соответствующая упаковка, не допускающая повреждения оборудования.Гарантийный период на Товар не менее 24 месяца с даты ввода вэксплуатацию, исключая  расходные материалы (12 месяцев).Поставщик в рамках исполнения договора о закупках должен предоставитьдокументы, подтверждающие соответствие поставлемых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</si>
  <si>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721 Т</t>
  </si>
  <si>
    <t>281313.700.000001</t>
  </si>
  <si>
    <t>Установка насосная</t>
  </si>
  <si>
    <t>винтовая, штанговая</t>
  </si>
  <si>
    <t>Приводная головка ЭВН в комплекте.Назначение:- для передачи крутящего момента, создаваемого электродвигателем, наколонну насосных штанг;- для воспринимания осевой нагрузку, создаваемой весом колонны насосныхштанг и весом столба жидкости в насосно-компрессорных трубах;Технические характеристики:Насос (винтовая пара), соединительная муфта, соединительная муфташтанги, динамический якорь - должны поставляться, согласно опроснымлистам;Приводное оборудование:Система насосногопривода:Максимальный крутящий момент, Нм - 1000;Максимальная осевая нагрузка, кг - 9000;Профиль ремня - SPB 6 канавок;Для полированного штока - 1 1/4"";Мощность двигателя, кВт - 18, 5;Диаметр ведомого шкива, мм - 132;Длина ремня, мм - 2 650;Конусная втулка, мм - 2517;Масло для привода - 7, 5 x DHE-GO-SHE-O220H; 1 x DHE-CA-010L 7, 5л.  в 1канистре / Liter in 1 canister Oil ShellOmala Устьевое оборудование:- фланцевая катушка - WHE-F-318XX-20-SPEC01;- превентор-Тройник - WHE-FBOP-114-N-31803180-3LP2020;- штанговое оборудование: -полированный шток - RSE-POL-17225-114T078-L26;- соединительная муфта штанги - NPE-PRC-F-CT-T078034;- соединительная муфта штанги - NPE-ROC-S-CT-T078034;- не вращающиеся центраторы,  включая: - вал центратора -RSE-NRC-SHA-S-T034D032;- протектор - RSE-NRC-SLE-E-278D032;- укороченная штанга - RSE-ROC-F-CT-0340-02;- укороченная штанга - RSE-ROC-F-CT-0340-04;- укороченная штанга - RSE-ROC-F-CT-0340-06;- укороченная штанга - RSE-ROC-F-CT-0340-08;- укороченная штанга - RSE-ROC-F-CT-0340-10;Интеллектуальная станция управления VLT SALT,  в том числе:- частотный преобразователь FC302;- контроллер SALT MCО305;- дисплей частотного преобразователя с отдельным входом, вынесенныйнавнешнюю панель;- автоматический выключатель;- обогреватель шкафа;- счетчик электроэнергии;- 3-х фазная розетка с автоматическим выключателем для подключениясредств ПРС, на ток не менее 25А (на наружной боковой стенке станции);- однофазную розетку на 16А, для подключения контрольно-измерительныхприборов (внутри станции);- промышленный роутер Roubustel R3000 NU для приема-передачи данных, споддержкой следующих сетевых функции:  PPP, PPPoE, TCP,  UDP,DHCP,ICMP, NAT,  DMZ,  RIP,  OSPF,  DDNS,  VRRP,  HTTP,  HTTPs,  а также2Ethernet порта, 1*RS232,  1*RS485, 1 консольный порт, 2 цифровых входа,2 цифровых выхода, 1 высокоскоростной USB до 480 Мбит/с,  скомплектомсредств разработки SDK Tools;Комплект с необходимыми принадлежностями для монтажа на 1 скважинепредоставляет Подрядчик;- Ubiquiti NanoStation M5 (клиент) для создания радиомоста до базовыхстанций;- Rocket M5 в качестве базовой станции;- опора (подставка) под ИСУ шт. ;- силовой кабель 3х16 + 1х10 М;Перечень документов при поставке:- руководство по эксплуатации и техническому обслуживанию;- руководство по монтажу;- технический паспорт;- сертификаты соответствия;- электрические и монтажные схемы.Требуемые технические характеристики интеллектуальной станцииуправления: Номинальная мощность подключаемого электродвигателя, кВт,не более - 30; Номинальный(длительный) выходной ток, А - 73;Номинальное напряжение сети, В -380;Отклонение напряжения сети от номинального,  В - от минум 25 % до плюс35 %; Температура окружающей среды, С - от минус 40 до плюс 55;Относительная влажность воздуха при температуре плюс 25 С, % - 100;Коэффициент полезного действия, % - 98;Габаритные размеры, не более (ШхГхВ) - 975х475х1225;Специальные требования к интеллектуальной станции управления (ИСУ):- степень защиты станции от воздействия окружающей среды  IP54 заисключением панели оператора и розетки для подключения переносногоэлектроприемника со степенью защиты IP23.ИСУ должна иметь двухканальную систему охлаждения-радиатор должен бытьрасположен в отдельном изолированном отсеке и выполнен из коррозионно-стойкого материала;- контроллер должен быть универсальным, иметь удобный, простой в общенииинтерфейс для просмотра информации;- корректировка уставок и параметров должна производится без остановкистанка-качалки и привода ЭВН;- русифицированный интерфейс;- русифицированное меню;- контроллер должен быть защищен от помех, вызываемых ЧРП;- наличие быстрого меню настроек;- графический интерфейс для визуализации балансировки станка-качалки иконтроль привода ЭВН по моменту;- возможность записи информации на флэш - карту;Параметры измерения и функции управления:- плавный пуск механизма станка-качалки(СК) и привода ЭВН;- включение и отключение ЭД в ручном и автоматическом (по таймеру)режимах;- плавное бесступенчатое управление частотой;- измерение основных параметров (ток, напряжение, частота), накопленноепотребление электроэнергии;- интеллектуальная функция подстройки частоты по коэффициенту заполнениянасоса без применения дополнительных датчиков;- контроль балансировки СК и привода ЭВН с помощью графическогоотображения момента двигателя;- отображение графиков тока и мощности за период качания;- автоматическая адаптация к параметрам электродвигателя;- режим ограничения момента электродвигателя;- функция автоматического вывода режима ШГН и ЭВН;- функция обнаружения парафинизации и заклинивания насоса;- автоматическое тестирование параметров эл. двигателя перед запуском;- функция адаптации контроллера ИСУ к контроллеру УДР по дозированиюхим.реагента с возможностью контроля подачи реагента в скважину черезСДМО;- преобразователей частоты, применяемый совместно с агрегатами имеющимипостоянный нагрузочный момент;- управление скоростью вращения нагрузки с постоянным моментом с/бездатчика обратной связи по скорости;- векторное управление скоростью вращения нагрузки с постоянным моментомс/без датчика обратной связи;- встроенный контур управления моментом нагрузки;- встроенный ПИД контроллер технологического процесса/скорости/момента;- функция использования энергии вращения нагрузки при исчезновенииэлектропитания;- станция управления должна иметь функцию программируемого пропускачастот с настраиваемой шириной полосы пропускания для преодоления любыхмеханических резонансов;- станция управления должна иметь функцию прогрева обмоток двигателя;- станция управления должна иметь функцию программируемого пропускачастот с настраиваемой шириной полосы пропускания для преодоления любыхмеханических резонансов;- графическая панель управления:  поддержка русского языка, просмотржурнала ошибок, индикация единиц измерения параметров;- устройство должно быть выполнено в виде съемной панели управления,совмещать клавиатуру и буквенно-цифровой дисплей, отображать следующуюрабочую и диагностическую информацию:- выходную частоту (Гц);- мощность(кВт);- напряжение (В);- ток двигателя (А);- потребление энергии (кВт*ч);- скорость вращения (об/мин);- крутящий момент(%);- температуру (0С);- панель управления должна быть съемной и предусматривать возможностьустановки на расстоянии до 2х метров от преобразователя.Преобразователь частоты должен предусматривать средства программнойи/или аппаратной блокировки, для предотвращения несанкционированногоизменения параметров.Автоматизированная система технического учета электроэнергии (АСТУЭ).РегистрацияР</t>
  </si>
  <si>
    <t>722 Т</t>
  </si>
  <si>
    <t>723 Т</t>
  </si>
  <si>
    <t>720 Т</t>
  </si>
  <si>
    <t>265185.100.000009</t>
  </si>
  <si>
    <t>Мембрана</t>
  </si>
  <si>
    <t>для регулятора расхода жидкости</t>
  </si>
  <si>
    <t>717 Т</t>
  </si>
  <si>
    <t>192032.920.000000</t>
  </si>
  <si>
    <t>газовая</t>
  </si>
  <si>
    <t>718 Т</t>
  </si>
  <si>
    <t>719 Т</t>
  </si>
  <si>
    <t>Зажим анкерный DN-70 rpi применяется при строительстве линийэлектропередач. Он необходим для надежного крепления СИП-3 на анкерных,ответвительных и угловых опорах.Технические характеристики:Марка - DN-70 rpi;Тип арматуры - анкерный зажим;Сечение жилы, мм2 - 35-70;Минимальная разрушающая нагрузка, кН - 20;Диаметр провода, мм - 12-14.</t>
  </si>
  <si>
    <t>69 Р</t>
  </si>
  <si>
    <t>091012.900.000007</t>
  </si>
  <si>
    <t>Работы  по ликвидации  скважин</t>
  </si>
  <si>
    <t>Работы по ликвидации скважин</t>
  </si>
  <si>
    <t>"Ембімұнайгаз"  АҚ кенорнындарында   ұңғымаларды жою/қайтажою жұмыстары.</t>
  </si>
  <si>
    <t>Работы по  ликвидации/переликвидации скважин на месторождениях АО "Эмбамунайгаз"</t>
  </si>
  <si>
    <t>71 Р</t>
  </si>
  <si>
    <t>711219.900.010004</t>
  </si>
  <si>
    <t xml:space="preserve">Работы по проектированию   </t>
  </si>
  <si>
    <t>Работы по разработке проектных документов для проведения операций по недропользованию</t>
  </si>
  <si>
    <t>"Ембімұнайгаз"  АҚ кенорнындарына ұңғымаларды тұрғызу, тереңдету және ұңғыма оқпанын бүйірден тесу жобалау жұмыстары</t>
  </si>
  <si>
    <t xml:space="preserve">Работы по разработке проектной документации на строительство скважин, углубление и зарезки бокового ствола скважин на месторождениях АО «Эмбамунайгаз </t>
  </si>
  <si>
    <t>68 Р</t>
  </si>
  <si>
    <t>091011.900.000000</t>
  </si>
  <si>
    <t>Работы по повторному бурению скважины</t>
  </si>
  <si>
    <t>"Ембімұнайгаз"  АҚ кенорнындарында ұңғыма оқпанын бүйірден тесу жұмыстары.</t>
  </si>
  <si>
    <t>Зарезка бокового ствола скважин на месторождениях АО "Эмбамунайгаз"</t>
  </si>
  <si>
    <t>70 Р</t>
  </si>
  <si>
    <t>Ембімұнайгаз " АҚ кен орындарында іздеу-барлау ұңғымаларын салуға жобалық құжаттаманы әзірлеу бойынша жұмыстар</t>
  </si>
  <si>
    <t xml:space="preserve">Работы по разработке проектной документации на строительство поисково-разведочных скважин на месторождениях АО «Эмбамунайгаз </t>
  </si>
  <si>
    <t>99 У</t>
  </si>
  <si>
    <t>245</t>
  </si>
  <si>
    <t>"Ембімұнайгаз" АҚ объектілерін электрмен жабдықтау</t>
  </si>
  <si>
    <t>Электроснабжение объектов АО "Эмбамунайгаз"</t>
  </si>
  <si>
    <t>101 У</t>
  </si>
  <si>
    <t>712019.000.000010</t>
  </si>
  <si>
    <t>Услуги по проведению лабораторных/лабораторно-инструментальных исследований/анализов</t>
  </si>
  <si>
    <t xml:space="preserve">Санитарлық эпидемиологиялық қадағалау мекемесінің қызметі (суды және ауаны талдау бойынша қызмет) </t>
  </si>
  <si>
    <t>Услуги СЭС (услуги по анализу воды и воздуха)</t>
  </si>
  <si>
    <t>100 У</t>
  </si>
  <si>
    <t xml:space="preserve">494113.000.000000 </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</si>
  <si>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</si>
  <si>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«Жылыоймұнайгаз» МГӨБ нысандарын ауыз сумен қамту (водовоз) және тұрмыстық сұйық қалдықтарды қабылдау қызметі</t>
  </si>
  <si>
    <t>услуги по водоснабжению  (водовоз) и прием бытовых сточных вод с объектов НГДУ "Жылыоймунайгаз"</t>
  </si>
  <si>
    <t>102 У</t>
  </si>
  <si>
    <t>841212.025.000000</t>
  </si>
  <si>
    <t>Услуги по проведению полемеразных цепных реакции</t>
  </si>
  <si>
    <t>Диагностика инфекционных заболеваний (ПЦР)</t>
  </si>
  <si>
    <t>«Ембімұнайгаз» АҚ қызметкерлерінің ПТР әдісімен биологиялық материалдан COVID-19 вирусының РНҚ-сын анықтау бойынша диагностикалық зерттеу»</t>
  </si>
  <si>
    <t>в свзяи с изменением ЕНС ТРУ</t>
  </si>
  <si>
    <t>централ.закупка</t>
  </si>
  <si>
    <t>1 изменения и дополнения №120240021112-ПЗ-2022-1 от 09.11. 2021г., утвержден решением директора департамента ДПиОЗ Жылкайдаровым М.О.</t>
  </si>
  <si>
    <t>2 изменения и дополнения №120240021112-ПЗ-2022-2 от 10.12. 2021г., утвержден решением директора департамента ДПиОЗ Жылкайдаровым М.О.</t>
  </si>
  <si>
    <t>26,28,29</t>
  </si>
  <si>
    <t>22100374</t>
  </si>
  <si>
    <t>22100375</t>
  </si>
  <si>
    <t>22100376</t>
  </si>
  <si>
    <t>22100377</t>
  </si>
  <si>
    <t>22100378</t>
  </si>
  <si>
    <t>22100379</t>
  </si>
  <si>
    <t>22100373</t>
  </si>
  <si>
    <t>22100381</t>
  </si>
  <si>
    <t>22100380</t>
  </si>
  <si>
    <t>22100436</t>
  </si>
  <si>
    <t>11;27;28;29;</t>
  </si>
  <si>
    <t>22100026</t>
  </si>
  <si>
    <t>22100025</t>
  </si>
  <si>
    <t>22100027</t>
  </si>
  <si>
    <t>22100028</t>
  </si>
  <si>
    <t>7;8;21;22;</t>
  </si>
  <si>
    <t xml:space="preserve">Офис қағазы А4.
Техникалық сипаттамасы:
Қағаз көлемі , мм - 210х297;
Ақтығы,  кем емес - 96% ISO;
Тығыздығы, г/м2 - 80;
Пачкадағы беттер саны, б - 500;
Қағаздың түсі - ақ;
</t>
  </si>
  <si>
    <t>26,28,30</t>
  </si>
  <si>
    <t>26,28,31</t>
  </si>
  <si>
    <t>26,28,32</t>
  </si>
  <si>
    <t>26,28,33</t>
  </si>
  <si>
    <t>26,28,34</t>
  </si>
  <si>
    <t>26,28,35</t>
  </si>
  <si>
    <t>26,28,36</t>
  </si>
  <si>
    <t>26,28,37</t>
  </si>
  <si>
    <t>26,28,38</t>
  </si>
  <si>
    <t>26,28,39</t>
  </si>
  <si>
    <t>26,28,40</t>
  </si>
  <si>
    <t>26,28,41</t>
  </si>
  <si>
    <t>26,28,42</t>
  </si>
  <si>
    <t>26,28,43</t>
  </si>
  <si>
    <t>26,28,44</t>
  </si>
  <si>
    <t>26,28,45</t>
  </si>
  <si>
    <t>26,28,46</t>
  </si>
  <si>
    <t>26,28,47</t>
  </si>
  <si>
    <t>26,28,48</t>
  </si>
  <si>
    <t>26,28,49</t>
  </si>
  <si>
    <t>26,28,50</t>
  </si>
  <si>
    <t>26,28,51</t>
  </si>
  <si>
    <t>26,28,52</t>
  </si>
  <si>
    <t>26,28,53</t>
  </si>
  <si>
    <t>26,28,54</t>
  </si>
  <si>
    <t>26,28,55</t>
  </si>
  <si>
    <t>618-2 Т</t>
  </si>
  <si>
    <t>622-2 Т</t>
  </si>
  <si>
    <t>621-2 Т</t>
  </si>
  <si>
    <t>619-2 Т</t>
  </si>
  <si>
    <t>617-2 Т</t>
  </si>
  <si>
    <t>616-2 Т</t>
  </si>
  <si>
    <t>606-2 Т</t>
  </si>
  <si>
    <t>615-2 Т</t>
  </si>
  <si>
    <t>611-2 Т</t>
  </si>
  <si>
    <t>605-2 Т</t>
  </si>
  <si>
    <t>608-2 Т</t>
  </si>
  <si>
    <t>614-2 Т</t>
  </si>
  <si>
    <t>613-2 Т</t>
  </si>
  <si>
    <t>612-2 Т</t>
  </si>
  <si>
    <t>610-2 Т</t>
  </si>
  <si>
    <t>609-2 Т</t>
  </si>
  <si>
    <t>607-2 Т</t>
  </si>
  <si>
    <t>624-2 Т</t>
  </si>
  <si>
    <t>627-2 Т</t>
  </si>
  <si>
    <t>626-2 Т</t>
  </si>
  <si>
    <t>628-2 Т</t>
  </si>
  <si>
    <t>625-2 Т</t>
  </si>
  <si>
    <t>637-2 Т</t>
  </si>
  <si>
    <t>639-2 Т</t>
  </si>
  <si>
    <t>638-2 Т</t>
  </si>
  <si>
    <t>641-2 Т</t>
  </si>
  <si>
    <t>640-2 Т</t>
  </si>
  <si>
    <t>1;11;26;27;28;29</t>
  </si>
  <si>
    <t>629-2 Т</t>
  </si>
  <si>
    <t>631-2 Т</t>
  </si>
  <si>
    <t>630-2 Т</t>
  </si>
  <si>
    <t>632-2 Т</t>
  </si>
  <si>
    <t>633-2 Т</t>
  </si>
  <si>
    <t>634-2 Т</t>
  </si>
  <si>
    <t>210018333</t>
  </si>
  <si>
    <t>136-1 Т</t>
  </si>
  <si>
    <t>1;7;8;11;21;22</t>
  </si>
  <si>
    <t>135-2 Т</t>
  </si>
  <si>
    <t>1-2 Р</t>
  </si>
  <si>
    <t>Көлбеу-бағыттау және көлденең пайдаланушы ұңғымалар құрылысы бойынша жұмыстар.</t>
  </si>
  <si>
    <t>59-1 Р</t>
  </si>
  <si>
    <t>Столбец 20,28,29</t>
  </si>
  <si>
    <t>35-1 Р</t>
  </si>
  <si>
    <t>28, 29</t>
  </si>
  <si>
    <t>6-2 Р</t>
  </si>
  <si>
    <t>9,10,11,33</t>
  </si>
  <si>
    <t>43-1 Р</t>
  </si>
  <si>
    <t>12..2021</t>
  </si>
  <si>
    <t>Строка 11</t>
  </si>
  <si>
    <t>ДСПиУИО</t>
  </si>
  <si>
    <t>92-1 У</t>
  </si>
  <si>
    <t>Столбцы 28,29</t>
  </si>
  <si>
    <t>74-1 У</t>
  </si>
  <si>
    <t>21-1 У</t>
  </si>
  <si>
    <t>73-1 У</t>
  </si>
  <si>
    <t>60-1 У</t>
  </si>
  <si>
    <t>28-1 У</t>
  </si>
  <si>
    <t>«Advanta» автоматтандырылған жобаны басқару жүйесіне (АЖБЖ) қолдау және техникалық қызмет көрсету</t>
  </si>
  <si>
    <t>Услуги по сопровождению автоматизированной 
системы управления проектами (АСУП) «Адванта»</t>
  </si>
  <si>
    <t>11;20;34;35</t>
  </si>
  <si>
    <t>29-1 У</t>
  </si>
  <si>
    <t>Аяқталған жұмыстар мен қызметтер актілерін бекітуге автоматтандырылған жүйені қолдау және дамыту бойынша қызметтер көрсету.</t>
  </si>
  <si>
    <t>Услуги по сопровождению и развитию автоматизированной системы согласования актов  выполненных работ и услуг</t>
  </si>
  <si>
    <t>28;29;34;35</t>
  </si>
  <si>
    <t>62-1 У</t>
  </si>
  <si>
    <t>61-1 У</t>
  </si>
  <si>
    <t>40-1 У</t>
  </si>
  <si>
    <t>24-1 У</t>
  </si>
  <si>
    <t>Жедел пошта қызметін көрсету туралы</t>
  </si>
  <si>
    <t xml:space="preserve">Услуги экспресс почты </t>
  </si>
  <si>
    <t>ОПРС</t>
  </si>
  <si>
    <t>205959.100.000031</t>
  </si>
  <si>
    <t>Система солевая</t>
  </si>
  <si>
    <t>для глушения нефтяных скважин, сухая, кристаллическая масса</t>
  </si>
  <si>
    <t>Смесь солевая комплексная модефицированная для приготовленияжидкостейщадящего глушения скважин.Продукт представляет собой специально разработанную смесь (сухая смесьусловной влажностью не более 5%), содержащую в своем составе полноценныйкомплекс необходимых и достаточных добавок -химпродуктов: солеваякомпозиция - галит технический, гидрофобизирущий ПАВ и ингибирущиедобавки (ингибитор кислотной коррози - бактерицид, ингибиторсолеотложений)- предназначен для приготовления модифицированной жидкостищадящего глушения скважин.Техническая характеристика:Марка - А;Плотность, г/см3 - до 1,18;Внешний вид - кресталическая масса от белого до серого цвета;Насыпная плотность, г/см3 - 0,8 - 1,50;Массовая доля нерастворимых в воде веществ, % - не более 1,5;Массовая доля влаги, % - не более - 5,0;Скорость корозии стали Ст.3 в растворе с содержаниемсоли 90%, мм/год, невыше - 0,12.</t>
  </si>
  <si>
    <t>221930.500.000051</t>
  </si>
  <si>
    <t>Рукав</t>
  </si>
  <si>
    <t>резиновый, высокого давления</t>
  </si>
  <si>
    <t>Рукав буровой высокого давления.Назначение - для бурения глубоких нефтяных и газовых скважин.В основебурового рукава лежит стальной латунированный корд высокоймеханическойпрочности.Латунь в его составе служит для более стойкой адгезии срезиной.Снаружи и внутри металло корд покрыт слоем прорезиненной ткани,способнойвыдерживать высокие температуры.Кроме того, изнутриповерхность рукава защищена слоем резины.Буровые рукава предназначеныдля эксплуатации в районах умеренного итропического климата притемпературе окружающего воздуха от -50 (-40) до+50 С и рабочей среды до+80 С;Технические характеристики:Условный диаметр, мм, не менее - 50;Размер наружного диаметра, мм - 68;Условное давление, МПа - 15;Номинальное рабочее давление, атм. - 250-300;Разрывное давление, атм - 1000;Минимальный радиус изгиба, мм - 700;Длина, м, не менее - 18;Масса бурового рукава, кг/м - 4,55;Должен быть снабжен специальной арматурой с конической резьбойдляприсоединения к буровому оборудованию для подключения рукавов(соединения рукавов друг с другом или подключения рукавов коборудованиюиспользоваться быстроразъёмные соединения БРС);Комплект соединительных штуцеров: БРС-2""-НКТ60-CnTr100х12,7;Условный проход, дюймы - 2;Присоединительная резьба- НКТ60 ГОСТ 633-80;Резьба гайки БРС- CnTr100х12,7;Должен поставляться в соответствующей упаковке, не допускающейповреждения.Нормативно-справочный документ - ГОСТ 28618-90.Поставка Товара в течение 12 месяцев от даты ввода в эксплуатациюТовара, но не более 24 месяцев от даты поставки.</t>
  </si>
  <si>
    <t>281411.300.000006</t>
  </si>
  <si>
    <t>условный проход 152 мм, рабочее давление до 21 Мпа, рабочее давление до 21 Мпа</t>
  </si>
  <si>
    <t>Превентор плашечный одинарный двухфланцевый с ручным приводом плашек.Назначение - для герметизации устья нефтяных и газовых скважин сцельюпредотвращения нефтегазоводопроявлений (НГВП) при выполненииподземногоили капитального ремонта скважин.Технические характеристики:Условный проход, мм - 152;Рабочее давление, МПа - 21;Пробное давление корпусных деталей на прочность, МПа - 42;Допустимаянагрузка на плашки:- от веса колонны, кH - 560;- от давления в скважине, кH - 160;Диаметр уплотняемых труб, мм - 33-114;Фланцевые соединения - 180х21 (ГОСТ 28919-91);Габаритные размеры,  мм, (ДхШхВ), не более - 810х400х450;Масса, кг, не более - 240;Нормативно-технический документ - ГОСТ 28996-91.Поставщик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</si>
  <si>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Задвижка перфорационная универсальная.Назначение - для герметизации устья скважины в период перфорациинефтяных, газовых и газоконденсатных скважин.Технические характеристики:Тип - ЗПУ, задвижка перфорационная универсальная;Условный проход задвижки, мм - 150;Рабочее давление, МПа - 21;Исполнение корпуса задвижки - фланцевое;Присоединительные размеры фланцев:наружный диаметр, мм - 380;средний диаметр канавки под прокладку, мм - 211,1;Диаметр делительной окружности центров отверстии, мм -317,5;диаметр отверстии под шпильки, мм - 32;количество отверстии под шпильки - 12;Габаритные размеры, не более мм - длина - 550; ширина - 428,6; высота -946;Масса, не более кг - 290;Поставщик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РеспубликиКазахстан.Перечень документов при поставке:- с приложением паспорта;- руководства по эксплуатации;- разрешения на применение от уполномоченного органа РК;- соответствующая упаковка, не допускающая повреждения;- другой документ, удостоверяющий происхождение товара.Поставщик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</si>
  <si>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289212.300.000003</t>
  </si>
  <si>
    <t>для свинчивания и развинчивания насосно-компрессорных труб, гидравлический</t>
  </si>
  <si>
    <t>Гидравлический ключ типа ГКШ-400У со спайдером типа СПГ50.000.000.Назначение - для быстрого, безопасного, точного свинчивания иразвинчивания насосно-компрессорных труб с наружными диаметрами 048 мм(1,89"), 06О мм (2 3/8"), 073 мм (2 7/8"), 089 мм (3 1/2"), штангнасосных ГОСТ 13877 с условными диаметрами 016 мм (5/8"), 019 мм (3/4"),022 мм (7/8"), 025 мм (1").Технические характеристики:Объемнаяподача в гидроключ, м3/с (л/мин):- минимальная - 3,3x104 (20);- номинальная - 20,0x10"4 (120);- максимальная - 30,0x10'4 (180);Давление нагнетания, МПа (кгс/см2):- номинальное - 10 (100);- максимальное - 20 (200);- пиковое - 24 (240);Давление в линии слива, МПа (кгс/см2), не более - 0,5 (5);Частота вращения ротора, с'1 (об/мин):- при номинальной объемной подаче - 1,3 (78);- при максимальной объемной подаче - 1,95 (117);Крутящий момент на роторе, Нм (кгс*м):- при номинальном давлении нагнетания - 1864 (190);- при максимальном давлении нагнетания - 3730 (380);- при пиковом давлении нагнетания - 4415 (450);Масса, кг - 170 max;Гарантийная наработка изделия не менее 1500 часов в пределах срокаэксплуатации 12 месяцев при соблюдении условий эксплуатации.Стандартная комплектация:Гидроключ ГКШ-400У, шт - 1;Шланг Dy25 РВД25.33х1,5, шт - 2;Инструмент предохранительный типа ИП4.00.000 для безопасной установкивнутреннего кольца, шт - 1;Ролик-хомут типа РХ.00.000, шт - 1;Хомут типа X.00.000, шт - 2;Реактивная тяга типа РТ 10 000, шт - 1;Стальной канат 012 мм по 3 метра, шт - 1;Коуши под канат 012 мм, шт - 4;Зажимы под канат 012 мм, шт - 18;Масляный шприц, шт - 1;Шестигранник на 5 мм, шт - 1;ГШ4.042.204 Выколотка, шт - 1;Быстроразъемное соединение типа БР.00.000 и БР.00.000-01, шт, по - 1;Комплект ЗИП для гидроключа типа ГКШ-400У, кмп - 1;Инструмент предохранительный типа ИП4.10.000 для безопасной установкибарабана тормозного в рабочее положение, шт - 1;Поддерживающий гаечный ключ для штанг 3/4-7/8" 27903, шт - 1;Поддерживающий гаечный ключ для штанг 1" 27906, шт - 1;Подвесное стопорное устройство типа ГШ4.622.00А, шт - 1;Ручное стопорное устройство типа ГШ4.700.000, шт -1;Для насосных штанг:Кольцо внутреннее в сборе типа ГШ4.026.100 (и16 мм, о19 мм, all мм), шт- 1;Кольцо внутреннее в сборе типа ГШ4.033.100 (025 мм), шт - 1;Для насосно-компрессорных труб:Кольцо внутреннее в сборе типа ГШ4.060.100 (06О мм), шт - 1;Кольцо внутреннее в сборе типа ГШ4.073.100 (о73 мм), шт - 1;Кольцо внутреннее в сборе типа ГШ4.089.100 (о89 мм), шт - 1;Комплект ЗИП, кмп - 1;*Комплект ЗИП для гидроключа типа ГКШ-400У согласно Паспорта:1. Кольцо типа 037-041-25-2-2 ГОСТ 9833-73, шт - 10;2. Кольцо типа 028-031-19-2-2 ГОСТ 9833-73(резиновое), шт - 2;3. Кольцо типа 021-025-25-2-2 ГОСТ 9833-73 (резиновое), шт - 2;4. Кольцо типа защитное ГК.800.029 (фторопласт.), шт -4;5. Кольцо типа защитное БР.02.006 (фторопласт.), шт - 2;6. Шпилька вальцовая 992012-76, шт - 10;7. Плашка 2 7/8" типа ГШ4.293.073, шт- 10;8. Плашка 3 1/2" типа ГШ4.293.089, шт - 10;9. Плашка 2 3/8" типа ГШ4.293.060, шт - 4;Комплект ЗИП для гидроключа типа ГКШ-400У на 1 год эксплуатации:Кольцо внутреннее в сборе типа ГШ4.073.100, шт - 1;Лента тормозная типа ГШ4.288.000, шт - 1;Плашка 2 3/8" типа ГШ4.293.060, шт - 48;Плашка 2 7/8" типа ГШ4.293.073, шт - 120;Плашка 3 1 /2" типа ГШ4.293.089, шт - 48;Винт типа ГК.700.701, шт - 60;Шпилька тормозной ленты, шт - 4;Челюсть 2 7/8" типа ГШ4.291.073, шт - 2;Кольцо внутреннее 3 1 /2" типа ГШ4.089.101, шт - 2;Пружина типа ГШ4.042.203, шт - 10;Плашка, шт - 12;Шпилька вальцовая типа 992012-76, шт - 20;Ось типа ГШ4.042.201, шт - 4;Спайдер типа СПГ50.000.000 предназначен для захвата НКТ (насосно-компрессорных труб) с наружными диаметрами от 050 мм (1,99") до 089 мм(31/2") и удержания их на весу в устье нефтяных скважин в процессеспуско- подъемных операций при текущем ремонте скважин.Технические характеристики:Допускаемая нагрузка,кН (тс) - 500 (50);Привод перемещения клиньев гидравлический или пневматический отподъемной установки;Рабочее давление, МПа:- от гидросистемы - 3 - 5;- от пневмосистемы - 0,6 - 0,9;Диаметр захватываемых труб НКТ, мм (дюйм) - от 050 (1,99") до 089(31/2");Габаритные размеры (Д х Ш х В), мм, не более - 565 х 480 х 360;Масса, кг, не более - 120;Гарантийная наработка изделия не менее 1500 часов в пределах срокаэксплуатации 12 месяцев при соблюдении условий эксплуатации.Стандартная комплектация:Спайдер типа СПГ50.000.000 (с установленными вкладышами для труб 2 7/8"( 073 мм), шт - 1;Шланг Dy6 РВД6.22х1,5, шт - 3;Вкладыши для 060 мм (23/8"), 089 мм (31/2"), кмп, по - 1;Кран пневматический, шт - 1;Кронштейн для пневматического крана, шт - 1;Комплект ЗИП для спайдера тпа СПГ50.000.000*, кмп - 1;* Комплект ЗИП для СПГ50.000.000 согласно паспорта:1. Втулка типа СПГ50.000.124, шт - 4;2. Втулка типа СПГ50.000.125, шт - 2;3. Кольцо типа 013-016-19 ГОСТ 9833-73, шт - 1;4. Кольцо типа 019-025-36 ГОСТ 9833-73, шт - 1;5. Кольцо типа055-065-58 ГОСТ 9833-73, шт - 1;6. Кольцо  типа 058-064-36 ГОСТ 9833-73, шт - 2;7. Кольцо типа А65 DIN472, шт - 2;8. Шплинт  типа 65601, шт - 4.Поставщик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</si>
  <si>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289212.500.000001</t>
  </si>
  <si>
    <t>для свинчивания/развинчивания насосных штанг</t>
  </si>
  <si>
    <t>Ключ трубный гидравлический ГКШ-1200 со спайдером СПГ.Назначение - для быстрого, безопасного, точногосвинчиванияиразвинчивания бурильных, насосно-компрессорных труб;Технические характеристики:Наружный диаметр, мм:- 50 (1,99`);- 60 (2,3/8`),- 73 (2,7/8`),- 89 (3,1/2`),- 95 (3.3/4`), 108 мм (4.1/4`),- 114 (4.1/2`);Климатическое исполнение - У по ГОСТ - 15150-69.</t>
  </si>
  <si>
    <t>289261.300.000151</t>
  </si>
  <si>
    <t>Пакер</t>
  </si>
  <si>
    <t>механический</t>
  </si>
  <si>
    <t>Пакер механический.Назначение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- 114;Условный диаметр обсадной колонны, мм - 140;Толщина стенок обсадной колонны, мм - 8-10;Максимальный перепад давления на пакер, МПа, не более - 100;Максимальная температура, С, не более - 100;Наружный диаметр, мм - 114;Диаметр проходного канала, мм, не менее - 59;Нагрузка при пакеровке, кН, от 60 до 120;Длина, мм, не более - 2250;Масса, кг, не более - 82,2;Присоединительная резьба гладких НКТ ГОСТ 633-80:- верх (муфта), мм-73;- 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комплектомЗИП-04 включающие резиновые элементы (уплотнители) на каждый пакер,пружины разные в том числе под плашки якоря механического, под планкиякоря механического и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</si>
  <si>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Пакер механический.Назначение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- 116;Условный диаметр обсадной колонны, мм - 140/146;Толщина стенок обсадной колонны, мм - 7-9/10-12;Максимальный перепад давления на пакер, МПа, не более - 100;Максимальная температура, С, не более - 100;Наружный диаметр, мм - 116;Диаметр проходного канала, мм, не менее - 59;Нагрузка при пакеровке, кН, от 60 до 120;Длина, мм, не более - 2250;Масса, кг, не более - 84;Присоединительная резьба гладких НКТ ГОСТ 633-80:- верх (муфта), мм - 73;- низ (ниппель), мм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комплектомЗИП-04 включающие резиновые элементы (уплотнители) на каждый пакер,пружины разные в том числе под плашки якоря механического, под планкиякоря механического и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</si>
  <si>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Пакер механический.Назначение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- 142;Условный диаметр обсадной колонны, мм - 168;Толщина стенок обсадной колонны, мм - 7-9;Максимальный перепад давления на пакер, МПа, не более - 100;Максимальная температура, С, не более - 100;Наружный диаметр, мм - 142;Диаметр проходного канала, мм, не менее - 59;Нагрузка при пакеровке, кН, от 60 до 120;Длина, мм, не более - 2280;Масса, кг, не более - 139;Присоединительная резьба гладких НКТ ГОСТ 633-80:- верх (муфта), мм-89;- 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комплектомЗИП-04 включающие резиновые элементы (уплотнители) на каждый пакер,пружины разные в том числе под плашки якоря механического, под планкиякоря механического и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</si>
  <si>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Пакер механический.Назначение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- 112;Условный диаметр обсадной колонны, мм - 140/146;Толщина стенок обсадной колонны, мм - 9-11/12;Максимальный перепад давления на пакер, МПа, не более - 100;Максимальная температура, С, не более - 100;Наружный диаметр, мм - 112;Диаметр проходного канала, мм, не менее - 46;Нагрузка при пакеровке, кН, от 60 до 120 ;Длина, мм, не более - 2208;Масса, кг, не более - 91;Присоединительная резьба гладких НКТ ГОСТ 633-80:верх (муфта),мм-73;низ (ниппель), мм - 60.Условия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комплектомЗИП-04 включающие резиновые элементы (уплотнители) на каждый пакер,пружины разные в том числе под плашки якоря механического, под планкиякоря механического и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</si>
  <si>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Пакер механический.Назначение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- 118;Условный диаметр обсадной колонны, мм - 140/146;Толщина стенок обсадной колонны, мм - 7-8/9-11;Максимальный перепад давления на пакер, МПа, не более - 100;Максимальная температура, С, не более - 100;Наружный диаметр, мм - 118;Диаметр проходного канала, мм, не менее - 59;Нагрузка при пакеровке, кН, от 60 до 120;Длина, мм, не более - 2250;Масса, кг, не более - 85;Присоединительная резьба гладких НКТ ГОСТ 633-80:- верх (муфта), мм - 73;- 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комплектомЗИП-04 включающие резиновые элементы (уплотнители) на каждый пакер,пружины разные в том числе под плашки якоря механического, под планкиякоря механического и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</si>
  <si>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Пакер механический.Назначение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- 122;Условный диаметр обсадной колонны, мм - 146;Толщина стенок обсадной колонны, мм - 6,5-9;Максимальный перепад давления на пакер, МПа, не более - 100;Максимальная температура, С, не более - 100;Наружный диаметр, мм - 122;Диаметр проходного канала, мм, не менее - 59;Нагрузка при пакеровке, кН, от 60 до 120;Длина, мм, не более - 2250;Масса, кг, не более - 88,8;Присоединительная резьба гладких НКТ ГОСТ 633-80:- верх (муфта), мм-73;- 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комплектомЗИП-04 включающие резиновые элементы (уплотнители) на каждый пакер,пружины разные в том числе под плашки якоря механического, под планкиякоря механического и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</si>
  <si>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Пакер механический.Назначение - для герметичного длительного разобщения интервалов стволаобсадной колонны нагнетательной скважины и ее защиты от динамическоговоздействия закачиваемой воды;- для длительной автономной (без связи с НКТ) изоляции требуемого кразобщению участка эксплуатационной колонны;- для использования в многопакерных компоновках;- пакер устанавливается в скважине механически, путем осевых перемещенийколонны труб (не требует вращения НКТ), приводится в транспортноеположение натяжением колонны труб;- пакер устанавливается в скважине вращением колонны труб вправо на 1/4оборота с одновременным перемещением вниз, приводится в транспортноеположение натяжением колонны труб;Технические характеристики:Условный диаметр обсадной колонны, мм - 140-146;Толщина стенок, мм - 7-10,5 и 10-12;Наружный диаметр, мм, не более - 114;Диаметр проходного канала, мм, не менее - 50;Длина, мм, не более - 2400;Масса, кг, не более - 90;Присоединительная резьба гладких НКТ ГОСТ 633-80:Верх (муфта) - 73;Низ (муфта) - 60;Максимальный перепад давления на пакер, МПа - 35;Нагрузка при пакеровке, кН - от 120 до 160;Условия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иполным комплектом ЗИП-04 включающие резиновые элементы (уплотнители) накаждый пакер, пружины разные в том числе под плашки якоря механического,под планки якоря механического,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</si>
  <si>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Пакер механический.Назначение - для герметичного длительного разобщения интервалов стволаобсадной колонны нагнетательной скважины и ее защиты от динамическоговоздействия закачиваемой воды;- для длительной автономной (без связи с НКТ) изоляции требуемого кразобщению участка эксплуатационной колонны;- для использования в многопакерных компоновках;- пакер устанавливается в скважине механически, путем осевых перемещенийколонны труб (не требует вращения НКТ), приводится в транспортноеположение натяжением колонны труб;- пакер устанавливается в скважине вращением колонны труб вправо на 1/4оборота с одновременным перемещением вниз, приводится в транспортноеположение натяжением колонны труб;Технические характеристики:Условный диаметр, мм - 168-178;Толщина стенок, мм - 7,3-8,9 и 12,7-15,0;Наружный диаметр, мм, не более - 142;Диаметр проходного канала, мм, не менее - 62;Длина, мм - 2459;Масса, кг, не более - 110;Присоединительная резьба гладких НКТ ГОСТ 633-80:верх (муфта) - 89;низ (муфта) - 73;Максимальный перепад давления на пакер, МПа - 35;Нагрузка при пакеровке, кН - от 120 до 160;Условия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иполным комплектом ЗИП-04 включающие резиновые элементы (уплотнители) накаждый пакер, пружины разные в том числе под плашки якоря механического,под планки якоря механического,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</si>
  <si>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Пакер механический ПРО-ЯМО2-ЯГ1(М)-142-59-1000-Т100 КЗ.Назначение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- 142Условный диаметр обсадной колонны, мм - 168;Толщина стенок обсадной колонны, мм - 7-9;Максимальный перепад давления на пакер, МПа, не более - 100;Максимальная температура, С, не более - 100;Наружный диаметр, мм - 142;Диаметр проходного канала, мм, не менее - 59;Нагрузка при пакеровке, кН, от 60 до 120;Длина, мм, не более - 2280;Масса, кг, не более - 139;Присоединительная резьба гладких НКТ ГОСТ 633-80: верх (муфта), мм-89,низ (ниппель), мм - 73.Перечень документов при поставке:- сертиыикат и другие документы, удостоверяющие происхождение товара;- паспорт на оборудование, а также заводской номер и полным комплектомЗИП включающие резиновые элементы (уплотнители) на каждый пакер, пружиныразные в том числе под плашки якоря механического, под планки якорямеханического и под опоры раздвижные.Пакеры должны поставляться заказчику в заводской упаковке (ящиках).</t>
  </si>
  <si>
    <t>Пакер механический.Назначение - для герметичного длительного разобщения интервалов стволаобсадной колонны и защиты ее от динамического воздействия рабочей средыв процессе проведения различных технологических операций.Устанавливается в скважине механически, путем осевых перемещений колоннытруб (не требует вращения НКТ), в транспортное положение приводитсянатяжением колонны труб; возможность многократного действия за одну СПО;для удерживания пакера от перемещения вверх служит верхнеегидравлическое заякоривающее устройство, которое приводится в действиесозданием внутритрубного давления.Технические характеристики:Тип, мм - 142;Условный диаметр обсадной колонны, мм - 168;Толщина стенок обсадной колонны, мм - 7-9;Максимальный перепад давления на пакер, МПа, не более - 100;Максимальная температура, С, не более - 150;Наружный диаметр, мм - 142;Диаметр проходного канала, мм, не менее - 59;Нагрузка при пакеровке, кН, от 60 до 120;Длина, мм, не более - 2280;Масса, кг, не более - 139;Присоединительная резьба гладких НКТ ГОСТ 633-80:- верх (муфта), мм - 89;- низ (ниппель), мм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комплектомЗИП-04 включающие резиновые элементы (уплотнители) на каждый пакер,пружины разные в том числе под плашки якоря механического, под планкиякоря механического и под опоры раздвижные.Поставщик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</si>
  <si>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292023.900.000011</t>
  </si>
  <si>
    <t>Прицеп</t>
  </si>
  <si>
    <t>грузоподъемность более 15000 кг, но не более 25000 кг</t>
  </si>
  <si>
    <t>Мобильная культ-будка для бригад подземного ремонта скважин. Техническиехарактеристики: 2-х осьное шасси с поворотным усиленным кругом; Размерышасси, мм, не менее - 1065х420х457 R; Длина культбудки, мм, не более -8700; Ширина культбудки, мм, не более - 2800; Отдельная комната мастера,мм, не менее - 2170х2800; Комната для смены одежды, мм.  не менее -3270х2800; Коридор,  мм,  не менее - 1700х2800; Наличие тормознойсистемы,  заземлительного троса и лестницы с площадкой; Гибкий кабель -КГ 3*6+1*4 с барабаном,  длиной,  м,  не более - 50 с вилкой дляподключения электро кабеля ВШК-25А; Требования к условиям эксплуатации итранспортирования: Температура окружающей среды при эксплуатации,   С -минус 40 до плюс 40; Снеговая нагрузка,  кг/м2 - 50; Допустимая ветроваянагрузка,   кг/м2 - 25-30; Теплопроводность при температуре 25 С,Вт/мк,  не более - 0, 034-0, 038; Скорость транспортирования до местаустановки комплекса,  км/час: Автотранспортом: - по дороге с твердымпокрытием - 50; - по грунтовой дороге - 20; - по пересеченной местности- 5; Железнодорожным транспортом - без ограничения; Требования кархитектурно-строительным,  объемно-планировочным и конструктивнымрешениям: Конфигурация и размеры мобильного здания в зависимости отназначения должны соответствовать приложению настоящего ТЗ.  Расстояниеот пола до потолка, мм - 2300-50; Мобильное здание должно бытьизготовлено из стальной несущей конструкции, обеспечивающей егожесткость при транспортировке и эксплуатации. Мобильное здание должнобыть защищено от воздействия внешней окружающей среды (атмосферы,температуры). Пол Рама пола должна состоять из системы швеллеров иуголков, соединенных швеллерными прогонами, в которые укладываютсядеревянные лаги. Наружная сторона уголков рамы должна быть покрытаатмосферостойкой краской. Снизу прогоны должны быть подшиты стальнымизагрунтованными с двух сторон листами толщиной.  мм - 0, 6-1; На листыдолжны быть уложены последовательно гидроизоляция и теплоизоляция,толщиной, мм - 100; Затем к лагам должна крепиться OSB, толщиной.  мм -22; Стены. Стены мобильного здания должны состоять из стеновых панелей,закрепленных болтовыми соединениями к каркасу мобильного здания. Внешняяповерхность стеновой панели должна состоять из профилированного,оцинкованного, стального листа, толщиной, мм - 0, 5, надежнозакрепленного крепежными элементами. Внешняя сторона листа должна бытьпокрыта полимерной краской светло-серого цвета; Лист через прослойкугидроизоляции должен быть закреплен к деревянной раме, выполненной избрусков, толщиной, мм - 80; Внутренние полости рамы должны бытьзаполнены теплоизоляцией.  толщиной, мм - 80; Внутренние полости рамыперегородки должны быть заполнены теплоизоляцией, толщиной, мм - 40;Наружная дверь должна плотно закрываться. Внешняя поверхность двери -стальной лист, мм - 1, 5-2; Размеры дверного проема в стеновой панели,мм - 810х2010; Внутренняя дверь - деревянная белого цвета; Размерыдверного проема в стеновой панели, мм - 880х2090; Окна должны иметьдвойное остекление и открываться во внутрь помещения. С наружной стороныокна должны быть снабжены верхним и нижним водоотводами. Размерыоконного проема в стеновой панели, мм - 700х800; Потолок и крыша. Каркаспотолка должен быть выполнен из уголка и швеллерных прогонов, в которыеукладываются двускатные деревянные лаги.  Внешняя сторона поверхностикрыши должна состоять из оцинкованных металлических листов, толщиной.мм - 0, 6; Стыки листов между собой и с потолком должны обеспечиватьнадежную защиту от попадания осадков на потолок. Потолок и крыша должныбыть выполнены по следующей схеме (снизу-вверх): - декоративная отделка;- пленка; - теплоизоляция, мм - 100; - воздушная прослойка; -гидроизоляция; - деревянная доска (20-25мм); - оцинкованныйметаллический лист; Электропроводка. Электропроводка на 380/220В должнабыть выполнена в кабельных каналах качественным проводом с двойнойизоляцией, рассчитанным на максимальную нагрузку применяемого вмобильном здании электрооборудования; Количество розеток должноопределяться расположением оборудования согласно планировке мобильногоздания. Все розетки должны быть заземлены. Мобильное здание должно бытьоснащено электрощитом с автоматическими предохранителями. Подводэлектричества должен быть осуществлен через разъем, установленный встене мобильного здания. Гибкий кабель КГ3х6+1х4. Длина, м - 50 с вилкойдля подключения электрокабеля ВШК-25А; Водные и канализационныекоммуникации. Водные и канализационные коммуникации должна бытьвыполнены из пластиковых труб типа PVC; Мебель и оборудование. Мебель иоборудование должны быть установлены в соответствии с прилагаемымипланировками на мобильные здания; Требования к отделке помещений:Комната мастера: Пол - (цвет-светло коричневые тона); Стены -ламинированными MDF панелями (цвет - белый;  текстура - поддерево);Потолок - ламинированными MDF панелями (цвет - белый;  текстура -поддерево); Помещение раздевалки-сушилки: Пол - металлический,  рифленыйлист; Стены - крашенный металлический лист,  мм - 1, 2 (цвет - светло-серый); Потолок - крашенный металлический лист,  мм - 1, 2 мм (цвет -светло-серый); Тамбур: Пол - полиплан (цвет - светло коричневые тона);Стены - ламинированными MDF панелями (цвет - белый;  текстура -поддерево); Потолок - ламинированными MDF панелями (цвет - белый;текстура - поддерево); Требования к продукции: Культбудки должнысоблюдать требования санитарных норм и правил и оборудованы: - площадкалестничная металлическая.  шт - 1; - барабан, шт - 1; - щит пожарный, шт- 1; - подставка с огнетушителем ОПУ-5.  шт - 1; - запасное колесоразмером 1065х420х457 R.  шт - 1; - крепление с водонагревателем 50л,шт - 1; - шкаф сушильный металлический,  шт - 3; - стол консольныйметаллический.  шт - 1; - скамейка деревянная, шт - 1; - табуретметаллический.  шт - 6; - шкаф встроенный: габаритные размеры, мм -1100х7000х2000; количество, шт - 1; - холодильник 80л,  шт - 1; -микроволновая печь,  объемом 25л.  шт - 1; - диспенсер,  шт - 1; -крючок гардеробный,  шт - 3; - зеркало,  шт - 1; - вентилятор вытяжной,мм - 150,  шт - 1; - тепловентилятор,  шт - 3; - электрощит,  шт - 1; -обогреватель масляный,  кВт - 3,  шт - 2; - кондиционер оконный,  шт -1; - сплитсистема,  шт - 1; - кровать одноярусная с матрасом размером190х80,  шт - 1; - шкаф для одежды металлический,  шт - 6; - шкафметаллический для документов,  шт - 1; - стол письменный однотумбовый,шт - 1; - стол обеденный,  шт - 1; - рукомойник с тумбой,  раковиной изеркалом,  шт - 1; - емкость оцинкованная для питьевой воды,  л - 40,шт - 1; - вешалка,  шт - 6; - полка,  шт - 1; - аптечка,  шт - 1; -вилка вводного разъема,  шт - 1; - настенный конвектор,  кВт - 2,  шт -2; - прожектор,  шт - 2; - штырь заземления,  шт - 1; - круглыйканальный нагреватель диаметром - 100мм,  2кВт,  шт - 1; - окнопластиковая с москитной сеткой 685х785 верт. откр. открыв. решетка, шт -2. Мобильная культ-будка при поставке «Заказчику» должен: - обработанантикоррозионным химическим составом. Поставляться с сертификатом илидругим документом, удостоверя</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</si>
  <si>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характеристика:Тип - ЗКЛ2;Диаметр условный (Ду), мм - 80;Давление условное (Ру), кгс/см2 - 64;Обозначение типа (таблица фигур) - 30с76нж;Материал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</si>
  <si>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22100749</t>
  </si>
  <si>
    <t>Задвижка стальная клиновая литая с КОФНазначение - для трубопроводов, транспортирующих жидкие илигазообразныенефтепродукты, воду и пар;Техническая характеристика:Марка - ЗКЛ2;Диаметр условный (Ду), мм - 150;Давление условное (Ру), кгс/см2 - 64;Обозначение типа (таблица фигур) - 30с76нж;Материал корпуса - сталь 20Л;Управление - ручное;Комплектация - с комплектом ответных фланцев сошпильками, гайками ипрокладки для монтажа;Рабочая среда - вода, пар, жидкие нефтепродукты, газы, природныйгаз,сжиженные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</si>
  <si>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22100750</t>
  </si>
  <si>
    <t>Вентиль бронзовый запорный муфтовый.Назначение - для установки на трубопроводах качестве запорногоустройства.Техническая характеристика:Тип -15Б3Р;Диаметр условный (Ду), мм - 15;Давление условное (Ру), Мпа - 1,6;Материал - латунь ЛЦ40Сд;Уплотнение шпинделя - резина;Среда - вода;Способ управления - ручной;Класс герметичности по ГОСТ 9544-2005.Поставщик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</si>
  <si>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22100751</t>
  </si>
  <si>
    <t>Вентиль бронзовый запорый муфтовый.Назначение - для установки на трубопроводах качестве запорногоустройства.Техническая характеристика:Тип - 15Б3Р;Диаметр условный (Ду), мм - 20;Давление условное (Ру), МПа - 1,6;Материал - латунь ЛЦ40Сд;Уплотнение шпинделя - резина;Среда - вода;Способ управления - ручной;Класс герметичности по ГОСТ 9544-2005.Поставщик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</si>
  <si>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22100752</t>
  </si>
  <si>
    <t>Вентиль бронзовый запорный муфтовый.Назначение - для установки на трубопроводах качестве запорногоустройства.Техническая характеристика:Тип - 15Б3Р;Диаметр условный (Ду), мм - 32;Давление условное (Ру), Мпа - 1,6;Материал - латунь ЛЦ40Сд;Уплотнение шпинделя - резина;Среда - вода;Способ управления - ручной;Класс герметичности по ГОСТ 9544-2005.Поставщик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</si>
  <si>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22100753</t>
  </si>
  <si>
    <t>Вентиль запорный стальной муфтовый игольчатый.Назначение - используется для технологических линий трубопроводов иКИПиА, линейных трубопроводов малого диаметра с транспортировкой жидкихи газообразных сред высокого давления.Технические характеристики:Материал корпуса - 15с54бк (сталь);Диаметр условный (Ду), мм - 15;Давление условное (Ру), кгс/см2 - 64.Рабочая среда: вода, пар, кислоты, щелочи, сырая и товарная нефти;Присоединение - муфтовое;Нормативно-технический документ - ГОСТ 23405-78.</t>
  </si>
  <si>
    <t>22100754</t>
  </si>
  <si>
    <t>Вентиль стальной запорный муфтовый.Назначение - для установки на трубопроводах качестве запорногоустройства.Техническая характеристика:Материал корпуса - 15с54бк (сталь);Диаметр условный (Ду), мм - 15;Давление условное (Ру), Мпа - 16;Среда - газожидкостная смесь;Способ управления - ручной;Класс герметичности по ГОСТ 9544-2005.</t>
  </si>
  <si>
    <t>22100755</t>
  </si>
  <si>
    <t>Клапан обратный поворотный (затвор обратный).Назначение - для автоматического предотвращения обратного потока рабочейсреды в трубопроводах.Техническая характеристика:Диаметр условный (Ду), мм - 80;Давление условное (Ру), кгс/см2 - 64;Обозначение типа - 19с38нж;Комплектация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t>
  </si>
  <si>
    <t>22100756</t>
  </si>
  <si>
    <t>Работы по технологическому проектированию</t>
  </si>
  <si>
    <t xml:space="preserve">Ақінген к\о ППД жерүсті инфрақұрылымының сенімділігін арттыру нысанның ЖІЖ дайындау. </t>
  </si>
  <si>
    <t>Разработка ПИР объекта Повышение надежности наземной инфраструктуры ППД м/р Акинген</t>
  </si>
  <si>
    <t>новая строка</t>
  </si>
  <si>
    <t xml:space="preserve"> "Доссормунайгаз" МГӨБ әкімшілік ғимаратының құрылысын салу нысанының ЖІЖ дайындау </t>
  </si>
  <si>
    <t>Разработка ПИР объекта Строительство административного здание НГДУ "Доссормунайгаз"</t>
  </si>
  <si>
    <t>Кенбай к\о ППД жүйесін қайта салу нысанының ЖІЖ дайындау</t>
  </si>
  <si>
    <t>Разработка ПИР объекта  Реконструкция системы ППД м/р Кенбай</t>
  </si>
  <si>
    <t xml:space="preserve">Кенбайт к\о блокты-модульді жылу қазандығының құрылысы нысанының ЖІЖ дайындау </t>
  </si>
  <si>
    <t>Разработка ПИР объекта  Строительство блочно-модульной котельной на м/р Кенбай</t>
  </si>
  <si>
    <t>Атырауская область, Атырау</t>
  </si>
  <si>
    <t xml:space="preserve">"Ембімунайэнерго" басқармасының қолданыстағы ғимаратының  желдету жүйесін жобалау нысанының ЖІЖ дайындау </t>
  </si>
  <si>
    <t>Разработка ПИР объекта  Проектирование системы вентиляции существующих зданий Управления "Эмбамунайэнерго"</t>
  </si>
  <si>
    <t>01.2023</t>
  </si>
  <si>
    <t>Б.Жоламанов к/о 30 орындық асхананы күрделі жөндеу (23,5х18м)</t>
  </si>
  <si>
    <t>Капремонт столовой на 30 мест на м/р.Б.Жоламанова(23,5х18м)</t>
  </si>
  <si>
    <t xml:space="preserve">Кенбай к/о №2 жатақхананы күрделі жөндеу </t>
  </si>
  <si>
    <t>Капремонт общежития №2 на м/р "Кенбай"</t>
  </si>
  <si>
    <t>432220.300.000001</t>
  </si>
  <si>
    <t>Работы по строительству (сооружению) сетей/систем/объектов/станций газоснабжения/газораспределения</t>
  </si>
  <si>
    <t>должны ДКС отправить ПСД, которые нужно сразу же загрузить в ИСЭЗ</t>
  </si>
  <si>
    <t xml:space="preserve">Доссормұнайгаз МГӨБ демалыс паркін жайластыру </t>
  </si>
  <si>
    <t>Благоустройство парка отдыха НГДУ "Доссормунайгаз"</t>
  </si>
  <si>
    <t>432110.400.000000</t>
  </si>
  <si>
    <t>Работы по ремонту/модернизации пожарной системы/систем тушения</t>
  </si>
  <si>
    <t>Работы по ремонту/модернизации пожарной системы/систем тушения и аналогичного оборудования</t>
  </si>
  <si>
    <t xml:space="preserve">Атырау облысы, Қызылқоға ауданындағы "Қайнармұнайгаз" НПС-3 резервуартар паркіндегі автоматтандырылған өрт сөндіру жүйесі </t>
  </si>
  <si>
    <t>Автоматизированная система пожаротушения резервуарного парка НПС-3 "Кайнармунайгаз" Атырауская область, Кызылкогинский район</t>
  </si>
  <si>
    <t>410040.300.000000</t>
  </si>
  <si>
    <t>Работы по возведению (строительству) нежилых зданий/сооружений</t>
  </si>
  <si>
    <t xml:space="preserve">Ембімұнайэнерго басқармасы С.Балгимбаев кен орнындағы ЭСР "Жайық" өндірістік ғимараты </t>
  </si>
  <si>
    <t>Производственное здание ЭСР «Жайык» на месторождении  С. Балгимбаева управления «Эмбамунайэнерго»</t>
  </si>
  <si>
    <t xml:space="preserve">ӨТҚжЖКБ Атырау базасындағы радиацияға қарсы қорғаныс құрылғыларын қайта жасақтау </t>
  </si>
  <si>
    <t>Реконструкция защитного противорадиационного сооружения на
Атырауской базе УПТОиКО</t>
  </si>
  <si>
    <t>390011.000.000000</t>
  </si>
  <si>
    <t>Работы по рекультивации и восстановлению земель</t>
  </si>
  <si>
    <t xml:space="preserve">Жайыкмунайгаз МГӨБ бойынша бүлінген жерлерді рекультивациялау жобаларын дайындау </t>
  </si>
  <si>
    <t>Разработка проектов рекультивации нарушенных земель по НГДУ "Жайыкмунайгаз"</t>
  </si>
  <si>
    <t xml:space="preserve"> "Жылыоймунайгаз"  МГӨБ бойынша бүлінген жерлерді рекультивациялау жобаларын дайындау </t>
  </si>
  <si>
    <t>Разработка проектов рекультивации нарушенных земель по НГДУ "Жылыоймунайгаз"</t>
  </si>
  <si>
    <t xml:space="preserve">Доссормунайгаз  МГӨБ бойынша бүлінген жерлерді рекультивациялау жобаларын дайындау </t>
  </si>
  <si>
    <t>Разработка проектов рекультивации нарушенных земель по НГДУ "Доссормунайгаз"</t>
  </si>
  <si>
    <t xml:space="preserve">Кайнармунайгаз  МГӨБ бойынша бүлінген жерлерді рекультивациялау жобаларын дайындау </t>
  </si>
  <si>
    <t>Разработка проектов рекультивации нарушенных земель по НГДУ "Кайнармунайгаз"</t>
  </si>
  <si>
    <t>711235.900.000000</t>
  </si>
  <si>
    <t>Землеустроительные и земельно-кадастровые работы</t>
  </si>
  <si>
    <t xml:space="preserve"> "Жайыкмунайгаз" МГӨБ бойынша жерге орналастыру жұмыстары </t>
  </si>
  <si>
    <t>Землеустроительные работы  по НГДУ "Жайыкмунайгаз"</t>
  </si>
  <si>
    <t xml:space="preserve"> "Жылыоймунайгаз" МГӨБ бойынша жерге орналастыру жұмыстары </t>
  </si>
  <si>
    <t>Землеустроительные работы по НГДУ "Жылыоймунайгаз"</t>
  </si>
  <si>
    <t xml:space="preserve"> "Доссормунайгаз" МГӨБ бойынша жерге орналастыру жұмыстары </t>
  </si>
  <si>
    <t>Землеустроительные работы  по НГДУ "Доссормунайгаз"</t>
  </si>
  <si>
    <t xml:space="preserve">Кайнармунайгаз МГӨБ бойынша жерге орналастыру жұмыстары </t>
  </si>
  <si>
    <t>Землеустроительные работы  по НГДУ "Кайнармунайгаз"</t>
  </si>
  <si>
    <t>711235.100.000004</t>
  </si>
  <si>
    <t>Инженерно-геодезические работы</t>
  </si>
  <si>
    <t>Топогеодезические/геологические изыскания</t>
  </si>
  <si>
    <t xml:space="preserve">Жайыкмунайгаз МГӨБ бойынша маркшейдерлік жұмыстар </t>
  </si>
  <si>
    <t>Маркшейдерские работы работы  по НГДУ "Жайыкмунайгаз"</t>
  </si>
  <si>
    <t xml:space="preserve">Жылыоймунайгаз МГӨБ бойынша маркшейдерлік жұмыстар </t>
  </si>
  <si>
    <t>Маркшейдерские работы работы по НГДУ "Жылыоймунайгаз"</t>
  </si>
  <si>
    <t xml:space="preserve">Доссормунайгаз МГӨБ бойынша маркшейдерлік жұмыстар </t>
  </si>
  <si>
    <t>Маркшейдерские работы работы  по НГДУ "Доссормунайгаз"</t>
  </si>
  <si>
    <t xml:space="preserve">Кайнармунайгаз МГӨБ бойынша маркшейдерлік жұмыстар </t>
  </si>
  <si>
    <t>Маркшейдерские работы работы  по НГДУ "Кайнармунайгаз"</t>
  </si>
  <si>
    <t>Рұқсат етілген ластанған заттарын тастаудың нормативтік жобасын жасау</t>
  </si>
  <si>
    <t>Разработка проектов нормативов предельно-допустимых сбросов (ПДС) загрязняющих веществ</t>
  </si>
  <si>
    <t>024010.299.000003</t>
  </si>
  <si>
    <t xml:space="preserve"> Работы по озеленению и сопутствующие к ним</t>
  </si>
  <si>
    <t>Работы по озеленению и сопутствующие к ним (снос и подготовка к посадке зеленых насаждений, посадка, пересадка зеленых насаждений)</t>
  </si>
  <si>
    <t>Аумақты көгалдандыру ("жасыл белдеу" құру)</t>
  </si>
  <si>
    <t>Озеленение территории (создание "Зеленого пояса")</t>
  </si>
  <si>
    <t>381230.000.000000</t>
  </si>
  <si>
    <t>Услуги по вывозу (сбору) опасных отходов/имущества/материалов</t>
  </si>
  <si>
    <t>Атырауская область, НГДУ "Жайыкмунайгаз"</t>
  </si>
  <si>
    <t>Ембімұнайгаз АҚ, "Жайыкмұнайгаз" МГӨБ өндіріс қалдықтарын жою</t>
  </si>
  <si>
    <t>Утилизация отходов производства (отраб. лампы, промасл. фильтры и т.д.) НГДУ "Жайыкмунайгаз"</t>
  </si>
  <si>
    <t>Атырауская область, НГДУ "Жылыоймунайгаз"</t>
  </si>
  <si>
    <t>Ембімұнайгаз АҚ, "Жылыоймұнайгаз" МГӨБ өндіріс қалдықтарын жою</t>
  </si>
  <si>
    <t>Утилизация отходов производства (отраб. лампы, промасл. фильтры и т.д.) НГДУ "Жылыоймунайгаз"</t>
  </si>
  <si>
    <t xml:space="preserve">г.Атырау, ул.Валиханова,1 </t>
  </si>
  <si>
    <t>Атырауская область, НГДУ "Доссормунайгаз"</t>
  </si>
  <si>
    <t>Ембімұнайгаз АҚ, "Доссормұнайгаз" МГӨБ өндіріс қалдықтарын жою</t>
  </si>
  <si>
    <t>Утилизация отходов производства (отраб. лампы, промасл. фильтры и т.д.) НГДУ "Доссормунайгаз"</t>
  </si>
  <si>
    <t>Атырауская область, НГДУ "Кайнармунайгаз"</t>
  </si>
  <si>
    <t>Ембімұнайгаз АҚ, "Қайнармұнайгаз" МГӨБ өндіріс қалдықтарын жою</t>
  </si>
  <si>
    <t>Утилизация отходов производства (отраб. лампы, промасл. фильтры и т.д.) НГДУ "Кайнармунайгаз"</t>
  </si>
  <si>
    <t>Утилизация отходов производства (отраб. лампы, промасл. фильтры и т.д.) "Эмбамунайэнерго"</t>
  </si>
  <si>
    <t>"Ембімұнайгаз" АҚ, Ембімұнайэнерго өндіріс қалдықтарын жою</t>
  </si>
  <si>
    <t>Утилизация отходов производства (отраб. лампы, промасл. фильтры и т.д.) УПТОиКО</t>
  </si>
  <si>
    <t>802010.000.000005</t>
  </si>
  <si>
    <t>Услуги по обеспечению радиационной безопасности</t>
  </si>
  <si>
    <t>Утилизация металлолома с превышением радиационного фона НГДУ "Жайыкмунайгаз"</t>
  </si>
  <si>
    <t>Утилизация металлолома с превышением радиационного фона НГДУ "Жылыоймунайгаз"</t>
  </si>
  <si>
    <t>Утилизация металлолома с превышением радиационного фона НГДУ "Доссормунайгаз"</t>
  </si>
  <si>
    <t>Утилизация металлолома с превышением радиационного фона НГДУ "Кайнармунайгаз"</t>
  </si>
  <si>
    <t>620230.000.000003</t>
  </si>
  <si>
    <t>Услуги по технической поддержке сайтов</t>
  </si>
  <si>
    <t xml:space="preserve">"Ембімұнайгаз" АҚ сайтына техникалық қолдау бойынша қызмет </t>
  </si>
  <si>
    <t>Услуги по сопровождению сайта АО "Эмбамунайгаз"</t>
  </si>
  <si>
    <t>SAS-FM АЖ техникалық қолдау бойынша қызметтер</t>
  </si>
  <si>
    <t>Услуги по технической поддержке ИС SAS-FM</t>
  </si>
  <si>
    <t xml:space="preserve">  63-1 Т</t>
  </si>
  <si>
    <t xml:space="preserve">  64-1 Т</t>
  </si>
  <si>
    <t xml:space="preserve">  65-1 Т</t>
  </si>
  <si>
    <t xml:space="preserve">  66-1 Т</t>
  </si>
  <si>
    <t xml:space="preserve">  67-1 Т</t>
  </si>
  <si>
    <t xml:space="preserve">  69-1 Т</t>
  </si>
  <si>
    <t xml:space="preserve">  70-1 Т</t>
  </si>
  <si>
    <t xml:space="preserve">  77-1 Т</t>
  </si>
  <si>
    <t xml:space="preserve">  78-1 Т</t>
  </si>
  <si>
    <t xml:space="preserve"> 316-1 Т</t>
  </si>
  <si>
    <t>502-1 Т</t>
  </si>
  <si>
    <t>505-1 Т</t>
  </si>
  <si>
    <t>504-1 Т</t>
  </si>
  <si>
    <t>503-1 Т</t>
  </si>
  <si>
    <t>79-1 Т</t>
  </si>
  <si>
    <t>23-1 Т</t>
  </si>
  <si>
    <t>684-1 Т</t>
  </si>
  <si>
    <t>17-1 Т</t>
  </si>
  <si>
    <t>22-1 Т</t>
  </si>
  <si>
    <t>16-1 Т</t>
  </si>
  <si>
    <t>709-1 Т</t>
  </si>
  <si>
    <t>377-1 Т</t>
  </si>
  <si>
    <t>711-1 Т</t>
  </si>
  <si>
    <t>708-1 Т</t>
  </si>
  <si>
    <t>83-1 Т</t>
  </si>
  <si>
    <t>84-1 Т</t>
  </si>
  <si>
    <t>144-1 Т</t>
  </si>
  <si>
    <t>279-1 Т</t>
  </si>
  <si>
    <t>280-1 Т</t>
  </si>
  <si>
    <t>164-1 Т</t>
  </si>
  <si>
    <t>152-1 Т</t>
  </si>
  <si>
    <t>381-1 Т</t>
  </si>
  <si>
    <t>382-1 Т</t>
  </si>
  <si>
    <t>383-1 Т</t>
  </si>
  <si>
    <t>384-1 Т</t>
  </si>
  <si>
    <t>20-1 Т</t>
  </si>
  <si>
    <t>21-1 Т</t>
  </si>
  <si>
    <t>714-1 Т</t>
  </si>
  <si>
    <t>715-1 Т</t>
  </si>
  <si>
    <t>380-1 Т</t>
  </si>
  <si>
    <t>379-1 Т</t>
  </si>
  <si>
    <t>682-1 Т</t>
  </si>
  <si>
    <t>15-1 Т</t>
  </si>
  <si>
    <t>82-1 Т</t>
  </si>
  <si>
    <t>Доссормұнайгаз" МГӨБ ӨҚБ механикалық цехының ғимаратын газбен жабдықтау желілері мен инфрақызыл газды сәулелі жылыту жүйесінің құрылысы</t>
  </si>
  <si>
    <t>Строительство линий газоснабжения и системы инфракрасного газового лучистого отопления  здание механического цеха БПО НГДУ «Доссормунайгаз»</t>
  </si>
  <si>
    <t>Исключить</t>
  </si>
  <si>
    <t>В связи с включением объема по ТО котельных установок в комплекс ЗКС</t>
  </si>
  <si>
    <t>725 Т</t>
  </si>
  <si>
    <t>726 Т</t>
  </si>
  <si>
    <t>727 Т</t>
  </si>
  <si>
    <t>728 Т</t>
  </si>
  <si>
    <t>738 Т</t>
  </si>
  <si>
    <t>739 Т</t>
  </si>
  <si>
    <t>742 Т</t>
  </si>
  <si>
    <t>743 Т</t>
  </si>
  <si>
    <t>744 Т</t>
  </si>
  <si>
    <t>745 Т</t>
  </si>
  <si>
    <t>746 Т</t>
  </si>
  <si>
    <t>747 Т</t>
  </si>
  <si>
    <t>748 Т</t>
  </si>
  <si>
    <t>749 Т</t>
  </si>
  <si>
    <t>741 Т</t>
  </si>
  <si>
    <t>740 Т</t>
  </si>
  <si>
    <t>750 Т</t>
  </si>
  <si>
    <t>729 Т</t>
  </si>
  <si>
    <t>730 Т</t>
  </si>
  <si>
    <t>731 Т</t>
  </si>
  <si>
    <t>732 Т</t>
  </si>
  <si>
    <t>733 Т</t>
  </si>
  <si>
    <t>734 Т</t>
  </si>
  <si>
    <t>735 Т</t>
  </si>
  <si>
    <t>736 Т</t>
  </si>
  <si>
    <t>737 Т</t>
  </si>
  <si>
    <t>84 Р</t>
  </si>
  <si>
    <t>85 Р</t>
  </si>
  <si>
    <t>86 Р</t>
  </si>
  <si>
    <t>87 Р</t>
  </si>
  <si>
    <t>88 Р</t>
  </si>
  <si>
    <t>80 Р</t>
  </si>
  <si>
    <t>81 Р</t>
  </si>
  <si>
    <t>83 Р</t>
  </si>
  <si>
    <t>79 Р</t>
  </si>
  <si>
    <t>82 Р</t>
  </si>
  <si>
    <t>77 Р</t>
  </si>
  <si>
    <t>78 Р</t>
  </si>
  <si>
    <t>73 Р</t>
  </si>
  <si>
    <t>74 Р</t>
  </si>
  <si>
    <t>75 Р</t>
  </si>
  <si>
    <t>76 Р</t>
  </si>
  <si>
    <t>97 Р</t>
  </si>
  <si>
    <t>96 Р</t>
  </si>
  <si>
    <t>94 Р</t>
  </si>
  <si>
    <t>95 Р</t>
  </si>
  <si>
    <t>92 Р</t>
  </si>
  <si>
    <t>90 Р</t>
  </si>
  <si>
    <t>91 Р</t>
  </si>
  <si>
    <t>93 Р</t>
  </si>
  <si>
    <t>89 Р</t>
  </si>
  <si>
    <t>72 Р</t>
  </si>
  <si>
    <t>103 У</t>
  </si>
  <si>
    <t>104 У</t>
  </si>
  <si>
    <t>105 У</t>
  </si>
  <si>
    <t>106 У</t>
  </si>
  <si>
    <t>107 У</t>
  </si>
  <si>
    <t>108 У</t>
  </si>
  <si>
    <t>111 У</t>
  </si>
  <si>
    <t>112 У</t>
  </si>
  <si>
    <t>113 У</t>
  </si>
  <si>
    <t>114 У</t>
  </si>
  <si>
    <t>110 У</t>
  </si>
  <si>
    <t>109 У</t>
  </si>
  <si>
    <t>Радиациялық қауіпсіздік қамтамасыз ету жөніндегі қызметтер "Жайықмұнайгаз" МГӨБ</t>
  </si>
  <si>
    <t>Радиациялық қауіпсіздік қамтамасыз ету жөніндегі қызметтер "Жылыоймұнайгаз" МГӨБ</t>
  </si>
  <si>
    <t>Радиациялық қауіпсіздік қамтамасыз ету жөніндегі қызметтер "Доссормұнайгаз" МГӨБ</t>
  </si>
  <si>
    <t>Радиациялық қауіпсіздік қамтамасыз ету жөніндегі қызметтер "Қайнармұнайгаз" МГӨБ</t>
  </si>
  <si>
    <t>711219.900.000000</t>
  </si>
  <si>
    <t>Работы по технологическому проектированию (разработка технологической части проектов строительства) объектов производственного назначения</t>
  </si>
  <si>
    <t>711219.900.010002</t>
  </si>
  <si>
    <t>Работы по природоохранному проектированию</t>
  </si>
  <si>
    <t>642-1 Т</t>
  </si>
  <si>
    <t>623-2 Т</t>
  </si>
  <si>
    <t>79 У</t>
  </si>
  <si>
    <t xml:space="preserve">Исключение </t>
  </si>
  <si>
    <t>в связи сизменением кода ЕНС ТРУ</t>
  </si>
  <si>
    <t>5;11;21;22;</t>
  </si>
  <si>
    <t>728-1 Т</t>
  </si>
  <si>
    <t>16;</t>
  </si>
  <si>
    <t>507-1 Т</t>
  </si>
  <si>
    <t>12. 2021</t>
  </si>
  <si>
    <t>изменение кода ЕНС ТРУ</t>
  </si>
  <si>
    <t>70-1 Р</t>
  </si>
  <si>
    <t>«Ембімұнайгаз» АҚ кен орындарында іздеу-барлау (бағалау) ұңғымаларын салуға жобалық құжаттаманы әзірлеу бойынша жұмыстар</t>
  </si>
  <si>
    <t>Работы по разработке проектной документации на строительство поисково-разведочных (оценочных) скважин на месторождениях АО «Эмбамунайгаз»</t>
  </si>
  <si>
    <t>Столбец 11,34,35</t>
  </si>
  <si>
    <t>84-1 Р</t>
  </si>
  <si>
    <t>18-1-1</t>
  </si>
  <si>
    <t>Столбец 11, 23 в связи с необходимостью сбора исходных данных на проектные  работы</t>
  </si>
  <si>
    <t>86-1 Р</t>
  </si>
  <si>
    <t>87-1 Р</t>
  </si>
  <si>
    <t>88-1 Р</t>
  </si>
  <si>
    <t>83-1 Р</t>
  </si>
  <si>
    <t>Столбец 11, в связи с принятием решения о корректировке (перерасчет) проектно-сметной документации</t>
  </si>
  <si>
    <t>79-1 Р</t>
  </si>
  <si>
    <t>82-1 Р</t>
  </si>
  <si>
    <t>77-1 Р</t>
  </si>
  <si>
    <t>78-1 Р</t>
  </si>
  <si>
    <t>73-1 Р</t>
  </si>
  <si>
    <t xml:space="preserve">Столбец 11, в связи с необходимостью сбора исходных данных </t>
  </si>
  <si>
    <t>74-1 Р</t>
  </si>
  <si>
    <t>75-1 Р</t>
  </si>
  <si>
    <t>76-1 Р</t>
  </si>
  <si>
    <t>97-1 Р</t>
  </si>
  <si>
    <t>96-1 Р</t>
  </si>
  <si>
    <t>94-1 Р</t>
  </si>
  <si>
    <t>95-1 Р</t>
  </si>
  <si>
    <t>92-1 Р</t>
  </si>
  <si>
    <t>90-1 Р</t>
  </si>
  <si>
    <t>91-1 Р</t>
  </si>
  <si>
    <t>93-1 Р</t>
  </si>
  <si>
    <t>72-1 Р</t>
  </si>
  <si>
    <t>Ст 11,19</t>
  </si>
  <si>
    <t>Ст 10,11,19</t>
  </si>
  <si>
    <t>6-3 Р</t>
  </si>
  <si>
    <t>53-1 Р</t>
  </si>
  <si>
    <t>15-1-10</t>
  </si>
  <si>
    <t>Ст 6,11</t>
  </si>
  <si>
    <t>51-1 Р</t>
  </si>
  <si>
    <t>63-1 Р</t>
  </si>
  <si>
    <t>Ст 6</t>
  </si>
  <si>
    <t>52-1 Р</t>
  </si>
  <si>
    <t>54-1 Р</t>
  </si>
  <si>
    <t>64-1 Р</t>
  </si>
  <si>
    <t>11-1 Р</t>
  </si>
  <si>
    <t>1-1Р</t>
  </si>
  <si>
    <t>Ст 5,11</t>
  </si>
  <si>
    <t>2.11.2.4.34</t>
  </si>
  <si>
    <t>47-1 Р</t>
  </si>
  <si>
    <t>581320.000.000002</t>
  </si>
  <si>
    <t>712019.000.000003</t>
  </si>
  <si>
    <t>Работы по проведению экспертиз/испытаний/тестирований</t>
  </si>
  <si>
    <t>15-1-12</t>
  </si>
  <si>
    <t>Атырауская область,Исатайский район</t>
  </si>
  <si>
    <t xml:space="preserve">С.Балгимбаев ПСжПНЦ технологиялық сорғы құрылысын салу ЖЗЖ түзету енгізу ЖБ бойынша кешенді ведомствалықтан тыс сараптама жүргізу </t>
  </si>
  <si>
    <t>Проведение комплексной вневедомственной экспертизы по РП:«Корректировка ПИР .Строительство технологической насосной на ЦПСи ПН С.Балгимбаева»</t>
  </si>
  <si>
    <t>Новая позиция</t>
  </si>
  <si>
    <t>Атырауская область,Жылыойский район</t>
  </si>
  <si>
    <t>"Қисымбай ППН техникалық қажеттіліктер үшін блокты-модульді типтегі жылу қазандығының құрылысын салу ЖЗЖ түзету енгізу" ЖБ бойынша кешенді ведомствалықтан тыс сараптама жүргізу</t>
  </si>
  <si>
    <t>Проведение комплексной вневедомственной экспертизы по РП:« Корректировка ПИР Строительство котельной блочно-модульного типа для технических нужд на ППН Кисымбай.»</t>
  </si>
  <si>
    <t>"ЖЗЖ түзету енгізу. Доссормұнайгаз" МГӨБ демалыс паркін жайластыру " ЖБ бойынша кешенді ведомствалықтан тыс сараптама жүргізу</t>
  </si>
  <si>
    <t>Проведение комплексной вневедомственной экспертизы по РП:«Корректировка ПИР.Благоустройство парка отдыха НГДУ "Доссормунайгаз"»</t>
  </si>
  <si>
    <t>О.Б.Камышитовое - С.Балгимбаев к/о бойынша сұйықтықты жинаудың кенішішілік жүйесін қайта салу ЖЗЖ түзету енгізу" ЖБ бойынша кешенді ведомствалықтан тыс сараптама жүргізу</t>
  </si>
  <si>
    <t>Проведение комплексной вневедомственной экспертизы по РП:«Корректировка ПИР.Реконструкция нефтепровода Ю.З.Камышитовое-С.Балгимбаева (15,4км)"</t>
  </si>
  <si>
    <t>"ЖЗЖ түзету енгізу. "Доссормұнайгаз" МГӨБ БПО механика цехы ғимаратының газбен қамту торабын және инфрақызыл сәулелі газбен жылыту жүйесін қайта салу" ЖБ бойынша кешенді ведомствалықтан тыс сараптама жүргізу</t>
  </si>
  <si>
    <t>Проведение комплексной вневедомственной экспертизы по РП:«Корректировка ПИР.Реконструкция линий газоснабжения и системы инфракрасного газового лучистого отопления  здание механического цеха БПО НГДУ «Доссормунайгаз"</t>
  </si>
  <si>
    <t>ЖЗЖ түзету енгізу. Ембімұнайэнерго" басқармасы С.Балгимбаев кен орнындағы "Жайық" ЭСР өндірістік ғимараты" ЖБ бойынша кешенді ведомствалықтан тыс сараптама жүргізу</t>
  </si>
  <si>
    <t>Проведение комплексной вневедомственной экспертизы по РП:«Корректировка ПИР.Производственное здание ЭСР «Жайык» на месторождении С. Балгимбаева управления «Эмбамунайэнерго»</t>
  </si>
  <si>
    <t>"Жаңаталап кен орнындағы №3 мұнай-газ дайындау цехының өндірістік ғимараты»" ЖБ бойынша кешенді ведомствалықтан тыс сараптама жүргізу</t>
  </si>
  <si>
    <t>Проведение комплексной вневедомственной экспертизы по РП:«Производственное здание ЦДНГ №3 на м.р Жанаталап»</t>
  </si>
  <si>
    <t>"Қаратон МАП техникалық мұқтаждықтарға арналған блокты-модульдік үлгідегі қазандық салу" ЖБ бойынша кешенді ведомствалықтан тыс сараптама жүргізу</t>
  </si>
  <si>
    <t>Проведение комплексной вневедомственной экспертизы по РП:«Строительство котельной блочно-модульного типа для технических нужд на ППН Каратон»</t>
  </si>
  <si>
    <t xml:space="preserve">711121.100.000000 </t>
  </si>
  <si>
    <t>Работы в области архитектуры, связанные с проектами жилых зданий/сооружений/помещений</t>
  </si>
  <si>
    <t>Работы в области архитектуры, связанные с проектами жилых зданий/сооружений/помещений (в т.ч. дизайн, интерьер)</t>
  </si>
  <si>
    <t>02. 2022</t>
  </si>
  <si>
    <t>92-2 У</t>
  </si>
  <si>
    <t>89-1 У</t>
  </si>
  <si>
    <t>31-1 У</t>
  </si>
  <si>
    <t>Основной (GA_2.11.2.1.5 (Аренда и техническая поддержка ЛПО SAP)</t>
  </si>
  <si>
    <t>49-1 У</t>
  </si>
  <si>
    <t>60-2 У</t>
  </si>
  <si>
    <t>34-1 У</t>
  </si>
  <si>
    <t>38-1 У</t>
  </si>
  <si>
    <t>42-1 У</t>
  </si>
  <si>
    <t>43-1 У</t>
  </si>
  <si>
    <t>44-1 У</t>
  </si>
  <si>
    <t>45-1 У</t>
  </si>
  <si>
    <t>110-1 У</t>
  </si>
  <si>
    <t>15-1-1</t>
  </si>
  <si>
    <t>С.Нұржанов (СБК) кен орнын игеру жобасының талдауына тәуелсіз сараптама жүргізу жөніндегі Оператор қызметін көрсету  </t>
  </si>
  <si>
    <t xml:space="preserve">Оказание услуг Оператора по проведению независимой экспертизы проекта разразботки м-ния С.Нуржанов (СЗК)
</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</si>
  <si>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</si>
  <si>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</si>
  <si>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"Ембімұнайгаз" АҚ автоматика жабдықтарына техникалық қызмет көрсету бойынша қызметтер </t>
  </si>
  <si>
    <t>Услуги по техническому обслуживанию средств автоматики АО "Эмбамунайгаз"</t>
  </si>
  <si>
    <t>Работы по ремонту/благоустройству территории</t>
  </si>
  <si>
    <t>98 Р</t>
  </si>
  <si>
    <t>99 Р</t>
  </si>
  <si>
    <t>100 Р</t>
  </si>
  <si>
    <t>101 Р</t>
  </si>
  <si>
    <t>102 Р</t>
  </si>
  <si>
    <t>103 Р</t>
  </si>
  <si>
    <t>104 Р</t>
  </si>
  <si>
    <t>105 Р</t>
  </si>
  <si>
    <t>106 Р</t>
  </si>
  <si>
    <t>107 Р</t>
  </si>
  <si>
    <t>115 У</t>
  </si>
  <si>
    <t>116 У</t>
  </si>
  <si>
    <t>117 У</t>
  </si>
  <si>
    <t>3 изменения и дополнения №120240021112-ПЗ-2022-3 от 14.01. 2022г., утвержден решением директора департамента ДПиОЗ Жылкайдаровым М.О.</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</si>
</sst>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419]#,##0.00"/>
    <numFmt numFmtId="165" formatCode="#,##0.000"/>
    <numFmt numFmtId="166" formatCode="_-* #,##0.00\ _₸_-;\-* #,##0.00\ _₸_-;_-* &quot;-&quot;??\ _₸_-;_-@_-"/>
    <numFmt numFmtId="167" formatCode="000000"/>
    <numFmt numFmtId="168" formatCode="#,##0.00\ _₽"/>
    <numFmt numFmtId="169" formatCode="0.000"/>
    <numFmt numFmtId="170" formatCode="0.00000"/>
    <numFmt numFmtId="171" formatCode="_-* #,##0.0\ _₽_-;\-* #,##0.0\ _₽_-;_-* &quot;-&quot;??\ _₽_-;_-@_-"/>
    <numFmt numFmtId="172" formatCode="_-* #,##0.0\ _₽_-;\-* #,##0.0\ _₽_-;_-* &quot;-&quot;?\ _₽_-;_-@_-"/>
    <numFmt numFmtId="173" formatCode="0;[Red]0"/>
    <numFmt numFmtId="174" formatCode="_-* #,##0.000\ _₽_-;\-* #,##0.000\ _₽_-;_-* &quot;-&quot;???\ _₽_-;_-@_-"/>
    <numFmt numFmtId="175" formatCode="#,##0.00_ ;\-#,##0.00\ "/>
    <numFmt numFmtId="176" formatCode="_(* #,##0.00_);_(* \(#,##0.00\);_(* &quot;-&quot;??_);_(@_)"/>
  </numFmts>
  <fonts count="30">
    <font>
      <sz val="11"/>
      <color theme="1"/>
      <name val="Calibri"/>
      <family val="2"/>
      <charset val="204"/>
      <scheme val="minor"/>
    </font>
    <font>
      <sz val="11"/>
      <color theme="1"/>
      <name val="Calibri"/>
      <family val="2"/>
      <charset val="204"/>
      <scheme val="minor"/>
    </font>
    <font>
      <sz val="10"/>
      <color theme="1"/>
      <name val="Times New Roman"/>
      <family val="1"/>
      <charset val="204"/>
    </font>
    <font>
      <sz val="10"/>
      <name val="Times New Roman"/>
      <family val="1"/>
      <charset val="204"/>
    </font>
    <font>
      <sz val="10"/>
      <name val="Arial Cyr"/>
      <charset val="204"/>
    </font>
    <font>
      <b/>
      <sz val="10"/>
      <color theme="1"/>
      <name val="Times New Roman"/>
      <family val="1"/>
      <charset val="204"/>
    </font>
    <font>
      <b/>
      <sz val="14"/>
      <color theme="1"/>
      <name val="Times New Roman"/>
      <family val="1"/>
      <charset val="204"/>
    </font>
    <font>
      <b/>
      <sz val="10"/>
      <name val="Times New Roman"/>
      <family val="1"/>
      <charset val="204"/>
    </font>
    <font>
      <i/>
      <sz val="10"/>
      <color indexed="8"/>
      <name val="Times New Roman"/>
      <family val="1"/>
      <charset val="204"/>
    </font>
    <font>
      <sz val="10"/>
      <name val="Arial"/>
      <family val="2"/>
      <charset val="204"/>
    </font>
    <font>
      <sz val="10"/>
      <color rgb="FF000000"/>
      <name val="Times New Roman"/>
      <family val="1"/>
      <charset val="204"/>
    </font>
    <font>
      <sz val="10"/>
      <name val="Helv"/>
    </font>
    <font>
      <sz val="11"/>
      <color theme="1"/>
      <name val="Times New Roman"/>
      <family val="1"/>
      <charset val="204"/>
    </font>
    <font>
      <sz val="10"/>
      <color indexed="8"/>
      <name val="Times New Roman"/>
      <family val="1"/>
      <charset val="204"/>
    </font>
    <font>
      <sz val="10"/>
      <name val="Calibri"/>
      <family val="2"/>
      <charset val="204"/>
      <scheme val="minor"/>
    </font>
    <font>
      <sz val="10"/>
      <color rgb="FF212529"/>
      <name val="Times New Roman"/>
      <family val="1"/>
      <charset val="204"/>
    </font>
    <font>
      <sz val="12"/>
      <color rgb="FF000000"/>
      <name val="Times New Roman"/>
      <family val="1"/>
      <charset val="204"/>
    </font>
    <font>
      <b/>
      <sz val="10"/>
      <color rgb="FF000000"/>
      <name val="Times New Roman"/>
      <family val="1"/>
      <charset val="204"/>
    </font>
    <font>
      <sz val="11"/>
      <color rgb="FF212529"/>
      <name val="Arial"/>
      <family val="2"/>
      <charset val="204"/>
    </font>
    <font>
      <u/>
      <sz val="11"/>
      <color theme="10"/>
      <name val="Calibri"/>
      <family val="2"/>
      <charset val="204"/>
      <scheme val="minor"/>
    </font>
    <font>
      <sz val="11"/>
      <color rgb="FF212529"/>
      <name val="Times New Roman"/>
      <family val="1"/>
      <charset val="204"/>
    </font>
    <font>
      <sz val="11"/>
      <color rgb="FF212529"/>
      <name val="Roboto"/>
    </font>
    <font>
      <sz val="10"/>
      <color theme="1"/>
      <name val="Calibri"/>
      <family val="2"/>
      <charset val="204"/>
      <scheme val="minor"/>
    </font>
    <font>
      <sz val="11"/>
      <color indexed="8"/>
      <name val="Calibri"/>
      <family val="2"/>
      <scheme val="minor"/>
    </font>
    <font>
      <sz val="11"/>
      <color theme="1"/>
      <name val="Calibri"/>
      <family val="2"/>
      <charset val="1"/>
      <scheme val="minor"/>
    </font>
    <font>
      <sz val="10"/>
      <color rgb="FF202124"/>
      <name val="Times New Roman"/>
      <family val="1"/>
      <charset val="204"/>
    </font>
    <font>
      <sz val="11"/>
      <name val="Times New Roman"/>
      <family val="1"/>
      <charset val="204"/>
    </font>
    <font>
      <sz val="8"/>
      <name val="Times New Roman"/>
      <family val="1"/>
      <charset val="204"/>
    </font>
    <font>
      <sz val="10"/>
      <color rgb="FFFF0000"/>
      <name val="Times New Roman"/>
      <family val="1"/>
      <charset val="204"/>
    </font>
    <font>
      <sz val="11"/>
      <name val="Calibri"/>
      <family val="2"/>
      <charset val="204"/>
    </font>
  </fonts>
  <fills count="1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
      <patternFill patternType="solid">
        <fgColor indexed="9"/>
        <bgColor indexed="9"/>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59999389629810485"/>
        <bgColor rgb="FF000000"/>
      </patternFill>
    </fill>
    <fill>
      <patternFill patternType="solid">
        <fgColor rgb="FFFFFF00"/>
        <bgColor rgb="FF000000"/>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right style="thin">
        <color theme="1"/>
      </right>
      <top/>
      <bottom style="thin">
        <color theme="1"/>
      </bottom>
      <diagonal/>
    </border>
    <border>
      <left/>
      <right style="thin">
        <color indexed="64"/>
      </right>
      <top/>
      <bottom/>
      <diagonal/>
    </border>
    <border>
      <left style="medium">
        <color rgb="FFE9ECEF"/>
      </left>
      <right style="medium">
        <color rgb="FFE9ECEF"/>
      </right>
      <top style="medium">
        <color rgb="FFE9ECEF"/>
      </top>
      <bottom style="medium">
        <color rgb="FFE9ECEF"/>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top style="thin">
        <color theme="1"/>
      </top>
      <bottom style="thin">
        <color theme="1"/>
      </bottom>
      <diagonal/>
    </border>
    <border>
      <left style="thin">
        <color indexed="8"/>
      </left>
      <right style="thin">
        <color indexed="8"/>
      </right>
      <top style="thin">
        <color indexed="8"/>
      </top>
      <bottom style="thin">
        <color indexed="8"/>
      </bottom>
      <diagonal/>
    </border>
  </borders>
  <cellStyleXfs count="24">
    <xf numFmtId="0" fontId="0" fillId="0" borderId="0"/>
    <xf numFmtId="43" fontId="1" fillId="0" borderId="0" applyFont="0" applyFill="0" applyBorder="0" applyAlignment="0" applyProtection="0"/>
    <xf numFmtId="0" fontId="4" fillId="0" borderId="0"/>
    <xf numFmtId="0" fontId="9" fillId="0" borderId="0"/>
    <xf numFmtId="166" fontId="1" fillId="0" borderId="0" applyFont="0" applyFill="0" applyBorder="0" applyAlignment="0" applyProtection="0"/>
    <xf numFmtId="0" fontId="9" fillId="0" borderId="0"/>
    <xf numFmtId="0" fontId="9" fillId="0" borderId="0"/>
    <xf numFmtId="0" fontId="11" fillId="0" borderId="0"/>
    <xf numFmtId="0" fontId="11" fillId="0" borderId="0"/>
    <xf numFmtId="0" fontId="9" fillId="0" borderId="0"/>
    <xf numFmtId="0" fontId="9" fillId="0" borderId="0"/>
    <xf numFmtId="43" fontId="1" fillId="0" borderId="0" applyFont="0" applyFill="0" applyBorder="0" applyAlignment="0" applyProtection="0"/>
    <xf numFmtId="40" fontId="9" fillId="6" borderId="2"/>
    <xf numFmtId="0" fontId="19" fillId="0" borderId="0" applyNumberFormat="0" applyFill="0" applyBorder="0" applyAlignment="0" applyProtection="0"/>
    <xf numFmtId="166"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23" fillId="0" borderId="0"/>
    <xf numFmtId="166" fontId="1" fillId="0" borderId="0" applyFont="0" applyFill="0" applyBorder="0" applyAlignment="0" applyProtection="0"/>
    <xf numFmtId="0" fontId="24" fillId="0" borderId="0"/>
    <xf numFmtId="0" fontId="11" fillId="0" borderId="0"/>
    <xf numFmtId="176" fontId="9" fillId="0" borderId="0" applyFont="0" applyFill="0" applyBorder="0" applyAlignment="0" applyProtection="0"/>
    <xf numFmtId="0" fontId="1" fillId="0" borderId="0"/>
    <xf numFmtId="40" fontId="9" fillId="6" borderId="2"/>
  </cellStyleXfs>
  <cellXfs count="1228">
    <xf numFmtId="0" fontId="0" fillId="0" borderId="0" xfId="0"/>
    <xf numFmtId="0" fontId="2" fillId="0" borderId="0" xfId="0" applyFont="1" applyFill="1"/>
    <xf numFmtId="0" fontId="2" fillId="0" borderId="0" xfId="0" applyFont="1"/>
    <xf numFmtId="0" fontId="2" fillId="0" borderId="0" xfId="0" applyFont="1" applyAlignment="1">
      <alignment horizontal="center"/>
    </xf>
    <xf numFmtId="0" fontId="2" fillId="0" borderId="0" xfId="0" applyFont="1" applyAlignment="1"/>
    <xf numFmtId="4" fontId="2" fillId="0" borderId="0" xfId="0" applyNumberFormat="1" applyFont="1" applyAlignment="1"/>
    <xf numFmtId="0" fontId="2" fillId="0" borderId="0" xfId="0" applyFont="1" applyAlignment="1">
      <alignment wrapText="1"/>
    </xf>
    <xf numFmtId="49" fontId="2"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5" fillId="0" borderId="0" xfId="2" applyFont="1" applyFill="1" applyBorder="1" applyAlignment="1">
      <alignment horizontal="left" vertical="center"/>
    </xf>
    <xf numFmtId="49" fontId="2" fillId="0" borderId="0" xfId="0" applyNumberFormat="1" applyFont="1" applyFill="1" applyBorder="1" applyAlignment="1">
      <alignment horizontal="center" vertical="center"/>
    </xf>
    <xf numFmtId="164" fontId="3" fillId="0" borderId="0" xfId="2" applyNumberFormat="1" applyFont="1" applyFill="1" applyBorder="1" applyAlignment="1">
      <alignment horizontal="left" vertical="center"/>
    </xf>
    <xf numFmtId="4" fontId="2" fillId="0" borderId="0" xfId="0" applyNumberFormat="1" applyFont="1" applyFill="1" applyBorder="1" applyAlignment="1">
      <alignment vertical="center"/>
    </xf>
    <xf numFmtId="49" fontId="6" fillId="0" borderId="0" xfId="0" applyNumberFormat="1" applyFont="1" applyFill="1" applyBorder="1" applyAlignment="1">
      <alignment horizontal="left" vertical="center"/>
    </xf>
    <xf numFmtId="43" fontId="5" fillId="2" borderId="2" xfId="0" applyNumberFormat="1" applyFont="1" applyFill="1" applyBorder="1" applyAlignment="1">
      <alignment horizontal="left" vertical="center" wrapText="1"/>
    </xf>
    <xf numFmtId="43" fontId="5" fillId="2" borderId="2" xfId="0" applyNumberFormat="1" applyFont="1" applyFill="1" applyBorder="1" applyAlignment="1">
      <alignment horizontal="left" vertical="center"/>
    </xf>
    <xf numFmtId="49" fontId="5"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4" fontId="5" fillId="2" borderId="2" xfId="0" applyNumberFormat="1" applyFont="1" applyFill="1" applyBorder="1" applyAlignment="1">
      <alignment vertical="center" wrapText="1"/>
    </xf>
    <xf numFmtId="49" fontId="5" fillId="2" borderId="2" xfId="0" applyNumberFormat="1" applyFont="1" applyFill="1" applyBorder="1" applyAlignment="1">
      <alignment horizontal="left" vertical="center"/>
    </xf>
    <xf numFmtId="49" fontId="5" fillId="0" borderId="2"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4" fontId="5" fillId="2" borderId="2" xfId="0" applyNumberFormat="1" applyFont="1" applyFill="1" applyBorder="1" applyAlignment="1">
      <alignment vertical="center"/>
    </xf>
    <xf numFmtId="49" fontId="7" fillId="3" borderId="1" xfId="0" applyNumberFormat="1" applyFont="1" applyFill="1" applyBorder="1"/>
    <xf numFmtId="0" fontId="7" fillId="3" borderId="1" xfId="0" applyFont="1" applyFill="1" applyBorder="1" applyAlignment="1">
      <alignment wrapText="1"/>
    </xf>
    <xf numFmtId="49" fontId="7" fillId="3" borderId="1" xfId="0" applyNumberFormat="1" applyFont="1" applyFill="1" applyBorder="1" applyAlignment="1">
      <alignment wrapText="1"/>
    </xf>
    <xf numFmtId="0" fontId="7" fillId="3" borderId="1" xfId="0" applyFont="1" applyFill="1" applyBorder="1" applyAlignment="1">
      <alignment horizontal="center" wrapText="1"/>
    </xf>
    <xf numFmtId="49" fontId="7" fillId="3" borderId="1" xfId="0" applyNumberFormat="1" applyFont="1" applyFill="1" applyBorder="1" applyAlignment="1">
      <alignment horizontal="center"/>
    </xf>
    <xf numFmtId="2" fontId="7" fillId="3" borderId="1" xfId="0" applyNumberFormat="1" applyFont="1" applyFill="1" applyBorder="1" applyAlignment="1">
      <alignment wrapText="1"/>
    </xf>
    <xf numFmtId="165" fontId="7" fillId="3" borderId="1" xfId="0" applyNumberFormat="1" applyFont="1" applyFill="1" applyBorder="1" applyAlignment="1">
      <alignment horizontal="center" wrapText="1"/>
    </xf>
    <xf numFmtId="165" fontId="7" fillId="3" borderId="1" xfId="0" applyNumberFormat="1" applyFont="1" applyFill="1" applyBorder="1" applyAlignment="1">
      <alignment wrapText="1"/>
    </xf>
    <xf numFmtId="4" fontId="7" fillId="3" borderId="1" xfId="0" applyNumberFormat="1" applyFont="1" applyFill="1" applyBorder="1" applyAlignment="1">
      <alignment wrapText="1"/>
    </xf>
    <xf numFmtId="4" fontId="7" fillId="3" borderId="1" xfId="0" applyNumberFormat="1" applyFont="1" applyFill="1" applyBorder="1"/>
    <xf numFmtId="4" fontId="7" fillId="3" borderId="1" xfId="0" applyNumberFormat="1" applyFont="1" applyFill="1" applyBorder="1" applyAlignment="1"/>
    <xf numFmtId="49" fontId="3" fillId="0" borderId="2" xfId="0" applyNumberFormat="1" applyFont="1" applyFill="1" applyBorder="1" applyAlignment="1">
      <alignment horizontal="left" vertical="top"/>
    </xf>
    <xf numFmtId="0" fontId="3" fillId="0" borderId="2" xfId="0" applyNumberFormat="1" applyFont="1" applyFill="1" applyBorder="1" applyAlignment="1">
      <alignment horizontal="left" vertical="top"/>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49" fontId="3" fillId="0" borderId="2" xfId="0" applyNumberFormat="1" applyFont="1" applyFill="1" applyBorder="1" applyAlignment="1">
      <alignment horizontal="left" vertical="top" wrapText="1"/>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left" vertical="top"/>
    </xf>
    <xf numFmtId="165" fontId="3" fillId="0" borderId="2" xfId="0" applyNumberFormat="1" applyFont="1" applyFill="1" applyBorder="1" applyAlignment="1">
      <alignment horizontal="left" vertical="top" wrapText="1"/>
    </xf>
    <xf numFmtId="4" fontId="3" fillId="0" borderId="2" xfId="0" applyNumberFormat="1" applyFont="1" applyFill="1" applyBorder="1" applyAlignment="1">
      <alignment vertical="top" wrapText="1"/>
    </xf>
    <xf numFmtId="4" fontId="3" fillId="0" borderId="2" xfId="0" applyNumberFormat="1" applyFont="1" applyFill="1" applyBorder="1" applyAlignment="1">
      <alignment vertical="top"/>
    </xf>
    <xf numFmtId="4" fontId="3" fillId="0" borderId="2" xfId="0" applyNumberFormat="1" applyFont="1" applyFill="1" applyBorder="1" applyAlignment="1">
      <alignment horizontal="left" vertical="top"/>
    </xf>
    <xf numFmtId="165" fontId="3" fillId="0" borderId="2" xfId="0" applyNumberFormat="1"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Alignment="1">
      <alignment horizontal="left" vertical="top"/>
    </xf>
    <xf numFmtId="0" fontId="3" fillId="0" borderId="0" xfId="0" applyFont="1" applyFill="1" applyAlignment="1">
      <alignment horizontal="left" vertical="top"/>
    </xf>
    <xf numFmtId="4" fontId="3" fillId="0" borderId="2" xfId="0" applyNumberFormat="1" applyFont="1" applyFill="1" applyBorder="1" applyAlignment="1">
      <alignment horizontal="left" vertical="top" wrapText="1"/>
    </xf>
    <xf numFmtId="49" fontId="3" fillId="0" borderId="2" xfId="3" applyNumberFormat="1" applyFont="1" applyFill="1" applyBorder="1" applyAlignment="1">
      <alignment horizontal="left" vertical="top"/>
    </xf>
    <xf numFmtId="0" fontId="3" fillId="0" borderId="2" xfId="3" applyNumberFormat="1" applyFont="1" applyFill="1" applyBorder="1" applyAlignment="1">
      <alignment horizontal="left" vertical="top"/>
    </xf>
    <xf numFmtId="0" fontId="3" fillId="0" borderId="2" xfId="3" applyFont="1" applyFill="1" applyBorder="1" applyAlignment="1">
      <alignment horizontal="left" vertical="top"/>
    </xf>
    <xf numFmtId="0" fontId="3" fillId="0" borderId="2" xfId="3" applyFont="1" applyFill="1" applyBorder="1" applyAlignment="1">
      <alignment horizontal="center" vertical="top"/>
    </xf>
    <xf numFmtId="49" fontId="3" fillId="0" borderId="2" xfId="3" applyNumberFormat="1" applyFont="1" applyFill="1" applyBorder="1" applyAlignment="1">
      <alignment horizontal="center" vertical="top"/>
    </xf>
    <xf numFmtId="165" fontId="3" fillId="0" borderId="2" xfId="3" applyNumberFormat="1" applyFont="1" applyFill="1" applyBorder="1" applyAlignment="1">
      <alignment horizontal="left" vertical="top"/>
    </xf>
    <xf numFmtId="39" fontId="3" fillId="0" borderId="2" xfId="4" applyNumberFormat="1" applyFont="1" applyFill="1" applyBorder="1" applyAlignment="1">
      <alignment horizontal="left" vertical="top"/>
    </xf>
    <xf numFmtId="167" fontId="3" fillId="0" borderId="2" xfId="3" applyNumberFormat="1" applyFont="1" applyFill="1" applyBorder="1" applyAlignment="1">
      <alignment horizontal="left" vertical="top"/>
    </xf>
    <xf numFmtId="0" fontId="3" fillId="0" borderId="2" xfId="3" applyFont="1" applyFill="1" applyBorder="1" applyAlignment="1">
      <alignment horizontal="left" vertical="top" wrapText="1"/>
    </xf>
    <xf numFmtId="2" fontId="3" fillId="0" borderId="2" xfId="0" applyNumberFormat="1" applyFont="1" applyFill="1" applyBorder="1" applyAlignment="1">
      <alignment horizontal="center" vertical="top" wrapText="1"/>
    </xf>
    <xf numFmtId="49" fontId="3" fillId="0" borderId="1" xfId="0" applyNumberFormat="1" applyFont="1" applyFill="1" applyBorder="1" applyAlignment="1">
      <alignment horizontal="left" vertical="top"/>
    </xf>
    <xf numFmtId="0" fontId="3" fillId="0" borderId="1" xfId="0" applyNumberFormat="1" applyFont="1" applyFill="1" applyBorder="1" applyAlignment="1">
      <alignment horizontal="left" vertical="top"/>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xf>
    <xf numFmtId="165" fontId="3" fillId="0" borderId="1" xfId="0" applyNumberFormat="1" applyFont="1" applyFill="1" applyBorder="1" applyAlignment="1">
      <alignment horizontal="left" vertical="top" wrapText="1"/>
    </xf>
    <xf numFmtId="49" fontId="5"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4" fontId="5" fillId="3" borderId="2" xfId="0" applyNumberFormat="1" applyFont="1" applyFill="1" applyBorder="1" applyAlignment="1">
      <alignment vertical="center"/>
    </xf>
    <xf numFmtId="49" fontId="5" fillId="3" borderId="2" xfId="0" applyNumberFormat="1" applyFont="1" applyFill="1" applyBorder="1" applyAlignment="1">
      <alignment horizontal="left" vertical="center"/>
    </xf>
    <xf numFmtId="49" fontId="5" fillId="3" borderId="2" xfId="0" applyNumberFormat="1" applyFont="1" applyFill="1" applyBorder="1" applyAlignment="1">
      <alignment horizontal="center" vertical="center" wrapText="1"/>
    </xf>
    <xf numFmtId="49" fontId="2" fillId="0" borderId="2" xfId="0" applyNumberFormat="1" applyFont="1" applyFill="1" applyBorder="1" applyAlignment="1">
      <alignment horizontal="left" vertical="center"/>
    </xf>
    <xf numFmtId="49" fontId="2" fillId="0" borderId="2"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xf>
    <xf numFmtId="49" fontId="2" fillId="0" borderId="2" xfId="0" applyNumberFormat="1" applyFont="1" applyFill="1" applyBorder="1" applyAlignment="1">
      <alignment vertical="center"/>
    </xf>
    <xf numFmtId="49" fontId="2"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center"/>
    </xf>
    <xf numFmtId="4" fontId="3" fillId="0" borderId="2" xfId="0" applyNumberFormat="1" applyFont="1" applyFill="1" applyBorder="1" applyAlignment="1">
      <alignment vertical="center"/>
    </xf>
    <xf numFmtId="4" fontId="2" fillId="0" borderId="2" xfId="0" applyNumberFormat="1" applyFont="1" applyFill="1" applyBorder="1" applyAlignment="1">
      <alignment vertical="center"/>
    </xf>
    <xf numFmtId="168" fontId="2" fillId="0" borderId="2" xfId="0" applyNumberFormat="1" applyFont="1" applyFill="1" applyBorder="1" applyAlignment="1">
      <alignment horizontal="left" vertical="center"/>
    </xf>
    <xf numFmtId="49" fontId="3" fillId="0" borderId="2" xfId="0" applyNumberFormat="1" applyFont="1" applyFill="1" applyBorder="1" applyAlignment="1">
      <alignment horizontal="right" vertical="top"/>
    </xf>
    <xf numFmtId="0" fontId="3" fillId="0" borderId="0" xfId="0" applyFont="1" applyFill="1"/>
    <xf numFmtId="49" fontId="3" fillId="0" borderId="2" xfId="0" applyNumberFormat="1" applyFont="1" applyFill="1" applyBorder="1" applyAlignment="1">
      <alignment horizontal="left" vertical="center" wrapText="1"/>
    </xf>
    <xf numFmtId="49" fontId="3" fillId="0" borderId="2" xfId="0" applyNumberFormat="1" applyFont="1" applyFill="1" applyBorder="1" applyAlignment="1">
      <alignment vertical="center"/>
    </xf>
    <xf numFmtId="168" fontId="3" fillId="0" borderId="2"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49" fontId="3" fillId="0" borderId="2" xfId="0" applyNumberFormat="1" applyFont="1" applyFill="1" applyBorder="1" applyAlignment="1">
      <alignment vertical="top" wrapText="1"/>
    </xf>
    <xf numFmtId="169" fontId="3" fillId="0" borderId="2" xfId="0" applyNumberFormat="1" applyFont="1" applyFill="1" applyBorder="1" applyAlignment="1">
      <alignment vertical="top" wrapText="1"/>
    </xf>
    <xf numFmtId="2" fontId="3" fillId="0" borderId="2" xfId="0" applyNumberFormat="1" applyFont="1" applyFill="1" applyBorder="1" applyAlignment="1">
      <alignment vertical="top" wrapText="1"/>
    </xf>
    <xf numFmtId="4" fontId="3" fillId="0" borderId="2" xfId="0" applyNumberFormat="1" applyFont="1" applyFill="1" applyBorder="1" applyAlignment="1">
      <alignment vertical="center" wrapText="1"/>
    </xf>
    <xf numFmtId="4" fontId="3"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top" wrapText="1"/>
    </xf>
    <xf numFmtId="0" fontId="3" fillId="0" borderId="2" xfId="6" applyFont="1" applyFill="1" applyBorder="1" applyAlignment="1">
      <alignment horizontal="center" vertical="top"/>
    </xf>
    <xf numFmtId="49" fontId="3" fillId="0" borderId="2" xfId="0" applyNumberFormat="1" applyFont="1" applyFill="1" applyBorder="1" applyAlignment="1">
      <alignment vertical="top"/>
    </xf>
    <xf numFmtId="49" fontId="2" fillId="0" borderId="2" xfId="0" applyNumberFormat="1" applyFont="1" applyFill="1" applyBorder="1" applyAlignment="1">
      <alignment horizontal="left"/>
    </xf>
    <xf numFmtId="0" fontId="2" fillId="0" borderId="2" xfId="0" applyFont="1" applyBorder="1"/>
    <xf numFmtId="0" fontId="2" fillId="0" borderId="2" xfId="0" applyFont="1" applyBorder="1" applyAlignment="1">
      <alignment horizontal="center"/>
    </xf>
    <xf numFmtId="0" fontId="3" fillId="0" borderId="2" xfId="0" applyFont="1" applyFill="1" applyBorder="1" applyAlignment="1">
      <alignment horizontal="left" vertical="center"/>
    </xf>
    <xf numFmtId="0" fontId="2" fillId="0" borderId="2" xfId="0" applyFont="1" applyFill="1" applyBorder="1" applyAlignment="1">
      <alignment horizontal="center"/>
    </xf>
    <xf numFmtId="0" fontId="3" fillId="0" borderId="2" xfId="5" applyFont="1" applyFill="1" applyBorder="1" applyAlignment="1">
      <alignment horizontal="left" vertical="center"/>
    </xf>
    <xf numFmtId="0" fontId="2" fillId="0" borderId="2" xfId="0" applyFont="1" applyFill="1" applyBorder="1"/>
    <xf numFmtId="0" fontId="2" fillId="0" borderId="2" xfId="0" applyFont="1" applyBorder="1" applyAlignment="1">
      <alignment wrapText="1"/>
    </xf>
    <xf numFmtId="0" fontId="2" fillId="0" borderId="2"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2" applyFont="1" applyFill="1" applyBorder="1" applyAlignment="1">
      <alignment horizontal="center" vertical="center"/>
    </xf>
    <xf numFmtId="1"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4" fontId="12" fillId="0" borderId="2" xfId="1" applyNumberFormat="1" applyFont="1" applyFill="1" applyBorder="1" applyAlignment="1">
      <alignment vertical="center" wrapText="1"/>
    </xf>
    <xf numFmtId="168" fontId="5" fillId="0" borderId="2" xfId="0" applyNumberFormat="1" applyFont="1" applyFill="1" applyBorder="1" applyAlignment="1">
      <alignment horizontal="left" vertical="center"/>
    </xf>
    <xf numFmtId="2" fontId="3" fillId="0" borderId="2" xfId="0" applyNumberFormat="1" applyFont="1" applyFill="1" applyBorder="1" applyAlignment="1">
      <alignment horizontal="left" vertical="center" wrapText="1"/>
    </xf>
    <xf numFmtId="0" fontId="3" fillId="0" borderId="2" xfId="8" applyNumberFormat="1" applyFont="1" applyFill="1" applyBorder="1" applyAlignment="1" applyProtection="1">
      <alignment horizontal="left" vertical="center" wrapText="1"/>
      <protection hidden="1"/>
    </xf>
    <xf numFmtId="0" fontId="0" fillId="0" borderId="0" xfId="0" applyFill="1"/>
    <xf numFmtId="49" fontId="2" fillId="3" borderId="2" xfId="0" applyNumberFormat="1" applyFont="1" applyFill="1" applyBorder="1" applyAlignment="1">
      <alignment horizontal="left" vertical="center" wrapText="1"/>
    </xf>
    <xf numFmtId="49" fontId="7" fillId="3" borderId="2" xfId="0" applyNumberFormat="1" applyFont="1" applyFill="1" applyBorder="1" applyAlignment="1">
      <alignment horizontal="left" vertical="center"/>
    </xf>
    <xf numFmtId="49" fontId="2" fillId="3" borderId="2" xfId="0" applyNumberFormat="1" applyFont="1" applyFill="1" applyBorder="1" applyAlignment="1">
      <alignment horizontal="left" vertical="center"/>
    </xf>
    <xf numFmtId="49" fontId="2" fillId="3" borderId="2" xfId="0" applyNumberFormat="1" applyFont="1" applyFill="1" applyBorder="1" applyAlignment="1">
      <alignment horizontal="center" vertical="center"/>
    </xf>
    <xf numFmtId="49" fontId="3" fillId="3" borderId="2" xfId="0" applyNumberFormat="1" applyFont="1" applyFill="1" applyBorder="1" applyAlignment="1">
      <alignment horizontal="left" vertical="center"/>
    </xf>
    <xf numFmtId="49" fontId="3" fillId="3" borderId="2" xfId="0" applyNumberFormat="1" applyFont="1" applyFill="1" applyBorder="1" applyAlignment="1">
      <alignment horizontal="left" vertical="top"/>
    </xf>
    <xf numFmtId="49" fontId="3" fillId="3" borderId="2" xfId="0" applyNumberFormat="1" applyFont="1" applyFill="1" applyBorder="1" applyAlignment="1">
      <alignment horizontal="center" vertical="center"/>
    </xf>
    <xf numFmtId="0" fontId="3" fillId="0" borderId="2" xfId="0" applyNumberFormat="1" applyFont="1" applyFill="1" applyBorder="1" applyAlignment="1">
      <alignment horizontal="left" vertical="center" wrapText="1"/>
    </xf>
    <xf numFmtId="168"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xf>
    <xf numFmtId="49" fontId="3" fillId="0" borderId="2" xfId="7" applyNumberFormat="1" applyFont="1" applyFill="1" applyBorder="1" applyAlignment="1">
      <alignment horizontal="left" vertical="center"/>
    </xf>
    <xf numFmtId="0" fontId="3" fillId="0" borderId="2" xfId="2" applyFont="1" applyFill="1" applyBorder="1" applyAlignment="1">
      <alignment horizontal="left" vertical="center"/>
    </xf>
    <xf numFmtId="0" fontId="3" fillId="0" borderId="2" xfId="0" applyFont="1" applyFill="1" applyBorder="1"/>
    <xf numFmtId="0" fontId="3" fillId="0" borderId="2" xfId="0" applyFont="1" applyFill="1" applyBorder="1" applyAlignment="1">
      <alignment horizontal="left"/>
    </xf>
    <xf numFmtId="49" fontId="7" fillId="0" borderId="2" xfId="0" applyNumberFormat="1" applyFont="1" applyFill="1" applyBorder="1" applyAlignment="1">
      <alignment horizontal="left" vertical="center" wrapText="1"/>
    </xf>
    <xf numFmtId="4" fontId="3" fillId="0" borderId="2" xfId="1" applyNumberFormat="1" applyFont="1" applyFill="1" applyBorder="1" applyAlignment="1">
      <alignment vertical="center"/>
    </xf>
    <xf numFmtId="39" fontId="3" fillId="0" borderId="2" xfId="1" applyNumberFormat="1" applyFont="1" applyFill="1" applyBorder="1" applyAlignment="1">
      <alignment horizontal="left" vertical="center"/>
    </xf>
    <xf numFmtId="0" fontId="3" fillId="0" borderId="2" xfId="2" applyFont="1" applyFill="1" applyBorder="1" applyAlignment="1">
      <alignment horizontal="left" vertical="top"/>
    </xf>
    <xf numFmtId="49" fontId="3" fillId="0" borderId="2" xfId="8" applyNumberFormat="1" applyFont="1" applyFill="1" applyBorder="1" applyAlignment="1">
      <alignment horizontal="left" vertical="center" wrapText="1"/>
    </xf>
    <xf numFmtId="0" fontId="3" fillId="0" borderId="2" xfId="8" applyNumberFormat="1" applyFont="1" applyFill="1" applyBorder="1" applyAlignment="1" applyProtection="1">
      <alignment horizontal="left" vertical="top"/>
      <protection hidden="1"/>
    </xf>
    <xf numFmtId="0" fontId="3" fillId="0" borderId="2" xfId="0" applyFont="1" applyFill="1" applyBorder="1" applyAlignment="1">
      <alignment horizontal="center" vertical="top"/>
    </xf>
    <xf numFmtId="0" fontId="5" fillId="3" borderId="2" xfId="0" applyFont="1" applyFill="1" applyBorder="1"/>
    <xf numFmtId="0" fontId="5" fillId="3" borderId="2" xfId="0" applyFont="1" applyFill="1" applyBorder="1" applyAlignment="1">
      <alignment horizontal="center"/>
    </xf>
    <xf numFmtId="0" fontId="5" fillId="3" borderId="2" xfId="0" applyFont="1" applyFill="1" applyBorder="1" applyAlignment="1"/>
    <xf numFmtId="0" fontId="5" fillId="3" borderId="2" xfId="0" applyFont="1" applyFill="1" applyBorder="1" applyAlignment="1">
      <alignment wrapText="1"/>
    </xf>
    <xf numFmtId="4" fontId="3" fillId="0" borderId="2" xfId="0" applyNumberFormat="1" applyFont="1" applyFill="1" applyBorder="1" applyAlignment="1">
      <alignment horizontal="center" vertical="top"/>
    </xf>
    <xf numFmtId="43" fontId="2" fillId="0" borderId="0" xfId="0" applyNumberFormat="1" applyFont="1" applyFill="1" applyAlignment="1">
      <alignment horizontal="left" vertical="center"/>
    </xf>
    <xf numFmtId="0" fontId="2" fillId="0" borderId="0" xfId="0" applyFont="1" applyFill="1" applyAlignment="1">
      <alignment horizontal="center"/>
    </xf>
    <xf numFmtId="0" fontId="7" fillId="0" borderId="0" xfId="0" applyFont="1" applyFill="1"/>
    <xf numFmtId="0" fontId="2" fillId="0" borderId="0" xfId="0" applyFont="1" applyFill="1" applyAlignment="1">
      <alignment vertical="center"/>
    </xf>
    <xf numFmtId="0" fontId="5" fillId="0" borderId="0" xfId="0" applyFont="1" applyFill="1"/>
    <xf numFmtId="0" fontId="3" fillId="0" borderId="2" xfId="5" applyNumberFormat="1" applyFont="1" applyFill="1" applyBorder="1" applyAlignment="1">
      <alignment horizontal="left" vertical="center"/>
    </xf>
    <xf numFmtId="0" fontId="3" fillId="0" borderId="2" xfId="5"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2" fillId="0" borderId="7"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49" fontId="2" fillId="0" borderId="0" xfId="0" applyNumberFormat="1" applyFont="1" applyFill="1" applyAlignment="1">
      <alignment horizontal="left" vertical="center" wrapText="1"/>
    </xf>
    <xf numFmtId="49" fontId="14" fillId="0" borderId="2"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xf>
    <xf numFmtId="0" fontId="3" fillId="0" borderId="2" xfId="9" applyNumberFormat="1" applyFont="1" applyFill="1" applyBorder="1" applyAlignment="1">
      <alignment horizontal="left" vertical="center" wrapText="1"/>
    </xf>
    <xf numFmtId="49" fontId="3" fillId="3" borderId="2" xfId="0" applyNumberFormat="1" applyFont="1" applyFill="1" applyBorder="1" applyAlignment="1">
      <alignment horizontal="left" vertical="center" wrapText="1"/>
    </xf>
    <xf numFmtId="0" fontId="3" fillId="0" borderId="5" xfId="0" applyFont="1" applyFill="1" applyBorder="1" applyAlignment="1">
      <alignment horizontal="center" vertical="top" wrapText="1"/>
    </xf>
    <xf numFmtId="0" fontId="3" fillId="0" borderId="7" xfId="0" applyFont="1" applyFill="1" applyBorder="1" applyAlignment="1">
      <alignment horizontal="left" vertical="top" wrapText="1"/>
    </xf>
    <xf numFmtId="0" fontId="15" fillId="0" borderId="2" xfId="0" applyFont="1" applyFill="1" applyBorder="1" applyAlignment="1">
      <alignment vertical="top" wrapText="1"/>
    </xf>
    <xf numFmtId="0" fontId="2" fillId="0" borderId="2" xfId="0" applyNumberFormat="1" applyFont="1" applyFill="1" applyBorder="1" applyAlignment="1">
      <alignment horizontal="left" vertical="center"/>
    </xf>
    <xf numFmtId="43" fontId="5" fillId="0" borderId="7" xfId="0" applyNumberFormat="1" applyFont="1" applyFill="1" applyBorder="1" applyAlignment="1">
      <alignment horizontal="center" vertical="center" wrapText="1"/>
    </xf>
    <xf numFmtId="0" fontId="3" fillId="0" borderId="3" xfId="0" applyFont="1" applyFill="1" applyBorder="1" applyAlignment="1">
      <alignment horizontal="left" vertical="top" wrapText="1"/>
    </xf>
    <xf numFmtId="49" fontId="3" fillId="0" borderId="5" xfId="0" applyNumberFormat="1" applyFont="1" applyFill="1" applyBorder="1" applyAlignment="1">
      <alignment horizontal="left" vertical="center"/>
    </xf>
    <xf numFmtId="49" fontId="3" fillId="0" borderId="5" xfId="0" applyNumberFormat="1" applyFont="1" applyFill="1" applyBorder="1" applyAlignment="1">
      <alignment horizontal="left" vertical="center" wrapText="1"/>
    </xf>
    <xf numFmtId="0" fontId="16" fillId="3" borderId="2" xfId="0" applyFont="1" applyFill="1" applyBorder="1" applyAlignment="1">
      <alignment horizontal="center" vertical="center" wrapText="1"/>
    </xf>
    <xf numFmtId="0" fontId="17" fillId="3" borderId="2" xfId="0" applyFont="1" applyFill="1" applyBorder="1" applyAlignment="1">
      <alignment horizontal="left" vertical="center" wrapText="1"/>
    </xf>
    <xf numFmtId="49" fontId="2" fillId="0" borderId="2" xfId="0" applyNumberFormat="1" applyFont="1" applyFill="1" applyBorder="1" applyAlignment="1">
      <alignment horizontal="left" wrapText="1"/>
    </xf>
    <xf numFmtId="49" fontId="2" fillId="0" borderId="7"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3" fillId="0" borderId="2" xfId="0" applyFont="1" applyFill="1" applyBorder="1" applyAlignment="1">
      <alignment wrapText="1"/>
    </xf>
    <xf numFmtId="0" fontId="3" fillId="0" borderId="2" xfId="0" applyNumberFormat="1" applyFont="1" applyFill="1" applyBorder="1" applyAlignment="1">
      <alignment wrapText="1"/>
    </xf>
    <xf numFmtId="49" fontId="3" fillId="0" borderId="2" xfId="0" applyNumberFormat="1" applyFont="1" applyFill="1" applyBorder="1" applyAlignment="1">
      <alignment wrapText="1"/>
    </xf>
    <xf numFmtId="2" fontId="3" fillId="0" borderId="2" xfId="0" applyNumberFormat="1" applyFont="1" applyFill="1" applyBorder="1" applyAlignment="1">
      <alignment horizontal="center" wrapText="1"/>
    </xf>
    <xf numFmtId="0" fontId="3" fillId="0" borderId="2" xfId="0" applyFont="1" applyFill="1" applyBorder="1" applyAlignment="1">
      <alignment horizontal="center" wrapText="1"/>
    </xf>
    <xf numFmtId="165" fontId="3" fillId="0" borderId="2" xfId="0" applyNumberFormat="1" applyFont="1" applyFill="1" applyBorder="1" applyAlignment="1">
      <alignment vertical="top" wrapText="1"/>
    </xf>
    <xf numFmtId="165" fontId="3" fillId="0" borderId="2" xfId="0" applyNumberFormat="1" applyFont="1" applyFill="1" applyBorder="1" applyAlignment="1">
      <alignment vertical="center" wrapText="1"/>
    </xf>
    <xf numFmtId="4" fontId="3" fillId="0" borderId="2" xfId="0" applyNumberFormat="1" applyFont="1" applyFill="1" applyBorder="1" applyAlignment="1">
      <alignment horizontal="right" vertical="center"/>
    </xf>
    <xf numFmtId="165" fontId="3" fillId="0" borderId="2" xfId="0" applyNumberFormat="1" applyFont="1" applyFill="1" applyBorder="1" applyAlignment="1">
      <alignment horizontal="right" vertical="center"/>
    </xf>
    <xf numFmtId="4" fontId="3" fillId="0" borderId="2" xfId="0" applyNumberFormat="1" applyFont="1" applyFill="1" applyBorder="1" applyAlignment="1">
      <alignment horizontal="center" vertical="center"/>
    </xf>
    <xf numFmtId="49" fontId="3" fillId="0" borderId="2" xfId="0" applyNumberFormat="1" applyFont="1" applyFill="1" applyBorder="1"/>
    <xf numFmtId="49" fontId="7" fillId="0" borderId="0" xfId="0" applyNumberFormat="1" applyFont="1" applyFill="1" applyAlignment="1">
      <alignment horizontal="left" vertical="center"/>
    </xf>
    <xf numFmtId="0" fontId="3" fillId="0" borderId="2" xfId="5" applyFont="1" applyFill="1" applyBorder="1" applyAlignment="1">
      <alignment wrapText="1"/>
    </xf>
    <xf numFmtId="0" fontId="3" fillId="0" borderId="2" xfId="5" applyFont="1" applyFill="1" applyBorder="1" applyAlignment="1">
      <alignment horizontal="left" vertical="top" wrapText="1"/>
    </xf>
    <xf numFmtId="49" fontId="3" fillId="0" borderId="2" xfId="5" applyNumberFormat="1" applyFont="1" applyFill="1" applyBorder="1" applyAlignment="1">
      <alignment wrapText="1"/>
    </xf>
    <xf numFmtId="2" fontId="3" fillId="0" borderId="2" xfId="5" applyNumberFormat="1" applyFont="1" applyFill="1" applyBorder="1" applyAlignment="1">
      <alignment horizontal="center" wrapText="1"/>
    </xf>
    <xf numFmtId="0" fontId="3" fillId="0" borderId="2" xfId="5" applyFont="1" applyFill="1" applyBorder="1" applyAlignment="1">
      <alignment horizontal="center" wrapText="1"/>
    </xf>
    <xf numFmtId="165" fontId="3" fillId="0" borderId="2" xfId="5" applyNumberFormat="1" applyFont="1" applyFill="1" applyBorder="1" applyAlignment="1">
      <alignment wrapText="1"/>
    </xf>
    <xf numFmtId="165" fontId="3" fillId="0" borderId="2" xfId="5" applyNumberFormat="1" applyFont="1" applyFill="1" applyBorder="1" applyAlignment="1">
      <alignment vertical="center" wrapText="1"/>
    </xf>
    <xf numFmtId="4" fontId="3" fillId="0" borderId="2" xfId="5" applyNumberFormat="1" applyFont="1" applyFill="1" applyBorder="1" applyAlignment="1">
      <alignment vertical="center" wrapText="1"/>
    </xf>
    <xf numFmtId="49" fontId="3" fillId="0" borderId="2" xfId="5" applyNumberFormat="1" applyFont="1" applyFill="1" applyBorder="1"/>
    <xf numFmtId="49" fontId="3" fillId="0" borderId="2" xfId="3" applyNumberFormat="1" applyFont="1" applyFill="1" applyBorder="1" applyAlignment="1">
      <alignment horizontal="left" vertical="top" wrapText="1"/>
    </xf>
    <xf numFmtId="49" fontId="3" fillId="0" borderId="2" xfId="3" applyNumberFormat="1" applyFont="1" applyFill="1" applyBorder="1" applyAlignment="1">
      <alignment vertical="top" wrapText="1"/>
    </xf>
    <xf numFmtId="2" fontId="3" fillId="0" borderId="2" xfId="3" applyNumberFormat="1" applyFont="1" applyFill="1" applyBorder="1" applyAlignment="1">
      <alignment horizontal="center" vertical="top" wrapText="1"/>
    </xf>
    <xf numFmtId="0" fontId="3" fillId="0" borderId="2" xfId="3" applyFont="1" applyFill="1" applyBorder="1" applyAlignment="1">
      <alignment horizontal="center" vertical="top" wrapText="1"/>
    </xf>
    <xf numFmtId="165" fontId="3" fillId="0" borderId="2" xfId="3" applyNumberFormat="1" applyFont="1" applyFill="1" applyBorder="1" applyAlignment="1">
      <alignment vertical="top" wrapText="1"/>
    </xf>
    <xf numFmtId="0" fontId="3" fillId="0" borderId="2" xfId="3" applyFont="1" applyFill="1" applyBorder="1" applyAlignment="1">
      <alignment vertical="top" wrapText="1"/>
    </xf>
    <xf numFmtId="165" fontId="3" fillId="0" borderId="2" xfId="3" applyNumberFormat="1" applyFont="1" applyFill="1" applyBorder="1" applyAlignment="1">
      <alignment vertical="center" wrapText="1"/>
    </xf>
    <xf numFmtId="4" fontId="3" fillId="0" borderId="2" xfId="3" applyNumberFormat="1" applyFont="1" applyFill="1" applyBorder="1" applyAlignment="1">
      <alignment vertical="center" wrapText="1"/>
    </xf>
    <xf numFmtId="0" fontId="3" fillId="0" borderId="2" xfId="0" applyFont="1" applyFill="1" applyBorder="1" applyAlignment="1">
      <alignment vertical="top" wrapText="1"/>
    </xf>
    <xf numFmtId="3" fontId="3" fillId="0" borderId="2" xfId="0" applyNumberFormat="1" applyFont="1" applyFill="1" applyBorder="1" applyAlignment="1">
      <alignment horizontal="center" vertical="top" wrapText="1"/>
    </xf>
    <xf numFmtId="165" fontId="3" fillId="0" borderId="2" xfId="0" applyNumberFormat="1" applyFont="1" applyFill="1" applyBorder="1" applyAlignment="1">
      <alignment wrapText="1"/>
    </xf>
    <xf numFmtId="0" fontId="3" fillId="0" borderId="1" xfId="3" applyFont="1" applyFill="1" applyBorder="1" applyAlignment="1">
      <alignment horizontal="left" vertical="top" wrapText="1"/>
    </xf>
    <xf numFmtId="0" fontId="3" fillId="0" borderId="1" xfId="0" applyNumberFormat="1" applyFont="1" applyFill="1" applyBorder="1" applyAlignment="1">
      <alignment wrapText="1"/>
    </xf>
    <xf numFmtId="49" fontId="3" fillId="0" borderId="1" xfId="3" applyNumberFormat="1" applyFont="1" applyFill="1" applyBorder="1" applyAlignment="1">
      <alignment horizontal="left" vertical="top" wrapText="1"/>
    </xf>
    <xf numFmtId="0" fontId="3" fillId="0" borderId="1" xfId="3" applyFont="1" applyFill="1" applyBorder="1" applyAlignment="1">
      <alignment vertical="top" wrapText="1"/>
    </xf>
    <xf numFmtId="4" fontId="3" fillId="0" borderId="1" xfId="0" applyNumberFormat="1" applyFont="1" applyFill="1" applyBorder="1" applyAlignment="1">
      <alignment horizontal="center" vertical="center"/>
    </xf>
    <xf numFmtId="49" fontId="3" fillId="0" borderId="2" xfId="0" applyNumberFormat="1" applyFont="1" applyFill="1" applyBorder="1" applyAlignment="1">
      <alignment horizontal="left" wrapText="1"/>
    </xf>
    <xf numFmtId="0" fontId="3" fillId="0" borderId="2" xfId="0" applyFont="1" applyFill="1" applyBorder="1" applyAlignment="1">
      <alignment horizontal="left" wrapText="1"/>
    </xf>
    <xf numFmtId="165" fontId="3" fillId="0" borderId="2" xfId="0" applyNumberFormat="1" applyFont="1" applyFill="1" applyBorder="1" applyAlignment="1">
      <alignment horizontal="center" vertical="center"/>
    </xf>
    <xf numFmtId="0" fontId="2" fillId="0" borderId="0" xfId="0" applyFont="1" applyFill="1" applyAlignment="1">
      <alignment horizontal="left"/>
    </xf>
    <xf numFmtId="49" fontId="7" fillId="3" borderId="1" xfId="0" applyNumberFormat="1" applyFont="1" applyFill="1" applyBorder="1" applyAlignment="1">
      <alignment horizontal="left"/>
    </xf>
    <xf numFmtId="0" fontId="5" fillId="3" borderId="2" xfId="0" applyFont="1" applyFill="1" applyBorder="1" applyAlignment="1">
      <alignment horizontal="left"/>
    </xf>
    <xf numFmtId="49" fontId="2" fillId="0" borderId="7" xfId="0" applyNumberFormat="1" applyFont="1" applyFill="1" applyBorder="1" applyAlignment="1">
      <alignment horizontal="left"/>
    </xf>
    <xf numFmtId="167" fontId="3" fillId="0" borderId="2"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0" fontId="2" fillId="0" borderId="2" xfId="0" applyFont="1" applyFill="1" applyBorder="1" applyAlignment="1"/>
    <xf numFmtId="4" fontId="2" fillId="0" borderId="2" xfId="11" applyNumberFormat="1" applyFont="1" applyFill="1" applyBorder="1" applyAlignment="1"/>
    <xf numFmtId="0" fontId="3" fillId="0" borderId="1" xfId="0" applyFont="1" applyFill="1" applyBorder="1" applyAlignment="1">
      <alignment horizontal="left" vertical="center"/>
    </xf>
    <xf numFmtId="4" fontId="2" fillId="0" borderId="2" xfId="0" applyNumberFormat="1" applyFont="1" applyFill="1" applyBorder="1" applyAlignment="1"/>
    <xf numFmtId="0" fontId="3" fillId="0" borderId="2" xfId="5" applyFont="1" applyFill="1" applyBorder="1" applyAlignment="1">
      <alignment vertical="center"/>
    </xf>
    <xf numFmtId="0" fontId="2" fillId="0" borderId="16" xfId="0" applyFont="1" applyFill="1" applyBorder="1"/>
    <xf numFmtId="0" fontId="2" fillId="0" borderId="1" xfId="0" applyFont="1" applyFill="1" applyBorder="1"/>
    <xf numFmtId="49" fontId="3" fillId="0" borderId="1" xfId="0" applyNumberFormat="1" applyFont="1" applyFill="1" applyBorder="1" applyAlignment="1">
      <alignment horizontal="center" vertical="center"/>
    </xf>
    <xf numFmtId="0" fontId="2" fillId="0" borderId="2" xfId="0" applyFont="1" applyBorder="1" applyAlignment="1">
      <alignment horizontal="left"/>
    </xf>
    <xf numFmtId="0" fontId="2" fillId="0" borderId="16" xfId="0" applyFont="1" applyBorder="1"/>
    <xf numFmtId="0" fontId="2" fillId="0" borderId="1" xfId="0" applyFont="1" applyBorder="1"/>
    <xf numFmtId="0" fontId="2" fillId="0" borderId="2" xfId="0" applyFont="1" applyBorder="1" applyAlignment="1"/>
    <xf numFmtId="0" fontId="2" fillId="0" borderId="2" xfId="0" applyFont="1" applyFill="1" applyBorder="1" applyAlignment="1">
      <alignment horizontal="left"/>
    </xf>
    <xf numFmtId="0" fontId="2" fillId="0" borderId="2" xfId="0" applyFont="1" applyFill="1" applyBorder="1" applyAlignment="1">
      <alignment horizontal="left" wrapText="1"/>
    </xf>
    <xf numFmtId="49" fontId="3" fillId="0" borderId="7" xfId="0" applyNumberFormat="1" applyFont="1" applyFill="1" applyBorder="1" applyAlignment="1">
      <alignment horizontal="center" vertical="center"/>
    </xf>
    <xf numFmtId="43" fontId="3"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left" vertical="center"/>
    </xf>
    <xf numFmtId="49" fontId="3" fillId="0" borderId="0" xfId="0" applyNumberFormat="1"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horizontal="left" vertical="top"/>
    </xf>
    <xf numFmtId="0" fontId="3" fillId="0" borderId="0" xfId="0" applyFont="1" applyFill="1" applyBorder="1" applyAlignment="1">
      <alignment horizontal="left" vertical="center"/>
    </xf>
    <xf numFmtId="0" fontId="3" fillId="0" borderId="0" xfId="0" applyNumberFormat="1" applyFont="1" applyFill="1" applyBorder="1" applyAlignment="1">
      <alignment horizontal="left" vertical="center"/>
    </xf>
    <xf numFmtId="4" fontId="2" fillId="4" borderId="2" xfId="0" applyNumberFormat="1" applyFont="1" applyFill="1" applyBorder="1" applyAlignment="1">
      <alignment vertical="center"/>
    </xf>
    <xf numFmtId="0" fontId="22" fillId="0" borderId="0" xfId="0" applyFont="1" applyFill="1"/>
    <xf numFmtId="49" fontId="3" fillId="4" borderId="2" xfId="0" applyNumberFormat="1" applyFont="1" applyFill="1" applyBorder="1" applyAlignment="1">
      <alignment horizontal="left" vertical="center"/>
    </xf>
    <xf numFmtId="49" fontId="5" fillId="0" borderId="0" xfId="0" applyNumberFormat="1" applyFont="1" applyFill="1" applyBorder="1" applyAlignment="1">
      <alignment horizontal="center" wrapText="1"/>
    </xf>
    <xf numFmtId="49" fontId="5" fillId="0" borderId="0" xfId="0" applyNumberFormat="1" applyFont="1" applyFill="1" applyBorder="1" applyAlignment="1">
      <alignment wrapText="1"/>
    </xf>
    <xf numFmtId="0" fontId="3" fillId="0" borderId="0" xfId="0" applyNumberFormat="1" applyFont="1" applyFill="1" applyBorder="1" applyAlignment="1">
      <alignment horizontal="left"/>
    </xf>
    <xf numFmtId="49" fontId="3" fillId="0" borderId="1" xfId="0" applyNumberFormat="1" applyFont="1" applyFill="1" applyBorder="1" applyAlignment="1">
      <alignment horizontal="left" vertical="center" wrapText="1"/>
    </xf>
    <xf numFmtId="49" fontId="3" fillId="0" borderId="7" xfId="0" applyNumberFormat="1" applyFont="1" applyFill="1" applyBorder="1" applyAlignment="1">
      <alignment horizontal="left" vertical="top"/>
    </xf>
    <xf numFmtId="0" fontId="2" fillId="0" borderId="1" xfId="0" applyFont="1" applyFill="1" applyBorder="1" applyAlignment="1">
      <alignment horizontal="left"/>
    </xf>
    <xf numFmtId="2" fontId="3" fillId="0" borderId="1" xfId="0" applyNumberFormat="1" applyFont="1" applyFill="1" applyBorder="1" applyAlignment="1">
      <alignment horizontal="left" vertical="center" wrapText="1"/>
    </xf>
    <xf numFmtId="0" fontId="2" fillId="0" borderId="1" xfId="0" applyFont="1" applyBorder="1" applyAlignment="1">
      <alignment horizontal="left"/>
    </xf>
    <xf numFmtId="43" fontId="5" fillId="0" borderId="2" xfId="0" applyNumberFormat="1" applyFont="1" applyFill="1" applyBorder="1" applyAlignment="1">
      <alignment horizontal="center" vertical="center" wrapText="1"/>
    </xf>
    <xf numFmtId="0" fontId="3" fillId="0" borderId="7" xfId="0" applyNumberFormat="1" applyFont="1" applyFill="1" applyBorder="1" applyAlignment="1">
      <alignment horizontal="left" vertical="top"/>
    </xf>
    <xf numFmtId="0" fontId="3" fillId="0" borderId="1" xfId="0" applyFont="1" applyFill="1" applyBorder="1" applyAlignment="1">
      <alignment horizontal="left" vertical="center" wrapText="1"/>
    </xf>
    <xf numFmtId="43" fontId="3"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xf>
    <xf numFmtId="0" fontId="2" fillId="0" borderId="2" xfId="0" applyNumberFormat="1" applyFont="1" applyFill="1" applyBorder="1" applyAlignment="1">
      <alignment horizontal="center" vertical="center" wrapText="1"/>
    </xf>
    <xf numFmtId="0" fontId="3" fillId="0" borderId="3" xfId="0" applyFont="1" applyFill="1" applyBorder="1" applyAlignment="1">
      <alignment wrapText="1"/>
    </xf>
    <xf numFmtId="0" fontId="2" fillId="0" borderId="3" xfId="0" applyFont="1" applyBorder="1"/>
    <xf numFmtId="0" fontId="3" fillId="0" borderId="1" xfId="5" applyFont="1" applyFill="1" applyBorder="1" applyAlignment="1">
      <alignment wrapText="1"/>
    </xf>
    <xf numFmtId="0" fontId="3" fillId="0" borderId="16" xfId="3" applyFont="1" applyFill="1" applyBorder="1" applyAlignment="1">
      <alignment horizontal="left" vertical="top" wrapText="1"/>
    </xf>
    <xf numFmtId="0" fontId="3" fillId="0" borderId="5" xfId="5" applyFont="1" applyFill="1" applyBorder="1" applyAlignment="1">
      <alignment wrapText="1"/>
    </xf>
    <xf numFmtId="0" fontId="3" fillId="0" borderId="15" xfId="0" applyFont="1" applyFill="1" applyBorder="1" applyAlignment="1">
      <alignment horizontal="left" vertical="top" wrapText="1"/>
    </xf>
    <xf numFmtId="0" fontId="3" fillId="0" borderId="7" xfId="0" applyFont="1" applyFill="1" applyBorder="1" applyAlignment="1">
      <alignment wrapText="1"/>
    </xf>
    <xf numFmtId="0" fontId="3" fillId="0" borderId="5" xfId="3" applyFont="1" applyFill="1" applyBorder="1" applyAlignment="1">
      <alignment horizontal="left" vertical="top" wrapText="1"/>
    </xf>
    <xf numFmtId="0" fontId="3" fillId="0" borderId="1" xfId="0" applyFont="1" applyFill="1" applyBorder="1" applyAlignment="1">
      <alignment wrapText="1"/>
    </xf>
    <xf numFmtId="0" fontId="16" fillId="0" borderId="2" xfId="0" applyFont="1" applyFill="1" applyBorder="1" applyAlignment="1">
      <alignment horizontal="center" vertical="center" wrapText="1"/>
    </xf>
    <xf numFmtId="0" fontId="3" fillId="0" borderId="7" xfId="3"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7" xfId="5" applyFont="1" applyFill="1" applyBorder="1" applyAlignment="1">
      <alignment horizontal="left" vertical="top" wrapText="1"/>
    </xf>
    <xf numFmtId="0" fontId="3" fillId="0" borderId="5" xfId="0" applyFont="1" applyFill="1" applyBorder="1" applyAlignment="1">
      <alignment horizontal="left" vertical="top" wrapText="1"/>
    </xf>
    <xf numFmtId="49" fontId="3" fillId="0" borderId="5" xfId="0" applyNumberFormat="1" applyFont="1" applyFill="1" applyBorder="1" applyAlignment="1">
      <alignment vertical="top" wrapText="1"/>
    </xf>
    <xf numFmtId="0" fontId="2" fillId="0" borderId="5" xfId="0" applyFont="1" applyBorder="1"/>
    <xf numFmtId="0" fontId="3" fillId="0" borderId="7" xfId="5" applyFont="1" applyFill="1" applyBorder="1" applyAlignment="1">
      <alignment wrapText="1"/>
    </xf>
    <xf numFmtId="49" fontId="3" fillId="0" borderId="1" xfId="0" applyNumberFormat="1" applyFont="1" applyFill="1" applyBorder="1" applyAlignment="1">
      <alignment horizontal="center" vertical="center" wrapText="1"/>
    </xf>
    <xf numFmtId="0" fontId="3" fillId="0" borderId="5" xfId="0" applyFont="1" applyFill="1" applyBorder="1" applyAlignment="1">
      <alignment wrapText="1"/>
    </xf>
    <xf numFmtId="0" fontId="3" fillId="0" borderId="7" xfId="0" applyNumberFormat="1" applyFont="1" applyFill="1" applyBorder="1" applyAlignment="1">
      <alignment wrapText="1"/>
    </xf>
    <xf numFmtId="49" fontId="3" fillId="0" borderId="7" xfId="0" applyNumberFormat="1" applyFont="1" applyFill="1" applyBorder="1" applyAlignment="1">
      <alignment horizontal="left" vertical="center"/>
    </xf>
    <xf numFmtId="1" fontId="2" fillId="0" borderId="2" xfId="0" applyNumberFormat="1" applyFont="1" applyFill="1" applyBorder="1" applyAlignment="1">
      <alignment horizontal="left" vertical="center" wrapText="1"/>
    </xf>
    <xf numFmtId="0" fontId="3" fillId="0" borderId="1" xfId="5" applyFont="1" applyFill="1" applyBorder="1" applyAlignment="1">
      <alignment horizontal="left" vertical="top" wrapText="1"/>
    </xf>
    <xf numFmtId="49" fontId="7" fillId="0" borderId="1" xfId="0" applyNumberFormat="1" applyFont="1" applyFill="1" applyBorder="1" applyAlignment="1">
      <alignment horizontal="left" vertical="center"/>
    </xf>
    <xf numFmtId="49" fontId="3" fillId="0" borderId="7" xfId="0" applyNumberFormat="1" applyFont="1" applyFill="1" applyBorder="1" applyAlignment="1">
      <alignment wrapText="1"/>
    </xf>
    <xf numFmtId="0" fontId="2" fillId="0" borderId="1" xfId="0" applyFont="1" applyFill="1" applyBorder="1" applyAlignment="1">
      <alignment horizontal="center"/>
    </xf>
    <xf numFmtId="49" fontId="3" fillId="0" borderId="7" xfId="5" applyNumberFormat="1" applyFont="1" applyFill="1" applyBorder="1" applyAlignment="1">
      <alignment wrapText="1"/>
    </xf>
    <xf numFmtId="0" fontId="2" fillId="0" borderId="1" xfId="0" applyFont="1" applyBorder="1" applyAlignment="1">
      <alignment horizontal="center"/>
    </xf>
    <xf numFmtId="1" fontId="3" fillId="0" borderId="1" xfId="0" applyNumberFormat="1" applyFont="1" applyFill="1" applyBorder="1" applyAlignment="1">
      <alignment horizontal="center" vertical="center"/>
    </xf>
    <xf numFmtId="49" fontId="3" fillId="0" borderId="1" xfId="5" applyNumberFormat="1" applyFont="1" applyFill="1" applyBorder="1" applyAlignment="1">
      <alignment wrapText="1"/>
    </xf>
    <xf numFmtId="49" fontId="3" fillId="0" borderId="1" xfId="7" applyNumberFormat="1" applyFont="1" applyFill="1" applyBorder="1" applyAlignment="1">
      <alignment horizontal="left" vertical="center"/>
    </xf>
    <xf numFmtId="49" fontId="3" fillId="0" borderId="7" xfId="3" applyNumberFormat="1" applyFont="1" applyFill="1" applyBorder="1" applyAlignment="1">
      <alignment horizontal="left" vertical="top" wrapText="1"/>
    </xf>
    <xf numFmtId="0" fontId="3" fillId="0" borderId="1" xfId="0" applyNumberFormat="1" applyFont="1" applyFill="1" applyBorder="1" applyAlignment="1">
      <alignment horizontal="left" vertical="center"/>
    </xf>
    <xf numFmtId="0" fontId="3" fillId="0" borderId="1" xfId="2" applyFont="1" applyFill="1" applyBorder="1" applyAlignment="1">
      <alignment horizontal="left" vertical="center"/>
    </xf>
    <xf numFmtId="0" fontId="2" fillId="0" borderId="1" xfId="0" applyFont="1" applyFill="1" applyBorder="1" applyAlignment="1"/>
    <xf numFmtId="0" fontId="2" fillId="0" borderId="1" xfId="0" applyFont="1" applyBorder="1" applyAlignment="1"/>
    <xf numFmtId="49" fontId="3" fillId="0" borderId="1" xfId="0" applyNumberFormat="1" applyFont="1" applyFill="1" applyBorder="1" applyAlignment="1">
      <alignment vertical="center"/>
    </xf>
    <xf numFmtId="2" fontId="3" fillId="0" borderId="1" xfId="5" applyNumberFormat="1" applyFont="1" applyFill="1" applyBorder="1" applyAlignment="1">
      <alignment horizontal="center" wrapText="1"/>
    </xf>
    <xf numFmtId="0" fontId="3" fillId="0" borderId="1" xfId="5" applyFont="1" applyFill="1" applyBorder="1" applyAlignment="1">
      <alignment horizontal="center" wrapText="1"/>
    </xf>
    <xf numFmtId="165" fontId="3" fillId="0" borderId="0" xfId="0" applyNumberFormat="1" applyFont="1" applyFill="1" applyBorder="1" applyAlignment="1">
      <alignment vertical="top" wrapText="1"/>
    </xf>
    <xf numFmtId="165" fontId="3" fillId="0" borderId="1" xfId="5" applyNumberFormat="1" applyFont="1" applyFill="1" applyBorder="1" applyAlignment="1">
      <alignment wrapText="1"/>
    </xf>
    <xf numFmtId="0" fontId="3" fillId="0" borderId="1" xfId="0" applyFont="1" applyFill="1" applyBorder="1" applyAlignment="1">
      <alignment horizontal="left"/>
    </xf>
    <xf numFmtId="0" fontId="3" fillId="0" borderId="1" xfId="0" applyFont="1" applyFill="1" applyBorder="1" applyAlignment="1">
      <alignment vertical="center"/>
    </xf>
    <xf numFmtId="165" fontId="3" fillId="0" borderId="1" xfId="5" applyNumberFormat="1" applyFont="1" applyFill="1" applyBorder="1" applyAlignment="1">
      <alignment vertical="center" wrapText="1"/>
    </xf>
    <xf numFmtId="4" fontId="3" fillId="0" borderId="0" xfId="0" applyNumberFormat="1" applyFont="1" applyFill="1" applyBorder="1" applyAlignment="1">
      <alignment vertical="center" wrapText="1"/>
    </xf>
    <xf numFmtId="4" fontId="3" fillId="0" borderId="1" xfId="5" applyNumberFormat="1" applyFont="1" applyFill="1" applyBorder="1" applyAlignment="1">
      <alignment vertical="center" wrapText="1"/>
    </xf>
    <xf numFmtId="4" fontId="3" fillId="0" borderId="1" xfId="0" applyNumberFormat="1" applyFont="1" applyFill="1" applyBorder="1" applyAlignment="1">
      <alignment horizontal="center" vertical="top"/>
    </xf>
    <xf numFmtId="4" fontId="2" fillId="0" borderId="1" xfId="0" applyNumberFormat="1" applyFont="1" applyBorder="1" applyAlignment="1"/>
    <xf numFmtId="4" fontId="2" fillId="0" borderId="1" xfId="0" applyNumberFormat="1" applyFont="1" applyFill="1" applyBorder="1" applyAlignment="1"/>
    <xf numFmtId="4" fontId="3" fillId="0" borderId="1" xfId="1" applyNumberFormat="1" applyFont="1" applyFill="1" applyBorder="1" applyAlignment="1">
      <alignment vertical="center"/>
    </xf>
    <xf numFmtId="4" fontId="12" fillId="0" borderId="1" xfId="1" applyNumberFormat="1" applyFont="1" applyFill="1" applyBorder="1" applyAlignment="1">
      <alignment vertical="center" wrapText="1"/>
    </xf>
    <xf numFmtId="4" fontId="3" fillId="0" borderId="1" xfId="0" applyNumberFormat="1" applyFont="1" applyFill="1" applyBorder="1" applyAlignment="1">
      <alignment vertical="top"/>
    </xf>
    <xf numFmtId="168" fontId="3" fillId="0" borderId="1" xfId="0" applyNumberFormat="1" applyFont="1" applyFill="1" applyBorder="1" applyAlignment="1">
      <alignment horizontal="left" vertical="center"/>
    </xf>
    <xf numFmtId="39" fontId="3" fillId="0" borderId="1" xfId="1" applyNumberFormat="1" applyFont="1" applyFill="1" applyBorder="1" applyAlignment="1">
      <alignment horizontal="left" vertical="center"/>
    </xf>
    <xf numFmtId="4" fontId="3" fillId="0" borderId="7" xfId="0" applyNumberFormat="1" applyFont="1" applyFill="1" applyBorder="1" applyAlignment="1">
      <alignment horizontal="center" vertical="center"/>
    </xf>
    <xf numFmtId="4" fontId="3" fillId="0" borderId="3" xfId="0" applyNumberFormat="1" applyFont="1" applyFill="1" applyBorder="1" applyAlignment="1">
      <alignment horizontal="center" vertical="center"/>
    </xf>
    <xf numFmtId="4" fontId="3" fillId="0" borderId="2" xfId="0" applyNumberFormat="1" applyFont="1" applyFill="1" applyBorder="1" applyAlignment="1">
      <alignment horizontal="right" vertical="top" wrapText="1"/>
    </xf>
    <xf numFmtId="49" fontId="3" fillId="0" borderId="16" xfId="0" applyNumberFormat="1" applyFont="1" applyFill="1" applyBorder="1" applyAlignment="1">
      <alignment horizontal="right" vertical="top"/>
    </xf>
    <xf numFmtId="167" fontId="3" fillId="0" borderId="16" xfId="0" applyNumberFormat="1" applyFont="1" applyFill="1" applyBorder="1" applyAlignment="1">
      <alignment horizontal="left" vertical="center"/>
    </xf>
    <xf numFmtId="49" fontId="3" fillId="0" borderId="1" xfId="5" applyNumberFormat="1" applyFont="1" applyFill="1" applyBorder="1"/>
    <xf numFmtId="49" fontId="3" fillId="0" borderId="16" xfId="3" applyNumberFormat="1" applyFont="1" applyFill="1" applyBorder="1" applyAlignment="1">
      <alignment horizontal="left" vertical="top"/>
    </xf>
    <xf numFmtId="0" fontId="3" fillId="0" borderId="8" xfId="5" applyFont="1" applyFill="1" applyBorder="1" applyAlignment="1">
      <alignment wrapText="1"/>
    </xf>
    <xf numFmtId="0" fontId="3" fillId="0" borderId="9" xfId="5" applyFont="1" applyFill="1" applyBorder="1" applyAlignment="1">
      <alignment wrapText="1"/>
    </xf>
    <xf numFmtId="0" fontId="3" fillId="0" borderId="0" xfId="0" applyFont="1" applyFill="1" applyBorder="1" applyAlignment="1">
      <alignment horizontal="left" vertical="top" wrapText="1"/>
    </xf>
    <xf numFmtId="2" fontId="3" fillId="0" borderId="1" xfId="0" applyNumberFormat="1" applyFont="1" applyFill="1" applyBorder="1" applyAlignment="1">
      <alignment horizontal="left" vertical="center"/>
    </xf>
    <xf numFmtId="0" fontId="3" fillId="0" borderId="8" xfId="0" applyFont="1" applyFill="1" applyBorder="1" applyAlignment="1">
      <alignment wrapText="1"/>
    </xf>
    <xf numFmtId="0" fontId="2" fillId="0" borderId="0" xfId="0" applyFont="1" applyFill="1" applyBorder="1"/>
    <xf numFmtId="0" fontId="3" fillId="0" borderId="8" xfId="3" applyFont="1" applyFill="1" applyBorder="1" applyAlignment="1">
      <alignment horizontal="left" vertical="top" wrapText="1"/>
    </xf>
    <xf numFmtId="49" fontId="3" fillId="0" borderId="1" xfId="0" applyNumberFormat="1" applyFont="1" applyFill="1" applyBorder="1" applyAlignment="1">
      <alignment vertical="top" wrapText="1"/>
    </xf>
    <xf numFmtId="0" fontId="3" fillId="0" borderId="9" xfId="3" applyFont="1" applyFill="1" applyBorder="1" applyAlignment="1">
      <alignment horizontal="left" vertical="top" wrapText="1"/>
    </xf>
    <xf numFmtId="49" fontId="3" fillId="0" borderId="16"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xf>
    <xf numFmtId="0" fontId="3" fillId="0" borderId="16" xfId="0" applyFont="1" applyFill="1" applyBorder="1" applyAlignment="1">
      <alignment horizontal="left" vertical="center" wrapText="1"/>
    </xf>
    <xf numFmtId="49" fontId="2" fillId="0" borderId="2" xfId="0" applyNumberFormat="1" applyFont="1" applyFill="1" applyBorder="1" applyAlignment="1">
      <alignment vertical="center" wrapText="1"/>
    </xf>
    <xf numFmtId="49" fontId="5" fillId="0" borderId="4"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3" fillId="5" borderId="2" xfId="0" applyNumberFormat="1" applyFont="1" applyFill="1" applyBorder="1" applyAlignment="1">
      <alignment horizontal="left" vertical="top"/>
    </xf>
    <xf numFmtId="0" fontId="3" fillId="5" borderId="2" xfId="0" applyNumberFormat="1" applyFont="1" applyFill="1" applyBorder="1" applyAlignment="1">
      <alignment horizontal="left" vertical="top"/>
    </xf>
    <xf numFmtId="0" fontId="3" fillId="5" borderId="2" xfId="0" applyFont="1" applyFill="1" applyBorder="1" applyAlignment="1">
      <alignment horizontal="left" vertical="top" wrapText="1"/>
    </xf>
    <xf numFmtId="49" fontId="3" fillId="5" borderId="2" xfId="0" applyNumberFormat="1" applyFont="1" applyFill="1" applyBorder="1" applyAlignment="1">
      <alignment horizontal="left" vertical="top" wrapText="1"/>
    </xf>
    <xf numFmtId="0" fontId="3" fillId="5" borderId="2" xfId="0" applyFont="1" applyFill="1" applyBorder="1" applyAlignment="1">
      <alignment horizontal="left" vertical="top"/>
    </xf>
    <xf numFmtId="165" fontId="3" fillId="5" borderId="2" xfId="0" applyNumberFormat="1" applyFont="1" applyFill="1" applyBorder="1" applyAlignment="1">
      <alignment horizontal="left" vertical="top" wrapText="1"/>
    </xf>
    <xf numFmtId="4" fontId="3" fillId="5" borderId="2" xfId="0" applyNumberFormat="1" applyFont="1" applyFill="1" applyBorder="1" applyAlignment="1">
      <alignment horizontal="left" vertical="top"/>
    </xf>
    <xf numFmtId="165" fontId="3" fillId="5" borderId="2" xfId="0" applyNumberFormat="1" applyFont="1" applyFill="1" applyBorder="1" applyAlignment="1">
      <alignment horizontal="left" vertical="top"/>
    </xf>
    <xf numFmtId="49" fontId="2" fillId="5" borderId="2" xfId="0" applyNumberFormat="1" applyFont="1" applyFill="1" applyBorder="1" applyAlignment="1">
      <alignment horizontal="left"/>
    </xf>
    <xf numFmtId="0" fontId="3" fillId="5" borderId="2" xfId="0" applyFont="1" applyFill="1" applyBorder="1" applyAlignment="1">
      <alignment horizontal="left" vertical="center"/>
    </xf>
    <xf numFmtId="49" fontId="3" fillId="0" borderId="2" xfId="0" applyNumberFormat="1" applyFont="1" applyFill="1" applyBorder="1" applyAlignment="1">
      <alignment horizontal="left"/>
    </xf>
    <xf numFmtId="1" fontId="3" fillId="0" borderId="2" xfId="0" applyNumberFormat="1" applyFont="1" applyFill="1" applyBorder="1" applyAlignment="1">
      <alignment horizontal="left" vertical="center"/>
    </xf>
    <xf numFmtId="169" fontId="3" fillId="0" borderId="2" xfId="0" applyNumberFormat="1" applyFont="1" applyFill="1" applyBorder="1" applyAlignment="1">
      <alignment horizontal="left" vertical="center"/>
    </xf>
    <xf numFmtId="2" fontId="3" fillId="0" borderId="2" xfId="0" applyNumberFormat="1" applyFont="1" applyFill="1" applyBorder="1" applyAlignment="1">
      <alignment horizontal="left" vertical="center"/>
    </xf>
    <xf numFmtId="4" fontId="3" fillId="0" borderId="2" xfId="4" applyNumberFormat="1" applyFont="1" applyFill="1" applyBorder="1" applyAlignment="1">
      <alignment horizontal="right" vertical="center"/>
    </xf>
    <xf numFmtId="4" fontId="3" fillId="0" borderId="2" xfId="0" applyNumberFormat="1" applyFont="1" applyFill="1" applyBorder="1" applyAlignment="1">
      <alignment horizontal="left" vertical="center"/>
    </xf>
    <xf numFmtId="0" fontId="3" fillId="0" borderId="2" xfId="3" applyFont="1" applyFill="1" applyBorder="1" applyAlignment="1">
      <alignment horizontal="left" vertical="center"/>
    </xf>
    <xf numFmtId="0" fontId="3" fillId="0" borderId="2" xfId="3" applyFont="1" applyFill="1" applyBorder="1" applyAlignment="1">
      <alignment horizontal="left" vertical="center" wrapText="1"/>
    </xf>
    <xf numFmtId="0" fontId="10" fillId="0" borderId="2" xfId="0" applyFont="1" applyFill="1" applyBorder="1"/>
    <xf numFmtId="0" fontId="3" fillId="0" borderId="7" xfId="0" applyFont="1" applyFill="1" applyBorder="1" applyAlignment="1">
      <alignment horizontal="left" vertical="center"/>
    </xf>
    <xf numFmtId="0" fontId="3" fillId="0" borderId="7" xfId="0" applyNumberFormat="1" applyFont="1" applyFill="1" applyBorder="1" applyAlignment="1">
      <alignment horizontal="left" vertical="center"/>
    </xf>
    <xf numFmtId="0" fontId="3" fillId="0" borderId="7" xfId="0" applyFont="1" applyFill="1" applyBorder="1" applyAlignment="1">
      <alignment horizontal="left"/>
    </xf>
    <xf numFmtId="49" fontId="3" fillId="0" borderId="7" xfId="3" applyNumberFormat="1" applyFont="1" applyFill="1" applyBorder="1" applyAlignment="1">
      <alignment horizontal="left" vertical="top"/>
    </xf>
    <xf numFmtId="0" fontId="3" fillId="0" borderId="7" xfId="0" applyFont="1" applyFill="1" applyBorder="1" applyAlignment="1">
      <alignment horizontal="left" vertical="top"/>
    </xf>
    <xf numFmtId="0" fontId="3" fillId="0" borderId="7" xfId="5" applyFont="1" applyFill="1" applyBorder="1" applyAlignment="1">
      <alignment horizontal="left" vertical="top"/>
    </xf>
    <xf numFmtId="0" fontId="3" fillId="0" borderId="2" xfId="5" applyFont="1" applyFill="1" applyBorder="1" applyAlignment="1">
      <alignment horizontal="left" vertical="top"/>
    </xf>
    <xf numFmtId="49" fontId="3" fillId="0" borderId="2" xfId="5" applyNumberFormat="1" applyFont="1" applyFill="1" applyBorder="1" applyAlignment="1">
      <alignment horizontal="left" vertical="top"/>
    </xf>
    <xf numFmtId="49" fontId="3" fillId="0" borderId="2" xfId="5" applyNumberFormat="1" applyFont="1" applyFill="1" applyBorder="1" applyAlignment="1">
      <alignment horizontal="left" vertical="top" wrapText="1"/>
    </xf>
    <xf numFmtId="1" fontId="3" fillId="0" borderId="2" xfId="5" applyNumberFormat="1" applyFont="1" applyFill="1" applyBorder="1" applyAlignment="1">
      <alignment horizontal="left" vertical="top"/>
    </xf>
    <xf numFmtId="165" fontId="3" fillId="0" borderId="2" xfId="5" applyNumberFormat="1" applyFont="1" applyFill="1" applyBorder="1" applyAlignment="1">
      <alignment horizontal="left" vertical="top"/>
    </xf>
    <xf numFmtId="39" fontId="3" fillId="0" borderId="2" xfId="14" applyNumberFormat="1" applyFont="1" applyFill="1" applyBorder="1" applyAlignment="1">
      <alignment horizontal="left" vertical="top"/>
    </xf>
    <xf numFmtId="4" fontId="3" fillId="0" borderId="2" xfId="5" applyNumberFormat="1" applyFont="1" applyFill="1" applyBorder="1" applyAlignment="1">
      <alignment horizontal="left" vertical="top"/>
    </xf>
    <xf numFmtId="167" fontId="3" fillId="0" borderId="2" xfId="5" applyNumberFormat="1" applyFont="1" applyFill="1" applyBorder="1" applyAlignment="1">
      <alignment horizontal="left" vertical="top"/>
    </xf>
    <xf numFmtId="43" fontId="3" fillId="0" borderId="2" xfId="15" applyFont="1" applyFill="1" applyBorder="1" applyAlignment="1">
      <alignment horizontal="left" vertical="top" wrapText="1"/>
    </xf>
    <xf numFmtId="174" fontId="3" fillId="0" borderId="2" xfId="5" applyNumberFormat="1" applyFont="1" applyFill="1" applyBorder="1" applyAlignment="1">
      <alignment horizontal="left" vertical="top" wrapText="1"/>
    </xf>
    <xf numFmtId="166" fontId="3" fillId="0" borderId="2" xfId="14" applyFont="1" applyFill="1" applyBorder="1" applyAlignment="1">
      <alignment horizontal="left" vertical="center"/>
    </xf>
    <xf numFmtId="39" fontId="3" fillId="0" borderId="2" xfId="14" applyNumberFormat="1" applyFont="1" applyFill="1" applyBorder="1" applyAlignment="1">
      <alignment horizontal="left" vertical="center"/>
    </xf>
    <xf numFmtId="0" fontId="18" fillId="0" borderId="2" xfId="0" applyFont="1" applyFill="1" applyBorder="1" applyAlignment="1">
      <alignment vertical="top" wrapText="1"/>
    </xf>
    <xf numFmtId="0" fontId="18" fillId="0" borderId="2" xfId="0" applyFont="1" applyFill="1" applyBorder="1"/>
    <xf numFmtId="49" fontId="3" fillId="0" borderId="1" xfId="0" applyNumberFormat="1" applyFont="1" applyFill="1" applyBorder="1" applyAlignment="1">
      <alignment horizontal="left"/>
    </xf>
    <xf numFmtId="1" fontId="3" fillId="0" borderId="1" xfId="0" applyNumberFormat="1" applyFont="1" applyFill="1" applyBorder="1" applyAlignment="1">
      <alignment horizontal="left" vertical="center"/>
    </xf>
    <xf numFmtId="169" fontId="3" fillId="0" borderId="1" xfId="0" applyNumberFormat="1" applyFont="1" applyFill="1" applyBorder="1" applyAlignment="1">
      <alignment horizontal="left" vertical="center"/>
    </xf>
    <xf numFmtId="4" fontId="3" fillId="0" borderId="1" xfId="18"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0" fontId="3" fillId="0" borderId="16" xfId="3" applyFont="1" applyFill="1" applyBorder="1" applyAlignment="1">
      <alignment horizontal="left" vertical="center"/>
    </xf>
    <xf numFmtId="4" fontId="2" fillId="0" borderId="2" xfId="0" applyNumberFormat="1" applyFont="1" applyFill="1" applyBorder="1" applyAlignment="1">
      <alignment vertical="center" wrapText="1"/>
    </xf>
    <xf numFmtId="0" fontId="3" fillId="0" borderId="2" xfId="6" applyFont="1" applyFill="1" applyBorder="1" applyAlignment="1">
      <alignment horizontal="left" vertical="top"/>
    </xf>
    <xf numFmtId="0" fontId="3" fillId="0" borderId="2" xfId="0" applyNumberFormat="1" applyFont="1" applyFill="1" applyBorder="1" applyAlignment="1">
      <alignment horizontal="center" vertical="top" wrapText="1"/>
    </xf>
    <xf numFmtId="0" fontId="3" fillId="0" borderId="2" xfId="0" applyNumberFormat="1" applyFont="1" applyFill="1" applyBorder="1" applyAlignment="1">
      <alignment vertical="top" wrapText="1"/>
    </xf>
    <xf numFmtId="0" fontId="10" fillId="0" borderId="2" xfId="0" applyFont="1" applyFill="1" applyBorder="1" applyAlignment="1">
      <alignment horizontal="left" vertical="center" wrapText="1"/>
    </xf>
    <xf numFmtId="0" fontId="2" fillId="0" borderId="2" xfId="0" applyFont="1" applyFill="1" applyBorder="1" applyAlignment="1">
      <alignment wrapText="1"/>
    </xf>
    <xf numFmtId="0" fontId="3" fillId="0" borderId="2" xfId="5" applyNumberFormat="1" applyFont="1" applyFill="1" applyBorder="1" applyAlignment="1">
      <alignment vertical="center"/>
    </xf>
    <xf numFmtId="39" fontId="3" fillId="0" borderId="2" xfId="18" applyNumberFormat="1" applyFont="1" applyFill="1" applyBorder="1" applyAlignment="1">
      <alignment horizontal="right" vertical="center"/>
    </xf>
    <xf numFmtId="4" fontId="3" fillId="0" borderId="2" xfId="18" applyNumberFormat="1" applyFont="1" applyFill="1" applyBorder="1" applyAlignment="1">
      <alignment horizontal="right" vertical="center"/>
    </xf>
    <xf numFmtId="4" fontId="3" fillId="0" borderId="2" xfId="0" applyNumberFormat="1" applyFont="1" applyFill="1" applyBorder="1" applyAlignment="1">
      <alignment horizontal="left"/>
    </xf>
    <xf numFmtId="39" fontId="3" fillId="0" borderId="2" xfId="18" applyNumberFormat="1" applyFont="1" applyFill="1" applyBorder="1" applyAlignment="1">
      <alignment horizontal="left" vertical="center"/>
    </xf>
    <xf numFmtId="173" fontId="3" fillId="0" borderId="2" xfId="0" applyNumberFormat="1" applyFont="1" applyFill="1" applyBorder="1" applyAlignment="1">
      <alignment horizontal="left" vertical="center"/>
    </xf>
    <xf numFmtId="0" fontId="2" fillId="0" borderId="2" xfId="0" applyFont="1" applyFill="1" applyBorder="1" applyAlignment="1">
      <alignment horizontal="left" vertical="center" wrapText="1"/>
    </xf>
    <xf numFmtId="49" fontId="2" fillId="0" borderId="2" xfId="2" applyNumberFormat="1" applyFont="1" applyFill="1" applyBorder="1" applyAlignment="1">
      <alignment horizontal="left" vertical="center" wrapText="1"/>
    </xf>
    <xf numFmtId="0" fontId="2" fillId="0" borderId="2" xfId="0" applyNumberFormat="1" applyFont="1" applyFill="1" applyBorder="1" applyAlignment="1">
      <alignment vertical="center" wrapText="1"/>
    </xf>
    <xf numFmtId="17" fontId="3" fillId="0" borderId="2" xfId="0" applyNumberFormat="1" applyFont="1" applyFill="1" applyBorder="1" applyAlignment="1">
      <alignment horizontal="left" vertical="center" wrapText="1"/>
    </xf>
    <xf numFmtId="165" fontId="2" fillId="0" borderId="2" xfId="0" applyNumberFormat="1" applyFont="1" applyFill="1" applyBorder="1" applyAlignment="1">
      <alignment horizontal="left" vertical="center" wrapText="1"/>
    </xf>
    <xf numFmtId="3" fontId="2" fillId="0" borderId="2" xfId="0" applyNumberFormat="1" applyFont="1" applyFill="1" applyBorder="1" applyAlignment="1">
      <alignment horizontal="left" vertical="center" wrapText="1"/>
    </xf>
    <xf numFmtId="3" fontId="2" fillId="0" borderId="2" xfId="0" applyNumberFormat="1" applyFont="1" applyFill="1" applyBorder="1" applyAlignment="1">
      <alignment horizontal="right" vertical="center" wrapText="1"/>
    </xf>
    <xf numFmtId="4" fontId="3" fillId="0" borderId="2" xfId="0" applyNumberFormat="1" applyFont="1" applyFill="1" applyBorder="1" applyAlignment="1">
      <alignment horizontal="right" vertical="center" wrapText="1"/>
    </xf>
    <xf numFmtId="49" fontId="5" fillId="0" borderId="2" xfId="0" applyNumberFormat="1" applyFont="1" applyFill="1" applyBorder="1" applyAlignment="1">
      <alignment horizontal="center" wrapText="1"/>
    </xf>
    <xf numFmtId="49" fontId="5" fillId="0" borderId="2" xfId="0" applyNumberFormat="1" applyFont="1" applyFill="1" applyBorder="1" applyAlignment="1">
      <alignment horizontal="center" vertical="center" wrapText="1"/>
    </xf>
    <xf numFmtId="0" fontId="2" fillId="0" borderId="2" xfId="2" applyFont="1" applyFill="1" applyBorder="1" applyAlignment="1">
      <alignment horizontal="left" vertical="center" wrapText="1"/>
    </xf>
    <xf numFmtId="0" fontId="2" fillId="0" borderId="0" xfId="0" applyNumberFormat="1" applyFont="1" applyFill="1" applyBorder="1" applyAlignment="1">
      <alignment horizontal="left" vertical="center"/>
    </xf>
    <xf numFmtId="49" fontId="2" fillId="0" borderId="0" xfId="0" applyNumberFormat="1" applyFont="1" applyFill="1" applyBorder="1" applyAlignment="1">
      <alignment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top"/>
    </xf>
    <xf numFmtId="0" fontId="10" fillId="0" borderId="1" xfId="0" applyFont="1" applyFill="1" applyBorder="1" applyAlignment="1">
      <alignment horizontal="left" vertical="center" wrapText="1"/>
    </xf>
    <xf numFmtId="0" fontId="3" fillId="0" borderId="1" xfId="2" applyFont="1" applyFill="1" applyBorder="1" applyAlignment="1">
      <alignment vertical="center"/>
    </xf>
    <xf numFmtId="49" fontId="2" fillId="0" borderId="1" xfId="0" applyNumberFormat="1" applyFont="1" applyFill="1" applyBorder="1" applyAlignment="1">
      <alignment horizontal="left" vertical="center"/>
    </xf>
    <xf numFmtId="4" fontId="2" fillId="0" borderId="1" xfId="11" applyNumberFormat="1" applyFont="1" applyFill="1" applyBorder="1" applyAlignment="1"/>
    <xf numFmtId="4" fontId="2" fillId="0" borderId="1" xfId="0" applyNumberFormat="1" applyFont="1" applyFill="1" applyBorder="1" applyAlignment="1">
      <alignment vertical="center"/>
    </xf>
    <xf numFmtId="168" fontId="5" fillId="0" borderId="1"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0" fontId="2" fillId="0" borderId="1" xfId="0" applyFont="1" applyFill="1" applyBorder="1" applyAlignment="1">
      <alignment horizontal="left" wrapText="1"/>
    </xf>
    <xf numFmtId="0" fontId="2" fillId="0" borderId="5" xfId="0" applyFont="1" applyFill="1" applyBorder="1"/>
    <xf numFmtId="0" fontId="2" fillId="0" borderId="7" xfId="0" applyFont="1" applyFill="1" applyBorder="1" applyAlignment="1">
      <alignment horizontal="left"/>
    </xf>
    <xf numFmtId="0" fontId="2" fillId="0" borderId="7" xfId="0" applyFont="1" applyFill="1" applyBorder="1"/>
    <xf numFmtId="4" fontId="2" fillId="0" borderId="2" xfId="0" applyNumberFormat="1" applyFont="1" applyFill="1" applyBorder="1" applyAlignment="1">
      <alignment horizontal="right"/>
    </xf>
    <xf numFmtId="49" fontId="2" fillId="0" borderId="1" xfId="0" applyNumberFormat="1" applyFont="1" applyFill="1" applyBorder="1" applyAlignment="1">
      <alignment vertical="center" wrapText="1"/>
    </xf>
    <xf numFmtId="0" fontId="2" fillId="0" borderId="2" xfId="0" applyNumberFormat="1" applyFont="1" applyFill="1" applyBorder="1" applyAlignment="1">
      <alignment horizontal="left" vertical="center" wrapText="1"/>
    </xf>
    <xf numFmtId="49" fontId="5" fillId="0" borderId="2" xfId="0" applyNumberFormat="1" applyFont="1" applyFill="1" applyBorder="1" applyAlignment="1">
      <alignment horizontal="left" wrapText="1"/>
    </xf>
    <xf numFmtId="0" fontId="20" fillId="0" borderId="2" xfId="0" applyFont="1" applyFill="1" applyBorder="1" applyAlignment="1">
      <alignment vertical="top" wrapText="1"/>
    </xf>
    <xf numFmtId="49" fontId="3" fillId="0" borderId="5" xfId="0" applyNumberFormat="1" applyFont="1" applyFill="1" applyBorder="1" applyAlignment="1">
      <alignment horizontal="center" vertical="center"/>
    </xf>
    <xf numFmtId="0" fontId="3" fillId="0" borderId="2" xfId="0" applyNumberFormat="1" applyFont="1" applyFill="1" applyBorder="1" applyAlignment="1">
      <alignment vertical="center"/>
    </xf>
    <xf numFmtId="4" fontId="12" fillId="0" borderId="2" xfId="16" applyNumberFormat="1" applyFont="1" applyFill="1" applyBorder="1" applyAlignment="1">
      <alignment vertical="center" wrapText="1"/>
    </xf>
    <xf numFmtId="49" fontId="3" fillId="7" borderId="2" xfId="0" applyNumberFormat="1" applyFont="1" applyFill="1" applyBorder="1" applyAlignment="1">
      <alignment horizontal="left" vertical="top"/>
    </xf>
    <xf numFmtId="0" fontId="3" fillId="7" borderId="2" xfId="0" applyNumberFormat="1" applyFont="1" applyFill="1" applyBorder="1" applyAlignment="1">
      <alignment horizontal="left" vertical="top"/>
    </xf>
    <xf numFmtId="0" fontId="3" fillId="7" borderId="2" xfId="0" applyFont="1" applyFill="1" applyBorder="1" applyAlignment="1">
      <alignment horizontal="left" vertical="top" wrapText="1"/>
    </xf>
    <xf numFmtId="0" fontId="3" fillId="7" borderId="2" xfId="0" applyNumberFormat="1" applyFont="1" applyFill="1" applyBorder="1" applyAlignment="1">
      <alignment horizontal="left" vertical="top" wrapText="1"/>
    </xf>
    <xf numFmtId="49" fontId="3" fillId="7" borderId="2" xfId="0" applyNumberFormat="1" applyFont="1" applyFill="1" applyBorder="1" applyAlignment="1">
      <alignment horizontal="left" vertical="top" wrapText="1"/>
    </xf>
    <xf numFmtId="2" fontId="3" fillId="7" borderId="2" xfId="0" applyNumberFormat="1" applyFont="1" applyFill="1" applyBorder="1" applyAlignment="1">
      <alignment horizontal="left" vertical="top" wrapText="1"/>
    </xf>
    <xf numFmtId="165" fontId="3" fillId="7" borderId="2" xfId="0" applyNumberFormat="1" applyFont="1" applyFill="1" applyBorder="1" applyAlignment="1">
      <alignment horizontal="left" vertical="top" wrapText="1"/>
    </xf>
    <xf numFmtId="4" fontId="3" fillId="7" borderId="2" xfId="0" applyNumberFormat="1" applyFont="1" applyFill="1" applyBorder="1" applyAlignment="1">
      <alignment horizontal="left" vertical="top" wrapText="1"/>
    </xf>
    <xf numFmtId="49" fontId="2" fillId="7" borderId="2" xfId="0" applyNumberFormat="1" applyFont="1" applyFill="1" applyBorder="1" applyAlignment="1">
      <alignment horizontal="left" vertical="top"/>
    </xf>
    <xf numFmtId="49" fontId="2" fillId="7" borderId="2" xfId="0" applyNumberFormat="1" applyFont="1" applyFill="1" applyBorder="1" applyAlignment="1">
      <alignment horizontal="left" vertical="top" wrapText="1"/>
    </xf>
    <xf numFmtId="49" fontId="5" fillId="7" borderId="2" xfId="0" applyNumberFormat="1" applyFont="1" applyFill="1" applyBorder="1" applyAlignment="1">
      <alignment horizontal="left" vertical="top"/>
    </xf>
    <xf numFmtId="0" fontId="3" fillId="7" borderId="2" xfId="0" applyFont="1" applyFill="1" applyBorder="1" applyAlignment="1">
      <alignment horizontal="left" vertical="top"/>
    </xf>
    <xf numFmtId="49" fontId="3" fillId="7" borderId="7" xfId="0" applyNumberFormat="1" applyFont="1" applyFill="1" applyBorder="1" applyAlignment="1">
      <alignment horizontal="left" vertical="top" wrapText="1"/>
    </xf>
    <xf numFmtId="49" fontId="7" fillId="7" borderId="2" xfId="0" applyNumberFormat="1" applyFont="1" applyFill="1" applyBorder="1" applyAlignment="1">
      <alignment horizontal="left" vertical="top"/>
    </xf>
    <xf numFmtId="0" fontId="3" fillId="7" borderId="7" xfId="0" applyNumberFormat="1" applyFont="1" applyFill="1" applyBorder="1" applyAlignment="1">
      <alignment horizontal="left" vertical="top" wrapText="1"/>
    </xf>
    <xf numFmtId="49" fontId="3" fillId="7" borderId="2" xfId="0" applyNumberFormat="1" applyFont="1" applyFill="1" applyBorder="1" applyAlignment="1">
      <alignment vertical="top"/>
    </xf>
    <xf numFmtId="49" fontId="2" fillId="7" borderId="7" xfId="0" applyNumberFormat="1" applyFont="1" applyFill="1" applyBorder="1" applyAlignment="1">
      <alignment vertical="top" wrapText="1"/>
    </xf>
    <xf numFmtId="49" fontId="5" fillId="7" borderId="2" xfId="0" applyNumberFormat="1" applyFont="1" applyFill="1" applyBorder="1" applyAlignment="1">
      <alignment vertical="top"/>
    </xf>
    <xf numFmtId="0" fontId="3" fillId="7" borderId="2" xfId="0" applyFont="1" applyFill="1" applyBorder="1" applyAlignment="1">
      <alignment vertical="top" wrapText="1"/>
    </xf>
    <xf numFmtId="0" fontId="2" fillId="7" borderId="2" xfId="0" applyFont="1" applyFill="1" applyBorder="1" applyAlignment="1">
      <alignment vertical="top"/>
    </xf>
    <xf numFmtId="0" fontId="2" fillId="0" borderId="0" xfId="0" applyFont="1" applyFill="1" applyAlignment="1">
      <alignment vertical="top"/>
    </xf>
    <xf numFmtId="49" fontId="2" fillId="7" borderId="2" xfId="0" applyNumberFormat="1" applyFont="1" applyFill="1" applyBorder="1" applyAlignment="1">
      <alignment horizontal="left" vertical="center"/>
    </xf>
    <xf numFmtId="49" fontId="3" fillId="7" borderId="2" xfId="0" applyNumberFormat="1" applyFont="1" applyFill="1" applyBorder="1" applyAlignment="1">
      <alignment horizontal="center" vertical="center"/>
    </xf>
    <xf numFmtId="49" fontId="3" fillId="7" borderId="2" xfId="0" applyNumberFormat="1" applyFont="1" applyFill="1" applyBorder="1" applyAlignment="1">
      <alignment horizontal="left" vertical="center"/>
    </xf>
    <xf numFmtId="49" fontId="3" fillId="7" borderId="2" xfId="0" applyNumberFormat="1" applyFont="1" applyFill="1" applyBorder="1" applyAlignment="1">
      <alignment vertical="center"/>
    </xf>
    <xf numFmtId="0" fontId="2" fillId="7" borderId="2" xfId="0" applyFont="1" applyFill="1" applyBorder="1" applyAlignment="1">
      <alignment horizontal="left"/>
    </xf>
    <xf numFmtId="167" fontId="3" fillId="7" borderId="2" xfId="0" applyNumberFormat="1" applyFont="1" applyFill="1" applyBorder="1" applyAlignment="1">
      <alignment horizontal="left" vertical="center"/>
    </xf>
    <xf numFmtId="0" fontId="2" fillId="7" borderId="2" xfId="0" applyFont="1" applyFill="1" applyBorder="1"/>
    <xf numFmtId="0" fontId="2" fillId="7" borderId="2" xfId="0" applyFont="1" applyFill="1" applyBorder="1" applyAlignment="1">
      <alignment horizontal="center"/>
    </xf>
    <xf numFmtId="0" fontId="3" fillId="7" borderId="2" xfId="0" applyFont="1" applyFill="1" applyBorder="1" applyAlignment="1">
      <alignment horizontal="left" vertical="center"/>
    </xf>
    <xf numFmtId="49" fontId="3" fillId="7" borderId="2" xfId="7" applyNumberFormat="1" applyFont="1" applyFill="1" applyBorder="1" applyAlignment="1">
      <alignment horizontal="left" vertical="center"/>
    </xf>
    <xf numFmtId="0" fontId="3" fillId="7" borderId="2" xfId="0" applyNumberFormat="1" applyFont="1" applyFill="1" applyBorder="1" applyAlignment="1">
      <alignment horizontal="left" vertical="center"/>
    </xf>
    <xf numFmtId="49" fontId="5" fillId="7" borderId="2" xfId="0" applyNumberFormat="1" applyFont="1" applyFill="1" applyBorder="1" applyAlignment="1">
      <alignment horizontal="left" vertical="center"/>
    </xf>
    <xf numFmtId="168" fontId="3" fillId="7" borderId="2" xfId="0" applyNumberFormat="1" applyFont="1" applyFill="1" applyBorder="1" applyAlignment="1">
      <alignment vertical="center"/>
    </xf>
    <xf numFmtId="0" fontId="3" fillId="7" borderId="2" xfId="5" applyFont="1" applyFill="1" applyBorder="1" applyAlignment="1">
      <alignment vertical="center"/>
    </xf>
    <xf numFmtId="49" fontId="3" fillId="7" borderId="2" xfId="0" applyNumberFormat="1" applyFont="1" applyFill="1" applyBorder="1" applyAlignment="1">
      <alignment horizontal="left" vertical="center" wrapText="1"/>
    </xf>
    <xf numFmtId="0" fontId="2" fillId="7" borderId="2" xfId="0" applyFont="1" applyFill="1" applyBorder="1" applyAlignment="1"/>
    <xf numFmtId="4" fontId="2" fillId="7" borderId="2" xfId="0" applyNumberFormat="1" applyFont="1" applyFill="1" applyBorder="1" applyAlignment="1"/>
    <xf numFmtId="49" fontId="2" fillId="7" borderId="2" xfId="0" applyNumberFormat="1" applyFont="1" applyFill="1" applyBorder="1" applyAlignment="1">
      <alignment horizontal="left" vertical="center" wrapText="1"/>
    </xf>
    <xf numFmtId="49" fontId="2" fillId="4" borderId="2" xfId="0" applyNumberFormat="1" applyFont="1" applyFill="1" applyBorder="1" applyAlignment="1">
      <alignment horizontal="left"/>
    </xf>
    <xf numFmtId="0" fontId="2" fillId="7" borderId="1" xfId="0" applyFont="1" applyFill="1" applyBorder="1" applyAlignment="1"/>
    <xf numFmtId="0" fontId="3" fillId="7" borderId="2" xfId="0" applyNumberFormat="1" applyFont="1" applyFill="1" applyBorder="1" applyAlignment="1">
      <alignment vertical="center" wrapText="1"/>
    </xf>
    <xf numFmtId="0" fontId="3" fillId="0" borderId="0" xfId="0" applyFont="1" applyFill="1" applyAlignment="1"/>
    <xf numFmtId="0" fontId="2" fillId="0" borderId="0" xfId="0" applyFont="1" applyFill="1" applyAlignment="1"/>
    <xf numFmtId="49" fontId="3" fillId="7" borderId="2" xfId="0" applyNumberFormat="1" applyFont="1" applyFill="1" applyBorder="1" applyAlignment="1">
      <alignment horizontal="center" vertical="center" wrapText="1"/>
    </xf>
    <xf numFmtId="0" fontId="2" fillId="7" borderId="2" xfId="0" applyNumberFormat="1" applyFont="1" applyFill="1" applyBorder="1" applyAlignment="1">
      <alignment horizontal="left" vertical="center"/>
    </xf>
    <xf numFmtId="0" fontId="10" fillId="7" borderId="2" xfId="0" applyFont="1" applyFill="1" applyBorder="1" applyAlignment="1">
      <alignment horizontal="left" vertical="center" wrapText="1"/>
    </xf>
    <xf numFmtId="49" fontId="3" fillId="7" borderId="2" xfId="0" applyNumberFormat="1" applyFont="1" applyFill="1" applyBorder="1" applyAlignment="1">
      <alignment vertical="center" wrapText="1"/>
    </xf>
    <xf numFmtId="0" fontId="10" fillId="7" borderId="2" xfId="0" applyFont="1" applyFill="1" applyBorder="1" applyAlignment="1">
      <alignment vertical="center" wrapText="1"/>
    </xf>
    <xf numFmtId="4" fontId="3" fillId="7" borderId="2" xfId="0" applyNumberFormat="1" applyFont="1" applyFill="1" applyBorder="1" applyAlignment="1">
      <alignment vertical="center"/>
    </xf>
    <xf numFmtId="49" fontId="3" fillId="0" borderId="0" xfId="0" applyNumberFormat="1" applyFont="1" applyFill="1" applyBorder="1" applyAlignment="1"/>
    <xf numFmtId="0" fontId="3" fillId="0" borderId="0" xfId="0" applyFont="1" applyFill="1" applyBorder="1" applyAlignment="1">
      <alignment horizontal="left"/>
    </xf>
    <xf numFmtId="49" fontId="2" fillId="0" borderId="0" xfId="0" applyNumberFormat="1" applyFont="1" applyFill="1" applyAlignment="1">
      <alignment horizontal="left" wrapText="1"/>
    </xf>
    <xf numFmtId="0" fontId="3" fillId="5" borderId="2" xfId="0" applyNumberFormat="1" applyFont="1" applyFill="1" applyBorder="1" applyAlignment="1">
      <alignment horizontal="left" vertical="top" wrapText="1"/>
    </xf>
    <xf numFmtId="4" fontId="3" fillId="5" borderId="2" xfId="0" applyNumberFormat="1" applyFont="1" applyFill="1" applyBorder="1" applyAlignment="1">
      <alignment horizontal="left" vertical="top" wrapText="1"/>
    </xf>
    <xf numFmtId="0" fontId="3" fillId="5" borderId="2" xfId="0" applyNumberFormat="1" applyFont="1" applyFill="1" applyBorder="1" applyAlignment="1">
      <alignment horizontal="left"/>
    </xf>
    <xf numFmtId="49" fontId="3" fillId="5" borderId="11" xfId="0" applyNumberFormat="1" applyFont="1" applyFill="1" applyBorder="1" applyAlignment="1">
      <alignment vertical="top" wrapText="1"/>
    </xf>
    <xf numFmtId="49" fontId="3" fillId="5" borderId="7" xfId="0" applyNumberFormat="1" applyFont="1" applyFill="1" applyBorder="1" applyAlignment="1">
      <alignment vertical="top" wrapText="1"/>
    </xf>
    <xf numFmtId="49" fontId="3" fillId="5" borderId="2" xfId="0" applyNumberFormat="1" applyFont="1" applyFill="1" applyBorder="1" applyAlignment="1">
      <alignment horizontal="left" wrapText="1"/>
    </xf>
    <xf numFmtId="49" fontId="2" fillId="5" borderId="7" xfId="0" applyNumberFormat="1" applyFont="1" applyFill="1" applyBorder="1" applyAlignment="1">
      <alignment horizontal="left" wrapText="1"/>
    </xf>
    <xf numFmtId="49" fontId="3" fillId="5" borderId="7" xfId="0" applyNumberFormat="1" applyFont="1" applyFill="1" applyBorder="1" applyAlignment="1">
      <alignment horizontal="left" wrapText="1"/>
    </xf>
    <xf numFmtId="0" fontId="2" fillId="5" borderId="1" xfId="0" applyFont="1" applyFill="1" applyBorder="1" applyAlignment="1">
      <alignment vertical="top"/>
    </xf>
    <xf numFmtId="0" fontId="3" fillId="5" borderId="2" xfId="6" applyFont="1" applyFill="1" applyBorder="1" applyAlignment="1">
      <alignment horizontal="left" wrapText="1"/>
    </xf>
    <xf numFmtId="1" fontId="3" fillId="5" borderId="2" xfId="0" applyNumberFormat="1" applyFont="1" applyFill="1" applyBorder="1" applyAlignment="1">
      <alignment horizontal="left" wrapText="1"/>
    </xf>
    <xf numFmtId="0" fontId="2" fillId="5" borderId="1" xfId="0" applyFont="1" applyFill="1" applyBorder="1" applyAlignment="1">
      <alignment horizontal="left"/>
    </xf>
    <xf numFmtId="169" fontId="3" fillId="5" borderId="2" xfId="0" applyNumberFormat="1" applyFont="1" applyFill="1" applyBorder="1" applyAlignment="1">
      <alignment horizontal="left" wrapText="1"/>
    </xf>
    <xf numFmtId="2" fontId="3" fillId="5" borderId="2" xfId="0" applyNumberFormat="1" applyFont="1" applyFill="1" applyBorder="1" applyAlignment="1">
      <alignment horizontal="left" wrapText="1"/>
    </xf>
    <xf numFmtId="4" fontId="3" fillId="5" borderId="2" xfId="0" applyNumberFormat="1" applyFont="1" applyFill="1" applyBorder="1" applyAlignment="1">
      <alignment horizontal="left" wrapText="1"/>
    </xf>
    <xf numFmtId="4" fontId="3" fillId="5" borderId="7" xfId="0" applyNumberFormat="1" applyFont="1" applyFill="1" applyBorder="1" applyAlignment="1">
      <alignment horizontal="left" wrapText="1"/>
    </xf>
    <xf numFmtId="1" fontId="3" fillId="5" borderId="10" xfId="0" applyNumberFormat="1" applyFont="1" applyFill="1" applyBorder="1" applyAlignment="1">
      <alignment horizontal="left" wrapText="1"/>
    </xf>
    <xf numFmtId="49" fontId="3" fillId="5" borderId="22" xfId="0" applyNumberFormat="1" applyFont="1" applyFill="1" applyBorder="1" applyAlignment="1">
      <alignment horizontal="left" wrapText="1"/>
    </xf>
    <xf numFmtId="0" fontId="3" fillId="5" borderId="2" xfId="0" applyFont="1" applyFill="1" applyBorder="1" applyAlignment="1">
      <alignment horizontal="left" wrapText="1"/>
    </xf>
    <xf numFmtId="0" fontId="3" fillId="5" borderId="2" xfId="5" applyNumberFormat="1" applyFont="1" applyFill="1" applyBorder="1" applyAlignment="1">
      <alignment horizontal="left"/>
    </xf>
    <xf numFmtId="0" fontId="3" fillId="5" borderId="2" xfId="17" applyFont="1" applyFill="1" applyBorder="1" applyAlignment="1">
      <alignment horizontal="left"/>
    </xf>
    <xf numFmtId="0" fontId="3" fillId="5" borderId="2" xfId="5" applyFont="1" applyFill="1" applyBorder="1" applyAlignment="1">
      <alignment horizontal="left"/>
    </xf>
    <xf numFmtId="1" fontId="3" fillId="5" borderId="2" xfId="0" applyNumberFormat="1" applyFont="1" applyFill="1" applyBorder="1" applyAlignment="1">
      <alignment horizontal="left" vertical="top" wrapText="1"/>
    </xf>
    <xf numFmtId="0" fontId="2" fillId="5" borderId="2" xfId="0" applyFont="1" applyFill="1" applyBorder="1" applyAlignment="1">
      <alignment horizontal="left"/>
    </xf>
    <xf numFmtId="49" fontId="2" fillId="0" borderId="1" xfId="0" applyNumberFormat="1" applyFont="1" applyFill="1" applyBorder="1" applyAlignment="1">
      <alignment horizontal="left"/>
    </xf>
    <xf numFmtId="49" fontId="2" fillId="0" borderId="1" xfId="0" applyNumberFormat="1" applyFont="1" applyFill="1" applyBorder="1" applyAlignment="1">
      <alignment horizontal="left" vertical="center" wrapText="1"/>
    </xf>
    <xf numFmtId="0" fontId="3" fillId="0" borderId="1" xfId="20" applyFont="1" applyFill="1" applyBorder="1" applyAlignment="1">
      <alignment horizontal="left" vertical="center"/>
    </xf>
    <xf numFmtId="168" fontId="3" fillId="0" borderId="1" xfId="0" applyNumberFormat="1" applyFont="1" applyFill="1" applyBorder="1" applyAlignment="1">
      <alignment vertical="center"/>
    </xf>
    <xf numFmtId="49" fontId="3" fillId="7" borderId="1" xfId="0" applyNumberFormat="1" applyFont="1" applyFill="1" applyBorder="1" applyAlignment="1">
      <alignment horizontal="left" vertical="center"/>
    </xf>
    <xf numFmtId="49" fontId="3" fillId="0" borderId="1" xfId="5"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49" fontId="2" fillId="0" borderId="1" xfId="0" applyNumberFormat="1" applyFont="1" applyFill="1" applyBorder="1" applyAlignment="1">
      <alignment horizontal="left" wrapText="1"/>
    </xf>
    <xf numFmtId="43" fontId="5" fillId="0" borderId="1" xfId="0" applyNumberFormat="1" applyFont="1" applyFill="1" applyBorder="1" applyAlignment="1">
      <alignment horizontal="center" vertical="center" wrapText="1"/>
    </xf>
    <xf numFmtId="0" fontId="3" fillId="0" borderId="1" xfId="5" applyNumberFormat="1" applyFont="1" applyFill="1" applyBorder="1" applyAlignment="1">
      <alignment vertical="center"/>
    </xf>
    <xf numFmtId="2" fontId="3"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left"/>
    </xf>
    <xf numFmtId="49" fontId="3" fillId="0" borderId="1" xfId="5"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0" xfId="0" applyFont="1" applyFill="1" applyBorder="1"/>
    <xf numFmtId="43" fontId="2" fillId="0" borderId="2" xfId="0" applyNumberFormat="1" applyFont="1" applyFill="1" applyBorder="1" applyAlignment="1">
      <alignment horizontal="center" vertical="center" wrapText="1"/>
    </xf>
    <xf numFmtId="0" fontId="3" fillId="0" borderId="2" xfId="10" applyFont="1" applyFill="1" applyBorder="1" applyAlignment="1">
      <alignment horizontal="left" vertical="center"/>
    </xf>
    <xf numFmtId="0" fontId="3" fillId="0" borderId="1" xfId="5" applyNumberFormat="1" applyFont="1" applyFill="1" applyBorder="1" applyAlignment="1">
      <alignment horizontal="left" vertical="center"/>
    </xf>
    <xf numFmtId="49" fontId="2" fillId="0" borderId="1"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1" fontId="2" fillId="7" borderId="2" xfId="0" applyNumberFormat="1" applyFont="1" applyFill="1" applyBorder="1" applyAlignment="1">
      <alignment horizontal="left" vertical="top"/>
    </xf>
    <xf numFmtId="43"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17" applyFont="1" applyFill="1" applyBorder="1" applyAlignment="1">
      <alignment horizontal="left" vertical="center"/>
    </xf>
    <xf numFmtId="0" fontId="3" fillId="0" borderId="3" xfId="5" applyFont="1" applyFill="1" applyBorder="1" applyAlignment="1">
      <alignment wrapText="1"/>
    </xf>
    <xf numFmtId="0" fontId="3" fillId="0" borderId="3" xfId="3" applyFont="1" applyFill="1" applyBorder="1" applyAlignment="1">
      <alignment horizontal="left" vertical="top" wrapText="1"/>
    </xf>
    <xf numFmtId="0" fontId="3" fillId="0" borderId="1" xfId="5" applyFont="1" applyFill="1" applyBorder="1" applyAlignment="1">
      <alignment vertical="center"/>
    </xf>
    <xf numFmtId="49" fontId="7" fillId="0" borderId="1" xfId="0" applyNumberFormat="1" applyFont="1" applyFill="1" applyBorder="1" applyAlignment="1">
      <alignment horizontal="left"/>
    </xf>
    <xf numFmtId="0" fontId="3" fillId="0" borderId="16" xfId="5" applyFont="1" applyFill="1" applyBorder="1" applyAlignment="1">
      <alignment wrapText="1"/>
    </xf>
    <xf numFmtId="0" fontId="15" fillId="0" borderId="1" xfId="0" applyFont="1" applyFill="1" applyBorder="1" applyAlignment="1">
      <alignment vertical="top"/>
    </xf>
    <xf numFmtId="0" fontId="10" fillId="0" borderId="0" xfId="0" applyFont="1" applyFill="1" applyBorder="1" applyAlignment="1">
      <alignment horizontal="left" vertical="center" wrapText="1"/>
    </xf>
    <xf numFmtId="0" fontId="21" fillId="0" borderId="1" xfId="0" applyFont="1" applyFill="1" applyBorder="1" applyAlignment="1">
      <alignment vertical="center" wrapText="1"/>
    </xf>
    <xf numFmtId="0" fontId="3" fillId="7" borderId="1" xfId="5" applyFont="1" applyFill="1" applyBorder="1" applyAlignment="1">
      <alignment vertical="center"/>
    </xf>
    <xf numFmtId="0" fontId="15" fillId="0" borderId="1" xfId="0" applyFont="1" applyFill="1" applyBorder="1" applyAlignment="1">
      <alignment vertical="top" wrapText="1"/>
    </xf>
    <xf numFmtId="0" fontId="15" fillId="7" borderId="1" xfId="0" applyFont="1" applyFill="1" applyBorder="1" applyAlignment="1">
      <alignment vertical="top"/>
    </xf>
    <xf numFmtId="0" fontId="2" fillId="0" borderId="1" xfId="13" applyFont="1" applyFill="1" applyBorder="1" applyAlignment="1">
      <alignment vertical="top"/>
    </xf>
    <xf numFmtId="0" fontId="3" fillId="0" borderId="14" xfId="5" applyFont="1" applyFill="1" applyBorder="1" applyAlignment="1">
      <alignment wrapText="1"/>
    </xf>
    <xf numFmtId="0" fontId="20" fillId="0" borderId="1" xfId="0" applyFont="1" applyFill="1" applyBorder="1" applyAlignment="1">
      <alignment vertical="top"/>
    </xf>
    <xf numFmtId="0" fontId="3" fillId="0" borderId="6" xfId="3" applyFont="1" applyFill="1" applyBorder="1" applyAlignment="1">
      <alignment horizontal="left" vertical="top" wrapText="1"/>
    </xf>
    <xf numFmtId="0" fontId="3" fillId="0" borderId="1" xfId="0" applyFont="1" applyFill="1" applyBorder="1" applyAlignment="1">
      <alignment vertical="center" wrapText="1"/>
    </xf>
    <xf numFmtId="0" fontId="3" fillId="0" borderId="5" xfId="5" applyFont="1" applyFill="1" applyBorder="1" applyAlignment="1">
      <alignment horizontal="left" vertical="top" wrapText="1"/>
    </xf>
    <xf numFmtId="0" fontId="13" fillId="0" borderId="1" xfId="0" applyNumberFormat="1" applyFont="1" applyFill="1" applyBorder="1" applyAlignment="1">
      <alignment horizontal="left" vertical="center" wrapText="1"/>
    </xf>
    <xf numFmtId="0" fontId="3" fillId="0" borderId="11" xfId="3" applyFont="1" applyFill="1" applyBorder="1" applyAlignment="1">
      <alignment horizontal="left" vertical="top" wrapText="1"/>
    </xf>
    <xf numFmtId="49" fontId="2" fillId="0" borderId="7" xfId="0" applyNumberFormat="1" applyFont="1" applyFill="1" applyBorder="1" applyAlignment="1">
      <alignment vertical="center" wrapText="1"/>
    </xf>
    <xf numFmtId="0" fontId="2" fillId="0" borderId="2" xfId="0" applyFont="1" applyFill="1" applyBorder="1" applyAlignment="1">
      <alignment horizontal="left" vertical="center"/>
    </xf>
    <xf numFmtId="49" fontId="3" fillId="0" borderId="0" xfId="0" applyNumberFormat="1" applyFont="1" applyFill="1" applyBorder="1" applyAlignment="1">
      <alignment vertical="top" wrapText="1"/>
    </xf>
    <xf numFmtId="49" fontId="3" fillId="0" borderId="11" xfId="0" applyNumberFormat="1" applyFont="1" applyFill="1" applyBorder="1" applyAlignment="1">
      <alignment horizontal="left" vertical="center"/>
    </xf>
    <xf numFmtId="43" fontId="3" fillId="0" borderId="2" xfId="0" applyNumberFormat="1" applyFont="1" applyFill="1" applyBorder="1" applyAlignment="1">
      <alignment horizontal="left" vertical="top"/>
    </xf>
    <xf numFmtId="43" fontId="3" fillId="0" borderId="11" xfId="0" applyNumberFormat="1" applyFont="1" applyFill="1" applyBorder="1" applyAlignment="1">
      <alignment horizontal="left" vertical="center"/>
    </xf>
    <xf numFmtId="0" fontId="3" fillId="0" borderId="11" xfId="5" applyFont="1" applyFill="1" applyBorder="1" applyAlignment="1">
      <alignment horizontal="left" vertical="top" wrapText="1"/>
    </xf>
    <xf numFmtId="0" fontId="2" fillId="0" borderId="1" xfId="0" applyFont="1" applyFill="1" applyBorder="1" applyAlignment="1">
      <alignment horizontal="left" vertical="center"/>
    </xf>
    <xf numFmtId="0" fontId="3" fillId="0" borderId="1" xfId="5" applyFont="1" applyFill="1" applyBorder="1" applyAlignment="1">
      <alignment horizontal="left" vertical="center"/>
    </xf>
    <xf numFmtId="0" fontId="3" fillId="0" borderId="1" xfId="8" applyFont="1" applyFill="1" applyBorder="1" applyAlignment="1">
      <alignment horizontal="left" vertical="center"/>
    </xf>
    <xf numFmtId="43" fontId="3" fillId="0" borderId="7" xfId="0" applyNumberFormat="1" applyFont="1" applyFill="1" applyBorder="1" applyAlignment="1">
      <alignment horizontal="left" vertical="center"/>
    </xf>
    <xf numFmtId="0" fontId="2" fillId="0" borderId="1" xfId="0" applyFont="1" applyFill="1" applyBorder="1" applyAlignment="1">
      <alignment horizontal="center" vertical="center"/>
    </xf>
    <xf numFmtId="0" fontId="2" fillId="7" borderId="1" xfId="0" applyFont="1" applyFill="1" applyBorder="1" applyAlignment="1">
      <alignment vertical="top"/>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top" wrapText="1"/>
    </xf>
    <xf numFmtId="0" fontId="3" fillId="0" borderId="1" xfId="0" applyFont="1" applyFill="1" applyBorder="1" applyAlignment="1">
      <alignment horizontal="center" vertical="center"/>
    </xf>
    <xf numFmtId="0" fontId="3" fillId="0" borderId="17" xfId="5" applyFont="1" applyFill="1" applyBorder="1" applyAlignment="1">
      <alignment wrapText="1"/>
    </xf>
    <xf numFmtId="0" fontId="2" fillId="0" borderId="1" xfId="0" applyFont="1" applyFill="1" applyBorder="1" applyAlignment="1">
      <alignment horizontal="left" vertical="top"/>
    </xf>
    <xf numFmtId="49" fontId="2" fillId="0" borderId="1" xfId="0" applyNumberFormat="1" applyFont="1" applyFill="1" applyBorder="1" applyAlignment="1">
      <alignment vertical="center"/>
    </xf>
    <xf numFmtId="49" fontId="3" fillId="0" borderId="1" xfId="5" applyNumberFormat="1" applyFont="1" applyFill="1" applyBorder="1" applyAlignment="1">
      <alignment vertical="center"/>
    </xf>
    <xf numFmtId="49" fontId="3" fillId="7" borderId="1" xfId="5" applyNumberFormat="1" applyFont="1" applyFill="1" applyBorder="1" applyAlignment="1">
      <alignment vertical="center"/>
    </xf>
    <xf numFmtId="0" fontId="2" fillId="0" borderId="1" xfId="0" applyFont="1" applyFill="1" applyBorder="1" applyAlignment="1">
      <alignment vertical="center"/>
    </xf>
    <xf numFmtId="1" fontId="2" fillId="0" borderId="1" xfId="0" applyNumberFormat="1" applyFont="1" applyFill="1" applyBorder="1" applyAlignment="1">
      <alignment horizontal="left" vertical="center" wrapText="1"/>
    </xf>
    <xf numFmtId="0" fontId="3" fillId="0" borderId="2" xfId="8" applyFont="1" applyFill="1" applyBorder="1" applyAlignment="1">
      <alignment horizontal="left" vertical="top"/>
    </xf>
    <xf numFmtId="1" fontId="3" fillId="0" borderId="0" xfId="0" applyNumberFormat="1" applyFont="1" applyFill="1" applyBorder="1" applyAlignment="1">
      <alignment horizontal="center" vertical="center"/>
    </xf>
    <xf numFmtId="49" fontId="3" fillId="0" borderId="7" xfId="0" applyNumberFormat="1" applyFont="1" applyFill="1" applyBorder="1" applyAlignment="1">
      <alignment horizontal="left" vertical="top" wrapText="1"/>
    </xf>
    <xf numFmtId="0" fontId="2" fillId="0" borderId="1" xfId="0" applyFont="1" applyFill="1" applyBorder="1" applyAlignment="1">
      <alignment horizontal="left" vertical="center" wrapText="1"/>
    </xf>
    <xf numFmtId="1" fontId="3" fillId="0" borderId="2"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1" fontId="2" fillId="0" borderId="1" xfId="0" applyNumberFormat="1" applyFont="1" applyFill="1" applyBorder="1" applyAlignment="1">
      <alignment horizontal="center"/>
    </xf>
    <xf numFmtId="49" fontId="3" fillId="0" borderId="1" xfId="5"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49" fontId="3" fillId="7" borderId="1" xfId="7" applyNumberFormat="1" applyFont="1" applyFill="1" applyBorder="1" applyAlignment="1">
      <alignment horizontal="left" vertical="center"/>
    </xf>
    <xf numFmtId="0" fontId="2" fillId="0" borderId="1" xfId="2" applyFont="1" applyFill="1" applyBorder="1" applyAlignment="1">
      <alignment horizontal="center" vertical="center"/>
    </xf>
    <xf numFmtId="49" fontId="3" fillId="0" borderId="2" xfId="7" applyNumberFormat="1" applyFont="1" applyFill="1" applyBorder="1" applyAlignment="1">
      <alignment horizontal="left" vertical="center" wrapText="1"/>
    </xf>
    <xf numFmtId="0" fontId="2" fillId="0" borderId="3" xfId="0" applyFont="1" applyFill="1" applyBorder="1" applyAlignment="1">
      <alignment horizontal="left"/>
    </xf>
    <xf numFmtId="0" fontId="3" fillId="0" borderId="1" xfId="2" applyFont="1" applyFill="1" applyBorder="1" applyAlignment="1"/>
    <xf numFmtId="49" fontId="3" fillId="0" borderId="1" xfId="0" applyNumberFormat="1" applyFont="1" applyFill="1" applyBorder="1" applyAlignment="1">
      <alignment vertical="center" wrapText="1"/>
    </xf>
    <xf numFmtId="0" fontId="2" fillId="0" borderId="1" xfId="2" applyFont="1" applyFill="1" applyBorder="1" applyAlignment="1">
      <alignment vertical="center"/>
    </xf>
    <xf numFmtId="49" fontId="2" fillId="0" borderId="1" xfId="0" applyNumberFormat="1" applyFont="1" applyFill="1" applyBorder="1" applyAlignment="1">
      <alignment horizontal="center" vertical="center"/>
    </xf>
    <xf numFmtId="0" fontId="2" fillId="0" borderId="5" xfId="0" applyFont="1" applyFill="1" applyBorder="1" applyAlignment="1">
      <alignment horizontal="center"/>
    </xf>
    <xf numFmtId="0" fontId="3" fillId="0" borderId="1" xfId="5" applyFont="1" applyFill="1" applyBorder="1" applyAlignment="1">
      <alignment horizontal="center" vertical="center"/>
    </xf>
    <xf numFmtId="0" fontId="2" fillId="0" borderId="5" xfId="0" applyFont="1" applyBorder="1" applyAlignment="1">
      <alignment horizontal="center"/>
    </xf>
    <xf numFmtId="0" fontId="3" fillId="0" borderId="2" xfId="2" applyFont="1" applyFill="1" applyBorder="1" applyAlignment="1">
      <alignment horizontal="left" vertical="center" wrapText="1"/>
    </xf>
    <xf numFmtId="0" fontId="3" fillId="0" borderId="1" xfId="6" applyFont="1" applyFill="1" applyBorder="1" applyAlignment="1">
      <alignment horizontal="center" vertical="top"/>
    </xf>
    <xf numFmtId="0" fontId="3" fillId="0" borderId="0" xfId="6" applyFont="1" applyFill="1" applyBorder="1" applyAlignment="1">
      <alignment horizontal="left" vertical="top"/>
    </xf>
    <xf numFmtId="0" fontId="2" fillId="0" borderId="1" xfId="0" applyNumberFormat="1" applyFont="1" applyFill="1" applyBorder="1" applyAlignment="1">
      <alignment vertical="center" wrapText="1"/>
    </xf>
    <xf numFmtId="0" fontId="3" fillId="0" borderId="2" xfId="2" applyFont="1" applyFill="1" applyBorder="1" applyAlignment="1">
      <alignment horizontal="center" vertical="center"/>
    </xf>
    <xf numFmtId="0" fontId="3" fillId="0" borderId="1" xfId="6" applyFont="1" applyFill="1" applyBorder="1" applyAlignment="1">
      <alignment horizontal="left" vertical="top"/>
    </xf>
    <xf numFmtId="0" fontId="3" fillId="0" borderId="1" xfId="2" applyFont="1" applyFill="1" applyBorder="1" applyAlignment="1">
      <alignment horizontal="left"/>
    </xf>
    <xf numFmtId="49" fontId="7" fillId="0" borderId="2" xfId="0" applyNumberFormat="1" applyFont="1" applyFill="1" applyBorder="1" applyAlignment="1">
      <alignment horizontal="center" vertical="center"/>
    </xf>
    <xf numFmtId="49" fontId="7" fillId="0" borderId="2" xfId="0" applyNumberFormat="1" applyFont="1" applyFill="1" applyBorder="1" applyAlignment="1">
      <alignment vertical="center"/>
    </xf>
    <xf numFmtId="49" fontId="3" fillId="0" borderId="1" xfId="3" applyNumberFormat="1" applyFont="1" applyFill="1" applyBorder="1" applyAlignment="1">
      <alignment vertical="top" wrapText="1"/>
    </xf>
    <xf numFmtId="49" fontId="3" fillId="7" borderId="1" xfId="0" applyNumberFormat="1" applyFont="1" applyFill="1" applyBorder="1" applyAlignment="1">
      <alignment vertical="center"/>
    </xf>
    <xf numFmtId="0" fontId="5" fillId="3" borderId="20" xfId="0" applyFont="1" applyFill="1" applyBorder="1"/>
    <xf numFmtId="17" fontId="3" fillId="0" borderId="1" xfId="0" applyNumberFormat="1" applyFont="1" applyFill="1" applyBorder="1" applyAlignment="1">
      <alignment horizontal="left" vertical="center" wrapText="1"/>
    </xf>
    <xf numFmtId="0" fontId="2" fillId="0" borderId="20" xfId="0" applyFont="1" applyFill="1" applyBorder="1" applyAlignment="1">
      <alignment horizontal="center"/>
    </xf>
    <xf numFmtId="0" fontId="2" fillId="0" borderId="20" xfId="0" applyFont="1" applyBorder="1"/>
    <xf numFmtId="49" fontId="3" fillId="7" borderId="1" xfId="0" applyNumberFormat="1" applyFont="1" applyFill="1" applyBorder="1" applyAlignment="1">
      <alignment vertical="top"/>
    </xf>
    <xf numFmtId="0" fontId="5" fillId="3" borderId="21" xfId="0" applyFont="1" applyFill="1" applyBorder="1"/>
    <xf numFmtId="0" fontId="2" fillId="0" borderId="21" xfId="0" applyFont="1" applyFill="1" applyBorder="1" applyAlignment="1">
      <alignment horizontal="center"/>
    </xf>
    <xf numFmtId="0" fontId="2" fillId="0" borderId="21" xfId="0" applyFont="1" applyBorder="1"/>
    <xf numFmtId="1" fontId="2"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top" wrapText="1"/>
    </xf>
    <xf numFmtId="0" fontId="5" fillId="3" borderId="20" xfId="0" applyFont="1" applyFill="1" applyBorder="1" applyAlignment="1">
      <alignment horizontal="center"/>
    </xf>
    <xf numFmtId="2" fontId="3" fillId="0" borderId="1" xfId="3" applyNumberFormat="1" applyFont="1" applyFill="1" applyBorder="1" applyAlignment="1">
      <alignment horizontal="center" vertical="top" wrapText="1"/>
    </xf>
    <xf numFmtId="1" fontId="3" fillId="0" borderId="0" xfId="0" applyNumberFormat="1" applyFont="1" applyFill="1" applyBorder="1" applyAlignment="1">
      <alignment horizontal="center" vertical="top" wrapText="1"/>
    </xf>
    <xf numFmtId="1" fontId="3" fillId="0" borderId="1" xfId="5" applyNumberFormat="1" applyFont="1" applyFill="1" applyBorder="1" applyAlignment="1">
      <alignment vertical="center"/>
    </xf>
    <xf numFmtId="1" fontId="3" fillId="0" borderId="1" xfId="5" applyNumberFormat="1" applyFont="1" applyFill="1" applyBorder="1" applyAlignment="1">
      <alignment horizontal="center" vertical="center"/>
    </xf>
    <xf numFmtId="0" fontId="2" fillId="0" borderId="20" xfId="0" applyFont="1" applyBorder="1" applyAlignment="1">
      <alignment horizontal="center"/>
    </xf>
    <xf numFmtId="0" fontId="3" fillId="0" borderId="1" xfId="0" applyNumberFormat="1" applyFont="1" applyFill="1" applyBorder="1" applyAlignment="1">
      <alignment horizontal="center" vertical="center"/>
    </xf>
    <xf numFmtId="0" fontId="3" fillId="0" borderId="1" xfId="3" applyFont="1" applyFill="1" applyBorder="1" applyAlignment="1">
      <alignment horizontal="center" vertical="top" wrapText="1"/>
    </xf>
    <xf numFmtId="173" fontId="3" fillId="0" borderId="2" xfId="0" applyNumberFormat="1" applyFont="1" applyFill="1" applyBorder="1" applyAlignment="1">
      <alignment horizontal="center" vertical="center" wrapText="1"/>
    </xf>
    <xf numFmtId="0" fontId="5" fillId="3" borderId="21" xfId="0" applyFont="1" applyFill="1" applyBorder="1" applyAlignment="1">
      <alignment horizontal="center"/>
    </xf>
    <xf numFmtId="0" fontId="2" fillId="0" borderId="21" xfId="0" applyFont="1" applyBorder="1" applyAlignment="1">
      <alignment horizontal="center"/>
    </xf>
    <xf numFmtId="165" fontId="3" fillId="0" borderId="1" xfId="3" applyNumberFormat="1" applyFont="1" applyFill="1" applyBorder="1" applyAlignment="1">
      <alignment vertical="top" wrapText="1"/>
    </xf>
    <xf numFmtId="165" fontId="3" fillId="0" borderId="1" xfId="5" applyNumberFormat="1" applyFont="1" applyFill="1" applyBorder="1" applyAlignment="1">
      <alignment vertical="center"/>
    </xf>
    <xf numFmtId="0" fontId="2" fillId="0" borderId="5" xfId="0" applyFont="1" applyFill="1" applyBorder="1" applyAlignment="1"/>
    <xf numFmtId="170" fontId="2" fillId="0" borderId="1" xfId="0" applyNumberFormat="1" applyFont="1" applyFill="1" applyBorder="1" applyAlignment="1">
      <alignment horizontal="center"/>
    </xf>
    <xf numFmtId="165" fontId="3" fillId="0" borderId="1" xfId="5" applyNumberFormat="1" applyFont="1" applyFill="1" applyBorder="1" applyAlignment="1">
      <alignment horizontal="left" vertical="center"/>
    </xf>
    <xf numFmtId="0" fontId="3" fillId="0" borderId="1" xfId="0" applyFont="1" applyFill="1" applyBorder="1" applyAlignment="1">
      <alignment vertical="top" wrapText="1"/>
    </xf>
    <xf numFmtId="0" fontId="3" fillId="7" borderId="1" xfId="0" applyFont="1" applyFill="1" applyBorder="1" applyAlignment="1">
      <alignment vertical="center"/>
    </xf>
    <xf numFmtId="165" fontId="3" fillId="0" borderId="1" xfId="0" applyNumberFormat="1" applyFont="1" applyFill="1" applyBorder="1" applyAlignment="1">
      <alignment vertical="top" wrapText="1"/>
    </xf>
    <xf numFmtId="165" fontId="2" fillId="0" borderId="1" xfId="0" applyNumberFormat="1" applyFont="1" applyFill="1" applyBorder="1" applyAlignment="1">
      <alignment horizontal="left" vertical="center" wrapText="1"/>
    </xf>
    <xf numFmtId="39" fontId="3" fillId="0" borderId="2" xfId="11" applyNumberFormat="1" applyFont="1" applyFill="1" applyBorder="1" applyAlignment="1">
      <alignment vertical="center"/>
    </xf>
    <xf numFmtId="4" fontId="13" fillId="0" borderId="1" xfId="0" applyNumberFormat="1" applyFont="1" applyFill="1" applyBorder="1" applyAlignment="1">
      <alignment horizontal="right" vertical="center" wrapText="1"/>
    </xf>
    <xf numFmtId="39" fontId="7" fillId="0" borderId="2" xfId="1" applyNumberFormat="1" applyFont="1" applyFill="1" applyBorder="1" applyAlignment="1">
      <alignment horizontal="left" vertical="center"/>
    </xf>
    <xf numFmtId="169" fontId="3" fillId="0" borderId="1" xfId="0" applyNumberFormat="1" applyFont="1" applyFill="1" applyBorder="1" applyAlignment="1">
      <alignment vertical="top" wrapText="1"/>
    </xf>
    <xf numFmtId="39" fontId="3" fillId="0" borderId="1" xfId="18" applyNumberFormat="1" applyFont="1" applyFill="1" applyBorder="1" applyAlignment="1">
      <alignment horizontal="left" vertical="center"/>
    </xf>
    <xf numFmtId="165" fontId="3" fillId="0" borderId="1" xfId="3" applyNumberFormat="1" applyFont="1" applyFill="1" applyBorder="1" applyAlignment="1">
      <alignment vertical="center" wrapText="1"/>
    </xf>
    <xf numFmtId="169" fontId="3" fillId="0" borderId="0" xfId="0" applyNumberFormat="1" applyFont="1" applyFill="1" applyBorder="1" applyAlignment="1">
      <alignment vertical="top" wrapText="1"/>
    </xf>
    <xf numFmtId="166" fontId="3" fillId="0" borderId="1" xfId="18" applyFont="1" applyFill="1" applyBorder="1" applyAlignment="1">
      <alignment vertical="center"/>
    </xf>
    <xf numFmtId="39" fontId="3" fillId="0" borderId="2" xfId="1" applyNumberFormat="1" applyFont="1" applyFill="1" applyBorder="1" applyAlignment="1">
      <alignment horizontal="left" vertical="center" wrapText="1"/>
    </xf>
    <xf numFmtId="171" fontId="2" fillId="0" borderId="1" xfId="1" applyNumberFormat="1" applyFont="1" applyFill="1" applyBorder="1" applyAlignment="1">
      <alignment horizontal="center" vertical="center"/>
    </xf>
    <xf numFmtId="4" fontId="2" fillId="0" borderId="1" xfId="0" applyNumberFormat="1" applyFont="1" applyFill="1" applyBorder="1" applyAlignment="1">
      <alignment horizontal="right" vertical="center" wrapText="1"/>
    </xf>
    <xf numFmtId="2" fontId="3" fillId="0" borderId="1" xfId="0" applyNumberFormat="1" applyFont="1" applyFill="1" applyBorder="1" applyAlignment="1">
      <alignment vertical="top" wrapText="1"/>
    </xf>
    <xf numFmtId="4" fontId="3" fillId="0" borderId="1" xfId="3" applyNumberFormat="1" applyFont="1" applyFill="1" applyBorder="1" applyAlignment="1">
      <alignment vertical="center" wrapText="1"/>
    </xf>
    <xf numFmtId="2" fontId="3" fillId="0" borderId="0" xfId="0" applyNumberFormat="1" applyFont="1" applyFill="1" applyBorder="1" applyAlignment="1">
      <alignment vertical="top" wrapText="1"/>
    </xf>
    <xf numFmtId="3" fontId="2" fillId="0" borderId="1" xfId="0" applyNumberFormat="1" applyFont="1" applyFill="1" applyBorder="1" applyAlignment="1">
      <alignment horizontal="left" vertical="center" wrapText="1"/>
    </xf>
    <xf numFmtId="0" fontId="2" fillId="0" borderId="3" xfId="0" applyFont="1" applyFill="1" applyBorder="1" applyAlignment="1"/>
    <xf numFmtId="172" fontId="2" fillId="0" borderId="1" xfId="0" applyNumberFormat="1" applyFont="1" applyFill="1" applyBorder="1" applyAlignment="1">
      <alignment vertical="center"/>
    </xf>
    <xf numFmtId="4" fontId="2" fillId="0" borderId="1" xfId="0" applyNumberFormat="1" applyFont="1" applyFill="1" applyBorder="1" applyAlignment="1">
      <alignment horizontal="right"/>
    </xf>
    <xf numFmtId="4" fontId="3" fillId="0" borderId="1" xfId="12" applyNumberFormat="1" applyFont="1" applyFill="1" applyBorder="1" applyAlignment="1"/>
    <xf numFmtId="4" fontId="3" fillId="0" borderId="2" xfId="11" applyNumberFormat="1" applyFont="1" applyFill="1" applyBorder="1" applyAlignment="1">
      <alignment vertical="center"/>
    </xf>
    <xf numFmtId="4" fontId="3" fillId="0" borderId="1" xfId="0" applyNumberFormat="1" applyFont="1" applyFill="1" applyBorder="1" applyAlignment="1">
      <alignment vertical="top" wrapText="1"/>
    </xf>
    <xf numFmtId="4" fontId="5" fillId="3" borderId="20" xfId="0" applyNumberFormat="1" applyFont="1" applyFill="1" applyBorder="1" applyAlignment="1"/>
    <xf numFmtId="39" fontId="3" fillId="0" borderId="1" xfId="18" applyNumberFormat="1" applyFont="1" applyFill="1" applyBorder="1" applyAlignment="1">
      <alignment horizontal="right" vertical="center"/>
    </xf>
    <xf numFmtId="4" fontId="5" fillId="3" borderId="1" xfId="0" applyNumberFormat="1" applyFont="1" applyFill="1" applyBorder="1" applyAlignment="1">
      <alignment vertical="center"/>
    </xf>
    <xf numFmtId="4" fontId="3" fillId="0" borderId="0" xfId="0" applyNumberFormat="1" applyFont="1" applyFill="1" applyBorder="1" applyAlignment="1">
      <alignment vertical="top" wrapText="1"/>
    </xf>
    <xf numFmtId="3" fontId="2" fillId="0" borderId="1" xfId="0" applyNumberFormat="1" applyFont="1" applyFill="1" applyBorder="1" applyAlignment="1">
      <alignment horizontal="right" vertical="center" wrapText="1"/>
    </xf>
    <xf numFmtId="4" fontId="3" fillId="0" borderId="2" xfId="1" applyNumberFormat="1" applyFont="1" applyFill="1" applyBorder="1" applyAlignment="1">
      <alignment vertical="center" wrapText="1"/>
    </xf>
    <xf numFmtId="4" fontId="2" fillId="0" borderId="20" xfId="0" applyNumberFormat="1" applyFont="1" applyFill="1" applyBorder="1" applyAlignment="1"/>
    <xf numFmtId="4" fontId="3" fillId="0" borderId="2" xfId="1" applyNumberFormat="1" applyFont="1" applyFill="1" applyBorder="1" applyAlignment="1">
      <alignment vertical="top"/>
    </xf>
    <xf numFmtId="168" fontId="2" fillId="0" borderId="1" xfId="0" applyNumberFormat="1" applyFont="1" applyFill="1" applyBorder="1" applyAlignment="1">
      <alignment horizontal="center" vertical="center" wrapText="1"/>
    </xf>
    <xf numFmtId="4" fontId="2" fillId="0" borderId="1" xfId="1" applyNumberFormat="1" applyFont="1" applyFill="1" applyBorder="1" applyAlignment="1">
      <alignment vertical="center"/>
    </xf>
    <xf numFmtId="4" fontId="2" fillId="0" borderId="20" xfId="0" applyNumberFormat="1" applyFont="1" applyBorder="1" applyAlignment="1"/>
    <xf numFmtId="165" fontId="3" fillId="0" borderId="1" xfId="0" applyNumberFormat="1" applyFont="1" applyFill="1" applyBorder="1" applyAlignment="1">
      <alignment horizontal="right" vertical="center"/>
    </xf>
    <xf numFmtId="165" fontId="2" fillId="0" borderId="1" xfId="0" applyNumberFormat="1" applyFont="1" applyFill="1" applyBorder="1" applyAlignment="1">
      <alignment horizontal="right" vertical="center" wrapText="1"/>
    </xf>
    <xf numFmtId="4" fontId="12" fillId="0" borderId="0" xfId="1" applyNumberFormat="1" applyFont="1" applyFill="1" applyBorder="1" applyAlignment="1">
      <alignment vertical="center" wrapText="1"/>
    </xf>
    <xf numFmtId="4" fontId="2" fillId="0" borderId="1" xfId="11" applyNumberFormat="1" applyFont="1" applyFill="1" applyBorder="1" applyAlignment="1">
      <alignment vertical="center"/>
    </xf>
    <xf numFmtId="4" fontId="3" fillId="0" borderId="1" xfId="0" applyNumberFormat="1" applyFont="1" applyFill="1" applyBorder="1" applyAlignment="1">
      <alignment horizontal="right" vertical="center" wrapText="1"/>
    </xf>
    <xf numFmtId="4" fontId="2" fillId="0" borderId="21" xfId="0" applyNumberFormat="1" applyFont="1" applyFill="1" applyBorder="1" applyAlignment="1"/>
    <xf numFmtId="4" fontId="2" fillId="0" borderId="21" xfId="0" applyNumberFormat="1" applyFont="1" applyBorder="1" applyAlignment="1"/>
    <xf numFmtId="168" fontId="2" fillId="0" borderId="1" xfId="0" applyNumberFormat="1" applyFont="1" applyFill="1" applyBorder="1" applyAlignment="1">
      <alignment horizontal="left" vertical="center"/>
    </xf>
    <xf numFmtId="39" fontId="3" fillId="0" borderId="2" xfId="11" applyNumberFormat="1" applyFont="1" applyFill="1" applyBorder="1" applyAlignment="1">
      <alignment horizontal="left" vertical="center"/>
    </xf>
    <xf numFmtId="2" fontId="2" fillId="0" borderId="1" xfId="0" applyNumberFormat="1" applyFont="1" applyFill="1" applyBorder="1" applyAlignment="1">
      <alignment horizontal="left" vertical="center" wrapText="1"/>
    </xf>
    <xf numFmtId="168" fontId="7" fillId="0" borderId="0" xfId="0" applyNumberFormat="1" applyFont="1" applyFill="1" applyBorder="1" applyAlignment="1">
      <alignment horizontal="left" vertical="center" wrapText="1"/>
    </xf>
    <xf numFmtId="39" fontId="3" fillId="0" borderId="1" xfId="18" applyNumberFormat="1" applyFont="1" applyFill="1" applyBorder="1" applyAlignment="1">
      <alignment vertical="center"/>
    </xf>
    <xf numFmtId="4" fontId="3" fillId="0" borderId="1" xfId="0" applyNumberFormat="1" applyFont="1" applyFill="1" applyBorder="1" applyAlignment="1">
      <alignment horizontal="left"/>
    </xf>
    <xf numFmtId="168" fontId="2" fillId="0" borderId="1" xfId="0" applyNumberFormat="1" applyFont="1" applyFill="1" applyBorder="1" applyAlignment="1">
      <alignment horizontal="left" vertical="center" wrapText="1"/>
    </xf>
    <xf numFmtId="168" fontId="7" fillId="0" borderId="2" xfId="0" applyNumberFormat="1" applyFont="1" applyFill="1" applyBorder="1" applyAlignment="1">
      <alignment horizontal="left" vertical="center" wrapText="1"/>
    </xf>
    <xf numFmtId="168" fontId="3" fillId="0" borderId="2" xfId="1" applyNumberFormat="1" applyFont="1" applyFill="1" applyBorder="1" applyAlignment="1">
      <alignment horizontal="left" vertical="top"/>
    </xf>
    <xf numFmtId="4" fontId="2" fillId="0" borderId="2" xfId="0" applyNumberFormat="1" applyFont="1" applyFill="1" applyBorder="1"/>
    <xf numFmtId="4" fontId="3" fillId="0" borderId="1" xfId="0" applyNumberFormat="1" applyFont="1" applyFill="1" applyBorder="1" applyAlignment="1">
      <alignment horizontal="right" vertical="top" wrapText="1"/>
    </xf>
    <xf numFmtId="168" fontId="3" fillId="0" borderId="7" xfId="0" applyNumberFormat="1" applyFont="1" applyFill="1" applyBorder="1" applyAlignment="1">
      <alignment horizontal="left" vertical="center"/>
    </xf>
    <xf numFmtId="4" fontId="3" fillId="0" borderId="0" xfId="0" applyNumberFormat="1" applyFont="1" applyFill="1" applyBorder="1" applyAlignment="1">
      <alignment horizontal="right" vertical="top" wrapText="1"/>
    </xf>
    <xf numFmtId="168" fontId="3" fillId="0" borderId="2" xfId="0" applyNumberFormat="1" applyFont="1" applyFill="1" applyBorder="1" applyAlignment="1">
      <alignment horizontal="left" vertical="top"/>
    </xf>
    <xf numFmtId="49" fontId="3" fillId="0" borderId="16" xfId="5" applyNumberFormat="1" applyFont="1" applyFill="1" applyBorder="1"/>
    <xf numFmtId="49" fontId="3" fillId="0" borderId="0" xfId="0" applyNumberFormat="1" applyFont="1" applyFill="1" applyBorder="1" applyAlignment="1">
      <alignment horizontal="right" vertical="top"/>
    </xf>
    <xf numFmtId="4" fontId="3" fillId="0" borderId="16" xfId="0" applyNumberFormat="1" applyFont="1" applyFill="1" applyBorder="1" applyAlignment="1">
      <alignment horizontal="right" vertical="center" wrapText="1"/>
    </xf>
    <xf numFmtId="167" fontId="3" fillId="0" borderId="16" xfId="5" applyNumberFormat="1" applyFont="1" applyFill="1" applyBorder="1" applyAlignment="1">
      <alignment vertical="center"/>
    </xf>
    <xf numFmtId="49" fontId="3" fillId="7" borderId="16" xfId="0" applyNumberFormat="1" applyFont="1" applyFill="1" applyBorder="1" applyAlignment="1">
      <alignment horizontal="left" vertical="top"/>
    </xf>
    <xf numFmtId="0" fontId="2" fillId="0" borderId="16" xfId="0" applyFont="1" applyFill="1" applyBorder="1" applyAlignment="1">
      <alignment horizontal="left"/>
    </xf>
    <xf numFmtId="0" fontId="3" fillId="0" borderId="16" xfId="3" applyFont="1" applyFill="1" applyBorder="1" applyAlignment="1">
      <alignment horizontal="left"/>
    </xf>
    <xf numFmtId="49" fontId="5" fillId="3" borderId="3" xfId="0" applyNumberFormat="1" applyFont="1" applyFill="1" applyBorder="1" applyAlignment="1">
      <alignment horizontal="left" vertical="center"/>
    </xf>
    <xf numFmtId="49" fontId="2" fillId="0" borderId="16" xfId="0" applyNumberFormat="1" applyFont="1" applyFill="1" applyBorder="1" applyAlignment="1">
      <alignment horizontal="left" vertical="center" wrapText="1"/>
    </xf>
    <xf numFmtId="0" fontId="2" fillId="0" borderId="16" xfId="0" applyFont="1" applyFill="1" applyBorder="1" applyAlignment="1">
      <alignment horizontal="right"/>
    </xf>
    <xf numFmtId="49" fontId="3" fillId="0" borderId="3" xfId="3" applyNumberFormat="1" applyFont="1" applyFill="1" applyBorder="1" applyAlignment="1">
      <alignment horizontal="left" vertical="top"/>
    </xf>
    <xf numFmtId="0" fontId="3" fillId="0" borderId="8" xfId="0" applyFont="1" applyFill="1" applyBorder="1" applyAlignment="1">
      <alignment horizontal="left" vertical="top" wrapText="1"/>
    </xf>
    <xf numFmtId="0" fontId="25" fillId="0" borderId="2" xfId="0" applyFont="1" applyFill="1" applyBorder="1" applyAlignment="1">
      <alignment vertical="center"/>
    </xf>
    <xf numFmtId="49" fontId="3" fillId="0" borderId="1" xfId="0" applyNumberFormat="1" applyFont="1" applyFill="1" applyBorder="1" applyAlignment="1">
      <alignment vertical="top"/>
    </xf>
    <xf numFmtId="0" fontId="3" fillId="0" borderId="0" xfId="3"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0" fontId="3" fillId="0" borderId="9" xfId="0" applyFont="1" applyFill="1" applyBorder="1" applyAlignment="1">
      <alignment horizontal="left" vertical="top" wrapText="1"/>
    </xf>
    <xf numFmtId="0" fontId="3" fillId="0" borderId="1" xfId="3" applyFont="1" applyFill="1" applyBorder="1" applyAlignment="1">
      <alignment horizontal="left" wrapText="1"/>
    </xf>
    <xf numFmtId="0" fontId="3" fillId="0" borderId="1" xfId="8" applyNumberFormat="1" applyFont="1" applyFill="1" applyBorder="1" applyAlignment="1" applyProtection="1">
      <alignment horizontal="left" vertical="center"/>
      <protection hidden="1"/>
    </xf>
    <xf numFmtId="0" fontId="3" fillId="0" borderId="0" xfId="5" applyFont="1" applyFill="1" applyBorder="1" applyAlignment="1">
      <alignment wrapText="1"/>
    </xf>
    <xf numFmtId="0" fontId="3" fillId="0" borderId="1" xfId="8" applyNumberFormat="1" applyFont="1" applyFill="1" applyBorder="1" applyAlignment="1" applyProtection="1">
      <alignment horizontal="left" vertical="center" wrapText="1"/>
      <protection hidden="1"/>
    </xf>
    <xf numFmtId="49" fontId="2" fillId="0" borderId="1" xfId="0" applyNumberFormat="1" applyFont="1" applyFill="1" applyBorder="1" applyAlignment="1">
      <alignment vertical="top"/>
    </xf>
    <xf numFmtId="0" fontId="3" fillId="0" borderId="13" xfId="3" applyFont="1" applyFill="1" applyBorder="1" applyAlignment="1">
      <alignment horizontal="left" vertical="top" wrapText="1"/>
    </xf>
    <xf numFmtId="0" fontId="2" fillId="0" borderId="1" xfId="0" applyFont="1" applyBorder="1" applyAlignment="1">
      <alignment wrapText="1"/>
    </xf>
    <xf numFmtId="0" fontId="3" fillId="0" borderId="0" xfId="3" applyFont="1" applyFill="1" applyBorder="1" applyAlignment="1">
      <alignment horizontal="left" vertical="top" wrapText="1"/>
    </xf>
    <xf numFmtId="49" fontId="3" fillId="0" borderId="9" xfId="0" applyNumberFormat="1" applyFont="1" applyFill="1" applyBorder="1" applyAlignment="1">
      <alignment horizontal="left" vertical="center" wrapText="1"/>
    </xf>
    <xf numFmtId="0" fontId="3" fillId="0" borderId="1" xfId="9" applyNumberFormat="1" applyFont="1" applyFill="1" applyBorder="1" applyAlignment="1">
      <alignment horizontal="left" vertical="center" wrapText="1"/>
    </xf>
    <xf numFmtId="49" fontId="2" fillId="7" borderId="1" xfId="0" applyNumberFormat="1" applyFont="1" applyFill="1" applyBorder="1" applyAlignment="1">
      <alignment vertical="center"/>
    </xf>
    <xf numFmtId="49" fontId="3" fillId="0" borderId="13"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0" fontId="3" fillId="0" borderId="1" xfId="5" applyFont="1" applyFill="1" applyBorder="1" applyAlignment="1">
      <alignment horizontal="left" vertical="center" wrapText="1"/>
    </xf>
    <xf numFmtId="0" fontId="3" fillId="0" borderId="19"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xf>
    <xf numFmtId="49" fontId="2" fillId="0" borderId="16" xfId="0" applyNumberFormat="1" applyFont="1" applyFill="1" applyBorder="1" applyAlignment="1">
      <alignment vertical="center" wrapText="1"/>
    </xf>
    <xf numFmtId="0" fontId="3" fillId="0" borderId="16" xfId="5" applyFont="1" applyFill="1" applyBorder="1" applyAlignment="1">
      <alignment vertical="center"/>
    </xf>
    <xf numFmtId="49" fontId="3" fillId="0" borderId="16" xfId="0" applyNumberFormat="1" applyFont="1" applyFill="1" applyBorder="1" applyAlignment="1">
      <alignment horizontal="left"/>
    </xf>
    <xf numFmtId="49" fontId="5" fillId="3" borderId="3" xfId="0" applyNumberFormat="1" applyFont="1" applyFill="1" applyBorder="1" applyAlignment="1">
      <alignment horizontal="center" vertical="center"/>
    </xf>
    <xf numFmtId="0" fontId="3" fillId="0" borderId="16" xfId="5" applyFont="1" applyFill="1" applyBorder="1" applyAlignment="1">
      <alignment horizontal="left" vertical="center" wrapText="1"/>
    </xf>
    <xf numFmtId="168" fontId="2" fillId="0" borderId="16" xfId="0" applyNumberFormat="1" applyFont="1" applyFill="1" applyBorder="1" applyAlignment="1">
      <alignment horizontal="left" vertical="center"/>
    </xf>
    <xf numFmtId="0" fontId="3" fillId="0" borderId="4" xfId="3" applyFont="1" applyFill="1" applyBorder="1" applyAlignment="1">
      <alignment horizontal="left" vertical="top" wrapText="1"/>
    </xf>
    <xf numFmtId="49" fontId="3" fillId="0" borderId="3" xfId="0" applyNumberFormat="1" applyFont="1" applyFill="1" applyBorder="1" applyAlignment="1">
      <alignment horizontal="left" vertical="center"/>
    </xf>
    <xf numFmtId="49" fontId="5" fillId="0" borderId="3"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xf>
    <xf numFmtId="0" fontId="0" fillId="0" borderId="2" xfId="0" applyFill="1" applyBorder="1"/>
    <xf numFmtId="0" fontId="5" fillId="0" borderId="2" xfId="0" applyFont="1" applyFill="1" applyBorder="1"/>
    <xf numFmtId="0" fontId="22" fillId="0" borderId="2" xfId="0" applyFont="1" applyFill="1" applyBorder="1"/>
    <xf numFmtId="0" fontId="3" fillId="0" borderId="7" xfId="0" applyFont="1" applyFill="1" applyBorder="1" applyAlignment="1"/>
    <xf numFmtId="49" fontId="3" fillId="0" borderId="2" xfId="0" applyNumberFormat="1" applyFont="1" applyFill="1" applyBorder="1" applyAlignment="1"/>
    <xf numFmtId="49" fontId="3" fillId="0" borderId="7" xfId="0" applyNumberFormat="1" applyFont="1" applyFill="1" applyBorder="1" applyAlignment="1">
      <alignment horizontal="left"/>
    </xf>
    <xf numFmtId="49" fontId="7"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top"/>
    </xf>
    <xf numFmtId="4" fontId="12" fillId="0" borderId="2" xfId="1" applyNumberFormat="1" applyFont="1" applyFill="1" applyBorder="1" applyAlignment="1">
      <alignment horizontal="right" vertical="center" wrapText="1"/>
    </xf>
    <xf numFmtId="49" fontId="2" fillId="0" borderId="0" xfId="0" applyNumberFormat="1" applyFont="1" applyFill="1" applyBorder="1" applyAlignment="1">
      <alignment horizontal="left" vertical="top"/>
    </xf>
    <xf numFmtId="0" fontId="2" fillId="0" borderId="0" xfId="0" applyNumberFormat="1" applyFont="1" applyFill="1" applyBorder="1" applyAlignment="1">
      <alignment horizontal="left" vertical="top" wrapText="1"/>
    </xf>
    <xf numFmtId="49" fontId="7" fillId="0" borderId="0" xfId="0" applyNumberFormat="1" applyFont="1" applyFill="1" applyAlignment="1">
      <alignment horizontal="left" vertical="top"/>
    </xf>
    <xf numFmtId="0" fontId="3" fillId="0" borderId="0" xfId="0" applyNumberFormat="1" applyFont="1" applyFill="1" applyBorder="1" applyAlignment="1">
      <alignment horizontal="left" vertical="top" wrapText="1"/>
    </xf>
    <xf numFmtId="49" fontId="3" fillId="0" borderId="0" xfId="3" applyNumberFormat="1" applyFont="1" applyFill="1" applyBorder="1" applyAlignment="1">
      <alignment horizontal="left" vertical="top"/>
    </xf>
    <xf numFmtId="49" fontId="3" fillId="5" borderId="11" xfId="0" applyNumberFormat="1" applyFont="1" applyFill="1" applyBorder="1" applyAlignment="1">
      <alignment horizontal="left" vertical="top" wrapText="1"/>
    </xf>
    <xf numFmtId="0" fontId="2" fillId="0" borderId="0" xfId="0" applyFont="1" applyAlignment="1">
      <alignment horizontal="left"/>
    </xf>
    <xf numFmtId="49" fontId="7" fillId="3" borderId="1" xfId="0" applyNumberFormat="1" applyFont="1" applyFill="1" applyBorder="1" applyAlignment="1">
      <alignment horizontal="left" wrapText="1"/>
    </xf>
    <xf numFmtId="49" fontId="3" fillId="0" borderId="2" xfId="5" applyNumberFormat="1" applyFont="1" applyFill="1" applyBorder="1" applyAlignment="1">
      <alignment horizontal="left" wrapText="1"/>
    </xf>
    <xf numFmtId="49" fontId="3" fillId="0" borderId="1" xfId="0" applyNumberFormat="1" applyFont="1" applyFill="1" applyBorder="1" applyAlignment="1">
      <alignment horizontal="left" wrapText="1"/>
    </xf>
    <xf numFmtId="49" fontId="2" fillId="4" borderId="1" xfId="0" applyNumberFormat="1" applyFont="1" applyFill="1" applyBorder="1" applyAlignment="1">
      <alignment horizontal="left" vertical="top"/>
    </xf>
    <xf numFmtId="0" fontId="3" fillId="0" borderId="2" xfId="0" applyNumberFormat="1" applyFont="1" applyFill="1" applyBorder="1" applyAlignment="1">
      <alignment horizontal="left" vertical="top" wrapText="1"/>
    </xf>
    <xf numFmtId="2" fontId="3" fillId="0" borderId="2"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xf>
    <xf numFmtId="1" fontId="2" fillId="0" borderId="2" xfId="0" applyNumberFormat="1" applyFont="1" applyFill="1" applyBorder="1" applyAlignment="1">
      <alignment horizontal="left" vertical="top"/>
    </xf>
    <xf numFmtId="175" fontId="2" fillId="0" borderId="2" xfId="18" applyNumberFormat="1" applyFont="1" applyFill="1" applyBorder="1" applyAlignment="1">
      <alignment horizontal="left" vertical="top"/>
    </xf>
    <xf numFmtId="49" fontId="2" fillId="0" borderId="2" xfId="0" applyNumberFormat="1" applyFont="1" applyFill="1" applyBorder="1" applyAlignment="1">
      <alignment horizontal="left" vertical="top" wrapText="1"/>
    </xf>
    <xf numFmtId="0" fontId="0" fillId="0" borderId="2" xfId="0" applyFill="1" applyBorder="1" applyAlignment="1">
      <alignment horizontal="left" vertical="top"/>
    </xf>
    <xf numFmtId="43" fontId="3" fillId="0" borderId="2" xfId="0" applyNumberFormat="1" applyFont="1" applyFill="1" applyBorder="1" applyAlignment="1">
      <alignment horizontal="left" vertical="top" wrapText="1"/>
    </xf>
    <xf numFmtId="0" fontId="2" fillId="0" borderId="2" xfId="0" applyFont="1" applyFill="1" applyBorder="1" applyAlignment="1">
      <alignment horizontal="center" vertical="top" wrapText="1"/>
    </xf>
    <xf numFmtId="49" fontId="3" fillId="0" borderId="7" xfId="0" applyNumberFormat="1" applyFont="1" applyFill="1" applyBorder="1" applyAlignment="1">
      <alignment vertical="top"/>
    </xf>
    <xf numFmtId="0" fontId="3" fillId="0" borderId="7" xfId="0" applyFont="1" applyFill="1" applyBorder="1" applyAlignment="1">
      <alignment horizontal="center" vertical="top" wrapText="1"/>
    </xf>
    <xf numFmtId="49" fontId="2" fillId="0" borderId="7" xfId="0" applyNumberFormat="1" applyFont="1" applyFill="1" applyBorder="1" applyAlignment="1">
      <alignment horizontal="left" vertical="top" wrapText="1"/>
    </xf>
    <xf numFmtId="1" fontId="3" fillId="0" borderId="7" xfId="0" applyNumberFormat="1" applyFont="1" applyFill="1" applyBorder="1" applyAlignment="1">
      <alignment horizontal="left" vertical="top" wrapText="1"/>
    </xf>
    <xf numFmtId="43" fontId="3" fillId="0" borderId="7" xfId="0" applyNumberFormat="1" applyFont="1" applyFill="1" applyBorder="1" applyAlignment="1">
      <alignment horizontal="center" vertical="top" wrapText="1"/>
    </xf>
    <xf numFmtId="2" fontId="3" fillId="0" borderId="2" xfId="3" applyNumberFormat="1" applyFont="1" applyFill="1" applyBorder="1" applyAlignment="1">
      <alignment horizontal="left" vertical="top" wrapText="1"/>
    </xf>
    <xf numFmtId="165" fontId="3" fillId="0" borderId="2" xfId="3" applyNumberFormat="1" applyFont="1" applyFill="1" applyBorder="1" applyAlignment="1">
      <alignment horizontal="left" vertical="top" wrapText="1"/>
    </xf>
    <xf numFmtId="175" fontId="3" fillId="0" borderId="2" xfId="18" applyNumberFormat="1" applyFont="1" applyFill="1" applyBorder="1" applyAlignment="1">
      <alignment horizontal="left" vertical="top" wrapText="1"/>
    </xf>
    <xf numFmtId="4" fontId="3" fillId="0" borderId="2" xfId="3" applyNumberFormat="1" applyFont="1" applyFill="1" applyBorder="1" applyAlignment="1">
      <alignment horizontal="left" vertical="top" wrapText="1"/>
    </xf>
    <xf numFmtId="49" fontId="5" fillId="0" borderId="2" xfId="0" applyNumberFormat="1" applyFont="1" applyFill="1" applyBorder="1" applyAlignment="1">
      <alignment horizontal="left" vertical="top"/>
    </xf>
    <xf numFmtId="49" fontId="2" fillId="0" borderId="7" xfId="0" applyNumberFormat="1" applyFont="1" applyFill="1" applyBorder="1" applyAlignment="1">
      <alignment vertical="top" wrapText="1"/>
    </xf>
    <xf numFmtId="4" fontId="3" fillId="0" borderId="2" xfId="3" applyNumberFormat="1" applyFont="1" applyFill="1" applyBorder="1" applyAlignment="1">
      <alignment vertical="top" wrapText="1"/>
    </xf>
    <xf numFmtId="4" fontId="3" fillId="0" borderId="2" xfId="0" applyNumberFormat="1" applyFont="1" applyFill="1" applyBorder="1" applyAlignment="1">
      <alignment horizontal="right" vertical="top"/>
    </xf>
    <xf numFmtId="165" fontId="3" fillId="0" borderId="2" xfId="0" applyNumberFormat="1" applyFont="1" applyFill="1" applyBorder="1" applyAlignment="1">
      <alignment horizontal="right" vertical="top"/>
    </xf>
    <xf numFmtId="0" fontId="2" fillId="0" borderId="0" xfId="0" applyNumberFormat="1" applyFont="1" applyFill="1" applyBorder="1" applyAlignment="1">
      <alignment horizontal="center" vertical="top" wrapText="1"/>
    </xf>
    <xf numFmtId="1" fontId="2" fillId="0" borderId="7" xfId="0" applyNumberFormat="1" applyFont="1" applyFill="1" applyBorder="1" applyAlignment="1">
      <alignment horizontal="left" vertical="top" wrapText="1"/>
    </xf>
    <xf numFmtId="1" fontId="3" fillId="0" borderId="2" xfId="3" applyNumberFormat="1" applyFont="1" applyFill="1" applyBorder="1" applyAlignment="1">
      <alignment horizontal="left" vertical="top" wrapText="1"/>
    </xf>
    <xf numFmtId="49" fontId="7" fillId="0" borderId="2" xfId="0" applyNumberFormat="1" applyFont="1" applyFill="1" applyBorder="1" applyAlignment="1">
      <alignment horizontal="left" vertical="top"/>
    </xf>
    <xf numFmtId="43" fontId="3" fillId="0" borderId="7" xfId="0" applyNumberFormat="1" applyFont="1" applyFill="1" applyBorder="1" applyAlignment="1">
      <alignment horizontal="left" vertical="top" wrapText="1"/>
    </xf>
    <xf numFmtId="1" fontId="2" fillId="0" borderId="2" xfId="0" applyNumberFormat="1" applyFont="1" applyFill="1" applyBorder="1" applyAlignment="1">
      <alignment horizontal="left" vertical="top" wrapText="1"/>
    </xf>
    <xf numFmtId="43" fontId="3" fillId="0" borderId="2" xfId="0" applyNumberFormat="1" applyFont="1" applyFill="1" applyBorder="1" applyAlignment="1">
      <alignment horizontal="center" vertical="top" wrapText="1"/>
    </xf>
    <xf numFmtId="49" fontId="3" fillId="0" borderId="3" xfId="0" applyNumberFormat="1" applyFont="1" applyFill="1" applyBorder="1" applyAlignment="1">
      <alignment horizontal="left"/>
    </xf>
    <xf numFmtId="0" fontId="3" fillId="0" borderId="7" xfId="0" applyNumberFormat="1" applyFont="1" applyFill="1" applyBorder="1" applyAlignment="1">
      <alignment horizontal="left" vertical="top" wrapText="1"/>
    </xf>
    <xf numFmtId="4" fontId="3" fillId="0" borderId="7" xfId="0" applyNumberFormat="1" applyFont="1" applyFill="1" applyBorder="1" applyAlignment="1">
      <alignment horizontal="left" vertical="top"/>
    </xf>
    <xf numFmtId="0" fontId="3" fillId="0" borderId="12" xfId="3" applyFont="1" applyFill="1" applyBorder="1" applyAlignment="1">
      <alignment horizontal="left" vertical="top" wrapText="1"/>
    </xf>
    <xf numFmtId="165" fontId="3" fillId="0" borderId="0" xfId="3" applyNumberFormat="1" applyFont="1" applyFill="1" applyBorder="1" applyAlignment="1">
      <alignment horizontal="left" vertical="top" wrapText="1"/>
    </xf>
    <xf numFmtId="4" fontId="3" fillId="0" borderId="0" xfId="3" applyNumberFormat="1" applyFont="1" applyFill="1" applyBorder="1" applyAlignment="1">
      <alignment horizontal="left" vertical="top" wrapText="1"/>
    </xf>
    <xf numFmtId="4" fontId="3" fillId="0" borderId="3" xfId="0" applyNumberFormat="1" applyFont="1" applyFill="1" applyBorder="1" applyAlignment="1">
      <alignment horizontal="left" vertical="top"/>
    </xf>
    <xf numFmtId="1" fontId="3" fillId="0" borderId="2" xfId="0" applyNumberFormat="1" applyFont="1" applyFill="1" applyBorder="1" applyAlignment="1">
      <alignment horizontal="left" vertical="top" wrapText="1"/>
    </xf>
    <xf numFmtId="4" fontId="3" fillId="0" borderId="2" xfId="3" applyNumberFormat="1" applyFont="1" applyFill="1" applyBorder="1" applyAlignment="1">
      <alignment horizontal="left" vertical="top"/>
    </xf>
    <xf numFmtId="0" fontId="3" fillId="0" borderId="1" xfId="5" applyNumberFormat="1" applyFont="1" applyFill="1" applyBorder="1" applyAlignment="1">
      <alignment horizontal="center" vertical="center"/>
    </xf>
    <xf numFmtId="49" fontId="2" fillId="0" borderId="1" xfId="0" applyNumberFormat="1" applyFont="1" applyFill="1" applyBorder="1" applyAlignment="1">
      <alignment horizontal="left" vertical="top"/>
    </xf>
    <xf numFmtId="1" fontId="3" fillId="0" borderId="1" xfId="5" applyNumberFormat="1" applyFont="1" applyFill="1" applyBorder="1" applyAlignment="1">
      <alignment horizontal="left" vertical="center"/>
    </xf>
    <xf numFmtId="166" fontId="3" fillId="0" borderId="1" xfId="18" applyFont="1" applyFill="1" applyBorder="1" applyAlignment="1">
      <alignment horizontal="right" vertical="center"/>
    </xf>
    <xf numFmtId="49" fontId="3" fillId="0" borderId="16" xfId="0" applyNumberFormat="1" applyFont="1" applyFill="1" applyBorder="1" applyAlignment="1">
      <alignment horizontal="left" vertical="top"/>
    </xf>
    <xf numFmtId="49" fontId="2" fillId="0" borderId="1" xfId="0" applyNumberFormat="1" applyFont="1" applyFill="1" applyBorder="1" applyAlignment="1">
      <alignment vertical="top" wrapText="1"/>
    </xf>
    <xf numFmtId="49" fontId="5"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0" fontId="2" fillId="0" borderId="1" xfId="0" applyNumberFormat="1" applyFont="1" applyFill="1" applyBorder="1" applyAlignment="1">
      <alignment vertical="top"/>
    </xf>
    <xf numFmtId="0" fontId="10" fillId="0" borderId="1" xfId="0" applyFont="1" applyFill="1" applyBorder="1" applyAlignment="1">
      <alignment vertical="top" wrapText="1"/>
    </xf>
    <xf numFmtId="0" fontId="2" fillId="0" borderId="1" xfId="0" applyFont="1" applyFill="1" applyBorder="1" applyAlignment="1">
      <alignment vertical="top"/>
    </xf>
    <xf numFmtId="49" fontId="7" fillId="0" borderId="1" xfId="0" applyNumberFormat="1" applyFont="1" applyFill="1" applyBorder="1" applyAlignment="1">
      <alignment vertical="top"/>
    </xf>
    <xf numFmtId="0" fontId="2" fillId="0" borderId="1" xfId="2" applyFont="1" applyFill="1" applyBorder="1" applyAlignment="1">
      <alignment vertical="top"/>
    </xf>
    <xf numFmtId="0" fontId="3" fillId="0" borderId="1" xfId="0" applyFont="1" applyFill="1" applyBorder="1" applyAlignment="1">
      <alignment vertical="top"/>
    </xf>
    <xf numFmtId="1" fontId="3" fillId="0" borderId="1" xfId="0" applyNumberFormat="1" applyFont="1" applyFill="1" applyBorder="1" applyAlignment="1">
      <alignment horizontal="left" vertical="top"/>
    </xf>
    <xf numFmtId="4" fontId="2" fillId="0" borderId="1" xfId="16" applyNumberFormat="1" applyFont="1" applyFill="1" applyBorder="1" applyAlignment="1">
      <alignment vertical="top" wrapText="1"/>
    </xf>
    <xf numFmtId="4" fontId="2" fillId="0" borderId="1" xfId="0" applyNumberFormat="1" applyFont="1" applyFill="1" applyBorder="1" applyAlignment="1">
      <alignment vertical="top"/>
    </xf>
    <xf numFmtId="168" fontId="5" fillId="0" borderId="1" xfId="0" applyNumberFormat="1" applyFont="1" applyFill="1" applyBorder="1" applyAlignment="1">
      <alignment vertical="top"/>
    </xf>
    <xf numFmtId="49" fontId="3" fillId="0" borderId="16" xfId="0" applyNumberFormat="1" applyFont="1" applyFill="1" applyBorder="1" applyAlignment="1">
      <alignment vertical="top"/>
    </xf>
    <xf numFmtId="0" fontId="3" fillId="0" borderId="1" xfId="9" applyNumberFormat="1" applyFont="1" applyFill="1" applyBorder="1" applyAlignment="1">
      <alignment vertical="top" wrapText="1"/>
    </xf>
    <xf numFmtId="49" fontId="5" fillId="0" borderId="16" xfId="0" applyNumberFormat="1" applyFont="1" applyFill="1" applyBorder="1" applyAlignment="1">
      <alignment vertical="top"/>
    </xf>
    <xf numFmtId="49" fontId="5" fillId="0" borderId="2" xfId="0" applyNumberFormat="1" applyFont="1" applyFill="1" applyBorder="1" applyAlignment="1">
      <alignment vertical="top"/>
    </xf>
    <xf numFmtId="0" fontId="2" fillId="0" borderId="2" xfId="0" applyFont="1" applyFill="1" applyBorder="1" applyAlignment="1">
      <alignment vertical="top"/>
    </xf>
    <xf numFmtId="39" fontId="3" fillId="0" borderId="1" xfId="16" applyNumberFormat="1" applyFont="1" applyFill="1" applyBorder="1" applyAlignment="1">
      <alignment horizontal="center" vertical="center"/>
    </xf>
    <xf numFmtId="39" fontId="3" fillId="0" borderId="1" xfId="16" applyNumberFormat="1" applyFont="1" applyFill="1" applyBorder="1" applyAlignment="1">
      <alignment horizontal="left" vertical="center"/>
    </xf>
    <xf numFmtId="43" fontId="3" fillId="0" borderId="1" xfId="16" applyFont="1" applyFill="1" applyBorder="1" applyAlignment="1">
      <alignment horizontal="left" vertical="center"/>
    </xf>
    <xf numFmtId="168" fontId="7" fillId="0" borderId="1" xfId="0" applyNumberFormat="1" applyFont="1" applyFill="1" applyBorder="1" applyAlignment="1">
      <alignment horizontal="left" vertical="center"/>
    </xf>
    <xf numFmtId="0" fontId="3" fillId="0" borderId="2" xfId="0" applyNumberFormat="1" applyFont="1" applyFill="1" applyBorder="1" applyAlignment="1">
      <alignment horizontal="left"/>
    </xf>
    <xf numFmtId="49" fontId="7" fillId="0" borderId="2" xfId="0" applyNumberFormat="1" applyFont="1" applyFill="1" applyBorder="1" applyAlignment="1">
      <alignment horizontal="left"/>
    </xf>
    <xf numFmtId="49" fontId="3" fillId="0" borderId="11" xfId="0" applyNumberFormat="1" applyFont="1" applyFill="1" applyBorder="1" applyAlignment="1">
      <alignment vertical="top" wrapText="1"/>
    </xf>
    <xf numFmtId="49" fontId="3" fillId="0" borderId="7" xfId="0" applyNumberFormat="1" applyFont="1" applyFill="1" applyBorder="1" applyAlignment="1">
      <alignment vertical="top" wrapText="1"/>
    </xf>
    <xf numFmtId="49" fontId="2" fillId="0" borderId="7" xfId="0" applyNumberFormat="1" applyFont="1" applyFill="1" applyBorder="1" applyAlignment="1">
      <alignment horizontal="left" wrapText="1"/>
    </xf>
    <xf numFmtId="49" fontId="3" fillId="0" borderId="7" xfId="0" applyNumberFormat="1" applyFont="1" applyFill="1" applyBorder="1" applyAlignment="1">
      <alignment horizontal="left" wrapText="1"/>
    </xf>
    <xf numFmtId="0" fontId="3" fillId="0" borderId="2" xfId="6" applyFont="1" applyFill="1" applyBorder="1" applyAlignment="1">
      <alignment horizontal="left" wrapText="1"/>
    </xf>
    <xf numFmtId="1" fontId="3" fillId="0" borderId="2" xfId="0" applyNumberFormat="1" applyFont="1" applyFill="1" applyBorder="1" applyAlignment="1">
      <alignment horizontal="left" wrapText="1"/>
    </xf>
    <xf numFmtId="169" fontId="3" fillId="0" borderId="2" xfId="0" applyNumberFormat="1" applyFont="1" applyFill="1" applyBorder="1" applyAlignment="1">
      <alignment horizontal="left" wrapText="1"/>
    </xf>
    <xf numFmtId="2" fontId="3" fillId="0" borderId="2" xfId="0" applyNumberFormat="1" applyFont="1" applyFill="1" applyBorder="1" applyAlignment="1">
      <alignment horizontal="left" wrapText="1"/>
    </xf>
    <xf numFmtId="4" fontId="3" fillId="0" borderId="2" xfId="0" applyNumberFormat="1" applyFont="1" applyFill="1" applyBorder="1" applyAlignment="1">
      <alignment horizontal="left" wrapText="1"/>
    </xf>
    <xf numFmtId="4" fontId="3" fillId="0" borderId="7" xfId="0" applyNumberFormat="1" applyFont="1" applyFill="1" applyBorder="1" applyAlignment="1">
      <alignment horizontal="left" wrapText="1"/>
    </xf>
    <xf numFmtId="1" fontId="3" fillId="0" borderId="10" xfId="0" applyNumberFormat="1" applyFont="1" applyFill="1" applyBorder="1" applyAlignment="1">
      <alignment horizontal="left" wrapText="1"/>
    </xf>
    <xf numFmtId="49" fontId="3" fillId="0" borderId="22" xfId="0" applyNumberFormat="1" applyFont="1" applyFill="1" applyBorder="1" applyAlignment="1">
      <alignment horizontal="left" wrapText="1"/>
    </xf>
    <xf numFmtId="0" fontId="3" fillId="0" borderId="2" xfId="5" applyNumberFormat="1" applyFont="1" applyFill="1" applyBorder="1" applyAlignment="1">
      <alignment horizontal="left"/>
    </xf>
    <xf numFmtId="49" fontId="3" fillId="0" borderId="11" xfId="0" applyNumberFormat="1" applyFont="1" applyFill="1" applyBorder="1" applyAlignment="1">
      <alignment horizontal="left" vertical="top" wrapText="1"/>
    </xf>
    <xf numFmtId="0" fontId="3" fillId="0" borderId="2" xfId="17" applyFont="1" applyFill="1" applyBorder="1" applyAlignment="1">
      <alignment horizontal="left"/>
    </xf>
    <xf numFmtId="0" fontId="3" fillId="0" borderId="2" xfId="5" applyFont="1" applyFill="1" applyBorder="1" applyAlignment="1">
      <alignment horizontal="left"/>
    </xf>
    <xf numFmtId="176" fontId="3" fillId="0" borderId="7" xfId="21" applyFont="1" applyFill="1" applyBorder="1" applyAlignment="1">
      <alignment horizontal="left" wrapText="1"/>
    </xf>
    <xf numFmtId="49" fontId="5" fillId="0" borderId="2" xfId="0" applyNumberFormat="1" applyFont="1" applyFill="1" applyBorder="1" applyAlignment="1">
      <alignment horizontal="left"/>
    </xf>
    <xf numFmtId="0" fontId="2" fillId="0" borderId="2" xfId="0" applyNumberFormat="1" applyFont="1" applyFill="1" applyBorder="1" applyAlignment="1">
      <alignment horizontal="left"/>
    </xf>
    <xf numFmtId="49" fontId="3" fillId="0" borderId="5" xfId="0" applyNumberFormat="1" applyFont="1" applyFill="1" applyBorder="1" applyAlignment="1">
      <alignment horizontal="left" wrapText="1"/>
    </xf>
    <xf numFmtId="0" fontId="3" fillId="0" borderId="7" xfId="6" applyFont="1" applyFill="1" applyBorder="1" applyAlignment="1">
      <alignment horizontal="left" wrapText="1"/>
    </xf>
    <xf numFmtId="49" fontId="3" fillId="0" borderId="8" xfId="0" applyNumberFormat="1" applyFont="1" applyFill="1" applyBorder="1" applyAlignment="1">
      <alignment horizontal="left" wrapText="1"/>
    </xf>
    <xf numFmtId="49" fontId="3" fillId="0" borderId="9" xfId="0" applyNumberFormat="1" applyFont="1" applyFill="1" applyBorder="1" applyAlignment="1">
      <alignment horizontal="left" wrapText="1"/>
    </xf>
    <xf numFmtId="0" fontId="3" fillId="0" borderId="5" xfId="0" applyFont="1" applyFill="1" applyBorder="1" applyAlignment="1">
      <alignment horizontal="left" wrapText="1"/>
    </xf>
    <xf numFmtId="49" fontId="3" fillId="0" borderId="3" xfId="0" applyNumberFormat="1" applyFont="1" applyFill="1" applyBorder="1" applyAlignment="1">
      <alignment horizontal="left" wrapText="1"/>
    </xf>
    <xf numFmtId="49" fontId="2" fillId="0" borderId="2" xfId="0" applyNumberFormat="1" applyFont="1" applyFill="1" applyBorder="1" applyAlignment="1">
      <alignment vertical="top"/>
    </xf>
    <xf numFmtId="49" fontId="2" fillId="0" borderId="2" xfId="0" applyNumberFormat="1" applyFont="1" applyFill="1" applyBorder="1" applyAlignment="1">
      <alignment vertical="top" wrapText="1"/>
    </xf>
    <xf numFmtId="0" fontId="2" fillId="0" borderId="2" xfId="0" applyNumberFormat="1" applyFont="1" applyFill="1" applyBorder="1" applyAlignment="1">
      <alignment vertical="top"/>
    </xf>
    <xf numFmtId="4" fontId="3" fillId="0" borderId="7" xfId="0" applyNumberFormat="1" applyFont="1" applyFill="1" applyBorder="1" applyAlignment="1">
      <alignment vertical="top" wrapText="1"/>
    </xf>
    <xf numFmtId="49" fontId="3" fillId="0" borderId="8" xfId="0" applyNumberFormat="1" applyFont="1" applyFill="1" applyBorder="1" applyAlignment="1">
      <alignment vertical="top" wrapText="1"/>
    </xf>
    <xf numFmtId="1" fontId="3" fillId="0" borderId="2" xfId="0" applyNumberFormat="1" applyFont="1" applyFill="1" applyBorder="1" applyAlignment="1">
      <alignment vertical="top" wrapText="1"/>
    </xf>
    <xf numFmtId="49" fontId="3" fillId="0" borderId="2" xfId="5" applyNumberFormat="1" applyFont="1" applyFill="1" applyBorder="1" applyAlignment="1">
      <alignment vertical="top" wrapText="1"/>
    </xf>
    <xf numFmtId="0" fontId="3" fillId="0" borderId="2" xfId="6" applyFont="1" applyFill="1" applyBorder="1" applyAlignment="1">
      <alignment vertical="top" wrapText="1"/>
    </xf>
    <xf numFmtId="0" fontId="3" fillId="0" borderId="7" xfId="6" applyFont="1" applyFill="1" applyBorder="1" applyAlignment="1">
      <alignment vertical="top" wrapText="1"/>
    </xf>
    <xf numFmtId="49" fontId="3" fillId="0" borderId="17" xfId="0" applyNumberFormat="1" applyFont="1" applyFill="1" applyBorder="1" applyAlignment="1">
      <alignment vertical="top" wrapText="1"/>
    </xf>
    <xf numFmtId="49" fontId="2" fillId="0" borderId="7" xfId="0" applyNumberFormat="1" applyFont="1" applyFill="1" applyBorder="1" applyAlignment="1">
      <alignment vertical="top"/>
    </xf>
    <xf numFmtId="49" fontId="5" fillId="0" borderId="7" xfId="0" applyNumberFormat="1" applyFont="1" applyFill="1" applyBorder="1" applyAlignment="1">
      <alignment vertical="top"/>
    </xf>
    <xf numFmtId="0" fontId="2" fillId="0" borderId="7" xfId="0" applyNumberFormat="1" applyFont="1" applyFill="1" applyBorder="1" applyAlignment="1">
      <alignment vertical="top"/>
    </xf>
    <xf numFmtId="0" fontId="3" fillId="0" borderId="7" xfId="0" applyFont="1" applyFill="1" applyBorder="1" applyAlignment="1">
      <alignment vertical="top" wrapText="1"/>
    </xf>
    <xf numFmtId="0" fontId="2" fillId="0" borderId="2" xfId="0" applyFont="1" applyFill="1" applyBorder="1" applyAlignment="1">
      <alignment vertical="top" wrapText="1"/>
    </xf>
    <xf numFmtId="169" fontId="3" fillId="0" borderId="7" xfId="0" applyNumberFormat="1" applyFont="1" applyFill="1" applyBorder="1" applyAlignment="1">
      <alignment vertical="top" wrapText="1"/>
    </xf>
    <xf numFmtId="2" fontId="3" fillId="0" borderId="7" xfId="0" applyNumberFormat="1" applyFont="1" applyFill="1" applyBorder="1" applyAlignment="1">
      <alignment vertical="top" wrapText="1"/>
    </xf>
    <xf numFmtId="49" fontId="3" fillId="0" borderId="22" xfId="0" applyNumberFormat="1" applyFont="1" applyFill="1" applyBorder="1" applyAlignment="1">
      <alignment vertical="top" wrapText="1"/>
    </xf>
    <xf numFmtId="49" fontId="5" fillId="0" borderId="10" xfId="0" applyNumberFormat="1" applyFont="1" applyFill="1" applyBorder="1" applyAlignment="1">
      <alignment vertical="top"/>
    </xf>
    <xf numFmtId="0" fontId="3" fillId="0" borderId="2" xfId="5" applyFont="1" applyFill="1" applyBorder="1" applyAlignment="1">
      <alignment vertical="top"/>
    </xf>
    <xf numFmtId="49" fontId="3" fillId="0" borderId="2" xfId="5" applyNumberFormat="1" applyFont="1" applyFill="1" applyBorder="1" applyAlignment="1">
      <alignment vertical="top"/>
    </xf>
    <xf numFmtId="0" fontId="3" fillId="0" borderId="2" xfId="5" applyFont="1" applyFill="1" applyBorder="1" applyAlignment="1">
      <alignment vertical="top" wrapText="1"/>
    </xf>
    <xf numFmtId="165" fontId="3" fillId="0" borderId="2" xfId="5" applyNumberFormat="1" applyFont="1" applyFill="1" applyBorder="1" applyAlignment="1">
      <alignment vertical="top"/>
    </xf>
    <xf numFmtId="166" fontId="3" fillId="0" borderId="2" xfId="18" applyFont="1" applyFill="1" applyBorder="1" applyAlignment="1">
      <alignment vertical="top"/>
    </xf>
    <xf numFmtId="39" fontId="3" fillId="0" borderId="2" xfId="18" applyNumberFormat="1" applyFont="1" applyFill="1" applyBorder="1" applyAlignment="1">
      <alignment horizontal="left" vertical="top"/>
    </xf>
    <xf numFmtId="39" fontId="3" fillId="0" borderId="2" xfId="18" applyNumberFormat="1" applyFont="1" applyFill="1" applyBorder="1" applyAlignment="1">
      <alignment vertical="top"/>
    </xf>
    <xf numFmtId="167" fontId="3" fillId="0" borderId="2" xfId="5" applyNumberFormat="1" applyFont="1" applyFill="1" applyBorder="1" applyAlignment="1">
      <alignment vertical="top" wrapText="1"/>
    </xf>
    <xf numFmtId="49" fontId="10" fillId="0" borderId="2" xfId="0" applyNumberFormat="1" applyFont="1" applyFill="1" applyBorder="1" applyAlignment="1">
      <alignment vertical="top" wrapText="1"/>
    </xf>
    <xf numFmtId="0" fontId="3" fillId="0" borderId="2" xfId="22" applyFont="1" applyFill="1" applyBorder="1" applyAlignment="1">
      <alignment vertical="top"/>
    </xf>
    <xf numFmtId="4" fontId="3" fillId="0" borderId="2" xfId="2" applyNumberFormat="1" applyFont="1" applyFill="1" applyBorder="1" applyAlignment="1">
      <alignment vertical="top"/>
    </xf>
    <xf numFmtId="49" fontId="3" fillId="0" borderId="7"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168" fontId="3" fillId="0" borderId="3" xfId="0" applyNumberFormat="1" applyFont="1" applyFill="1" applyBorder="1" applyAlignment="1">
      <alignment horizontal="left" vertical="center" wrapText="1"/>
    </xf>
    <xf numFmtId="49" fontId="3" fillId="0" borderId="2" xfId="0" applyNumberFormat="1" applyFont="1" applyFill="1" applyBorder="1" applyAlignment="1">
      <alignment vertical="center" wrapText="1"/>
    </xf>
    <xf numFmtId="0" fontId="2" fillId="0" borderId="2" xfId="0" applyNumberFormat="1" applyFont="1" applyFill="1" applyBorder="1" applyAlignment="1">
      <alignment vertical="center"/>
    </xf>
    <xf numFmtId="0" fontId="10" fillId="0" borderId="2" xfId="0" applyFont="1" applyFill="1" applyBorder="1" applyAlignment="1">
      <alignment vertical="center" wrapText="1"/>
    </xf>
    <xf numFmtId="0" fontId="3" fillId="0" borderId="7" xfId="0" applyFont="1" applyFill="1" applyBorder="1" applyAlignment="1">
      <alignment vertical="center"/>
    </xf>
    <xf numFmtId="49" fontId="3" fillId="0" borderId="7" xfId="0" applyNumberFormat="1" applyFont="1" applyFill="1" applyBorder="1" applyAlignment="1">
      <alignment vertical="center"/>
    </xf>
    <xf numFmtId="0" fontId="3" fillId="0" borderId="7" xfId="0" applyNumberFormat="1" applyFont="1" applyFill="1" applyBorder="1" applyAlignment="1">
      <alignment vertical="center"/>
    </xf>
    <xf numFmtId="168" fontId="3" fillId="0" borderId="2" xfId="0" applyNumberFormat="1" applyFont="1" applyFill="1" applyBorder="1" applyAlignment="1">
      <alignment vertical="center"/>
    </xf>
    <xf numFmtId="168" fontId="3" fillId="0" borderId="7" xfId="0" applyNumberFormat="1" applyFont="1" applyFill="1" applyBorder="1" applyAlignment="1">
      <alignment vertical="center"/>
    </xf>
    <xf numFmtId="0" fontId="3" fillId="0" borderId="13" xfId="0" applyNumberFormat="1" applyFont="1" applyFill="1" applyBorder="1" applyAlignment="1">
      <alignment vertical="center" wrapText="1"/>
    </xf>
    <xf numFmtId="4" fontId="3" fillId="0" borderId="0" xfId="0" applyNumberFormat="1" applyFont="1" applyFill="1" applyBorder="1" applyAlignment="1"/>
    <xf numFmtId="0" fontId="3" fillId="0" borderId="3" xfId="0" applyFont="1" applyFill="1" applyBorder="1" applyAlignment="1">
      <alignment vertical="top" wrapText="1"/>
    </xf>
    <xf numFmtId="43" fontId="3" fillId="0" borderId="11" xfId="0" applyNumberFormat="1" applyFont="1" applyFill="1" applyBorder="1" applyAlignment="1">
      <alignment vertical="center"/>
    </xf>
    <xf numFmtId="43" fontId="3" fillId="0" borderId="7" xfId="0" applyNumberFormat="1" applyFont="1" applyFill="1" applyBorder="1" applyAlignment="1">
      <alignment vertical="center"/>
    </xf>
    <xf numFmtId="0" fontId="3" fillId="0" borderId="0" xfId="0" applyNumberFormat="1" applyFont="1" applyFill="1" applyBorder="1" applyAlignment="1">
      <alignment vertical="center" wrapText="1"/>
    </xf>
    <xf numFmtId="1" fontId="3" fillId="0" borderId="2" xfId="0" applyNumberFormat="1" applyFont="1" applyFill="1" applyBorder="1" applyAlignment="1">
      <alignment horizontal="left" vertical="center" wrapText="1"/>
    </xf>
    <xf numFmtId="173" fontId="3" fillId="0" borderId="2" xfId="0" applyNumberFormat="1" applyFont="1" applyFill="1" applyBorder="1" applyAlignment="1">
      <alignment horizontal="left" vertical="center" wrapText="1"/>
    </xf>
    <xf numFmtId="39" fontId="3" fillId="0" borderId="2" xfId="16" applyNumberFormat="1" applyFont="1" applyFill="1" applyBorder="1" applyAlignment="1">
      <alignment horizontal="left" vertical="center" wrapText="1"/>
    </xf>
    <xf numFmtId="4" fontId="3" fillId="0" borderId="2" xfId="16" applyNumberFormat="1" applyFont="1" applyFill="1" applyBorder="1" applyAlignment="1">
      <alignment horizontal="right" vertical="center" wrapText="1"/>
    </xf>
    <xf numFmtId="4" fontId="12" fillId="0" borderId="2" xfId="16" applyNumberFormat="1" applyFont="1" applyFill="1" applyBorder="1" applyAlignment="1">
      <alignment horizontal="right" vertical="center" wrapText="1"/>
    </xf>
    <xf numFmtId="0" fontId="2" fillId="0" borderId="1" xfId="0" applyNumberFormat="1" applyFont="1" applyFill="1" applyBorder="1" applyAlignment="1">
      <alignment vertical="center"/>
    </xf>
    <xf numFmtId="0" fontId="10" fillId="0" borderId="1" xfId="0" applyFont="1" applyFill="1" applyBorder="1" applyAlignment="1">
      <alignment vertical="center" wrapText="1"/>
    </xf>
    <xf numFmtId="1" fontId="3" fillId="0" borderId="1" xfId="0" applyNumberFormat="1" applyFont="1" applyFill="1" applyBorder="1" applyAlignment="1">
      <alignment vertical="center"/>
    </xf>
    <xf numFmtId="4" fontId="3" fillId="0" borderId="1" xfId="16" applyNumberFormat="1" applyFont="1" applyFill="1" applyBorder="1" applyAlignment="1">
      <alignment horizontal="right" vertical="center"/>
    </xf>
    <xf numFmtId="4" fontId="12" fillId="0" borderId="1" xfId="16" applyNumberFormat="1" applyFont="1" applyFill="1" applyBorder="1" applyAlignment="1">
      <alignment horizontal="right" vertical="center" wrapText="1"/>
    </xf>
    <xf numFmtId="49" fontId="3" fillId="0" borderId="16" xfId="0" applyNumberFormat="1" applyFont="1" applyFill="1" applyBorder="1" applyAlignment="1">
      <alignment vertical="center"/>
    </xf>
    <xf numFmtId="0" fontId="3" fillId="0" borderId="2" xfId="0" applyFont="1" applyFill="1" applyBorder="1" applyAlignment="1"/>
    <xf numFmtId="0" fontId="2" fillId="0" borderId="7" xfId="0" applyFont="1" applyFill="1" applyBorder="1" applyAlignment="1">
      <alignment horizontal="left" vertical="center"/>
    </xf>
    <xf numFmtId="0" fontId="3" fillId="0" borderId="2" xfId="0" applyNumberFormat="1" applyFont="1" applyFill="1" applyBorder="1" applyAlignment="1">
      <alignment vertical="center" wrapText="1"/>
    </xf>
    <xf numFmtId="43" fontId="3" fillId="0" borderId="2" xfId="16" applyFont="1" applyFill="1" applyBorder="1" applyAlignment="1">
      <alignment horizontal="left" vertical="center"/>
    </xf>
    <xf numFmtId="0" fontId="26" fillId="0" borderId="2" xfId="0" applyFont="1" applyFill="1" applyBorder="1" applyAlignment="1">
      <alignment horizontal="left" vertical="center"/>
    </xf>
    <xf numFmtId="0" fontId="2" fillId="0" borderId="2" xfId="0"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49" fontId="3" fillId="0" borderId="2" xfId="5" applyNumberFormat="1" applyFont="1" applyFill="1" applyBorder="1" applyAlignment="1">
      <alignment horizontal="left" vertical="center"/>
    </xf>
    <xf numFmtId="165" fontId="3" fillId="0" borderId="2" xfId="0" applyNumberFormat="1" applyFont="1" applyFill="1" applyBorder="1" applyAlignment="1">
      <alignment horizontal="left" vertical="center"/>
    </xf>
    <xf numFmtId="39" fontId="3" fillId="0" borderId="2" xfId="16" applyNumberFormat="1" applyFont="1" applyFill="1" applyBorder="1" applyAlignment="1">
      <alignment horizontal="left" vertical="center"/>
    </xf>
    <xf numFmtId="43" fontId="3" fillId="0" borderId="2" xfId="16" applyFont="1" applyFill="1" applyBorder="1" applyAlignment="1">
      <alignment vertical="center"/>
    </xf>
    <xf numFmtId="49" fontId="7" fillId="0" borderId="7" xfId="0" applyNumberFormat="1" applyFont="1" applyFill="1" applyBorder="1" applyAlignment="1">
      <alignment horizontal="left"/>
    </xf>
    <xf numFmtId="0" fontId="10" fillId="0" borderId="2" xfId="22" applyFont="1" applyFill="1" applyBorder="1" applyAlignment="1">
      <alignment horizontal="left" vertical="top" wrapText="1"/>
    </xf>
    <xf numFmtId="0" fontId="12" fillId="0" borderId="2" xfId="0" applyFont="1" applyFill="1" applyBorder="1" applyAlignment="1">
      <alignment horizontal="left"/>
    </xf>
    <xf numFmtId="1" fontId="3" fillId="0" borderId="2" xfId="5" applyNumberFormat="1" applyFont="1" applyFill="1" applyBorder="1" applyAlignment="1">
      <alignment horizontal="left" vertical="center"/>
    </xf>
    <xf numFmtId="165" fontId="3" fillId="0" borderId="2" xfId="5" applyNumberFormat="1" applyFont="1" applyFill="1" applyBorder="1" applyAlignment="1">
      <alignment horizontal="left" vertical="center"/>
    </xf>
    <xf numFmtId="167" fontId="3" fillId="0" borderId="2" xfId="5" applyNumberFormat="1" applyFont="1" applyFill="1" applyBorder="1" applyAlignment="1">
      <alignment horizontal="left" vertical="center" wrapText="1"/>
    </xf>
    <xf numFmtId="4" fontId="27" fillId="0" borderId="2" xfId="0" applyNumberFormat="1" applyFont="1" applyFill="1" applyBorder="1" applyAlignment="1">
      <alignment horizontal="left" vertical="top"/>
    </xf>
    <xf numFmtId="0" fontId="15" fillId="0" borderId="2" xfId="0" applyFont="1" applyFill="1" applyBorder="1" applyAlignment="1">
      <alignment horizontal="left" vertical="top" wrapText="1"/>
    </xf>
    <xf numFmtId="49" fontId="10" fillId="0" borderId="2" xfId="0" applyNumberFormat="1" applyFont="1" applyFill="1" applyBorder="1" applyAlignment="1">
      <alignment horizontal="left" vertical="top" wrapText="1"/>
    </xf>
    <xf numFmtId="49" fontId="3" fillId="0" borderId="20"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3" fontId="3" fillId="0" borderId="21" xfId="16" applyFont="1" applyFill="1" applyBorder="1" applyAlignment="1">
      <alignment horizontal="left" vertical="center"/>
    </xf>
    <xf numFmtId="168" fontId="7" fillId="0" borderId="2" xfId="0" applyNumberFormat="1" applyFont="1" applyFill="1" applyBorder="1" applyAlignment="1">
      <alignment horizontal="left" vertical="center"/>
    </xf>
    <xf numFmtId="0" fontId="0" fillId="0" borderId="2" xfId="0" applyFill="1" applyBorder="1" applyAlignment="1">
      <alignment horizontal="left"/>
    </xf>
    <xf numFmtId="0" fontId="3" fillId="5" borderId="2" xfId="5" applyFont="1" applyFill="1" applyBorder="1" applyAlignment="1">
      <alignment horizontal="left" vertical="center"/>
    </xf>
    <xf numFmtId="1" fontId="3" fillId="7" borderId="2" xfId="0" applyNumberFormat="1" applyFont="1" applyFill="1" applyBorder="1" applyAlignment="1">
      <alignment horizontal="left" vertical="top" wrapText="1"/>
    </xf>
    <xf numFmtId="49" fontId="3" fillId="5" borderId="0" xfId="0" applyNumberFormat="1" applyFont="1" applyFill="1" applyBorder="1" applyAlignment="1">
      <alignment horizontal="left" vertical="center"/>
    </xf>
    <xf numFmtId="0" fontId="3" fillId="5" borderId="0" xfId="0" applyFont="1" applyFill="1" applyBorder="1" applyAlignment="1">
      <alignment horizontal="left" vertical="center"/>
    </xf>
    <xf numFmtId="0" fontId="3" fillId="4" borderId="2" xfId="0" applyFont="1" applyFill="1" applyBorder="1" applyAlignment="1">
      <alignment horizontal="left" vertical="top" wrapText="1"/>
    </xf>
    <xf numFmtId="1" fontId="3" fillId="4" borderId="2" xfId="0" applyNumberFormat="1" applyFont="1" applyFill="1" applyBorder="1" applyAlignment="1">
      <alignment horizontal="left" vertical="top" wrapText="1"/>
    </xf>
    <xf numFmtId="49" fontId="2" fillId="7" borderId="2" xfId="0" applyNumberFormat="1" applyFont="1" applyFill="1" applyBorder="1" applyAlignment="1">
      <alignment wrapText="1"/>
    </xf>
    <xf numFmtId="49" fontId="2" fillId="7" borderId="2" xfId="0" applyNumberFormat="1" applyFont="1" applyFill="1" applyBorder="1" applyAlignment="1">
      <alignment vertical="center"/>
    </xf>
    <xf numFmtId="0" fontId="3" fillId="7" borderId="2" xfId="0" applyFont="1" applyFill="1" applyBorder="1" applyAlignment="1">
      <alignment vertical="center" wrapText="1"/>
    </xf>
    <xf numFmtId="0" fontId="3" fillId="4" borderId="2" xfId="0" applyFont="1" applyFill="1" applyBorder="1" applyAlignment="1">
      <alignment wrapText="1"/>
    </xf>
    <xf numFmtId="49" fontId="3" fillId="7" borderId="2" xfId="0" applyNumberFormat="1" applyFont="1" applyFill="1" applyBorder="1" applyAlignment="1">
      <alignment wrapText="1"/>
    </xf>
    <xf numFmtId="49" fontId="3" fillId="7" borderId="2" xfId="0" applyNumberFormat="1" applyFont="1" applyFill="1" applyBorder="1" applyAlignment="1">
      <alignment vertical="top" wrapText="1"/>
    </xf>
    <xf numFmtId="49" fontId="3" fillId="4" borderId="2" xfId="0" applyNumberFormat="1" applyFont="1" applyFill="1" applyBorder="1" applyAlignment="1">
      <alignment vertical="top" wrapText="1"/>
    </xf>
    <xf numFmtId="165" fontId="3" fillId="7" borderId="2" xfId="0" applyNumberFormat="1" applyFont="1" applyFill="1" applyBorder="1" applyAlignment="1">
      <alignment vertical="top" wrapText="1"/>
    </xf>
    <xf numFmtId="4" fontId="3" fillId="7" borderId="2" xfId="0" applyNumberFormat="1" applyFont="1" applyFill="1" applyBorder="1" applyAlignment="1">
      <alignment vertical="top" wrapText="1"/>
    </xf>
    <xf numFmtId="4" fontId="3" fillId="7" borderId="2" xfId="0" applyNumberFormat="1" applyFont="1" applyFill="1" applyBorder="1" applyAlignment="1">
      <alignment vertical="top"/>
    </xf>
    <xf numFmtId="165" fontId="3" fillId="7" borderId="2" xfId="0" applyNumberFormat="1" applyFont="1" applyFill="1" applyBorder="1" applyAlignment="1">
      <alignment vertical="top"/>
    </xf>
    <xf numFmtId="0" fontId="3" fillId="7" borderId="2" xfId="0" applyFont="1" applyFill="1" applyBorder="1" applyAlignment="1">
      <alignment vertical="top"/>
    </xf>
    <xf numFmtId="0" fontId="22" fillId="0" borderId="0" xfId="0" applyFont="1" applyFill="1" applyAlignment="1"/>
    <xf numFmtId="49" fontId="2" fillId="7" borderId="2" xfId="0" applyNumberFormat="1" applyFont="1" applyFill="1" applyBorder="1" applyAlignment="1">
      <alignment vertical="center" wrapText="1"/>
    </xf>
    <xf numFmtId="43" fontId="3" fillId="7" borderId="2" xfId="0" applyNumberFormat="1" applyFont="1" applyFill="1" applyBorder="1" applyAlignment="1">
      <alignment vertical="center" wrapText="1"/>
    </xf>
    <xf numFmtId="0" fontId="3" fillId="7" borderId="2" xfId="5" applyFont="1" applyFill="1" applyBorder="1" applyAlignment="1">
      <alignment wrapText="1"/>
    </xf>
    <xf numFmtId="0" fontId="3" fillId="7" borderId="2" xfId="5" applyFont="1" applyFill="1" applyBorder="1" applyAlignment="1">
      <alignment vertical="top" wrapText="1"/>
    </xf>
    <xf numFmtId="0" fontId="3" fillId="7" borderId="2" xfId="0" applyNumberFormat="1" applyFont="1" applyFill="1" applyBorder="1" applyAlignment="1">
      <alignment wrapText="1"/>
    </xf>
    <xf numFmtId="49" fontId="3" fillId="7" borderId="2" xfId="5" applyNumberFormat="1" applyFont="1" applyFill="1" applyBorder="1" applyAlignment="1">
      <alignment wrapText="1"/>
    </xf>
    <xf numFmtId="49" fontId="3" fillId="4" borderId="2" xfId="5" applyNumberFormat="1" applyFont="1" applyFill="1" applyBorder="1" applyAlignment="1">
      <alignment wrapText="1"/>
    </xf>
    <xf numFmtId="2" fontId="3" fillId="7" borderId="2" xfId="5" applyNumberFormat="1" applyFont="1" applyFill="1" applyBorder="1" applyAlignment="1">
      <alignment wrapText="1"/>
    </xf>
    <xf numFmtId="165" fontId="3" fillId="7" borderId="2" xfId="5" applyNumberFormat="1" applyFont="1" applyFill="1" applyBorder="1" applyAlignment="1">
      <alignment wrapText="1"/>
    </xf>
    <xf numFmtId="165" fontId="3" fillId="7" borderId="2" xfId="5" applyNumberFormat="1" applyFont="1" applyFill="1" applyBorder="1" applyAlignment="1">
      <alignment vertical="center" wrapText="1"/>
    </xf>
    <xf numFmtId="4" fontId="3" fillId="7" borderId="2" xfId="5" applyNumberFormat="1" applyFont="1" applyFill="1" applyBorder="1" applyAlignment="1">
      <alignment vertical="center" wrapText="1"/>
    </xf>
    <xf numFmtId="165" fontId="3" fillId="7" borderId="2" xfId="0" applyNumberFormat="1" applyFont="1" applyFill="1" applyBorder="1" applyAlignment="1">
      <alignment vertical="center"/>
    </xf>
    <xf numFmtId="49" fontId="3" fillId="7" borderId="2" xfId="5" applyNumberFormat="1" applyFont="1" applyFill="1" applyBorder="1" applyAlignment="1"/>
    <xf numFmtId="0" fontId="3" fillId="7" borderId="2" xfId="5" applyNumberFormat="1" applyFont="1" applyFill="1" applyBorder="1" applyAlignment="1">
      <alignment vertical="center"/>
    </xf>
    <xf numFmtId="0" fontId="3" fillId="7" borderId="2" xfId="17" applyFont="1" applyFill="1" applyBorder="1" applyAlignment="1">
      <alignment horizontal="left" vertical="center"/>
    </xf>
    <xf numFmtId="49" fontId="2" fillId="4" borderId="2" xfId="0" applyNumberFormat="1" applyFont="1" applyFill="1" applyBorder="1" applyAlignment="1">
      <alignment horizontal="left" vertical="top" wrapText="1"/>
    </xf>
    <xf numFmtId="0" fontId="3" fillId="7" borderId="2" xfId="2" applyFont="1" applyFill="1" applyBorder="1" applyAlignment="1">
      <alignment horizontal="left" vertical="center"/>
    </xf>
    <xf numFmtId="168" fontId="2" fillId="7" borderId="2" xfId="0" applyNumberFormat="1" applyFont="1" applyFill="1" applyBorder="1" applyAlignment="1">
      <alignment horizontal="left" vertical="center" wrapText="1"/>
    </xf>
    <xf numFmtId="49" fontId="2" fillId="4" borderId="2" xfId="0" applyNumberFormat="1" applyFont="1" applyFill="1" applyBorder="1" applyAlignment="1">
      <alignment horizontal="left" vertical="center" wrapText="1"/>
    </xf>
    <xf numFmtId="0" fontId="2" fillId="7" borderId="0" xfId="0" applyFont="1" applyFill="1"/>
    <xf numFmtId="49" fontId="3" fillId="7" borderId="11" xfId="0" applyNumberFormat="1" applyFont="1" applyFill="1" applyBorder="1" applyAlignment="1">
      <alignment vertical="top" wrapText="1"/>
    </xf>
    <xf numFmtId="49" fontId="3" fillId="7" borderId="7" xfId="0" applyNumberFormat="1" applyFont="1" applyFill="1" applyBorder="1" applyAlignment="1">
      <alignment vertical="top" wrapText="1"/>
    </xf>
    <xf numFmtId="49" fontId="2" fillId="4" borderId="2" xfId="0" applyNumberFormat="1" applyFont="1" applyFill="1" applyBorder="1" applyAlignment="1">
      <alignment horizontal="left" wrapText="1"/>
    </xf>
    <xf numFmtId="0" fontId="3" fillId="7" borderId="2" xfId="6" applyFont="1" applyFill="1" applyBorder="1" applyAlignment="1">
      <alignment horizontal="left" vertical="top" wrapText="1"/>
    </xf>
    <xf numFmtId="1" fontId="3" fillId="7" borderId="3" xfId="0" applyNumberFormat="1" applyFont="1" applyFill="1" applyBorder="1" applyAlignment="1">
      <alignment horizontal="left" vertical="top" wrapText="1"/>
    </xf>
    <xf numFmtId="0" fontId="2" fillId="7" borderId="2" xfId="0" applyFont="1" applyFill="1" applyBorder="1" applyAlignment="1">
      <alignment horizontal="left" vertical="top"/>
    </xf>
    <xf numFmtId="169" fontId="3" fillId="7" borderId="2" xfId="0" applyNumberFormat="1" applyFont="1" applyFill="1" applyBorder="1" applyAlignment="1">
      <alignment horizontal="left" vertical="top" wrapText="1"/>
    </xf>
    <xf numFmtId="49" fontId="3" fillId="7" borderId="11" xfId="0" applyNumberFormat="1" applyFont="1" applyFill="1" applyBorder="1" applyAlignment="1">
      <alignment horizontal="left" vertical="top" wrapText="1"/>
    </xf>
    <xf numFmtId="176" fontId="3" fillId="7" borderId="2" xfId="21" applyFont="1" applyFill="1" applyBorder="1" applyAlignment="1">
      <alignment horizontal="left" vertical="top" wrapText="1"/>
    </xf>
    <xf numFmtId="0" fontId="3" fillId="7" borderId="2" xfId="5" applyNumberFormat="1" applyFont="1" applyFill="1" applyBorder="1" applyAlignment="1">
      <alignment horizontal="left" vertical="top"/>
    </xf>
    <xf numFmtId="0" fontId="3" fillId="7" borderId="2" xfId="17" applyFont="1" applyFill="1" applyBorder="1" applyAlignment="1">
      <alignment horizontal="left" vertical="top"/>
    </xf>
    <xf numFmtId="0" fontId="3" fillId="7" borderId="2" xfId="5" applyFont="1" applyFill="1" applyBorder="1" applyAlignment="1">
      <alignment horizontal="left" vertical="top"/>
    </xf>
    <xf numFmtId="0" fontId="2" fillId="7" borderId="2" xfId="0" applyNumberFormat="1" applyFont="1" applyFill="1" applyBorder="1" applyAlignment="1">
      <alignment horizontal="left" vertical="top"/>
    </xf>
    <xf numFmtId="0" fontId="3" fillId="7" borderId="5" xfId="0" applyFont="1" applyFill="1" applyBorder="1" applyAlignment="1">
      <alignment horizontal="left" vertical="top" wrapText="1"/>
    </xf>
    <xf numFmtId="49" fontId="3" fillId="7" borderId="1" xfId="0" applyNumberFormat="1" applyFont="1" applyFill="1" applyBorder="1" applyAlignment="1">
      <alignment horizontal="left" vertical="top" wrapText="1"/>
    </xf>
    <xf numFmtId="49" fontId="3" fillId="7" borderId="16" xfId="0" applyNumberFormat="1" applyFont="1" applyFill="1" applyBorder="1" applyAlignment="1">
      <alignment horizontal="left" vertical="top" wrapText="1"/>
    </xf>
    <xf numFmtId="49" fontId="2" fillId="7" borderId="2" xfId="0" applyNumberFormat="1" applyFont="1" applyFill="1" applyBorder="1" applyAlignment="1">
      <alignment vertical="top"/>
    </xf>
    <xf numFmtId="49" fontId="2" fillId="7" borderId="2" xfId="0" applyNumberFormat="1" applyFont="1" applyFill="1" applyBorder="1" applyAlignment="1">
      <alignment vertical="top" wrapText="1"/>
    </xf>
    <xf numFmtId="0" fontId="2" fillId="7" borderId="2" xfId="0" applyNumberFormat="1" applyFont="1" applyFill="1" applyBorder="1" applyAlignment="1">
      <alignment vertical="top"/>
    </xf>
    <xf numFmtId="49" fontId="3" fillId="7" borderId="5" xfId="0" applyNumberFormat="1" applyFont="1" applyFill="1" applyBorder="1" applyAlignment="1">
      <alignment vertical="top" wrapText="1"/>
    </xf>
    <xf numFmtId="169" fontId="3" fillId="7" borderId="2" xfId="0" applyNumberFormat="1" applyFont="1" applyFill="1" applyBorder="1" applyAlignment="1">
      <alignment vertical="top" wrapText="1"/>
    </xf>
    <xf numFmtId="2" fontId="3" fillId="7" borderId="2" xfId="0" applyNumberFormat="1" applyFont="1" applyFill="1" applyBorder="1" applyAlignment="1">
      <alignment vertical="top" wrapText="1"/>
    </xf>
    <xf numFmtId="49" fontId="3" fillId="7" borderId="2" xfId="5" applyNumberFormat="1" applyFont="1" applyFill="1" applyBorder="1" applyAlignment="1">
      <alignment vertical="top" wrapText="1"/>
    </xf>
    <xf numFmtId="0" fontId="3" fillId="7" borderId="2" xfId="6" applyFont="1" applyFill="1" applyBorder="1" applyAlignment="1">
      <alignment vertical="top" wrapText="1"/>
    </xf>
    <xf numFmtId="49" fontId="3" fillId="7" borderId="3" xfId="0" applyNumberFormat="1" applyFont="1" applyFill="1" applyBorder="1" applyAlignment="1">
      <alignment horizontal="left" vertical="top" wrapText="1"/>
    </xf>
    <xf numFmtId="0" fontId="3" fillId="7" borderId="7" xfId="6" applyFont="1" applyFill="1" applyBorder="1" applyAlignment="1">
      <alignment vertical="top" wrapText="1"/>
    </xf>
    <xf numFmtId="49" fontId="2" fillId="7" borderId="7" xfId="0" applyNumberFormat="1" applyFont="1" applyFill="1" applyBorder="1" applyAlignment="1">
      <alignment vertical="top"/>
    </xf>
    <xf numFmtId="49" fontId="5" fillId="7" borderId="7" xfId="0" applyNumberFormat="1" applyFont="1" applyFill="1" applyBorder="1" applyAlignment="1">
      <alignment vertical="top"/>
    </xf>
    <xf numFmtId="0" fontId="2" fillId="7" borderId="7" xfId="0" applyNumberFormat="1" applyFont="1" applyFill="1" applyBorder="1" applyAlignment="1">
      <alignment vertical="top"/>
    </xf>
    <xf numFmtId="0" fontId="3" fillId="7" borderId="7" xfId="0" applyFont="1" applyFill="1" applyBorder="1" applyAlignment="1">
      <alignment vertical="top" wrapText="1"/>
    </xf>
    <xf numFmtId="0" fontId="2" fillId="7" borderId="2" xfId="0" applyFont="1" applyFill="1" applyBorder="1" applyAlignment="1">
      <alignment vertical="top" wrapText="1"/>
    </xf>
    <xf numFmtId="0" fontId="3" fillId="7" borderId="2" xfId="22" applyFont="1" applyFill="1" applyBorder="1" applyAlignment="1">
      <alignment vertical="top"/>
    </xf>
    <xf numFmtId="4" fontId="3" fillId="7" borderId="2" xfId="2" applyNumberFormat="1" applyFont="1" applyFill="1" applyBorder="1" applyAlignment="1">
      <alignment vertical="top"/>
    </xf>
    <xf numFmtId="49" fontId="3" fillId="9" borderId="2" xfId="5" applyNumberFormat="1" applyFont="1" applyFill="1" applyBorder="1" applyAlignment="1">
      <alignment horizontal="left" vertical="top"/>
    </xf>
    <xf numFmtId="49" fontId="3" fillId="9" borderId="2" xfId="0" applyNumberFormat="1" applyFont="1" applyFill="1" applyBorder="1" applyAlignment="1">
      <alignment vertical="top" wrapText="1"/>
    </xf>
    <xf numFmtId="49" fontId="3" fillId="10" borderId="2" xfId="0" applyNumberFormat="1" applyFont="1" applyFill="1" applyBorder="1" applyAlignment="1">
      <alignment vertical="top"/>
    </xf>
    <xf numFmtId="0" fontId="3" fillId="9" borderId="2" xfId="5" applyFont="1" applyFill="1" applyBorder="1" applyAlignment="1">
      <alignment vertical="top"/>
    </xf>
    <xf numFmtId="0" fontId="3" fillId="9" borderId="2" xfId="5" applyFont="1" applyFill="1" applyBorder="1" applyAlignment="1">
      <alignment vertical="top" wrapText="1"/>
    </xf>
    <xf numFmtId="49" fontId="3" fillId="9" borderId="2" xfId="5" applyNumberFormat="1" applyFont="1" applyFill="1" applyBorder="1" applyAlignment="1">
      <alignment vertical="top"/>
    </xf>
    <xf numFmtId="1" fontId="3" fillId="9" borderId="2" xfId="5" applyNumberFormat="1" applyFont="1" applyFill="1" applyBorder="1" applyAlignment="1">
      <alignment horizontal="left" vertical="top"/>
    </xf>
    <xf numFmtId="0" fontId="3" fillId="9" borderId="2" xfId="5" applyFont="1" applyFill="1" applyBorder="1" applyAlignment="1">
      <alignment horizontal="left" vertical="top"/>
    </xf>
    <xf numFmtId="165" fontId="3" fillId="9" borderId="2" xfId="5" applyNumberFormat="1" applyFont="1" applyFill="1" applyBorder="1" applyAlignment="1">
      <alignment vertical="top"/>
    </xf>
    <xf numFmtId="39" fontId="3" fillId="9" borderId="2" xfId="18" applyNumberFormat="1" applyFont="1" applyFill="1" applyBorder="1" applyAlignment="1">
      <alignment horizontal="left" vertical="top"/>
    </xf>
    <xf numFmtId="167" fontId="3" fillId="9" borderId="2" xfId="5" applyNumberFormat="1" applyFont="1" applyFill="1" applyBorder="1" applyAlignment="1">
      <alignment vertical="top" wrapText="1"/>
    </xf>
    <xf numFmtId="49" fontId="3" fillId="7" borderId="2" xfId="5" applyNumberFormat="1" applyFont="1" applyFill="1" applyBorder="1" applyAlignment="1">
      <alignment vertical="center"/>
    </xf>
    <xf numFmtId="49" fontId="3" fillId="4" borderId="2" xfId="5" applyNumberFormat="1" applyFont="1" applyFill="1" applyBorder="1" applyAlignment="1">
      <alignment vertical="center"/>
    </xf>
    <xf numFmtId="1" fontId="3" fillId="7" borderId="2" xfId="5" applyNumberFormat="1" applyFont="1" applyFill="1" applyBorder="1" applyAlignment="1">
      <alignment horizontal="center" vertical="center"/>
    </xf>
    <xf numFmtId="0" fontId="3" fillId="7" borderId="2" xfId="5" applyFont="1" applyFill="1" applyBorder="1" applyAlignment="1">
      <alignment horizontal="center" vertical="center"/>
    </xf>
    <xf numFmtId="165" fontId="3" fillId="7" borderId="2" xfId="5" applyNumberFormat="1" applyFont="1" applyFill="1" applyBorder="1" applyAlignment="1">
      <alignment vertical="center"/>
    </xf>
    <xf numFmtId="166" fontId="3" fillId="7" borderId="2" xfId="18" applyFont="1" applyFill="1" applyBorder="1" applyAlignment="1">
      <alignment vertical="center"/>
    </xf>
    <xf numFmtId="166" fontId="3" fillId="7" borderId="2" xfId="18" applyFont="1" applyFill="1" applyBorder="1" applyAlignment="1">
      <alignment horizontal="left" vertical="center"/>
    </xf>
    <xf numFmtId="39" fontId="3" fillId="7" borderId="2" xfId="18" applyNumberFormat="1" applyFont="1" applyFill="1" applyBorder="1" applyAlignment="1">
      <alignment horizontal="right" vertical="center"/>
    </xf>
    <xf numFmtId="49" fontId="3" fillId="4" borderId="2" xfId="0" applyNumberFormat="1" applyFont="1" applyFill="1" applyBorder="1" applyAlignment="1">
      <alignment vertical="center"/>
    </xf>
    <xf numFmtId="4" fontId="2" fillId="7" borderId="2" xfId="0" applyNumberFormat="1" applyFont="1" applyFill="1" applyBorder="1" applyAlignment="1">
      <alignment horizontal="left"/>
    </xf>
    <xf numFmtId="4" fontId="2" fillId="7" borderId="2" xfId="0" applyNumberFormat="1" applyFont="1" applyFill="1" applyBorder="1" applyAlignment="1">
      <alignment horizontal="left" vertical="center"/>
    </xf>
    <xf numFmtId="49" fontId="3" fillId="4" borderId="1" xfId="0" applyNumberFormat="1" applyFont="1" applyFill="1" applyBorder="1" applyAlignment="1">
      <alignment vertical="top"/>
    </xf>
    <xf numFmtId="49" fontId="3" fillId="4" borderId="1" xfId="0" applyNumberFormat="1" applyFont="1" applyFill="1" applyBorder="1" applyAlignment="1">
      <alignment vertical="center"/>
    </xf>
    <xf numFmtId="4" fontId="2" fillId="7" borderId="1" xfId="0" applyNumberFormat="1" applyFont="1" applyFill="1" applyBorder="1" applyAlignment="1">
      <alignment vertical="center"/>
    </xf>
    <xf numFmtId="168" fontId="2" fillId="7" borderId="1" xfId="0" applyNumberFormat="1" applyFont="1" applyFill="1" applyBorder="1" applyAlignment="1">
      <alignment vertical="center"/>
    </xf>
    <xf numFmtId="167" fontId="3" fillId="7" borderId="16" xfId="0" applyNumberFormat="1" applyFont="1" applyFill="1" applyBorder="1" applyAlignment="1">
      <alignment vertical="center"/>
    </xf>
    <xf numFmtId="49" fontId="2" fillId="7" borderId="16" xfId="0" applyNumberFormat="1" applyFont="1" applyFill="1" applyBorder="1" applyAlignment="1">
      <alignment vertical="center"/>
    </xf>
    <xf numFmtId="4" fontId="2" fillId="7" borderId="1" xfId="11" applyNumberFormat="1" applyFont="1" applyFill="1" applyBorder="1" applyAlignment="1"/>
    <xf numFmtId="0" fontId="2" fillId="7" borderId="1" xfId="0" applyFont="1" applyFill="1" applyBorder="1" applyAlignment="1">
      <alignment vertical="center"/>
    </xf>
    <xf numFmtId="0" fontId="2" fillId="7" borderId="16" xfId="0" applyFont="1" applyFill="1" applyBorder="1" applyAlignment="1"/>
    <xf numFmtId="4" fontId="2" fillId="7" borderId="1" xfId="11" applyNumberFormat="1" applyFont="1" applyFill="1" applyBorder="1" applyAlignment="1">
      <alignment vertical="center"/>
    </xf>
    <xf numFmtId="4" fontId="3" fillId="7" borderId="1" xfId="23" applyNumberFormat="1" applyFont="1" applyFill="1" applyBorder="1" applyAlignment="1"/>
    <xf numFmtId="0" fontId="2" fillId="7" borderId="1" xfId="13" applyFont="1" applyFill="1" applyBorder="1" applyAlignment="1">
      <alignment vertical="top"/>
    </xf>
    <xf numFmtId="49" fontId="2" fillId="7" borderId="7" xfId="0" applyNumberFormat="1" applyFont="1" applyFill="1" applyBorder="1" applyAlignment="1">
      <alignment horizontal="left" vertical="center"/>
    </xf>
    <xf numFmtId="49" fontId="2" fillId="7" borderId="7" xfId="0" applyNumberFormat="1" applyFont="1" applyFill="1" applyBorder="1" applyAlignment="1">
      <alignment horizontal="left" vertical="center" wrapText="1"/>
    </xf>
    <xf numFmtId="49" fontId="14" fillId="7" borderId="2" xfId="0" applyNumberFormat="1" applyFont="1" applyFill="1" applyBorder="1" applyAlignment="1">
      <alignment horizontal="left" vertical="center"/>
    </xf>
    <xf numFmtId="0" fontId="3" fillId="7" borderId="3" xfId="0" applyFont="1" applyFill="1" applyBorder="1" applyAlignment="1">
      <alignment horizontal="left" vertical="top" wrapText="1"/>
    </xf>
    <xf numFmtId="49" fontId="2" fillId="7" borderId="5" xfId="0" applyNumberFormat="1" applyFont="1" applyFill="1" applyBorder="1" applyAlignment="1">
      <alignment horizontal="left" vertical="center"/>
    </xf>
    <xf numFmtId="49" fontId="2" fillId="4" borderId="2" xfId="0" applyNumberFormat="1" applyFont="1" applyFill="1" applyBorder="1" applyAlignment="1">
      <alignment horizontal="center" vertical="center"/>
    </xf>
    <xf numFmtId="49" fontId="3" fillId="7" borderId="7" xfId="0" applyNumberFormat="1" applyFont="1" applyFill="1" applyBorder="1" applyAlignment="1">
      <alignment horizontal="left" vertical="center"/>
    </xf>
    <xf numFmtId="49" fontId="2" fillId="7" borderId="2" xfId="0" applyNumberFormat="1" applyFont="1" applyFill="1" applyBorder="1" applyAlignment="1">
      <alignment horizontal="center" vertical="center"/>
    </xf>
    <xf numFmtId="49" fontId="3" fillId="4" borderId="2" xfId="0" applyNumberFormat="1" applyFont="1" applyFill="1" applyBorder="1" applyAlignment="1">
      <alignment horizontal="center" vertical="top"/>
    </xf>
    <xf numFmtId="4" fontId="2" fillId="7" borderId="2" xfId="0" applyNumberFormat="1" applyFont="1" applyFill="1" applyBorder="1" applyAlignment="1">
      <alignment vertical="center"/>
    </xf>
    <xf numFmtId="168" fontId="2" fillId="7" borderId="2" xfId="0" applyNumberFormat="1" applyFont="1" applyFill="1" applyBorder="1" applyAlignment="1">
      <alignment horizontal="left" vertical="center"/>
    </xf>
    <xf numFmtId="168" fontId="2" fillId="7" borderId="3" xfId="0" applyNumberFormat="1" applyFont="1" applyFill="1" applyBorder="1" applyAlignment="1">
      <alignment horizontal="left" vertical="center"/>
    </xf>
    <xf numFmtId="0" fontId="2" fillId="7" borderId="2" xfId="0" applyFont="1" applyFill="1" applyBorder="1" applyAlignment="1">
      <alignment vertical="center"/>
    </xf>
    <xf numFmtId="49" fontId="3" fillId="4" borderId="2" xfId="0" applyNumberFormat="1" applyFont="1" applyFill="1" applyBorder="1" applyAlignment="1">
      <alignment horizontal="center" vertical="center" wrapText="1"/>
    </xf>
    <xf numFmtId="0" fontId="3" fillId="7" borderId="2" xfId="2" applyFont="1" applyFill="1" applyBorder="1" applyAlignment="1">
      <alignment horizontal="left" vertical="center" wrapText="1"/>
    </xf>
    <xf numFmtId="168" fontId="3" fillId="7" borderId="2" xfId="0" applyNumberFormat="1" applyFont="1" applyFill="1" applyBorder="1" applyAlignment="1">
      <alignment horizontal="left" vertical="center"/>
    </xf>
    <xf numFmtId="49" fontId="3" fillId="7" borderId="2" xfId="0" applyNumberFormat="1" applyFont="1" applyFill="1" applyBorder="1" applyAlignment="1">
      <alignment horizontal="right" vertical="top"/>
    </xf>
    <xf numFmtId="0" fontId="2" fillId="7" borderId="0" xfId="0" applyFont="1" applyFill="1" applyAlignment="1">
      <alignment vertical="center"/>
    </xf>
    <xf numFmtId="49" fontId="2" fillId="8" borderId="2" xfId="0" applyNumberFormat="1" applyFont="1" applyFill="1" applyBorder="1" applyAlignment="1">
      <alignment vertical="top"/>
    </xf>
    <xf numFmtId="49" fontId="2" fillId="8" borderId="2" xfId="0" applyNumberFormat="1" applyFont="1" applyFill="1" applyBorder="1" applyAlignment="1">
      <alignment horizontal="left" wrapText="1"/>
    </xf>
    <xf numFmtId="0" fontId="2" fillId="8" borderId="1" xfId="0" applyNumberFormat="1" applyFont="1" applyFill="1" applyBorder="1" applyAlignment="1">
      <alignment horizontal="left"/>
    </xf>
    <xf numFmtId="49" fontId="5" fillId="8" borderId="1" xfId="0" applyNumberFormat="1" applyFont="1" applyFill="1" applyBorder="1" applyAlignment="1">
      <alignment horizontal="left"/>
    </xf>
    <xf numFmtId="49" fontId="2" fillId="8" borderId="2" xfId="0" applyNumberFormat="1" applyFont="1" applyFill="1" applyBorder="1" applyAlignment="1">
      <alignment horizontal="left" vertical="top" wrapText="1"/>
    </xf>
    <xf numFmtId="0" fontId="2" fillId="8" borderId="1" xfId="0" applyFont="1" applyFill="1" applyBorder="1" applyAlignment="1">
      <alignment horizontal="left" wrapText="1"/>
    </xf>
    <xf numFmtId="49" fontId="2" fillId="8" borderId="5" xfId="0" applyNumberFormat="1" applyFont="1" applyFill="1" applyBorder="1" applyAlignment="1">
      <alignment vertical="top" wrapText="1"/>
    </xf>
    <xf numFmtId="49" fontId="2" fillId="8" borderId="2" xfId="0" applyNumberFormat="1" applyFont="1" applyFill="1" applyBorder="1" applyAlignment="1">
      <alignment vertical="top" wrapText="1"/>
    </xf>
    <xf numFmtId="0" fontId="2" fillId="8" borderId="2" xfId="0" applyNumberFormat="1" applyFont="1" applyFill="1" applyBorder="1" applyAlignment="1">
      <alignment horizontal="left" vertical="top" wrapText="1"/>
    </xf>
    <xf numFmtId="49" fontId="2" fillId="8" borderId="7" xfId="0" applyNumberFormat="1" applyFont="1" applyFill="1" applyBorder="1" applyAlignment="1">
      <alignment horizontal="center" vertical="top" wrapText="1"/>
    </xf>
    <xf numFmtId="1" fontId="2" fillId="8" borderId="2" xfId="0" applyNumberFormat="1" applyFont="1" applyFill="1" applyBorder="1" applyAlignment="1">
      <alignment horizontal="center" vertical="top" wrapText="1"/>
    </xf>
    <xf numFmtId="49" fontId="2" fillId="8" borderId="2" xfId="0" applyNumberFormat="1" applyFont="1" applyFill="1" applyBorder="1" applyAlignment="1">
      <alignment horizontal="center" vertical="top" wrapText="1"/>
    </xf>
    <xf numFmtId="0" fontId="2" fillId="8" borderId="1" xfId="0" applyFont="1" applyFill="1" applyBorder="1" applyAlignment="1">
      <alignment vertical="top"/>
    </xf>
    <xf numFmtId="0" fontId="2" fillId="8" borderId="7" xfId="0" applyNumberFormat="1" applyFont="1" applyFill="1" applyBorder="1" applyAlignment="1">
      <alignment horizontal="center" vertical="top" wrapText="1"/>
    </xf>
    <xf numFmtId="0" fontId="2" fillId="8" borderId="7" xfId="6" applyFont="1" applyFill="1" applyBorder="1" applyAlignment="1">
      <alignment horizontal="center" vertical="top" wrapText="1"/>
    </xf>
    <xf numFmtId="49" fontId="2" fillId="8" borderId="1" xfId="0" applyNumberFormat="1" applyFont="1" applyFill="1" applyBorder="1" applyAlignment="1">
      <alignment horizontal="left" wrapText="1"/>
    </xf>
    <xf numFmtId="49" fontId="2" fillId="8" borderId="6" xfId="0" applyNumberFormat="1" applyFont="1" applyFill="1" applyBorder="1" applyAlignment="1">
      <alignment horizontal="left" wrapText="1"/>
    </xf>
    <xf numFmtId="1" fontId="2" fillId="8" borderId="1" xfId="0" applyNumberFormat="1" applyFont="1" applyFill="1" applyBorder="1" applyAlignment="1">
      <alignment horizontal="left" wrapText="1"/>
    </xf>
    <xf numFmtId="0" fontId="2" fillId="8" borderId="1" xfId="0" applyFont="1" applyFill="1" applyBorder="1" applyAlignment="1">
      <alignment horizontal="left"/>
    </xf>
    <xf numFmtId="169" fontId="2" fillId="8" borderId="1" xfId="0" applyNumberFormat="1" applyFont="1" applyFill="1" applyBorder="1" applyAlignment="1">
      <alignment horizontal="left" wrapText="1"/>
    </xf>
    <xf numFmtId="2" fontId="2" fillId="8" borderId="1" xfId="0" applyNumberFormat="1" applyFont="1" applyFill="1" applyBorder="1" applyAlignment="1">
      <alignment horizontal="left" wrapText="1"/>
    </xf>
    <xf numFmtId="4" fontId="2" fillId="8" borderId="1" xfId="0" applyNumberFormat="1" applyFont="1" applyFill="1" applyBorder="1" applyAlignment="1">
      <alignment horizontal="left" wrapText="1"/>
    </xf>
    <xf numFmtId="4" fontId="2" fillId="8" borderId="2" xfId="0" applyNumberFormat="1" applyFont="1" applyFill="1" applyBorder="1" applyAlignment="1">
      <alignment horizontal="left" wrapText="1"/>
    </xf>
    <xf numFmtId="1" fontId="2" fillId="8" borderId="2" xfId="0" applyNumberFormat="1" applyFont="1" applyFill="1" applyBorder="1" applyAlignment="1">
      <alignment horizontal="left" wrapText="1"/>
    </xf>
    <xf numFmtId="49" fontId="5" fillId="8" borderId="16" xfId="0" applyNumberFormat="1" applyFont="1" applyFill="1" applyBorder="1" applyAlignment="1">
      <alignment horizontal="left"/>
    </xf>
    <xf numFmtId="49" fontId="5" fillId="8" borderId="2" xfId="0" applyNumberFormat="1" applyFont="1" applyFill="1" applyBorder="1" applyAlignment="1">
      <alignment horizontal="left"/>
    </xf>
    <xf numFmtId="4" fontId="2" fillId="8" borderId="2" xfId="0" applyNumberFormat="1" applyFont="1" applyFill="1" applyBorder="1" applyAlignment="1">
      <alignment horizontal="left"/>
    </xf>
    <xf numFmtId="0" fontId="2" fillId="8" borderId="7" xfId="6" applyFont="1" applyFill="1" applyBorder="1" applyAlignment="1">
      <alignment horizontal="left" vertical="top" wrapText="1"/>
    </xf>
    <xf numFmtId="49" fontId="2" fillId="8" borderId="2" xfId="0" applyNumberFormat="1" applyFont="1" applyFill="1" applyBorder="1" applyAlignment="1">
      <alignment horizontal="left"/>
    </xf>
    <xf numFmtId="0" fontId="2" fillId="8" borderId="2" xfId="5" applyNumberFormat="1" applyFont="1" applyFill="1" applyBorder="1" applyAlignment="1">
      <alignment horizontal="left"/>
    </xf>
    <xf numFmtId="0" fontId="2" fillId="8" borderId="2" xfId="0" applyNumberFormat="1" applyFont="1" applyFill="1" applyBorder="1" applyAlignment="1">
      <alignment horizontal="left"/>
    </xf>
    <xf numFmtId="0" fontId="2" fillId="8" borderId="2" xfId="17" applyFont="1" applyFill="1" applyBorder="1" applyAlignment="1">
      <alignment horizontal="left"/>
    </xf>
    <xf numFmtId="0" fontId="2" fillId="8" borderId="2" xfId="5" applyFont="1" applyFill="1" applyBorder="1" applyAlignment="1">
      <alignment horizontal="left"/>
    </xf>
    <xf numFmtId="49" fontId="2" fillId="8" borderId="11" xfId="0" applyNumberFormat="1" applyFont="1" applyFill="1" applyBorder="1" applyAlignment="1">
      <alignment vertical="top" wrapText="1"/>
    </xf>
    <xf numFmtId="49" fontId="2" fillId="8" borderId="7" xfId="0" applyNumberFormat="1" applyFont="1" applyFill="1" applyBorder="1" applyAlignment="1">
      <alignment vertical="top" wrapText="1"/>
    </xf>
    <xf numFmtId="49" fontId="2" fillId="8" borderId="7" xfId="0" applyNumberFormat="1" applyFont="1" applyFill="1" applyBorder="1" applyAlignment="1">
      <alignment horizontal="left" wrapText="1"/>
    </xf>
    <xf numFmtId="0" fontId="2" fillId="8" borderId="2" xfId="6" applyFont="1" applyFill="1" applyBorder="1" applyAlignment="1">
      <alignment horizontal="left" wrapText="1"/>
    </xf>
    <xf numFmtId="169" fontId="2" fillId="8" borderId="2" xfId="0" applyNumberFormat="1" applyFont="1" applyFill="1" applyBorder="1" applyAlignment="1">
      <alignment horizontal="left" wrapText="1"/>
    </xf>
    <xf numFmtId="2" fontId="2" fillId="8" borderId="2" xfId="0" applyNumberFormat="1" applyFont="1" applyFill="1" applyBorder="1" applyAlignment="1">
      <alignment horizontal="left" wrapText="1"/>
    </xf>
    <xf numFmtId="4" fontId="2" fillId="8" borderId="7" xfId="0" applyNumberFormat="1" applyFont="1" applyFill="1" applyBorder="1" applyAlignment="1">
      <alignment horizontal="left" wrapText="1"/>
    </xf>
    <xf numFmtId="1" fontId="2" fillId="8" borderId="10" xfId="0" applyNumberFormat="1" applyFont="1" applyFill="1" applyBorder="1" applyAlignment="1">
      <alignment horizontal="left" wrapText="1"/>
    </xf>
    <xf numFmtId="49" fontId="2" fillId="8" borderId="22" xfId="0" applyNumberFormat="1" applyFont="1" applyFill="1" applyBorder="1" applyAlignment="1">
      <alignment horizontal="left" wrapText="1"/>
    </xf>
    <xf numFmtId="0" fontId="2" fillId="8" borderId="2" xfId="0" applyFont="1" applyFill="1" applyBorder="1" applyAlignment="1">
      <alignment horizontal="left" wrapText="1"/>
    </xf>
    <xf numFmtId="0" fontId="2" fillId="5" borderId="7" xfId="0" applyFont="1" applyFill="1" applyBorder="1" applyAlignment="1">
      <alignment horizontal="left"/>
    </xf>
    <xf numFmtId="0" fontId="2" fillId="5" borderId="2" xfId="0" applyFont="1" applyFill="1" applyBorder="1"/>
    <xf numFmtId="0" fontId="2" fillId="5" borderId="7" xfId="0" applyFont="1" applyFill="1" applyBorder="1"/>
    <xf numFmtId="0" fontId="2" fillId="5" borderId="2" xfId="0" applyFont="1" applyFill="1" applyBorder="1" applyAlignment="1">
      <alignment horizontal="center"/>
    </xf>
    <xf numFmtId="0" fontId="2" fillId="5" borderId="2" xfId="0" applyFont="1" applyFill="1" applyBorder="1" applyAlignment="1"/>
    <xf numFmtId="4" fontId="2" fillId="5" borderId="2" xfId="0" applyNumberFormat="1" applyFont="1" applyFill="1" applyBorder="1" applyAlignment="1"/>
    <xf numFmtId="0" fontId="26" fillId="7" borderId="2" xfId="0" applyFont="1" applyFill="1" applyBorder="1" applyAlignment="1">
      <alignment vertical="center"/>
    </xf>
    <xf numFmtId="0" fontId="2" fillId="7" borderId="2" xfId="0" applyFont="1" applyFill="1" applyBorder="1" applyAlignment="1">
      <alignment vertical="center" wrapText="1"/>
    </xf>
    <xf numFmtId="4" fontId="2" fillId="7" borderId="2" xfId="0" applyNumberFormat="1" applyFont="1" applyFill="1" applyBorder="1" applyAlignment="1">
      <alignment vertical="center" wrapText="1"/>
    </xf>
    <xf numFmtId="4" fontId="2" fillId="7" borderId="1" xfId="0" applyNumberFormat="1" applyFont="1" applyFill="1" applyBorder="1" applyAlignment="1">
      <alignment vertical="center" wrapText="1"/>
    </xf>
    <xf numFmtId="49" fontId="5" fillId="7" borderId="2" xfId="0" applyNumberFormat="1" applyFont="1" applyFill="1" applyBorder="1" applyAlignment="1">
      <alignment vertical="center" wrapText="1"/>
    </xf>
    <xf numFmtId="0" fontId="3" fillId="7" borderId="2" xfId="0" applyFont="1" applyFill="1" applyBorder="1"/>
    <xf numFmtId="49" fontId="7" fillId="7" borderId="2" xfId="0" applyNumberFormat="1" applyFont="1" applyFill="1" applyBorder="1" applyAlignment="1">
      <alignment horizontal="left" vertical="center" wrapText="1"/>
    </xf>
    <xf numFmtId="49" fontId="3" fillId="7" borderId="5" xfId="0" applyNumberFormat="1" applyFont="1" applyFill="1" applyBorder="1" applyAlignment="1">
      <alignment vertical="center" wrapText="1"/>
    </xf>
    <xf numFmtId="1" fontId="3" fillId="7" borderId="2" xfId="0" applyNumberFormat="1" applyFont="1" applyFill="1" applyBorder="1" applyAlignment="1">
      <alignment vertical="center"/>
    </xf>
    <xf numFmtId="49" fontId="7" fillId="7" borderId="2" xfId="0" applyNumberFormat="1" applyFont="1" applyFill="1" applyBorder="1" applyAlignment="1">
      <alignment vertical="center" wrapText="1"/>
    </xf>
    <xf numFmtId="0" fontId="3" fillId="7" borderId="2" xfId="0" applyFont="1" applyFill="1" applyBorder="1" applyAlignment="1">
      <alignment vertical="center"/>
    </xf>
    <xf numFmtId="4" fontId="3" fillId="4" borderId="2" xfId="0" applyNumberFormat="1" applyFont="1" applyFill="1" applyBorder="1" applyAlignment="1">
      <alignment vertical="center" wrapText="1"/>
    </xf>
    <xf numFmtId="4" fontId="12" fillId="4" borderId="2" xfId="16" applyNumberFormat="1" applyFont="1" applyFill="1" applyBorder="1" applyAlignment="1">
      <alignment vertical="center" wrapText="1"/>
    </xf>
    <xf numFmtId="168" fontId="7" fillId="7" borderId="2" xfId="0" applyNumberFormat="1" applyFont="1" applyFill="1" applyBorder="1" applyAlignment="1">
      <alignment vertical="center" wrapText="1"/>
    </xf>
    <xf numFmtId="2" fontId="3" fillId="7" borderId="2" xfId="0" applyNumberFormat="1" applyFont="1" applyFill="1" applyBorder="1" applyAlignment="1">
      <alignment vertical="center" wrapText="1"/>
    </xf>
    <xf numFmtId="0" fontId="3" fillId="7" borderId="0" xfId="0" applyFont="1" applyFill="1" applyBorder="1"/>
    <xf numFmtId="49" fontId="7" fillId="7" borderId="2" xfId="0" applyNumberFormat="1" applyFont="1" applyFill="1" applyBorder="1" applyAlignment="1">
      <alignment horizontal="left"/>
    </xf>
    <xf numFmtId="49" fontId="7" fillId="7" borderId="7" xfId="0" applyNumberFormat="1" applyFont="1" applyFill="1" applyBorder="1" applyAlignment="1">
      <alignment horizontal="left"/>
    </xf>
    <xf numFmtId="0" fontId="3" fillId="7" borderId="2" xfId="8" applyFont="1" applyFill="1" applyBorder="1" applyAlignment="1">
      <alignment horizontal="left" vertical="center"/>
    </xf>
    <xf numFmtId="43" fontId="3" fillId="7" borderId="2" xfId="16" applyFont="1" applyFill="1" applyBorder="1" applyAlignment="1">
      <alignment vertical="center"/>
    </xf>
    <xf numFmtId="1" fontId="2" fillId="7" borderId="2" xfId="0" applyNumberFormat="1" applyFont="1" applyFill="1" applyBorder="1" applyAlignment="1">
      <alignment horizontal="left" vertical="center"/>
    </xf>
    <xf numFmtId="0" fontId="2" fillId="7" borderId="2" xfId="7" applyFont="1" applyFill="1" applyBorder="1" applyAlignment="1">
      <alignment vertical="center"/>
    </xf>
    <xf numFmtId="2" fontId="3" fillId="7" borderId="2" xfId="0" applyNumberFormat="1" applyFont="1" applyFill="1" applyBorder="1" applyAlignment="1">
      <alignment horizontal="left" vertical="top"/>
    </xf>
    <xf numFmtId="0" fontId="26" fillId="7" borderId="2" xfId="0" applyNumberFormat="1" applyFont="1" applyFill="1" applyBorder="1" applyAlignment="1">
      <alignment horizontal="left" vertical="top"/>
    </xf>
    <xf numFmtId="49" fontId="2" fillId="4" borderId="2" xfId="0" applyNumberFormat="1" applyFont="1" applyFill="1" applyBorder="1" applyAlignment="1">
      <alignment horizontal="left" vertical="top"/>
    </xf>
    <xf numFmtId="0" fontId="2" fillId="7" borderId="2" xfId="2" applyFont="1" applyFill="1" applyBorder="1" applyAlignment="1">
      <alignment horizontal="left" vertical="top"/>
    </xf>
    <xf numFmtId="0" fontId="13" fillId="7" borderId="2" xfId="0" applyNumberFormat="1" applyFont="1" applyFill="1" applyBorder="1" applyAlignment="1">
      <alignment horizontal="left" vertical="top"/>
    </xf>
    <xf numFmtId="4" fontId="2" fillId="7" borderId="2" xfId="0" applyNumberFormat="1" applyFont="1" applyFill="1" applyBorder="1" applyAlignment="1">
      <alignment vertical="top"/>
    </xf>
    <xf numFmtId="169" fontId="2" fillId="7" borderId="2" xfId="0" applyNumberFormat="1" applyFont="1" applyFill="1" applyBorder="1" applyAlignment="1">
      <alignment horizontal="left" vertical="top"/>
    </xf>
    <xf numFmtId="2" fontId="2" fillId="7" borderId="2" xfId="0" applyNumberFormat="1" applyFont="1" applyFill="1" applyBorder="1" applyAlignment="1">
      <alignment horizontal="left" vertical="top"/>
    </xf>
    <xf numFmtId="49" fontId="0" fillId="7" borderId="2" xfId="0" applyNumberFormat="1" applyFill="1" applyBorder="1" applyAlignment="1">
      <alignment horizontal="left" vertical="top"/>
    </xf>
    <xf numFmtId="49" fontId="2" fillId="0" borderId="0" xfId="0" applyNumberFormat="1" applyFont="1" applyFill="1" applyBorder="1" applyAlignment="1">
      <alignment horizontal="left"/>
    </xf>
    <xf numFmtId="49" fontId="28" fillId="0" borderId="0" xfId="0" applyNumberFormat="1" applyFont="1" applyFill="1" applyBorder="1" applyAlignment="1">
      <alignment vertical="top"/>
    </xf>
    <xf numFmtId="0" fontId="2" fillId="7" borderId="7" xfId="0" applyFont="1" applyFill="1" applyBorder="1" applyAlignment="1"/>
    <xf numFmtId="49" fontId="2" fillId="4" borderId="2" xfId="0" applyNumberFormat="1" applyFont="1" applyFill="1" applyBorder="1" applyAlignment="1"/>
    <xf numFmtId="0" fontId="2" fillId="7" borderId="0" xfId="0" applyFont="1" applyFill="1" applyAlignment="1">
      <alignment horizontal="left"/>
    </xf>
    <xf numFmtId="0" fontId="2" fillId="7" borderId="3" xfId="0" applyFont="1" applyFill="1" applyBorder="1" applyAlignment="1"/>
    <xf numFmtId="0" fontId="2" fillId="7" borderId="0" xfId="0" applyFont="1" applyFill="1" applyAlignment="1"/>
    <xf numFmtId="0" fontId="3" fillId="0" borderId="0" xfId="0" applyNumberFormat="1" applyFont="1" applyFill="1" applyBorder="1" applyAlignment="1">
      <alignment vertical="center"/>
    </xf>
    <xf numFmtId="0" fontId="2" fillId="4" borderId="2" xfId="0" applyFont="1" applyFill="1" applyBorder="1" applyAlignment="1">
      <alignment horizontal="left"/>
    </xf>
    <xf numFmtId="0" fontId="10" fillId="7" borderId="2" xfId="22" applyFont="1" applyFill="1" applyBorder="1" applyAlignment="1">
      <alignment horizontal="left" vertical="top" wrapText="1"/>
    </xf>
    <xf numFmtId="49" fontId="7" fillId="7" borderId="2" xfId="0" applyNumberFormat="1" applyFont="1" applyFill="1" applyBorder="1" applyAlignment="1">
      <alignment horizontal="left" vertical="center"/>
    </xf>
    <xf numFmtId="49" fontId="3" fillId="7" borderId="20" xfId="0" applyNumberFormat="1" applyFont="1" applyFill="1" applyBorder="1" applyAlignment="1">
      <alignment horizontal="left" vertical="center"/>
    </xf>
    <xf numFmtId="49" fontId="3" fillId="7" borderId="21" xfId="0" applyNumberFormat="1" applyFont="1" applyFill="1" applyBorder="1" applyAlignment="1">
      <alignment horizontal="left" vertical="center"/>
    </xf>
    <xf numFmtId="43" fontId="3" fillId="7" borderId="21" xfId="16" applyFont="1" applyFill="1" applyBorder="1" applyAlignment="1">
      <alignment vertical="center"/>
    </xf>
    <xf numFmtId="168" fontId="7" fillId="7" borderId="2" xfId="0" applyNumberFormat="1" applyFont="1" applyFill="1" applyBorder="1" applyAlignment="1">
      <alignment horizontal="left" vertical="center"/>
    </xf>
    <xf numFmtId="4" fontId="27" fillId="7" borderId="2" xfId="0" applyNumberFormat="1" applyFont="1" applyFill="1" applyBorder="1" applyAlignment="1">
      <alignment horizontal="left" vertical="top"/>
    </xf>
    <xf numFmtId="49" fontId="3" fillId="8" borderId="2" xfId="0" applyNumberFormat="1" applyFont="1" applyFill="1" applyBorder="1" applyAlignment="1">
      <alignment horizontal="left" vertical="center"/>
    </xf>
    <xf numFmtId="49" fontId="7" fillId="8" borderId="2" xfId="0" applyNumberFormat="1" applyFont="1" applyFill="1" applyBorder="1" applyAlignment="1">
      <alignment horizontal="left"/>
    </xf>
    <xf numFmtId="49" fontId="7" fillId="8" borderId="7" xfId="0" applyNumberFormat="1" applyFont="1" applyFill="1" applyBorder="1" applyAlignment="1">
      <alignment horizontal="left"/>
    </xf>
    <xf numFmtId="0" fontId="10" fillId="8" borderId="2" xfId="0" applyFont="1" applyFill="1" applyBorder="1" applyAlignment="1">
      <alignment vertical="center" wrapText="1"/>
    </xf>
    <xf numFmtId="49" fontId="3" fillId="8" borderId="5" xfId="0" applyNumberFormat="1" applyFont="1" applyFill="1" applyBorder="1" applyAlignment="1">
      <alignment vertical="center" wrapText="1"/>
    </xf>
    <xf numFmtId="49" fontId="3" fillId="8" borderId="2" xfId="0" applyNumberFormat="1" applyFont="1" applyFill="1" applyBorder="1" applyAlignment="1">
      <alignment vertical="center" wrapText="1"/>
    </xf>
    <xf numFmtId="49" fontId="3" fillId="8" borderId="2" xfId="0" applyNumberFormat="1" applyFont="1" applyFill="1" applyBorder="1" applyAlignment="1">
      <alignment vertical="center"/>
    </xf>
    <xf numFmtId="1" fontId="3" fillId="8" borderId="2" xfId="0" applyNumberFormat="1" applyFont="1" applyFill="1" applyBorder="1" applyAlignment="1">
      <alignment horizontal="left" vertical="center"/>
    </xf>
    <xf numFmtId="49" fontId="7" fillId="8" borderId="2" xfId="0" applyNumberFormat="1" applyFont="1" applyFill="1" applyBorder="1" applyAlignment="1">
      <alignment vertical="center" wrapText="1"/>
    </xf>
    <xf numFmtId="0" fontId="3" fillId="8" borderId="2" xfId="0" applyFont="1" applyFill="1" applyBorder="1" applyAlignment="1">
      <alignment vertical="center"/>
    </xf>
    <xf numFmtId="4" fontId="3" fillId="8" borderId="2" xfId="0" applyNumberFormat="1" applyFont="1" applyFill="1" applyBorder="1" applyAlignment="1">
      <alignment vertical="center" wrapText="1"/>
    </xf>
    <xf numFmtId="4" fontId="12" fillId="8" borderId="2" xfId="16" applyNumberFormat="1" applyFont="1" applyFill="1" applyBorder="1" applyAlignment="1">
      <alignment vertical="center" wrapText="1"/>
    </xf>
    <xf numFmtId="168" fontId="7" fillId="8" borderId="2" xfId="0" applyNumberFormat="1" applyFont="1" applyFill="1" applyBorder="1" applyAlignment="1">
      <alignment vertical="center" wrapText="1"/>
    </xf>
    <xf numFmtId="2" fontId="3" fillId="8" borderId="2" xfId="0" applyNumberFormat="1" applyFont="1" applyFill="1" applyBorder="1" applyAlignment="1">
      <alignment vertical="center" wrapText="1"/>
    </xf>
    <xf numFmtId="49" fontId="5" fillId="8" borderId="2" xfId="0" applyNumberFormat="1" applyFont="1" applyFill="1" applyBorder="1" applyAlignment="1">
      <alignment vertical="center" wrapText="1"/>
    </xf>
    <xf numFmtId="4" fontId="27" fillId="8" borderId="2" xfId="0" applyNumberFormat="1" applyFont="1" applyFill="1" applyBorder="1" applyAlignment="1">
      <alignment vertical="top"/>
    </xf>
    <xf numFmtId="0" fontId="2" fillId="8" borderId="2" xfId="0" applyFont="1" applyFill="1" applyBorder="1" applyAlignment="1">
      <alignment horizontal="left"/>
    </xf>
    <xf numFmtId="0" fontId="29" fillId="8" borderId="2" xfId="0" applyFont="1" applyFill="1" applyBorder="1" applyAlignment="1">
      <alignment horizontal="left" vertical="top" wrapText="1"/>
    </xf>
    <xf numFmtId="0" fontId="3" fillId="8" borderId="2" xfId="0" applyNumberFormat="1" applyFont="1" applyFill="1" applyBorder="1" applyAlignment="1">
      <alignment horizontal="left"/>
    </xf>
    <xf numFmtId="0" fontId="3" fillId="8" borderId="2" xfId="0" applyNumberFormat="1" applyFont="1" applyFill="1" applyBorder="1" applyAlignment="1">
      <alignment horizontal="left" vertical="center"/>
    </xf>
    <xf numFmtId="49" fontId="3" fillId="8" borderId="2" xfId="0" applyNumberFormat="1" applyFont="1" applyFill="1" applyBorder="1" applyAlignment="1">
      <alignment horizontal="left"/>
    </xf>
    <xf numFmtId="0" fontId="3" fillId="8" borderId="2" xfId="0" applyFont="1" applyFill="1" applyBorder="1" applyAlignment="1">
      <alignment horizontal="left"/>
    </xf>
    <xf numFmtId="4" fontId="2" fillId="8" borderId="2" xfId="0" applyNumberFormat="1" applyFont="1" applyFill="1" applyBorder="1" applyAlignment="1">
      <alignment vertical="center" wrapText="1"/>
    </xf>
    <xf numFmtId="166" fontId="2" fillId="8" borderId="2" xfId="18" applyFont="1" applyFill="1" applyBorder="1" applyAlignment="1">
      <alignment vertical="center"/>
    </xf>
    <xf numFmtId="169" fontId="3" fillId="8" borderId="2" xfId="0" applyNumberFormat="1" applyFont="1" applyFill="1" applyBorder="1" applyAlignment="1">
      <alignment horizontal="left"/>
    </xf>
    <xf numFmtId="2" fontId="3" fillId="8" borderId="2" xfId="0" applyNumberFormat="1" applyFont="1" applyFill="1" applyBorder="1" applyAlignment="1">
      <alignment horizontal="left"/>
    </xf>
    <xf numFmtId="4" fontId="3" fillId="8" borderId="2" xfId="2" applyNumberFormat="1" applyFont="1" applyFill="1" applyBorder="1" applyAlignment="1">
      <alignment horizontal="left"/>
    </xf>
    <xf numFmtId="49" fontId="3" fillId="8" borderId="2" xfId="0" applyNumberFormat="1" applyFont="1" applyFill="1" applyBorder="1" applyAlignment="1">
      <alignment horizontal="left" wrapText="1"/>
    </xf>
    <xf numFmtId="49" fontId="2" fillId="8" borderId="2" xfId="0" applyNumberFormat="1" applyFont="1" applyFill="1" applyBorder="1" applyAlignment="1">
      <alignment horizontal="left" vertical="center" wrapText="1"/>
    </xf>
    <xf numFmtId="1" fontId="2" fillId="8" borderId="2" xfId="0" applyNumberFormat="1" applyFont="1" applyFill="1" applyBorder="1" applyAlignment="1">
      <alignment horizontal="left" vertical="center" wrapText="1"/>
    </xf>
    <xf numFmtId="49" fontId="3" fillId="8" borderId="2" xfId="7" applyNumberFormat="1" applyFont="1" applyFill="1" applyBorder="1" applyAlignment="1">
      <alignment horizontal="left" vertical="center" wrapText="1"/>
    </xf>
    <xf numFmtId="0" fontId="13" fillId="8" borderId="2" xfId="0" applyNumberFormat="1" applyFont="1" applyFill="1" applyBorder="1" applyAlignment="1">
      <alignment horizontal="left" vertical="center" wrapText="1"/>
    </xf>
    <xf numFmtId="49" fontId="2" fillId="8" borderId="7" xfId="0" applyNumberFormat="1" applyFont="1" applyFill="1" applyBorder="1" applyAlignment="1">
      <alignment horizontal="left" vertical="center" wrapText="1"/>
    </xf>
    <xf numFmtId="49" fontId="3" fillId="8" borderId="2" xfId="7" applyNumberFormat="1" applyFont="1" applyFill="1" applyBorder="1" applyAlignment="1">
      <alignment horizontal="left" vertical="center"/>
    </xf>
    <xf numFmtId="169" fontId="3" fillId="8" borderId="2" xfId="0" applyNumberFormat="1" applyFont="1" applyFill="1" applyBorder="1" applyAlignment="1">
      <alignment horizontal="left" vertical="center" wrapText="1"/>
    </xf>
    <xf numFmtId="4" fontId="2" fillId="8" borderId="2" xfId="0" applyNumberFormat="1" applyFont="1" applyFill="1" applyBorder="1" applyAlignment="1">
      <alignment horizontal="left" vertical="center" wrapText="1"/>
    </xf>
    <xf numFmtId="49" fontId="2" fillId="8" borderId="3" xfId="0" applyNumberFormat="1" applyFont="1" applyFill="1" applyBorder="1" applyAlignment="1">
      <alignment horizontal="left" vertical="center" wrapText="1"/>
    </xf>
    <xf numFmtId="0" fontId="3" fillId="8" borderId="2" xfId="0" applyFont="1" applyFill="1" applyBorder="1" applyAlignment="1">
      <alignment horizontal="left" vertical="center" wrapText="1"/>
    </xf>
    <xf numFmtId="49" fontId="3" fillId="7" borderId="1" xfId="0" applyNumberFormat="1" applyFont="1" applyFill="1" applyBorder="1" applyAlignment="1">
      <alignment horizontal="left" vertical="top"/>
    </xf>
    <xf numFmtId="49" fontId="5" fillId="8" borderId="2" xfId="0" applyNumberFormat="1" applyFont="1" applyFill="1" applyBorder="1" applyAlignment="1">
      <alignment vertical="top"/>
    </xf>
    <xf numFmtId="0" fontId="2" fillId="8" borderId="2" xfId="0" applyNumberFormat="1" applyFont="1" applyFill="1" applyBorder="1" applyAlignment="1">
      <alignment vertical="top"/>
    </xf>
    <xf numFmtId="0" fontId="2" fillId="8" borderId="2" xfId="0" applyFont="1" applyFill="1" applyBorder="1" applyAlignment="1">
      <alignment vertical="top" wrapText="1"/>
    </xf>
    <xf numFmtId="49" fontId="2" fillId="8" borderId="1" xfId="0" applyNumberFormat="1" applyFont="1" applyFill="1" applyBorder="1" applyAlignment="1">
      <alignment vertical="top" wrapText="1"/>
    </xf>
    <xf numFmtId="49" fontId="2" fillId="8" borderId="16" xfId="0" applyNumberFormat="1" applyFont="1" applyFill="1" applyBorder="1" applyAlignment="1">
      <alignment horizontal="left" vertical="top" wrapText="1"/>
    </xf>
    <xf numFmtId="0" fontId="2" fillId="8" borderId="2" xfId="0" applyFont="1" applyFill="1" applyBorder="1" applyAlignment="1">
      <alignment vertical="top"/>
    </xf>
    <xf numFmtId="169" fontId="2" fillId="8" borderId="2" xfId="0" applyNumberFormat="1" applyFont="1" applyFill="1" applyBorder="1" applyAlignment="1">
      <alignment vertical="top" wrapText="1"/>
    </xf>
    <xf numFmtId="2" fontId="2" fillId="8" borderId="2" xfId="0" applyNumberFormat="1" applyFont="1" applyFill="1" applyBorder="1" applyAlignment="1">
      <alignment vertical="top" wrapText="1"/>
    </xf>
    <xf numFmtId="4" fontId="2" fillId="8" borderId="2" xfId="0" applyNumberFormat="1" applyFont="1" applyFill="1" applyBorder="1" applyAlignment="1">
      <alignment horizontal="left" vertical="top" wrapText="1"/>
    </xf>
    <xf numFmtId="4" fontId="2" fillId="8" borderId="2" xfId="0" applyNumberFormat="1" applyFont="1" applyFill="1" applyBorder="1" applyAlignment="1">
      <alignment vertical="top" wrapText="1"/>
    </xf>
    <xf numFmtId="49" fontId="2" fillId="5" borderId="2" xfId="0" applyNumberFormat="1" applyFont="1" applyFill="1" applyBorder="1" applyAlignment="1">
      <alignment vertical="top"/>
    </xf>
    <xf numFmtId="49" fontId="2" fillId="5" borderId="2" xfId="0" applyNumberFormat="1" applyFont="1" applyFill="1" applyBorder="1" applyAlignment="1">
      <alignment vertical="top" wrapText="1"/>
    </xf>
    <xf numFmtId="49" fontId="5" fillId="5" borderId="2" xfId="0" applyNumberFormat="1" applyFont="1" applyFill="1" applyBorder="1" applyAlignment="1">
      <alignment vertical="top"/>
    </xf>
    <xf numFmtId="0" fontId="2" fillId="5" borderId="2" xfId="0" applyNumberFormat="1" applyFont="1" applyFill="1" applyBorder="1" applyAlignment="1">
      <alignment vertical="top"/>
    </xf>
    <xf numFmtId="0" fontId="3" fillId="5" borderId="2" xfId="0" applyFont="1" applyFill="1" applyBorder="1" applyAlignment="1">
      <alignment vertical="top" wrapText="1"/>
    </xf>
    <xf numFmtId="49" fontId="3" fillId="5" borderId="5" xfId="0" applyNumberFormat="1" applyFont="1" applyFill="1" applyBorder="1" applyAlignment="1">
      <alignment vertical="top" wrapText="1"/>
    </xf>
    <xf numFmtId="49" fontId="3" fillId="5" borderId="2" xfId="0" applyNumberFormat="1" applyFont="1" applyFill="1" applyBorder="1" applyAlignment="1">
      <alignment vertical="top" wrapText="1"/>
    </xf>
    <xf numFmtId="49" fontId="2" fillId="5" borderId="2" xfId="0" applyNumberFormat="1" applyFont="1" applyFill="1" applyBorder="1" applyAlignment="1">
      <alignment horizontal="left" vertical="top" wrapText="1"/>
    </xf>
    <xf numFmtId="49" fontId="3" fillId="5" borderId="1" xfId="0" applyNumberFormat="1" applyFont="1" applyFill="1" applyBorder="1" applyAlignment="1">
      <alignment vertical="top" wrapText="1"/>
    </xf>
    <xf numFmtId="49" fontId="3" fillId="5" borderId="16" xfId="0" applyNumberFormat="1" applyFont="1" applyFill="1" applyBorder="1" applyAlignment="1">
      <alignment horizontal="left" vertical="top" wrapText="1"/>
    </xf>
    <xf numFmtId="0" fontId="2" fillId="5" borderId="2" xfId="0" applyFont="1" applyFill="1" applyBorder="1" applyAlignment="1">
      <alignment vertical="top"/>
    </xf>
    <xf numFmtId="169" fontId="3" fillId="5" borderId="2" xfId="0" applyNumberFormat="1" applyFont="1" applyFill="1" applyBorder="1" applyAlignment="1">
      <alignment vertical="top" wrapText="1"/>
    </xf>
    <xf numFmtId="2" fontId="3" fillId="5" borderId="2" xfId="0" applyNumberFormat="1" applyFont="1" applyFill="1" applyBorder="1" applyAlignment="1">
      <alignment vertical="top" wrapText="1"/>
    </xf>
    <xf numFmtId="4" fontId="3" fillId="5" borderId="2" xfId="0" applyNumberFormat="1" applyFont="1" applyFill="1" applyBorder="1" applyAlignment="1">
      <alignment vertical="top" wrapText="1"/>
    </xf>
    <xf numFmtId="0" fontId="29" fillId="8" borderId="23" xfId="0" applyFont="1" applyFill="1" applyBorder="1" applyAlignment="1">
      <alignment horizontal="left" vertical="top" wrapText="1"/>
    </xf>
    <xf numFmtId="43" fontId="5" fillId="2" borderId="1" xfId="0" applyNumberFormat="1" applyFont="1" applyFill="1" applyBorder="1" applyAlignment="1">
      <alignment horizontal="center" vertical="center" wrapText="1"/>
    </xf>
    <xf numFmtId="43" fontId="5" fillId="2" borderId="6" xfId="0" applyNumberFormat="1" applyFont="1" applyFill="1" applyBorder="1" applyAlignment="1">
      <alignment horizontal="center" vertical="center" wrapText="1"/>
    </xf>
    <xf numFmtId="43" fontId="5" fillId="2" borderId="7" xfId="0" applyNumberFormat="1" applyFont="1" applyFill="1" applyBorder="1" applyAlignment="1">
      <alignment horizontal="center" vertical="center" wrapText="1"/>
    </xf>
    <xf numFmtId="43" fontId="5" fillId="0" borderId="1" xfId="0" applyNumberFormat="1" applyFont="1" applyFill="1" applyBorder="1" applyAlignment="1">
      <alignment horizontal="left" vertical="center" wrapText="1"/>
    </xf>
    <xf numFmtId="43" fontId="5" fillId="0" borderId="6" xfId="0" applyNumberFormat="1" applyFont="1" applyFill="1" applyBorder="1" applyAlignment="1">
      <alignment horizontal="left" vertical="center" wrapText="1"/>
    </xf>
    <xf numFmtId="43" fontId="5" fillId="0" borderId="7" xfId="0" applyNumberFormat="1" applyFont="1" applyFill="1" applyBorder="1" applyAlignment="1">
      <alignment horizontal="left" vertical="center" wrapText="1"/>
    </xf>
    <xf numFmtId="43" fontId="7" fillId="2" borderId="1" xfId="0" applyNumberFormat="1" applyFont="1" applyFill="1" applyBorder="1" applyAlignment="1">
      <alignment horizontal="center" vertical="center" wrapText="1"/>
    </xf>
    <xf numFmtId="43" fontId="7" fillId="2" borderId="6" xfId="0" applyNumberFormat="1" applyFont="1" applyFill="1" applyBorder="1" applyAlignment="1">
      <alignment horizontal="center" vertical="center" wrapText="1"/>
    </xf>
    <xf numFmtId="43" fontId="7" fillId="2" borderId="7" xfId="0" applyNumberFormat="1" applyFont="1" applyFill="1" applyBorder="1" applyAlignment="1">
      <alignment horizontal="center" vertical="center" wrapText="1"/>
    </xf>
    <xf numFmtId="43" fontId="5" fillId="2" borderId="3" xfId="0" applyNumberFormat="1" applyFont="1" applyFill="1" applyBorder="1" applyAlignment="1">
      <alignment horizontal="center" vertical="center" wrapText="1"/>
    </xf>
    <xf numFmtId="43" fontId="5" fillId="2" borderId="4" xfId="0" applyNumberFormat="1" applyFont="1" applyFill="1" applyBorder="1" applyAlignment="1">
      <alignment horizontal="center" vertical="center" wrapText="1"/>
    </xf>
    <xf numFmtId="43" fontId="5" fillId="2" borderId="5" xfId="0" applyNumberFormat="1" applyFont="1" applyFill="1" applyBorder="1" applyAlignment="1">
      <alignment horizontal="center" vertical="center" wrapText="1"/>
    </xf>
    <xf numFmtId="43" fontId="5" fillId="2" borderId="1" xfId="0" applyNumberFormat="1" applyFont="1" applyFill="1" applyBorder="1" applyAlignment="1">
      <alignment horizontal="left" vertical="center" wrapText="1"/>
    </xf>
    <xf numFmtId="43" fontId="5" fillId="2" borderId="6" xfId="0" applyNumberFormat="1" applyFont="1" applyFill="1" applyBorder="1" applyAlignment="1">
      <alignment horizontal="left" vertical="center" wrapText="1"/>
    </xf>
    <xf numFmtId="43" fontId="5" fillId="2" borderId="7" xfId="0" applyNumberFormat="1" applyFont="1" applyFill="1" applyBorder="1" applyAlignment="1">
      <alignment horizontal="left" vertical="center" wrapText="1"/>
    </xf>
  </cellXfs>
  <cellStyles count="24">
    <cellStyle name="SAS FM Read-only data cell (read-only table)" xfId="12"/>
    <cellStyle name="SAS FM Read-only data cell (read-only table) 2 2" xfId="23"/>
    <cellStyle name="Style 1" xfId="20"/>
    <cellStyle name="Гиперссылка" xfId="13" builtinId="8"/>
    <cellStyle name="Обычный" xfId="0" builtinId="0"/>
    <cellStyle name="Обычный 10 2 2" xfId="3"/>
    <cellStyle name="Обычный 2" xfId="5"/>
    <cellStyle name="Обычный 2 2" xfId="2"/>
    <cellStyle name="Обычный 27" xfId="19"/>
    <cellStyle name="Обычный 4" xfId="9"/>
    <cellStyle name="Обычный 4 2 2" xfId="17"/>
    <cellStyle name="Обычный 5" xfId="6"/>
    <cellStyle name="Обычный 9" xfId="22"/>
    <cellStyle name="Обычный_2012 ПП раздел 13 09 11 8" xfId="10"/>
    <cellStyle name="Обычный_Лист1" xfId="7"/>
    <cellStyle name="Стиль 1" xfId="8"/>
    <cellStyle name="Финансовый" xfId="1" builtinId="3"/>
    <cellStyle name="Финансовый 10" xfId="16"/>
    <cellStyle name="Финансовый 12 2" xfId="18"/>
    <cellStyle name="Финансовый 13" xfId="14"/>
    <cellStyle name="Финансовый 13 2" xfId="15"/>
    <cellStyle name="Финансовый 15" xfId="4"/>
    <cellStyle name="Финансовый 2 2" xfId="21"/>
    <cellStyle name="Финансовый 4 3" xfId="11"/>
  </cellStyles>
  <dxfs count="1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erdiyeva\Desktop\&#1055;&#1077;&#1088;&#1074;&#1086;&#1086;&#1095;&#1077;&#1088;&#1077;&#1076;&#1085;&#1099;&#1077;%202022%20&#1075;&#1086;&#1076;\&#1043;&#1055;&#1047;%202022\&#1055;&#1083;&#1072;&#1085;%20&#1075;&#1086;&#1076;&#1086;&#1074;&#1099;&#1093;%20&#1079;&#1072;&#1082;&#1091;&#1087;&#1086;&#1082;%20(&#1044;&#1050;&#1057;)%20&#1085;&#1072;%202022%20&#1075;&#1086;&#1076;%20&#1089;&#1083;&#1091;&#1078;%2012325%20&#1086;&#1090;%2023.08.2021%20&#1052;&#1091;&#1089;&#1080;&#1085;&#1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Erzhanov\AppData\Roaming\Microsoft\Excel\&#1043;&#1055;&#1047;%20&#1058;&#1056;&#1059;%20&#1040;&#1054;%20&#1069;&#1052;&#1043;%20&#1085;&#1072;%202020%20&#1075;&#1086;&#1076;.,%20c%2026%20&#1080;&#1079;&#1084;&#1077;&#1085;&#1077;&#1085;&#1080;&#1103;&#1084;&#1080;%20&#1080;%20&#1076;&#1086;&#1087;&#1086;&#1083;&#1085;&#1077;&#1085;&#1080;&#1103;&#1084;&#1080;%20&#1085;&#1072;%20&#1076;&#1072;&#1090;&#1091;%2030.07.2020%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Erzhanov\Desktop\&#1085;&#1072;%202021%20&#1075;\&#1043;&#1055;&#1047;%20&#1058;&#1056;&#1059;%20&#1040;&#1054;%20&#1069;&#1052;&#1043;%20&#1085;&#1072;%202020%20&#1075;&#1086;&#1076;.,%20c%2026%20&#1080;&#1079;&#1084;&#1077;&#1085;&#1077;&#1085;&#1080;&#1103;&#1084;&#1080;%20&#1080;%20&#1076;&#1086;&#1087;&#1086;&#1083;&#1085;&#1077;&#1085;&#1080;&#1103;&#1084;&#1080;%20&#1085;&#1072;%20&#1076;&#1072;&#1090;&#1091;%2030.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Berdiyeva\Desktop\&#1055;&#1083;&#1072;&#1085;&#1080;&#1088;&#1086;&#1074;&#1072;&#1085;&#1080;&#1077;%202021%20&#1075;&#1086;&#1076;\&#1086;&#1089;&#1085;&#1086;&#1074;&#1085;&#1086;&#1081;%20&#1087;&#1083;&#1072;&#1085;%202021%20&#1075;&#1086;&#1076;\&#1096;&#1072;&#1073;&#1083;&#1086;&#1085;%20&#1043;&#1055;&#1047;%202021%20&#1075;&#1086;&#1076;%20&#1086;&#1089;&#1085;&#1086;&#1074;&#1085;&#1086;&#1081;%20&#1089;&#1074;&#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sheetName val="23.08.21г."/>
      <sheetName val="Лист3"/>
      <sheetName val="Лист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row r="4">
          <cell r="B4" t="str">
            <v>Без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nstru.kz/code_new.jsp?&amp;t=%D0%A0%D0%B0%D0%B1%D0%BE%D1%82%D1%8B%20%D0%BF%D0%BE%20%D0%B2%D0%BD%D0%B5%D0%B4%D1%80%D0%B5%D0%BD%D0%B8%D1%8E%20%D1%81%D0%B8%D1%81%D1%82%D0%B5%D0%BC&amp;s=common&amp;p=10&amp;n=0&amp;S=332060%2E000&amp;N=%D0%A0%D0%B0%D0%B1%D0%BE%D1%82%D1%8B%20%D0%BF%D0%BE%20%D0%BC%D0%BE%D0%BD%D1%82%D0%B0%D0%B6%D1%83/%D0%B2%D0%BD%D0%B5%D0%B4%D1%80%D0%B5%D0%BD%D0%B8%D1%8E%20%D0%B0%D0%B2%D1%82%D0%BE%D0%BC%D0%B0%D1%82%D0%B8%D0%B7%D0%B8%D1%80%D0%BE%D0%B2%D0%B0%D0%BD%D0%BD%D1%8B%D1%85%20%D1%81%D0%B8%D1%81%D1%82%D0%B5%D0%BC%20%D1%83%D0%BF%D1%80%D0%B0%D0%B2%D0%BB%D0%B5%D0%BD%D0%B8%D1%8F/%D0%BA%D0%BE%D0%BD%D1%82%D1%80%D0%BE%D0%BB%D1%8F/%D0%BC%D0%BE%D0%BD%D0%B8%D1%82%D0%BE%D1%80%D0%B8%D0%BD%D0%B3%D0%B0/%D1%83%D1%87%D0%B5%D1%82%D0%B0/%D0%B4%D0%B8%D1%81%D0%BF%D0%B5%D1%82%D1%87%D0%B5%D1%80%D0%B8%D0%B7%D0%B0%D1%86%D0%B8%D0%B8&amp;fc=1&amp;fg=0&amp;new=332060.000.000000" TargetMode="External"/><Relationship Id="rId2" Type="http://schemas.openxmlformats.org/officeDocument/2006/relationships/hyperlink" Target="https://enstru.kz/code_new.jsp?&amp;t=%D0%A0%D0%B0%D0%B1%D0%BE%D1%82%D1%8B%20%D0%BD%D0%B0%D1%83%D1%87%D0%BD%D0%BE%2D%D0%B8%D1%81%D1%81%D0%BB%D0%B5%D0%B4%D0%BE%D0%B2%D0%B0%D1%82%D0%B5%D0%BB%D1%8C%D1%81%D0%BA%D0%B8%D0%B5%20%D0%B2%20%D0%BD%D0%B5%D1%84%D1%82%D0%B5%D0%B3%D0%B0%D0%B7%D0%BE%D0%B2%D0%BE%D0%B9%20%D0%BE%D1%82%D1%80%D0%B0%D1%81%D0%BB%D0%B8%20%D0%A0%D0%B0%D0%B1%D0%BE%D1%82%D1%8B%20%D0%BD%D0%B0%D1%83%D1%87%D0%BD%D0%BE%2D%D0%B8%D1%81%D1%81%D0%BB%D0%B5%D0%B4%D0%BE%D0%B2%D0%B0%D1%82%D0%B5%D0%BB%D1%8C%D1%81%D0%BA%D0%B8%D0%B5%20%D0%B2%20%D0%BD%D0%B5%D1%84%D1%82%D0%B5%D0%B3%D0%B0%D0%B7%D0%BE%D0%B2%D0%BE%D0%B9%20%D0%BE%D1%82%D1%80%D0%B0%D1%81%D0%BB%D0%B8%20%D0%9D%D0%B0%D1%83%D1%87%D0%BD%D0%BE%2D%D0%B8%D1%81%D1%81%D0%BB%D0%B5%D0%B4%D0%BE%D0%B2%D0%B0%D1%82%D0%B5%D0%BB%D1%8C%D1%81%D0%BA%D0%B8%D0%B5%20%D1%80%D0%B0%D0%B1%D0%BE%D1%82%D1%8B&amp;s=common&amp;p=10&amp;n=0&amp;S=721950%2E200&amp;N=%D0%A0%D0%B0%D0%B1%D0%BE%D1%82%D1%8B%20%D0%BD%D0%B0%D1%83%D1%87%D0%BD%D0%BE%2D%D0%B8%D1%81%D1%81%D0%BB%D0%B5%D0%B4%D0%BE%D0%B2%D0%B0%D1%82%D0%B5%D0%BB%D1%8C%D1%81%D0%BA%D0%B8%D0%B5%20%D0%B2%20%D0%BD%D0%B5%D1%84%D1%82%D0%B5%D0%B3%D0%B0%D0%B7%D0%BE%D0%B2%D0%BE%D0%B9%20%D0%BE%D1%82%D1%80%D0%B0%D1%81%D0%BB%D0%B8&amp;fc=1&amp;fg=0&amp;new=721950.200.000000"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enstru.kz/code_new.jsp?&amp;t=%D0%A0%D0%B0%D0%B1%D0%BE%D1%82%D1%8B%20%D0%BD%D0%B0%D1%83%D1%87%D0%BD%D0%BE%2D%D0%B8%D1%81%D1%81%D0%BB%D0%B5%D0%B4%D0%BE%D0%B2%D0%B0%D1%82%D0%B5%D0%BB%D1%8C%D1%81%D0%BA%D0%B8%D0%B5%20%D0%B2%20%D0%BD%D0%B5%D1%84%D1%82%D0%B5%D0%B3%D0%B0%D0%B7%D0%BE%D0%B2%D0%BE%D0%B9%20%D0%BE%D1%82%D1%80%D0%B0%D1%81%D0%BB%D0%B8%20%D0%A0%D0%B0%D0%B1%D0%BE%D1%82%D1%8B%20%D0%BD%D0%B0%D1%83%D1%87%D0%BD%D0%BE%2D%D0%B8%D1%81%D1%81%D0%BB%D0%B5%D0%B4%D0%BE%D0%B2%D0%B0%D1%82%D0%B5%D0%BB%D1%8C%D1%81%D0%BA%D0%B8%D0%B5%20%D0%B2%20%D0%BD%D0%B5%D1%84%D1%82%D0%B5%D0%B3%D0%B0%D0%B7%D0%BE%D0%B2%D0%BE%D0%B9%20%D0%BE%D1%82%D1%80%D0%B0%D1%81%D0%BB%D0%B8%20%D0%9D%D0%B0%D1%83%D1%87%D0%BD%D0%BE%2D%D0%B8%D1%81%D1%81%D0%BB%D0%B5%D0%B4%D0%BE%D0%B2%D0%B0%D1%82%D0%B5%D0%BB%D1%8C%D1%81%D0%BA%D0%B8%D0%B5%20%D1%80%D0%B0%D0%B1%D0%BE%D1%82%D1%8B&amp;s=common&amp;p=10&amp;n=0&amp;S=721950%2E200&amp;N=%D0%A0%D0%B0%D0%B1%D0%BE%D1%82%D1%8B%20%D0%BD%D0%B0%D1%83%D1%87%D0%BD%D0%BE%2D%D0%B8%D1%81%D1%81%D0%BB%D0%B5%D0%B4%D0%BE%D0%B2%D0%B0%D1%82%D0%B5%D0%BB%D1%8C%D1%81%D0%BA%D0%B8%D0%B5%20%D0%B2%20%D0%BD%D0%B5%D1%84%D1%82%D0%B5%D0%B3%D0%B0%D0%B7%D0%BE%D0%B2%D0%BE%D0%B9%20%D0%BE%D1%82%D1%80%D0%B0%D1%81%D0%BB%D0%B8&amp;fc=1&amp;fg=0&amp;new=721950.2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1219"/>
  <sheetViews>
    <sheetView tabSelected="1" topLeftCell="A2" zoomScale="80" zoomScaleNormal="80" workbookViewId="0">
      <pane ySplit="9" topLeftCell="A11" activePane="bottomLeft" state="frozen"/>
      <selection activeCell="A2" sqref="A2"/>
      <selection pane="bottomLeft" activeCell="A11" sqref="A11"/>
    </sheetView>
  </sheetViews>
  <sheetFormatPr defaultRowHeight="12.95" customHeight="1"/>
  <cols>
    <col min="1" max="1" width="11" style="216" customWidth="1"/>
    <col min="2" max="2" width="10.28515625" style="1" customWidth="1"/>
    <col min="3" max="3" width="8.5703125" style="2" customWidth="1"/>
    <col min="4" max="4" width="11.42578125" style="2" customWidth="1"/>
    <col min="5" max="5" width="7.42578125" style="2" customWidth="1"/>
    <col min="6" max="6" width="12.140625" style="2" customWidth="1"/>
    <col min="7" max="7" width="9.140625" style="2" customWidth="1"/>
    <col min="8" max="8" width="18.7109375" style="2" customWidth="1"/>
    <col min="9" max="9" width="25" style="2" customWidth="1"/>
    <col min="10" max="10" width="30.7109375" style="2" customWidth="1"/>
    <col min="11" max="11" width="8" style="3" customWidth="1"/>
    <col min="12" max="12" width="12.42578125" style="2" customWidth="1"/>
    <col min="13" max="13" width="6.7109375" style="2" customWidth="1"/>
    <col min="14" max="14" width="6.42578125" style="3" customWidth="1"/>
    <col min="15" max="15" width="12" style="2" customWidth="1"/>
    <col min="16" max="16" width="34" style="2" customWidth="1"/>
    <col min="17" max="17" width="9.140625" style="748" customWidth="1"/>
    <col min="18" max="18" width="5.7109375" style="3" customWidth="1"/>
    <col min="19" max="19" width="13" style="2" customWidth="1"/>
    <col min="20" max="20" width="32.42578125" style="4" customWidth="1"/>
    <col min="21" max="21" width="8.85546875" style="2" customWidth="1"/>
    <col min="22" max="22" width="8.5703125" style="2" customWidth="1"/>
    <col min="23" max="23" width="6.28515625" style="2" customWidth="1"/>
    <col min="24" max="24" width="11.5703125" style="2" customWidth="1"/>
    <col min="25" max="25" width="8.85546875" style="2" customWidth="1"/>
    <col min="26" max="26" width="8.42578125" style="2" customWidth="1"/>
    <col min="27" max="27" width="6.85546875" style="3" customWidth="1"/>
    <col min="28" max="28" width="8.85546875" style="3" customWidth="1"/>
    <col min="29" max="29" width="5.5703125" style="3" customWidth="1"/>
    <col min="30" max="30" width="6.140625" style="2" customWidth="1"/>
    <col min="31" max="31" width="8.42578125" style="2" customWidth="1"/>
    <col min="32" max="32" width="17.5703125" style="2" customWidth="1"/>
    <col min="33" max="33" width="16.85546875" style="2" customWidth="1"/>
    <col min="34" max="34" width="20.7109375" style="5" customWidth="1"/>
    <col min="35" max="35" width="17.85546875" style="5" customWidth="1"/>
    <col min="36" max="36" width="8.85546875" style="2" customWidth="1"/>
    <col min="37" max="37" width="16.5703125" style="2" customWidth="1"/>
    <col min="38" max="38" width="14.85546875" style="2" customWidth="1"/>
    <col min="39" max="39" width="14.28515625" style="2" customWidth="1"/>
    <col min="40" max="40" width="39.28515625" style="2" customWidth="1"/>
    <col min="41" max="41" width="44.5703125" style="6" customWidth="1"/>
    <col min="42" max="42" width="36.42578125" style="2" customWidth="1"/>
    <col min="43" max="43" width="31.42578125" style="2" customWidth="1"/>
    <col min="44" max="45" width="9.140625" style="2" customWidth="1"/>
    <col min="46" max="46" width="2.85546875" style="2" customWidth="1"/>
    <col min="47" max="47" width="2.5703125" style="2" customWidth="1"/>
    <col min="48" max="48" width="2" style="2" customWidth="1"/>
    <col min="49" max="49" width="2.140625" style="2" customWidth="1"/>
    <col min="50" max="50" width="4.42578125" style="2" customWidth="1"/>
    <col min="51" max="51" width="4" style="2" customWidth="1"/>
    <col min="52" max="52" width="14" style="1" customWidth="1"/>
    <col min="53" max="16384" width="9.140625" style="1"/>
  </cols>
  <sheetData>
    <row r="1" spans="1:56" ht="18.75">
      <c r="J1" s="13" t="s">
        <v>2130</v>
      </c>
      <c r="Z1" s="11" t="s">
        <v>2131</v>
      </c>
    </row>
    <row r="2" spans="1:56" ht="18.75">
      <c r="A2" s="7"/>
      <c r="B2" s="7"/>
      <c r="C2" s="7"/>
      <c r="D2" s="7"/>
      <c r="E2" s="8"/>
      <c r="F2" s="7"/>
      <c r="G2" s="9"/>
      <c r="H2" s="7"/>
      <c r="I2" s="7"/>
      <c r="J2" s="13"/>
      <c r="K2" s="10"/>
      <c r="L2" s="7"/>
      <c r="M2" s="7"/>
      <c r="N2" s="10"/>
      <c r="O2" s="7"/>
      <c r="P2" s="7"/>
      <c r="Q2" s="7"/>
      <c r="R2" s="10"/>
      <c r="S2" s="7"/>
      <c r="T2" s="11"/>
      <c r="U2" s="7"/>
      <c r="V2" s="7"/>
      <c r="W2" s="7"/>
      <c r="X2" s="7"/>
      <c r="Y2" s="7"/>
      <c r="Z2" s="11" t="s">
        <v>4022</v>
      </c>
      <c r="AA2" s="10"/>
      <c r="AB2" s="10"/>
      <c r="AC2" s="10"/>
      <c r="AD2" s="7"/>
      <c r="AE2" s="7"/>
      <c r="AF2" s="7"/>
      <c r="AG2" s="7"/>
      <c r="AH2" s="12"/>
      <c r="AI2" s="12"/>
      <c r="AJ2" s="7"/>
      <c r="AK2" s="7"/>
      <c r="AL2" s="7"/>
      <c r="AM2" s="7"/>
      <c r="AN2" s="7"/>
      <c r="AO2" s="160"/>
      <c r="AP2" s="7"/>
      <c r="AQ2" s="7"/>
      <c r="AR2" s="7"/>
      <c r="AS2" s="7"/>
      <c r="AT2" s="7"/>
      <c r="AU2" s="7"/>
      <c r="AV2" s="7"/>
      <c r="AW2" s="7"/>
      <c r="AX2" s="7"/>
      <c r="AY2" s="7"/>
    </row>
    <row r="3" spans="1:56" ht="18.75">
      <c r="A3" s="7"/>
      <c r="B3" s="7"/>
      <c r="C3" s="7"/>
      <c r="D3" s="7"/>
      <c r="E3" s="8"/>
      <c r="F3" s="7"/>
      <c r="G3" s="7"/>
      <c r="H3" s="7"/>
      <c r="I3" s="7"/>
      <c r="J3" s="13"/>
      <c r="K3" s="10"/>
      <c r="L3" s="7"/>
      <c r="M3" s="7"/>
      <c r="N3" s="10"/>
      <c r="O3" s="7"/>
      <c r="P3" s="7"/>
      <c r="Q3" s="7"/>
      <c r="R3" s="10"/>
      <c r="S3" s="7"/>
      <c r="T3" s="11"/>
      <c r="U3" s="7"/>
      <c r="V3" s="7"/>
      <c r="W3" s="7"/>
      <c r="X3" s="7"/>
      <c r="Y3" s="7"/>
      <c r="Z3" s="11" t="s">
        <v>4023</v>
      </c>
      <c r="AA3" s="10"/>
      <c r="AB3" s="10"/>
      <c r="AC3" s="10"/>
      <c r="AD3" s="7"/>
      <c r="AE3" s="7"/>
      <c r="AF3" s="7"/>
      <c r="AG3" s="7"/>
      <c r="AH3" s="12"/>
      <c r="AI3" s="12"/>
      <c r="AJ3" s="7"/>
      <c r="AK3" s="7"/>
      <c r="AL3" s="7"/>
      <c r="AM3" s="7"/>
      <c r="AN3" s="7"/>
      <c r="AO3" s="160"/>
      <c r="AP3" s="7"/>
      <c r="AQ3" s="7"/>
      <c r="AR3" s="7"/>
      <c r="AS3" s="7"/>
      <c r="AT3" s="7"/>
      <c r="AU3" s="7"/>
      <c r="AV3" s="7"/>
      <c r="AW3" s="7"/>
      <c r="AX3" s="7"/>
      <c r="AY3" s="7"/>
    </row>
    <row r="4" spans="1:56" ht="18.75">
      <c r="A4" s="7"/>
      <c r="B4" s="7"/>
      <c r="C4" s="7"/>
      <c r="D4" s="7"/>
      <c r="E4" s="8"/>
      <c r="F4" s="7"/>
      <c r="G4" s="7"/>
      <c r="H4" s="7"/>
      <c r="I4" s="7"/>
      <c r="J4" s="13"/>
      <c r="K4" s="10"/>
      <c r="L4" s="7"/>
      <c r="M4" s="7"/>
      <c r="N4" s="10"/>
      <c r="O4" s="7"/>
      <c r="P4" s="7"/>
      <c r="Q4" s="7"/>
      <c r="R4" s="10"/>
      <c r="S4" s="7"/>
      <c r="T4" s="11"/>
      <c r="U4" s="7"/>
      <c r="V4" s="7"/>
      <c r="W4" s="7"/>
      <c r="X4" s="7"/>
      <c r="Y4" s="7"/>
      <c r="Z4" s="11" t="s">
        <v>4531</v>
      </c>
      <c r="AA4" s="10"/>
      <c r="AB4" s="10"/>
      <c r="AC4" s="10"/>
      <c r="AD4" s="7"/>
      <c r="AE4" s="7"/>
      <c r="AF4" s="7"/>
      <c r="AG4" s="7"/>
      <c r="AH4" s="12"/>
      <c r="AI4" s="12"/>
      <c r="AJ4" s="7"/>
      <c r="AK4" s="7"/>
      <c r="AL4" s="7"/>
      <c r="AM4" s="7"/>
      <c r="AN4" s="7"/>
      <c r="AO4" s="160"/>
      <c r="AP4" s="7"/>
      <c r="AQ4" s="7"/>
      <c r="AR4" s="7"/>
      <c r="AS4" s="7"/>
      <c r="AT4" s="7"/>
      <c r="AU4" s="7"/>
      <c r="AV4" s="7"/>
      <c r="AW4" s="7"/>
      <c r="AX4" s="7"/>
      <c r="AY4" s="7"/>
    </row>
    <row r="5" spans="1:56" ht="12.75">
      <c r="A5" s="7"/>
      <c r="B5" s="7"/>
      <c r="C5" s="7"/>
      <c r="D5" s="7"/>
      <c r="E5" s="8"/>
      <c r="F5" s="7"/>
      <c r="G5" s="7"/>
      <c r="H5" s="7"/>
      <c r="I5" s="7"/>
      <c r="J5" s="7"/>
      <c r="K5" s="10"/>
      <c r="L5" s="7"/>
      <c r="M5" s="7"/>
      <c r="N5" s="10"/>
      <c r="O5" s="7"/>
      <c r="P5" s="7"/>
      <c r="Q5" s="7"/>
      <c r="R5" s="10"/>
      <c r="S5" s="7"/>
      <c r="T5" s="11"/>
      <c r="U5" s="7"/>
      <c r="V5" s="7"/>
      <c r="W5" s="7"/>
      <c r="X5" s="7"/>
      <c r="Y5" s="7"/>
      <c r="Z5" s="7"/>
      <c r="AA5" s="10"/>
      <c r="AB5" s="10"/>
      <c r="AC5" s="10"/>
      <c r="AD5" s="7"/>
      <c r="AE5" s="7"/>
      <c r="AF5" s="7"/>
      <c r="AG5" s="7"/>
      <c r="AH5" s="12"/>
      <c r="AI5" s="12"/>
      <c r="AJ5" s="7"/>
      <c r="AK5" s="7"/>
      <c r="AL5" s="7"/>
      <c r="AM5" s="7"/>
      <c r="AN5" s="7"/>
      <c r="AO5" s="160"/>
      <c r="AP5" s="7"/>
      <c r="AQ5" s="7"/>
      <c r="AR5" s="7"/>
      <c r="AS5" s="7"/>
      <c r="AT5" s="7"/>
      <c r="AU5" s="7"/>
      <c r="AV5" s="7"/>
      <c r="AW5" s="7"/>
      <c r="AX5" s="7"/>
      <c r="AY5" s="7"/>
    </row>
    <row r="6" spans="1:56" s="148" customFormat="1" ht="24" customHeight="1">
      <c r="A6" s="1216" t="s">
        <v>0</v>
      </c>
      <c r="B6" s="1213" t="s">
        <v>1</v>
      </c>
      <c r="C6" s="1213" t="s">
        <v>2127</v>
      </c>
      <c r="D6" s="1213" t="s">
        <v>2</v>
      </c>
      <c r="E6" s="1219" t="s">
        <v>3</v>
      </c>
      <c r="F6" s="1213" t="s">
        <v>4</v>
      </c>
      <c r="G6" s="14" t="s">
        <v>5</v>
      </c>
      <c r="H6" s="1213" t="s">
        <v>6</v>
      </c>
      <c r="I6" s="1213" t="s">
        <v>7</v>
      </c>
      <c r="J6" s="1213" t="s">
        <v>8</v>
      </c>
      <c r="K6" s="1213" t="s">
        <v>9</v>
      </c>
      <c r="L6" s="1213" t="s">
        <v>10</v>
      </c>
      <c r="M6" s="1213" t="s">
        <v>11</v>
      </c>
      <c r="N6" s="1213" t="s">
        <v>12</v>
      </c>
      <c r="O6" s="1213" t="s">
        <v>13</v>
      </c>
      <c r="P6" s="1213" t="s">
        <v>14</v>
      </c>
      <c r="Q6" s="1225" t="s">
        <v>15</v>
      </c>
      <c r="R6" s="1213" t="s">
        <v>16</v>
      </c>
      <c r="S6" s="1213" t="s">
        <v>17</v>
      </c>
      <c r="T6" s="1213" t="s">
        <v>18</v>
      </c>
      <c r="U6" s="1213" t="s">
        <v>19</v>
      </c>
      <c r="V6" s="1222" t="s">
        <v>20</v>
      </c>
      <c r="W6" s="1223"/>
      <c r="X6" s="1223"/>
      <c r="Y6" s="1223"/>
      <c r="Z6" s="1224"/>
      <c r="AA6" s="1222" t="s">
        <v>21</v>
      </c>
      <c r="AB6" s="1223"/>
      <c r="AC6" s="1224"/>
      <c r="AD6" s="1213" t="s">
        <v>22</v>
      </c>
      <c r="AE6" s="1213" t="s">
        <v>23</v>
      </c>
      <c r="AF6" s="1222" t="s">
        <v>24</v>
      </c>
      <c r="AG6" s="1223"/>
      <c r="AH6" s="1223"/>
      <c r="AI6" s="1224"/>
      <c r="AJ6" s="1222" t="s">
        <v>25</v>
      </c>
      <c r="AK6" s="1223"/>
      <c r="AL6" s="1224"/>
      <c r="AM6" s="15" t="s">
        <v>26</v>
      </c>
      <c r="AN6" s="15" t="s">
        <v>27</v>
      </c>
      <c r="AO6" s="14"/>
      <c r="AP6" s="15" t="s">
        <v>28</v>
      </c>
      <c r="AQ6" s="15"/>
      <c r="AR6" s="15"/>
      <c r="AS6" s="15"/>
      <c r="AT6" s="15"/>
      <c r="AU6" s="15"/>
      <c r="AV6" s="15"/>
      <c r="AW6" s="15"/>
      <c r="AX6" s="15"/>
      <c r="AY6" s="15" t="s">
        <v>29</v>
      </c>
    </row>
    <row r="7" spans="1:56" ht="42.75" customHeight="1">
      <c r="A7" s="1217"/>
      <c r="B7" s="1214"/>
      <c r="C7" s="1214"/>
      <c r="D7" s="1214"/>
      <c r="E7" s="1220"/>
      <c r="F7" s="1214"/>
      <c r="G7" s="16" t="s">
        <v>30</v>
      </c>
      <c r="H7" s="1214"/>
      <c r="I7" s="1214"/>
      <c r="J7" s="1214"/>
      <c r="K7" s="1214"/>
      <c r="L7" s="1214"/>
      <c r="M7" s="1214"/>
      <c r="N7" s="1214"/>
      <c r="O7" s="1214"/>
      <c r="P7" s="1214"/>
      <c r="Q7" s="1226"/>
      <c r="R7" s="1214"/>
      <c r="S7" s="1214"/>
      <c r="T7" s="1214"/>
      <c r="U7" s="1214"/>
      <c r="V7" s="16" t="s">
        <v>31</v>
      </c>
      <c r="W7" s="16"/>
      <c r="X7" s="16" t="s">
        <v>32</v>
      </c>
      <c r="Y7" s="16" t="s">
        <v>33</v>
      </c>
      <c r="Z7" s="16"/>
      <c r="AA7" s="17"/>
      <c r="AB7" s="17"/>
      <c r="AC7" s="17"/>
      <c r="AD7" s="1214"/>
      <c r="AE7" s="1214"/>
      <c r="AF7" s="17" t="s">
        <v>34</v>
      </c>
      <c r="AG7" s="17" t="s">
        <v>35</v>
      </c>
      <c r="AH7" s="18" t="s">
        <v>36</v>
      </c>
      <c r="AI7" s="18" t="s">
        <v>37</v>
      </c>
      <c r="AJ7" s="17" t="s">
        <v>34</v>
      </c>
      <c r="AK7" s="17" t="s">
        <v>36</v>
      </c>
      <c r="AL7" s="17" t="s">
        <v>37</v>
      </c>
      <c r="AM7" s="19"/>
      <c r="AN7" s="19" t="s">
        <v>38</v>
      </c>
      <c r="AO7" s="16" t="s">
        <v>39</v>
      </c>
      <c r="AP7" s="19" t="s">
        <v>40</v>
      </c>
      <c r="AQ7" s="19"/>
      <c r="AR7" s="19"/>
      <c r="AS7" s="19" t="s">
        <v>41</v>
      </c>
      <c r="AT7" s="19"/>
      <c r="AU7" s="19"/>
      <c r="AV7" s="19" t="s">
        <v>42</v>
      </c>
      <c r="AW7" s="19"/>
      <c r="AX7" s="19"/>
      <c r="AY7" s="19"/>
    </row>
    <row r="8" spans="1:56" ht="30" customHeight="1">
      <c r="A8" s="1218"/>
      <c r="B8" s="1215"/>
      <c r="C8" s="1215"/>
      <c r="D8" s="1215"/>
      <c r="E8" s="1221"/>
      <c r="F8" s="1215"/>
      <c r="G8" s="16" t="s">
        <v>43</v>
      </c>
      <c r="H8" s="1215"/>
      <c r="I8" s="1215"/>
      <c r="J8" s="1215"/>
      <c r="K8" s="1215"/>
      <c r="L8" s="1215"/>
      <c r="M8" s="1215"/>
      <c r="N8" s="1215"/>
      <c r="O8" s="1215"/>
      <c r="P8" s="1215"/>
      <c r="Q8" s="1227"/>
      <c r="R8" s="1215"/>
      <c r="S8" s="1215"/>
      <c r="T8" s="1215"/>
      <c r="U8" s="1215"/>
      <c r="V8" s="16" t="s">
        <v>44</v>
      </c>
      <c r="W8" s="16" t="s">
        <v>45</v>
      </c>
      <c r="X8" s="16" t="s">
        <v>46</v>
      </c>
      <c r="Y8" s="16" t="s">
        <v>47</v>
      </c>
      <c r="Z8" s="16" t="s">
        <v>46</v>
      </c>
      <c r="AA8" s="17" t="s">
        <v>48</v>
      </c>
      <c r="AB8" s="17" t="s">
        <v>49</v>
      </c>
      <c r="AC8" s="17" t="s">
        <v>50</v>
      </c>
      <c r="AD8" s="1215"/>
      <c r="AE8" s="1215"/>
      <c r="AF8" s="16"/>
      <c r="AG8" s="16"/>
      <c r="AH8" s="18"/>
      <c r="AI8" s="18"/>
      <c r="AJ8" s="16"/>
      <c r="AK8" s="16"/>
      <c r="AL8" s="16"/>
      <c r="AM8" s="19"/>
      <c r="AN8" s="19"/>
      <c r="AO8" s="16"/>
      <c r="AP8" s="19" t="s">
        <v>51</v>
      </c>
      <c r="AQ8" s="19" t="s">
        <v>52</v>
      </c>
      <c r="AR8" s="19" t="s">
        <v>53</v>
      </c>
      <c r="AS8" s="19" t="s">
        <v>51</v>
      </c>
      <c r="AT8" s="19" t="s">
        <v>52</v>
      </c>
      <c r="AU8" s="19" t="s">
        <v>53</v>
      </c>
      <c r="AV8" s="19" t="s">
        <v>51</v>
      </c>
      <c r="AW8" s="19" t="s">
        <v>52</v>
      </c>
      <c r="AX8" s="19" t="s">
        <v>53</v>
      </c>
      <c r="AY8" s="19"/>
    </row>
    <row r="9" spans="1:56" s="149" customFormat="1" ht="12.75">
      <c r="A9" s="89"/>
      <c r="B9" s="20"/>
      <c r="C9" s="21"/>
      <c r="D9" s="21"/>
      <c r="E9" s="22"/>
      <c r="F9" s="21"/>
      <c r="G9" s="21" t="s">
        <v>54</v>
      </c>
      <c r="H9" s="21" t="s">
        <v>55</v>
      </c>
      <c r="I9" s="21" t="s">
        <v>56</v>
      </c>
      <c r="J9" s="21" t="s">
        <v>57</v>
      </c>
      <c r="K9" s="21" t="s">
        <v>58</v>
      </c>
      <c r="L9" s="21" t="s">
        <v>59</v>
      </c>
      <c r="M9" s="21" t="s">
        <v>60</v>
      </c>
      <c r="N9" s="21" t="s">
        <v>61</v>
      </c>
      <c r="O9" s="21" t="s">
        <v>62</v>
      </c>
      <c r="P9" s="21" t="s">
        <v>63</v>
      </c>
      <c r="Q9" s="19" t="s">
        <v>64</v>
      </c>
      <c r="R9" s="21" t="s">
        <v>65</v>
      </c>
      <c r="S9" s="21" t="s">
        <v>66</v>
      </c>
      <c r="T9" s="21" t="s">
        <v>67</v>
      </c>
      <c r="U9" s="21" t="s">
        <v>68</v>
      </c>
      <c r="V9" s="21" t="s">
        <v>69</v>
      </c>
      <c r="W9" s="21" t="s">
        <v>70</v>
      </c>
      <c r="X9" s="21" t="s">
        <v>71</v>
      </c>
      <c r="Y9" s="21" t="s">
        <v>72</v>
      </c>
      <c r="Z9" s="21" t="s">
        <v>73</v>
      </c>
      <c r="AA9" s="21" t="s">
        <v>74</v>
      </c>
      <c r="AB9" s="21" t="s">
        <v>75</v>
      </c>
      <c r="AC9" s="21" t="s">
        <v>76</v>
      </c>
      <c r="AD9" s="21" t="s">
        <v>77</v>
      </c>
      <c r="AE9" s="21" t="s">
        <v>78</v>
      </c>
      <c r="AF9" s="21" t="s">
        <v>79</v>
      </c>
      <c r="AG9" s="21" t="s">
        <v>80</v>
      </c>
      <c r="AH9" s="23" t="s">
        <v>81</v>
      </c>
      <c r="AI9" s="23" t="s">
        <v>82</v>
      </c>
      <c r="AJ9" s="21" t="s">
        <v>83</v>
      </c>
      <c r="AK9" s="21" t="s">
        <v>84</v>
      </c>
      <c r="AL9" s="21" t="s">
        <v>85</v>
      </c>
      <c r="AM9" s="21" t="s">
        <v>86</v>
      </c>
      <c r="AN9" s="21" t="s">
        <v>87</v>
      </c>
      <c r="AO9" s="17" t="s">
        <v>88</v>
      </c>
      <c r="AP9" s="21" t="s">
        <v>89</v>
      </c>
      <c r="AQ9" s="21" t="s">
        <v>90</v>
      </c>
      <c r="AR9" s="21" t="s">
        <v>91</v>
      </c>
      <c r="AS9" s="21" t="s">
        <v>92</v>
      </c>
      <c r="AT9" s="21" t="s">
        <v>93</v>
      </c>
      <c r="AU9" s="21" t="s">
        <v>94</v>
      </c>
      <c r="AV9" s="21" t="s">
        <v>95</v>
      </c>
      <c r="AW9" s="21" t="s">
        <v>96</v>
      </c>
      <c r="AX9" s="21" t="s">
        <v>97</v>
      </c>
      <c r="AY9" s="21" t="s">
        <v>98</v>
      </c>
    </row>
    <row r="10" spans="1:56" s="150" customFormat="1" ht="13.5" customHeight="1">
      <c r="A10" s="217"/>
      <c r="B10" s="24"/>
      <c r="C10" s="24"/>
      <c r="D10" s="24"/>
      <c r="E10" s="25"/>
      <c r="F10" s="25"/>
      <c r="G10" s="25"/>
      <c r="H10" s="25" t="s">
        <v>99</v>
      </c>
      <c r="I10" s="25"/>
      <c r="J10" s="26"/>
      <c r="K10" s="27"/>
      <c r="L10" s="26"/>
      <c r="M10" s="26"/>
      <c r="N10" s="27"/>
      <c r="O10" s="26"/>
      <c r="P10" s="25"/>
      <c r="Q10" s="749"/>
      <c r="R10" s="27"/>
      <c r="S10" s="25"/>
      <c r="T10" s="28"/>
      <c r="U10" s="25"/>
      <c r="V10" s="26"/>
      <c r="W10" s="26"/>
      <c r="X10" s="26"/>
      <c r="Y10" s="29"/>
      <c r="Z10" s="25"/>
      <c r="AA10" s="27"/>
      <c r="AB10" s="30"/>
      <c r="AC10" s="27"/>
      <c r="AD10" s="31"/>
      <c r="AE10" s="31"/>
      <c r="AF10" s="32"/>
      <c r="AG10" s="33"/>
      <c r="AH10" s="34">
        <f>SUM(AH11:AH910)</f>
        <v>4981891753.8407993</v>
      </c>
      <c r="AI10" s="34">
        <f t="shared" ref="AI10:AL10" si="0">SUM(AI11:AI910)</f>
        <v>5579718764.3017025</v>
      </c>
      <c r="AJ10" s="34">
        <f t="shared" si="0"/>
        <v>0</v>
      </c>
      <c r="AK10" s="34">
        <f t="shared" si="0"/>
        <v>0</v>
      </c>
      <c r="AL10" s="34">
        <f t="shared" si="0"/>
        <v>0</v>
      </c>
      <c r="AM10" s="25"/>
      <c r="AN10" s="25"/>
      <c r="AO10" s="25"/>
      <c r="AP10" s="25"/>
      <c r="AQ10" s="25"/>
      <c r="AR10" s="25"/>
      <c r="AS10" s="25"/>
      <c r="AT10" s="25"/>
      <c r="AU10" s="25"/>
      <c r="AV10" s="25"/>
      <c r="AW10" s="25"/>
      <c r="AX10" s="24"/>
      <c r="AY10" s="24"/>
    </row>
    <row r="11" spans="1:56" s="49" customFormat="1" ht="12.95" customHeight="1">
      <c r="A11" s="35" t="s">
        <v>100</v>
      </c>
      <c r="B11" s="35"/>
      <c r="C11" s="36"/>
      <c r="D11" s="35">
        <v>210015437</v>
      </c>
      <c r="E11" s="37" t="s">
        <v>1266</v>
      </c>
      <c r="F11" s="37">
        <v>22100000</v>
      </c>
      <c r="G11" s="37" t="s">
        <v>1216</v>
      </c>
      <c r="H11" s="37" t="s">
        <v>101</v>
      </c>
      <c r="I11" s="37" t="s">
        <v>102</v>
      </c>
      <c r="J11" s="37" t="s">
        <v>103</v>
      </c>
      <c r="K11" s="38" t="s">
        <v>104</v>
      </c>
      <c r="L11" s="39" t="s">
        <v>105</v>
      </c>
      <c r="M11" s="37"/>
      <c r="N11" s="40" t="s">
        <v>106</v>
      </c>
      <c r="O11" s="39" t="s">
        <v>107</v>
      </c>
      <c r="P11" s="37" t="s">
        <v>108</v>
      </c>
      <c r="Q11" s="39" t="s">
        <v>109</v>
      </c>
      <c r="R11" s="38" t="s">
        <v>110</v>
      </c>
      <c r="S11" s="39" t="s">
        <v>107</v>
      </c>
      <c r="T11" s="41" t="s">
        <v>111</v>
      </c>
      <c r="U11" s="37" t="s">
        <v>112</v>
      </c>
      <c r="V11" s="39">
        <v>60</v>
      </c>
      <c r="W11" s="37" t="s">
        <v>113</v>
      </c>
      <c r="X11" s="39"/>
      <c r="Y11" s="39"/>
      <c r="Z11" s="39"/>
      <c r="AA11" s="40" t="s">
        <v>106</v>
      </c>
      <c r="AB11" s="38">
        <v>90</v>
      </c>
      <c r="AC11" s="38">
        <v>10</v>
      </c>
      <c r="AD11" s="42" t="s">
        <v>114</v>
      </c>
      <c r="AE11" s="37" t="s">
        <v>115</v>
      </c>
      <c r="AF11" s="42">
        <v>60</v>
      </c>
      <c r="AG11" s="42">
        <v>5400</v>
      </c>
      <c r="AH11" s="43">
        <f t="shared" ref="AH11:AH34" si="1">AF11*AG11</f>
        <v>324000</v>
      </c>
      <c r="AI11" s="44">
        <f t="shared" ref="AI11:AI34" si="2">AH11*1.12</f>
        <v>362880.00000000006</v>
      </c>
      <c r="AJ11" s="45"/>
      <c r="AK11" s="46"/>
      <c r="AL11" s="45"/>
      <c r="AM11" s="45" t="s">
        <v>116</v>
      </c>
      <c r="AN11" s="35"/>
      <c r="AO11" s="37"/>
      <c r="AP11" s="37"/>
      <c r="AQ11" s="37"/>
      <c r="AR11" s="37" t="s">
        <v>117</v>
      </c>
      <c r="AS11" s="37" t="s">
        <v>117</v>
      </c>
      <c r="AT11" s="37"/>
      <c r="AU11" s="37"/>
      <c r="AV11" s="37"/>
      <c r="AW11" s="37"/>
      <c r="AX11" s="37"/>
      <c r="AY11" s="37"/>
      <c r="BD11" s="49">
        <v>1</v>
      </c>
    </row>
    <row r="12" spans="1:56" s="49" customFormat="1" ht="12.95" customHeight="1">
      <c r="A12" s="35" t="s">
        <v>100</v>
      </c>
      <c r="B12" s="35"/>
      <c r="C12" s="36"/>
      <c r="D12" s="35">
        <v>220000790</v>
      </c>
      <c r="E12" s="37" t="s">
        <v>3390</v>
      </c>
      <c r="F12" s="37">
        <v>22100001</v>
      </c>
      <c r="G12" s="37" t="s">
        <v>1217</v>
      </c>
      <c r="H12" s="37" t="s">
        <v>118</v>
      </c>
      <c r="I12" s="37" t="s">
        <v>119</v>
      </c>
      <c r="J12" s="37" t="s">
        <v>120</v>
      </c>
      <c r="K12" s="38" t="s">
        <v>104</v>
      </c>
      <c r="L12" s="39"/>
      <c r="M12" s="37" t="s">
        <v>121</v>
      </c>
      <c r="N12" s="40" t="s">
        <v>83</v>
      </c>
      <c r="O12" s="39" t="s">
        <v>107</v>
      </c>
      <c r="P12" s="37" t="s">
        <v>108</v>
      </c>
      <c r="Q12" s="39" t="s">
        <v>109</v>
      </c>
      <c r="R12" s="38" t="s">
        <v>110</v>
      </c>
      <c r="S12" s="39" t="s">
        <v>107</v>
      </c>
      <c r="T12" s="41" t="s">
        <v>122</v>
      </c>
      <c r="U12" s="37" t="s">
        <v>112</v>
      </c>
      <c r="V12" s="39">
        <v>60</v>
      </c>
      <c r="W12" s="37" t="s">
        <v>113</v>
      </c>
      <c r="X12" s="39"/>
      <c r="Y12" s="39"/>
      <c r="Z12" s="39"/>
      <c r="AA12" s="40">
        <v>30</v>
      </c>
      <c r="AB12" s="38">
        <v>60</v>
      </c>
      <c r="AC12" s="38">
        <v>10</v>
      </c>
      <c r="AD12" s="42" t="s">
        <v>123</v>
      </c>
      <c r="AE12" s="37" t="s">
        <v>115</v>
      </c>
      <c r="AF12" s="50">
        <v>20</v>
      </c>
      <c r="AG12" s="50">
        <v>237161.4</v>
      </c>
      <c r="AH12" s="43">
        <f t="shared" si="1"/>
        <v>4743228</v>
      </c>
      <c r="AI12" s="44">
        <f t="shared" si="2"/>
        <v>5312415.3600000003</v>
      </c>
      <c r="AJ12" s="45"/>
      <c r="AK12" s="46"/>
      <c r="AL12" s="45"/>
      <c r="AM12" s="45" t="s">
        <v>116</v>
      </c>
      <c r="AN12" s="35"/>
      <c r="AO12" s="37"/>
      <c r="AP12" s="37"/>
      <c r="AQ12" s="37"/>
      <c r="AR12" s="37" t="s">
        <v>124</v>
      </c>
      <c r="AS12" s="37" t="s">
        <v>124</v>
      </c>
      <c r="AT12" s="37"/>
      <c r="AU12" s="37"/>
      <c r="AV12" s="37"/>
      <c r="AW12" s="37"/>
      <c r="AX12" s="37"/>
      <c r="AY12" s="37"/>
      <c r="BD12" s="49">
        <v>2</v>
      </c>
    </row>
    <row r="13" spans="1:56" s="49" customFormat="1" ht="12.95" customHeight="1">
      <c r="A13" s="35" t="s">
        <v>100</v>
      </c>
      <c r="B13" s="35"/>
      <c r="C13" s="36"/>
      <c r="D13" s="35">
        <v>220000793</v>
      </c>
      <c r="E13" s="37" t="s">
        <v>3391</v>
      </c>
      <c r="F13" s="37">
        <v>22100002</v>
      </c>
      <c r="G13" s="37" t="s">
        <v>1218</v>
      </c>
      <c r="H13" s="37" t="s">
        <v>118</v>
      </c>
      <c r="I13" s="37" t="s">
        <v>119</v>
      </c>
      <c r="J13" s="37" t="s">
        <v>120</v>
      </c>
      <c r="K13" s="38" t="s">
        <v>104</v>
      </c>
      <c r="L13" s="39" t="s">
        <v>105</v>
      </c>
      <c r="M13" s="37" t="s">
        <v>121</v>
      </c>
      <c r="N13" s="40" t="s">
        <v>83</v>
      </c>
      <c r="O13" s="39" t="s">
        <v>107</v>
      </c>
      <c r="P13" s="37" t="s">
        <v>108</v>
      </c>
      <c r="Q13" s="39" t="s">
        <v>109</v>
      </c>
      <c r="R13" s="38" t="s">
        <v>110</v>
      </c>
      <c r="S13" s="39" t="s">
        <v>107</v>
      </c>
      <c r="T13" s="41" t="s">
        <v>122</v>
      </c>
      <c r="U13" s="37" t="s">
        <v>112</v>
      </c>
      <c r="V13" s="39">
        <v>60</v>
      </c>
      <c r="W13" s="37" t="s">
        <v>113</v>
      </c>
      <c r="X13" s="39"/>
      <c r="Y13" s="39"/>
      <c r="Z13" s="39"/>
      <c r="AA13" s="40">
        <v>30</v>
      </c>
      <c r="AB13" s="38">
        <v>60</v>
      </c>
      <c r="AC13" s="38">
        <v>10</v>
      </c>
      <c r="AD13" s="42" t="s">
        <v>123</v>
      </c>
      <c r="AE13" s="37" t="s">
        <v>115</v>
      </c>
      <c r="AF13" s="50">
        <v>9</v>
      </c>
      <c r="AG13" s="50">
        <v>184988.61</v>
      </c>
      <c r="AH13" s="43">
        <f t="shared" si="1"/>
        <v>1664897.4899999998</v>
      </c>
      <c r="AI13" s="44">
        <f t="shared" si="2"/>
        <v>1864685.1887999999</v>
      </c>
      <c r="AJ13" s="45"/>
      <c r="AK13" s="46"/>
      <c r="AL13" s="45"/>
      <c r="AM13" s="45" t="s">
        <v>116</v>
      </c>
      <c r="AN13" s="35"/>
      <c r="AO13" s="37"/>
      <c r="AP13" s="37"/>
      <c r="AQ13" s="37"/>
      <c r="AR13" s="37" t="s">
        <v>125</v>
      </c>
      <c r="AS13" s="37" t="s">
        <v>125</v>
      </c>
      <c r="AT13" s="37"/>
      <c r="AU13" s="37"/>
      <c r="AV13" s="37"/>
      <c r="AW13" s="37"/>
      <c r="AX13" s="37"/>
      <c r="AY13" s="37"/>
      <c r="BD13" s="49">
        <v>3</v>
      </c>
    </row>
    <row r="14" spans="1:56" s="49" customFormat="1" ht="12.95" customHeight="1">
      <c r="A14" s="35" t="s">
        <v>100</v>
      </c>
      <c r="B14" s="35"/>
      <c r="C14" s="36"/>
      <c r="D14" s="35">
        <v>210024448</v>
      </c>
      <c r="E14" s="37" t="s">
        <v>1305</v>
      </c>
      <c r="F14" s="37">
        <v>22100003</v>
      </c>
      <c r="G14" s="37" t="s">
        <v>1219</v>
      </c>
      <c r="H14" s="37" t="s">
        <v>126</v>
      </c>
      <c r="I14" s="37" t="s">
        <v>127</v>
      </c>
      <c r="J14" s="37" t="s">
        <v>128</v>
      </c>
      <c r="K14" s="38" t="s">
        <v>104</v>
      </c>
      <c r="L14" s="39" t="s">
        <v>105</v>
      </c>
      <c r="M14" s="37"/>
      <c r="N14" s="40" t="s">
        <v>106</v>
      </c>
      <c r="O14" s="39" t="s">
        <v>107</v>
      </c>
      <c r="P14" s="37" t="s">
        <v>108</v>
      </c>
      <c r="Q14" s="39" t="s">
        <v>109</v>
      </c>
      <c r="R14" s="38" t="s">
        <v>110</v>
      </c>
      <c r="S14" s="39" t="s">
        <v>107</v>
      </c>
      <c r="T14" s="41" t="s">
        <v>111</v>
      </c>
      <c r="U14" s="37" t="s">
        <v>112</v>
      </c>
      <c r="V14" s="39">
        <v>60</v>
      </c>
      <c r="W14" s="37" t="s">
        <v>113</v>
      </c>
      <c r="X14" s="39"/>
      <c r="Y14" s="39"/>
      <c r="Z14" s="39"/>
      <c r="AA14" s="40" t="s">
        <v>106</v>
      </c>
      <c r="AB14" s="38">
        <v>90</v>
      </c>
      <c r="AC14" s="38">
        <v>10</v>
      </c>
      <c r="AD14" s="42" t="s">
        <v>129</v>
      </c>
      <c r="AE14" s="37" t="s">
        <v>115</v>
      </c>
      <c r="AF14" s="50">
        <v>24</v>
      </c>
      <c r="AG14" s="50">
        <v>4067.22</v>
      </c>
      <c r="AH14" s="43">
        <f t="shared" si="1"/>
        <v>97613.28</v>
      </c>
      <c r="AI14" s="44">
        <f t="shared" si="2"/>
        <v>109326.87360000001</v>
      </c>
      <c r="AJ14" s="45"/>
      <c r="AK14" s="46"/>
      <c r="AL14" s="45"/>
      <c r="AM14" s="45" t="s">
        <v>116</v>
      </c>
      <c r="AN14" s="35"/>
      <c r="AO14" s="37"/>
      <c r="AP14" s="37"/>
      <c r="AQ14" s="37"/>
      <c r="AR14" s="37" t="s">
        <v>130</v>
      </c>
      <c r="AS14" s="37" t="s">
        <v>130</v>
      </c>
      <c r="AT14" s="37"/>
      <c r="AU14" s="37"/>
      <c r="AV14" s="37"/>
      <c r="AW14" s="37"/>
      <c r="AX14" s="37"/>
      <c r="AY14" s="37"/>
      <c r="BD14" s="49">
        <v>4</v>
      </c>
    </row>
    <row r="15" spans="1:56" s="49" customFormat="1" ht="12.95" customHeight="1">
      <c r="A15" s="35" t="s">
        <v>100</v>
      </c>
      <c r="B15" s="35"/>
      <c r="C15" s="36"/>
      <c r="D15" s="35">
        <v>210019025</v>
      </c>
      <c r="E15" s="37" t="s">
        <v>1302</v>
      </c>
      <c r="F15" s="37">
        <v>22100004</v>
      </c>
      <c r="G15" s="37" t="s">
        <v>1220</v>
      </c>
      <c r="H15" s="37" t="s">
        <v>131</v>
      </c>
      <c r="I15" s="37" t="s">
        <v>132</v>
      </c>
      <c r="J15" s="37" t="s">
        <v>133</v>
      </c>
      <c r="K15" s="38" t="s">
        <v>104</v>
      </c>
      <c r="L15" s="39" t="s">
        <v>105</v>
      </c>
      <c r="M15" s="37"/>
      <c r="N15" s="40" t="s">
        <v>106</v>
      </c>
      <c r="O15" s="39" t="s">
        <v>107</v>
      </c>
      <c r="P15" s="37" t="s">
        <v>108</v>
      </c>
      <c r="Q15" s="39" t="s">
        <v>109</v>
      </c>
      <c r="R15" s="38" t="s">
        <v>110</v>
      </c>
      <c r="S15" s="39" t="s">
        <v>107</v>
      </c>
      <c r="T15" s="41" t="s">
        <v>111</v>
      </c>
      <c r="U15" s="37" t="s">
        <v>112</v>
      </c>
      <c r="V15" s="39">
        <v>60</v>
      </c>
      <c r="W15" s="37" t="s">
        <v>113</v>
      </c>
      <c r="X15" s="39"/>
      <c r="Y15" s="39"/>
      <c r="Z15" s="39"/>
      <c r="AA15" s="40" t="s">
        <v>106</v>
      </c>
      <c r="AB15" s="38">
        <v>90</v>
      </c>
      <c r="AC15" s="38">
        <v>10</v>
      </c>
      <c r="AD15" s="42" t="s">
        <v>114</v>
      </c>
      <c r="AE15" s="37" t="s">
        <v>115</v>
      </c>
      <c r="AF15" s="50">
        <v>1.2</v>
      </c>
      <c r="AG15" s="50">
        <v>107051.7</v>
      </c>
      <c r="AH15" s="43">
        <f t="shared" si="1"/>
        <v>128462.04</v>
      </c>
      <c r="AI15" s="44">
        <f t="shared" si="2"/>
        <v>143877.48480000001</v>
      </c>
      <c r="AJ15" s="45"/>
      <c r="AK15" s="46"/>
      <c r="AL15" s="45"/>
      <c r="AM15" s="45" t="s">
        <v>116</v>
      </c>
      <c r="AN15" s="35"/>
      <c r="AO15" s="37"/>
      <c r="AP15" s="37"/>
      <c r="AQ15" s="37"/>
      <c r="AR15" s="37" t="s">
        <v>134</v>
      </c>
      <c r="AS15" s="37" t="s">
        <v>134</v>
      </c>
      <c r="AT15" s="37"/>
      <c r="AU15" s="37"/>
      <c r="AV15" s="37"/>
      <c r="AW15" s="37"/>
      <c r="AX15" s="37"/>
      <c r="AY15" s="37"/>
      <c r="BD15" s="49">
        <v>5</v>
      </c>
    </row>
    <row r="16" spans="1:56" s="49" customFormat="1" ht="12.95" customHeight="1">
      <c r="A16" s="35" t="s">
        <v>100</v>
      </c>
      <c r="B16" s="35"/>
      <c r="C16" s="36"/>
      <c r="D16" s="35">
        <v>210010272</v>
      </c>
      <c r="E16" s="37" t="s">
        <v>1273</v>
      </c>
      <c r="F16" s="37">
        <v>22100005</v>
      </c>
      <c r="G16" s="37" t="s">
        <v>1221</v>
      </c>
      <c r="H16" s="37" t="s">
        <v>135</v>
      </c>
      <c r="I16" s="37" t="s">
        <v>136</v>
      </c>
      <c r="J16" s="37" t="s">
        <v>1208</v>
      </c>
      <c r="K16" s="38" t="s">
        <v>104</v>
      </c>
      <c r="L16" s="39" t="s">
        <v>105</v>
      </c>
      <c r="M16" s="37"/>
      <c r="N16" s="40" t="s">
        <v>106</v>
      </c>
      <c r="O16" s="39" t="s">
        <v>107</v>
      </c>
      <c r="P16" s="37" t="s">
        <v>108</v>
      </c>
      <c r="Q16" s="39" t="s">
        <v>109</v>
      </c>
      <c r="R16" s="38" t="s">
        <v>110</v>
      </c>
      <c r="S16" s="39" t="s">
        <v>107</v>
      </c>
      <c r="T16" s="41" t="s">
        <v>111</v>
      </c>
      <c r="U16" s="37" t="s">
        <v>112</v>
      </c>
      <c r="V16" s="39">
        <v>60</v>
      </c>
      <c r="W16" s="37" t="s">
        <v>113</v>
      </c>
      <c r="X16" s="39"/>
      <c r="Y16" s="39"/>
      <c r="Z16" s="39"/>
      <c r="AA16" s="40" t="s">
        <v>106</v>
      </c>
      <c r="AB16" s="38">
        <v>90</v>
      </c>
      <c r="AC16" s="38">
        <v>10</v>
      </c>
      <c r="AD16" s="42" t="s">
        <v>114</v>
      </c>
      <c r="AE16" s="37" t="s">
        <v>115</v>
      </c>
      <c r="AF16" s="50">
        <v>11</v>
      </c>
      <c r="AG16" s="50">
        <v>1419</v>
      </c>
      <c r="AH16" s="43">
        <f t="shared" si="1"/>
        <v>15609</v>
      </c>
      <c r="AI16" s="44">
        <f t="shared" si="2"/>
        <v>17482.080000000002</v>
      </c>
      <c r="AJ16" s="45"/>
      <c r="AK16" s="46"/>
      <c r="AL16" s="45"/>
      <c r="AM16" s="45" t="s">
        <v>116</v>
      </c>
      <c r="AN16" s="35"/>
      <c r="AO16" s="37"/>
      <c r="AP16" s="37"/>
      <c r="AQ16" s="37"/>
      <c r="AR16" s="37" t="s">
        <v>137</v>
      </c>
      <c r="AS16" s="37" t="s">
        <v>137</v>
      </c>
      <c r="AT16" s="37"/>
      <c r="AU16" s="37"/>
      <c r="AV16" s="37"/>
      <c r="AW16" s="37"/>
      <c r="AX16" s="37"/>
      <c r="AY16" s="37"/>
      <c r="BD16" s="49">
        <v>6</v>
      </c>
    </row>
    <row r="17" spans="1:56" s="49" customFormat="1" ht="12.95" customHeight="1">
      <c r="A17" s="35" t="s">
        <v>100</v>
      </c>
      <c r="B17" s="35"/>
      <c r="C17" s="36"/>
      <c r="D17" s="35">
        <v>210019610</v>
      </c>
      <c r="E17" s="37" t="s">
        <v>1274</v>
      </c>
      <c r="F17" s="37">
        <v>22100006</v>
      </c>
      <c r="G17" s="37" t="s">
        <v>1222</v>
      </c>
      <c r="H17" s="37" t="s">
        <v>138</v>
      </c>
      <c r="I17" s="37" t="s">
        <v>136</v>
      </c>
      <c r="J17" s="37" t="s">
        <v>139</v>
      </c>
      <c r="K17" s="38" t="s">
        <v>104</v>
      </c>
      <c r="L17" s="39" t="s">
        <v>105</v>
      </c>
      <c r="M17" s="37"/>
      <c r="N17" s="40" t="s">
        <v>106</v>
      </c>
      <c r="O17" s="39" t="s">
        <v>107</v>
      </c>
      <c r="P17" s="37" t="s">
        <v>108</v>
      </c>
      <c r="Q17" s="39" t="s">
        <v>109</v>
      </c>
      <c r="R17" s="38" t="s">
        <v>110</v>
      </c>
      <c r="S17" s="39" t="s">
        <v>107</v>
      </c>
      <c r="T17" s="41" t="s">
        <v>122</v>
      </c>
      <c r="U17" s="37" t="s">
        <v>112</v>
      </c>
      <c r="V17" s="39">
        <v>60</v>
      </c>
      <c r="W17" s="37" t="s">
        <v>113</v>
      </c>
      <c r="X17" s="39"/>
      <c r="Y17" s="39"/>
      <c r="Z17" s="39"/>
      <c r="AA17" s="40" t="s">
        <v>106</v>
      </c>
      <c r="AB17" s="38">
        <v>90</v>
      </c>
      <c r="AC17" s="38">
        <v>10</v>
      </c>
      <c r="AD17" s="42" t="s">
        <v>140</v>
      </c>
      <c r="AE17" s="37" t="s">
        <v>115</v>
      </c>
      <c r="AF17" s="50">
        <v>16</v>
      </c>
      <c r="AG17" s="50">
        <v>2804.69</v>
      </c>
      <c r="AH17" s="43">
        <f t="shared" si="1"/>
        <v>44875.040000000001</v>
      </c>
      <c r="AI17" s="44">
        <f t="shared" si="2"/>
        <v>50260.044800000003</v>
      </c>
      <c r="AJ17" s="45"/>
      <c r="AK17" s="46"/>
      <c r="AL17" s="45"/>
      <c r="AM17" s="45" t="s">
        <v>116</v>
      </c>
      <c r="AN17" s="35"/>
      <c r="AO17" s="37"/>
      <c r="AP17" s="37"/>
      <c r="AQ17" s="37"/>
      <c r="AR17" s="37" t="s">
        <v>141</v>
      </c>
      <c r="AS17" s="37" t="s">
        <v>141</v>
      </c>
      <c r="AT17" s="37"/>
      <c r="AU17" s="37"/>
      <c r="AV17" s="37"/>
      <c r="AW17" s="37"/>
      <c r="AX17" s="37"/>
      <c r="AY17" s="37"/>
      <c r="BD17" s="49">
        <v>7</v>
      </c>
    </row>
    <row r="18" spans="1:56" s="49" customFormat="1" ht="12.95" customHeight="1">
      <c r="A18" s="35" t="s">
        <v>100</v>
      </c>
      <c r="B18" s="35"/>
      <c r="C18" s="36"/>
      <c r="D18" s="35">
        <v>210026695</v>
      </c>
      <c r="E18" s="37" t="s">
        <v>1270</v>
      </c>
      <c r="F18" s="37">
        <v>22100007</v>
      </c>
      <c r="G18" s="37" t="s">
        <v>1223</v>
      </c>
      <c r="H18" s="37" t="s">
        <v>142</v>
      </c>
      <c r="I18" s="37" t="s">
        <v>143</v>
      </c>
      <c r="J18" s="37" t="s">
        <v>144</v>
      </c>
      <c r="K18" s="38" t="s">
        <v>104</v>
      </c>
      <c r="L18" s="39" t="s">
        <v>105</v>
      </c>
      <c r="M18" s="37"/>
      <c r="N18" s="40" t="s">
        <v>106</v>
      </c>
      <c r="O18" s="39" t="s">
        <v>107</v>
      </c>
      <c r="P18" s="37" t="s">
        <v>108</v>
      </c>
      <c r="Q18" s="39" t="s">
        <v>109</v>
      </c>
      <c r="R18" s="38" t="s">
        <v>110</v>
      </c>
      <c r="S18" s="39" t="s">
        <v>107</v>
      </c>
      <c r="T18" s="41" t="s">
        <v>122</v>
      </c>
      <c r="U18" s="37" t="s">
        <v>112</v>
      </c>
      <c r="V18" s="39">
        <v>60</v>
      </c>
      <c r="W18" s="37" t="s">
        <v>113</v>
      </c>
      <c r="X18" s="39"/>
      <c r="Y18" s="39"/>
      <c r="Z18" s="39"/>
      <c r="AA18" s="40" t="s">
        <v>106</v>
      </c>
      <c r="AB18" s="38">
        <v>90</v>
      </c>
      <c r="AC18" s="38">
        <v>10</v>
      </c>
      <c r="AD18" s="42" t="s">
        <v>145</v>
      </c>
      <c r="AE18" s="37" t="s">
        <v>115</v>
      </c>
      <c r="AF18" s="50">
        <v>152</v>
      </c>
      <c r="AG18" s="50">
        <v>1472.8</v>
      </c>
      <c r="AH18" s="43">
        <f t="shared" si="1"/>
        <v>223865.60000000001</v>
      </c>
      <c r="AI18" s="44">
        <f t="shared" si="2"/>
        <v>250729.47200000004</v>
      </c>
      <c r="AJ18" s="45"/>
      <c r="AK18" s="46"/>
      <c r="AL18" s="45"/>
      <c r="AM18" s="45" t="s">
        <v>116</v>
      </c>
      <c r="AN18" s="35"/>
      <c r="AO18" s="37"/>
      <c r="AP18" s="37"/>
      <c r="AQ18" s="37"/>
      <c r="AR18" s="37" t="s">
        <v>146</v>
      </c>
      <c r="AS18" s="37" t="s">
        <v>146</v>
      </c>
      <c r="AT18" s="37"/>
      <c r="AU18" s="37"/>
      <c r="AV18" s="37"/>
      <c r="AW18" s="37"/>
      <c r="AX18" s="37"/>
      <c r="AY18" s="37"/>
      <c r="BD18" s="49">
        <v>8</v>
      </c>
    </row>
    <row r="19" spans="1:56" s="49" customFormat="1" ht="12.95" customHeight="1">
      <c r="A19" s="35" t="s">
        <v>100</v>
      </c>
      <c r="B19" s="35"/>
      <c r="C19" s="36"/>
      <c r="D19" s="35">
        <v>210001509</v>
      </c>
      <c r="E19" s="37" t="s">
        <v>1524</v>
      </c>
      <c r="F19" s="37">
        <v>22100008</v>
      </c>
      <c r="G19" s="37" t="s">
        <v>1224</v>
      </c>
      <c r="H19" s="37" t="s">
        <v>147</v>
      </c>
      <c r="I19" s="37" t="s">
        <v>148</v>
      </c>
      <c r="J19" s="37" t="s">
        <v>149</v>
      </c>
      <c r="K19" s="38" t="s">
        <v>150</v>
      </c>
      <c r="L19" s="39" t="s">
        <v>105</v>
      </c>
      <c r="M19" s="37" t="s">
        <v>121</v>
      </c>
      <c r="N19" s="40" t="s">
        <v>83</v>
      </c>
      <c r="O19" s="39" t="s">
        <v>107</v>
      </c>
      <c r="P19" s="37" t="s">
        <v>108</v>
      </c>
      <c r="Q19" s="39" t="s">
        <v>151</v>
      </c>
      <c r="R19" s="38" t="s">
        <v>110</v>
      </c>
      <c r="S19" s="39" t="s">
        <v>107</v>
      </c>
      <c r="T19" s="41" t="s">
        <v>122</v>
      </c>
      <c r="U19" s="37" t="s">
        <v>112</v>
      </c>
      <c r="V19" s="39">
        <v>60</v>
      </c>
      <c r="W19" s="37" t="s">
        <v>113</v>
      </c>
      <c r="X19" s="39"/>
      <c r="Y19" s="39"/>
      <c r="Z19" s="39"/>
      <c r="AA19" s="40">
        <v>30</v>
      </c>
      <c r="AB19" s="38">
        <v>60</v>
      </c>
      <c r="AC19" s="38">
        <v>10</v>
      </c>
      <c r="AD19" s="42" t="s">
        <v>129</v>
      </c>
      <c r="AE19" s="37" t="s">
        <v>115</v>
      </c>
      <c r="AF19" s="50">
        <v>76</v>
      </c>
      <c r="AG19" s="50">
        <v>29401.67</v>
      </c>
      <c r="AH19" s="43">
        <f t="shared" si="1"/>
        <v>2234526.92</v>
      </c>
      <c r="AI19" s="44">
        <f t="shared" si="2"/>
        <v>2502670.1504000002</v>
      </c>
      <c r="AJ19" s="45"/>
      <c r="AK19" s="46"/>
      <c r="AL19" s="45"/>
      <c r="AM19" s="45" t="s">
        <v>116</v>
      </c>
      <c r="AN19" s="35"/>
      <c r="AO19" s="37"/>
      <c r="AP19" s="37"/>
      <c r="AQ19" s="37"/>
      <c r="AR19" s="37" t="s">
        <v>152</v>
      </c>
      <c r="AS19" s="37" t="s">
        <v>152</v>
      </c>
      <c r="AT19" s="37"/>
      <c r="AU19" s="37"/>
      <c r="AV19" s="37"/>
      <c r="AW19" s="37"/>
      <c r="AX19" s="37"/>
      <c r="AY19" s="37"/>
      <c r="BD19" s="49">
        <v>9</v>
      </c>
    </row>
    <row r="20" spans="1:56" s="49" customFormat="1" ht="12.95" customHeight="1">
      <c r="A20" s="35" t="s">
        <v>100</v>
      </c>
      <c r="B20" s="35"/>
      <c r="C20" s="36"/>
      <c r="D20" s="35">
        <v>210009309</v>
      </c>
      <c r="E20" s="37" t="s">
        <v>1518</v>
      </c>
      <c r="F20" s="37">
        <v>22100009</v>
      </c>
      <c r="G20" s="37" t="s">
        <v>1225</v>
      </c>
      <c r="H20" s="37" t="s">
        <v>153</v>
      </c>
      <c r="I20" s="37" t="s">
        <v>148</v>
      </c>
      <c r="J20" s="37" t="s">
        <v>154</v>
      </c>
      <c r="K20" s="38" t="s">
        <v>150</v>
      </c>
      <c r="L20" s="39" t="s">
        <v>105</v>
      </c>
      <c r="M20" s="37" t="s">
        <v>121</v>
      </c>
      <c r="N20" s="40" t="s">
        <v>83</v>
      </c>
      <c r="O20" s="39" t="s">
        <v>107</v>
      </c>
      <c r="P20" s="37" t="s">
        <v>108</v>
      </c>
      <c r="Q20" s="39" t="s">
        <v>151</v>
      </c>
      <c r="R20" s="38" t="s">
        <v>110</v>
      </c>
      <c r="S20" s="39" t="s">
        <v>107</v>
      </c>
      <c r="T20" s="41" t="s">
        <v>122</v>
      </c>
      <c r="U20" s="37" t="s">
        <v>112</v>
      </c>
      <c r="V20" s="39">
        <v>60</v>
      </c>
      <c r="W20" s="37" t="s">
        <v>113</v>
      </c>
      <c r="X20" s="39"/>
      <c r="Y20" s="39"/>
      <c r="Z20" s="39"/>
      <c r="AA20" s="40">
        <v>30</v>
      </c>
      <c r="AB20" s="38">
        <v>60</v>
      </c>
      <c r="AC20" s="38">
        <v>10</v>
      </c>
      <c r="AD20" s="42" t="s">
        <v>129</v>
      </c>
      <c r="AE20" s="37" t="s">
        <v>115</v>
      </c>
      <c r="AF20" s="50">
        <v>30</v>
      </c>
      <c r="AG20" s="50">
        <v>97040.17</v>
      </c>
      <c r="AH20" s="43">
        <f t="shared" si="1"/>
        <v>2911205.1</v>
      </c>
      <c r="AI20" s="44">
        <f t="shared" si="2"/>
        <v>3260549.7120000003</v>
      </c>
      <c r="AJ20" s="45"/>
      <c r="AK20" s="46"/>
      <c r="AL20" s="45"/>
      <c r="AM20" s="45" t="s">
        <v>116</v>
      </c>
      <c r="AN20" s="35"/>
      <c r="AO20" s="37"/>
      <c r="AP20" s="37"/>
      <c r="AQ20" s="37"/>
      <c r="AR20" s="37" t="s">
        <v>155</v>
      </c>
      <c r="AS20" s="37" t="s">
        <v>155</v>
      </c>
      <c r="AT20" s="37"/>
      <c r="AU20" s="37"/>
      <c r="AV20" s="37"/>
      <c r="AW20" s="37"/>
      <c r="AX20" s="37"/>
      <c r="AY20" s="37"/>
      <c r="BD20" s="49">
        <v>10</v>
      </c>
    </row>
    <row r="21" spans="1:56" s="49" customFormat="1" ht="12.95" customHeight="1">
      <c r="A21" s="35" t="s">
        <v>100</v>
      </c>
      <c r="B21" s="35"/>
      <c r="C21" s="36"/>
      <c r="D21" s="35">
        <v>210009310</v>
      </c>
      <c r="E21" s="37" t="s">
        <v>1517</v>
      </c>
      <c r="F21" s="37">
        <v>22100010</v>
      </c>
      <c r="G21" s="37" t="s">
        <v>1226</v>
      </c>
      <c r="H21" s="37" t="s">
        <v>153</v>
      </c>
      <c r="I21" s="37" t="s">
        <v>148</v>
      </c>
      <c r="J21" s="37" t="s">
        <v>154</v>
      </c>
      <c r="K21" s="38" t="s">
        <v>150</v>
      </c>
      <c r="L21" s="39" t="s">
        <v>105</v>
      </c>
      <c r="M21" s="37" t="s">
        <v>121</v>
      </c>
      <c r="N21" s="40" t="s">
        <v>83</v>
      </c>
      <c r="O21" s="39" t="s">
        <v>107</v>
      </c>
      <c r="P21" s="37" t="s">
        <v>108</v>
      </c>
      <c r="Q21" s="39" t="s">
        <v>151</v>
      </c>
      <c r="R21" s="38" t="s">
        <v>110</v>
      </c>
      <c r="S21" s="39" t="s">
        <v>107</v>
      </c>
      <c r="T21" s="41" t="s">
        <v>122</v>
      </c>
      <c r="U21" s="37" t="s">
        <v>112</v>
      </c>
      <c r="V21" s="39">
        <v>60</v>
      </c>
      <c r="W21" s="37" t="s">
        <v>113</v>
      </c>
      <c r="X21" s="39"/>
      <c r="Y21" s="39"/>
      <c r="Z21" s="39"/>
      <c r="AA21" s="40">
        <v>30</v>
      </c>
      <c r="AB21" s="38">
        <v>60</v>
      </c>
      <c r="AC21" s="38">
        <v>10</v>
      </c>
      <c r="AD21" s="42" t="s">
        <v>129</v>
      </c>
      <c r="AE21" s="37" t="s">
        <v>115</v>
      </c>
      <c r="AF21" s="50">
        <v>52</v>
      </c>
      <c r="AG21" s="50">
        <v>37510</v>
      </c>
      <c r="AH21" s="43">
        <f t="shared" si="1"/>
        <v>1950520</v>
      </c>
      <c r="AI21" s="44">
        <f t="shared" si="2"/>
        <v>2184582.4000000004</v>
      </c>
      <c r="AJ21" s="45"/>
      <c r="AK21" s="46"/>
      <c r="AL21" s="45"/>
      <c r="AM21" s="45" t="s">
        <v>116</v>
      </c>
      <c r="AN21" s="35"/>
      <c r="AO21" s="37"/>
      <c r="AP21" s="37"/>
      <c r="AQ21" s="37"/>
      <c r="AR21" s="37" t="s">
        <v>156</v>
      </c>
      <c r="AS21" s="37" t="s">
        <v>156</v>
      </c>
      <c r="AT21" s="37"/>
      <c r="AU21" s="37"/>
      <c r="AV21" s="37"/>
      <c r="AW21" s="37"/>
      <c r="AX21" s="37"/>
      <c r="AY21" s="37"/>
      <c r="BD21" s="49">
        <v>11</v>
      </c>
    </row>
    <row r="22" spans="1:56" s="49" customFormat="1" ht="12.95" customHeight="1">
      <c r="A22" s="35" t="s">
        <v>100</v>
      </c>
      <c r="B22" s="35"/>
      <c r="C22" s="36"/>
      <c r="D22" s="35">
        <v>210009311</v>
      </c>
      <c r="E22" s="37" t="s">
        <v>1516</v>
      </c>
      <c r="F22" s="37">
        <v>22100011</v>
      </c>
      <c r="G22" s="37" t="s">
        <v>1227</v>
      </c>
      <c r="H22" s="37" t="s">
        <v>153</v>
      </c>
      <c r="I22" s="37" t="s">
        <v>148</v>
      </c>
      <c r="J22" s="37" t="s">
        <v>154</v>
      </c>
      <c r="K22" s="38" t="s">
        <v>150</v>
      </c>
      <c r="L22" s="39" t="s">
        <v>105</v>
      </c>
      <c r="M22" s="37" t="s">
        <v>121</v>
      </c>
      <c r="N22" s="40" t="s">
        <v>83</v>
      </c>
      <c r="O22" s="39" t="s">
        <v>107</v>
      </c>
      <c r="P22" s="37" t="s">
        <v>108</v>
      </c>
      <c r="Q22" s="39" t="s">
        <v>151</v>
      </c>
      <c r="R22" s="38" t="s">
        <v>110</v>
      </c>
      <c r="S22" s="39" t="s">
        <v>107</v>
      </c>
      <c r="T22" s="41" t="s">
        <v>122</v>
      </c>
      <c r="U22" s="37" t="s">
        <v>112</v>
      </c>
      <c r="V22" s="39">
        <v>60</v>
      </c>
      <c r="W22" s="37" t="s">
        <v>113</v>
      </c>
      <c r="X22" s="39"/>
      <c r="Y22" s="39"/>
      <c r="Z22" s="39"/>
      <c r="AA22" s="40">
        <v>30</v>
      </c>
      <c r="AB22" s="38">
        <v>60</v>
      </c>
      <c r="AC22" s="38">
        <v>10</v>
      </c>
      <c r="AD22" s="42" t="s">
        <v>129</v>
      </c>
      <c r="AE22" s="37" t="s">
        <v>115</v>
      </c>
      <c r="AF22" s="50">
        <v>32</v>
      </c>
      <c r="AG22" s="50">
        <v>92612.63</v>
      </c>
      <c r="AH22" s="43">
        <f t="shared" si="1"/>
        <v>2963604.16</v>
      </c>
      <c r="AI22" s="44">
        <f t="shared" si="2"/>
        <v>3319236.6592000006</v>
      </c>
      <c r="AJ22" s="45"/>
      <c r="AK22" s="46"/>
      <c r="AL22" s="45"/>
      <c r="AM22" s="45" t="s">
        <v>116</v>
      </c>
      <c r="AN22" s="35"/>
      <c r="AO22" s="37"/>
      <c r="AP22" s="37"/>
      <c r="AQ22" s="37"/>
      <c r="AR22" s="37" t="s">
        <v>157</v>
      </c>
      <c r="AS22" s="37" t="s">
        <v>157</v>
      </c>
      <c r="AT22" s="37"/>
      <c r="AU22" s="37"/>
      <c r="AV22" s="37"/>
      <c r="AW22" s="37"/>
      <c r="AX22" s="37"/>
      <c r="AY22" s="37"/>
      <c r="BD22" s="49">
        <v>12</v>
      </c>
    </row>
    <row r="23" spans="1:56" s="49" customFormat="1" ht="12.95" customHeight="1">
      <c r="A23" s="35" t="s">
        <v>100</v>
      </c>
      <c r="B23" s="35"/>
      <c r="C23" s="36"/>
      <c r="D23" s="35">
        <v>210012655</v>
      </c>
      <c r="E23" s="37" t="s">
        <v>1522</v>
      </c>
      <c r="F23" s="37">
        <v>22100012</v>
      </c>
      <c r="G23" s="37" t="s">
        <v>1228</v>
      </c>
      <c r="H23" s="37" t="s">
        <v>158</v>
      </c>
      <c r="I23" s="37" t="s">
        <v>148</v>
      </c>
      <c r="J23" s="37" t="s">
        <v>159</v>
      </c>
      <c r="K23" s="38" t="s">
        <v>150</v>
      </c>
      <c r="L23" s="39" t="s">
        <v>105</v>
      </c>
      <c r="M23" s="37" t="s">
        <v>121</v>
      </c>
      <c r="N23" s="40" t="s">
        <v>83</v>
      </c>
      <c r="O23" s="39" t="s">
        <v>107</v>
      </c>
      <c r="P23" s="37" t="s">
        <v>108</v>
      </c>
      <c r="Q23" s="39" t="s">
        <v>151</v>
      </c>
      <c r="R23" s="38" t="s">
        <v>110</v>
      </c>
      <c r="S23" s="39" t="s">
        <v>107</v>
      </c>
      <c r="T23" s="41" t="s">
        <v>122</v>
      </c>
      <c r="U23" s="37" t="s">
        <v>112</v>
      </c>
      <c r="V23" s="39">
        <v>60</v>
      </c>
      <c r="W23" s="37" t="s">
        <v>113</v>
      </c>
      <c r="X23" s="39"/>
      <c r="Y23" s="39"/>
      <c r="Z23" s="39"/>
      <c r="AA23" s="40">
        <v>30</v>
      </c>
      <c r="AB23" s="38">
        <v>60</v>
      </c>
      <c r="AC23" s="38">
        <v>10</v>
      </c>
      <c r="AD23" s="42" t="s">
        <v>129</v>
      </c>
      <c r="AE23" s="37" t="s">
        <v>115</v>
      </c>
      <c r="AF23" s="50">
        <v>67</v>
      </c>
      <c r="AG23" s="50">
        <v>74505.100000000006</v>
      </c>
      <c r="AH23" s="43">
        <f t="shared" si="1"/>
        <v>4991841.7</v>
      </c>
      <c r="AI23" s="44">
        <f t="shared" si="2"/>
        <v>5590862.7040000008</v>
      </c>
      <c r="AJ23" s="45"/>
      <c r="AK23" s="46"/>
      <c r="AL23" s="45"/>
      <c r="AM23" s="45" t="s">
        <v>116</v>
      </c>
      <c r="AN23" s="35"/>
      <c r="AO23" s="37"/>
      <c r="AP23" s="37"/>
      <c r="AQ23" s="37"/>
      <c r="AR23" s="37" t="s">
        <v>160</v>
      </c>
      <c r="AS23" s="37" t="s">
        <v>160</v>
      </c>
      <c r="AT23" s="37"/>
      <c r="AU23" s="37"/>
      <c r="AV23" s="37"/>
      <c r="AW23" s="37"/>
      <c r="AX23" s="37"/>
      <c r="AY23" s="37"/>
      <c r="BD23" s="49">
        <v>13</v>
      </c>
    </row>
    <row r="24" spans="1:56" s="49" customFormat="1" ht="12.95" customHeight="1">
      <c r="A24" s="35" t="s">
        <v>100</v>
      </c>
      <c r="B24" s="35"/>
      <c r="C24" s="36"/>
      <c r="D24" s="35">
        <v>210012656</v>
      </c>
      <c r="E24" s="37" t="s">
        <v>1523</v>
      </c>
      <c r="F24" s="37">
        <v>22100013</v>
      </c>
      <c r="G24" s="37" t="s">
        <v>1229</v>
      </c>
      <c r="H24" s="37" t="s">
        <v>158</v>
      </c>
      <c r="I24" s="37" t="s">
        <v>148</v>
      </c>
      <c r="J24" s="37" t="s">
        <v>159</v>
      </c>
      <c r="K24" s="38" t="s">
        <v>150</v>
      </c>
      <c r="L24" s="39" t="s">
        <v>105</v>
      </c>
      <c r="M24" s="37" t="s">
        <v>121</v>
      </c>
      <c r="N24" s="40" t="s">
        <v>83</v>
      </c>
      <c r="O24" s="39" t="s">
        <v>107</v>
      </c>
      <c r="P24" s="37" t="s">
        <v>108</v>
      </c>
      <c r="Q24" s="39" t="s">
        <v>151</v>
      </c>
      <c r="R24" s="38" t="s">
        <v>110</v>
      </c>
      <c r="S24" s="39" t="s">
        <v>107</v>
      </c>
      <c r="T24" s="41" t="s">
        <v>122</v>
      </c>
      <c r="U24" s="37" t="s">
        <v>112</v>
      </c>
      <c r="V24" s="39">
        <v>60</v>
      </c>
      <c r="W24" s="37" t="s">
        <v>113</v>
      </c>
      <c r="X24" s="39"/>
      <c r="Y24" s="39"/>
      <c r="Z24" s="39"/>
      <c r="AA24" s="40">
        <v>30</v>
      </c>
      <c r="AB24" s="38">
        <v>60</v>
      </c>
      <c r="AC24" s="38">
        <v>10</v>
      </c>
      <c r="AD24" s="42" t="s">
        <v>129</v>
      </c>
      <c r="AE24" s="37" t="s">
        <v>115</v>
      </c>
      <c r="AF24" s="50">
        <v>39</v>
      </c>
      <c r="AG24" s="50">
        <v>83160.19</v>
      </c>
      <c r="AH24" s="43">
        <f t="shared" si="1"/>
        <v>3243247.41</v>
      </c>
      <c r="AI24" s="44">
        <f t="shared" si="2"/>
        <v>3632437.0992000005</v>
      </c>
      <c r="AJ24" s="45"/>
      <c r="AK24" s="46"/>
      <c r="AL24" s="45"/>
      <c r="AM24" s="45" t="s">
        <v>116</v>
      </c>
      <c r="AN24" s="35"/>
      <c r="AO24" s="37"/>
      <c r="AP24" s="37"/>
      <c r="AQ24" s="37"/>
      <c r="AR24" s="37" t="s">
        <v>161</v>
      </c>
      <c r="AS24" s="37" t="s">
        <v>161</v>
      </c>
      <c r="AT24" s="37"/>
      <c r="AU24" s="37"/>
      <c r="AV24" s="37"/>
      <c r="AW24" s="37"/>
      <c r="AX24" s="37"/>
      <c r="AY24" s="37"/>
      <c r="BD24" s="49">
        <v>14</v>
      </c>
    </row>
    <row r="25" spans="1:56" s="49" customFormat="1" ht="12.95" customHeight="1">
      <c r="A25" s="35" t="s">
        <v>100</v>
      </c>
      <c r="B25" s="35"/>
      <c r="C25" s="36"/>
      <c r="D25" s="35">
        <v>210012659</v>
      </c>
      <c r="E25" s="37" t="s">
        <v>1526</v>
      </c>
      <c r="F25" s="37">
        <v>22100014</v>
      </c>
      <c r="G25" s="37" t="s">
        <v>1230</v>
      </c>
      <c r="H25" s="37" t="s">
        <v>147</v>
      </c>
      <c r="I25" s="37" t="s">
        <v>148</v>
      </c>
      <c r="J25" s="37" t="s">
        <v>149</v>
      </c>
      <c r="K25" s="38" t="s">
        <v>150</v>
      </c>
      <c r="L25" s="39" t="s">
        <v>105</v>
      </c>
      <c r="M25" s="37" t="s">
        <v>121</v>
      </c>
      <c r="N25" s="40" t="s">
        <v>83</v>
      </c>
      <c r="O25" s="39" t="s">
        <v>107</v>
      </c>
      <c r="P25" s="37" t="s">
        <v>108</v>
      </c>
      <c r="Q25" s="39" t="s">
        <v>151</v>
      </c>
      <c r="R25" s="38" t="s">
        <v>110</v>
      </c>
      <c r="S25" s="39" t="s">
        <v>107</v>
      </c>
      <c r="T25" s="41" t="s">
        <v>122</v>
      </c>
      <c r="U25" s="37" t="s">
        <v>112</v>
      </c>
      <c r="V25" s="39">
        <v>60</v>
      </c>
      <c r="W25" s="37" t="s">
        <v>113</v>
      </c>
      <c r="X25" s="39"/>
      <c r="Y25" s="39"/>
      <c r="Z25" s="39"/>
      <c r="AA25" s="40">
        <v>30</v>
      </c>
      <c r="AB25" s="38">
        <v>60</v>
      </c>
      <c r="AC25" s="38">
        <v>10</v>
      </c>
      <c r="AD25" s="42" t="s">
        <v>129</v>
      </c>
      <c r="AE25" s="37" t="s">
        <v>115</v>
      </c>
      <c r="AF25" s="50">
        <v>26</v>
      </c>
      <c r="AG25" s="50">
        <v>146014.32</v>
      </c>
      <c r="AH25" s="43">
        <f t="shared" si="1"/>
        <v>3796372.3200000003</v>
      </c>
      <c r="AI25" s="44">
        <f t="shared" si="2"/>
        <v>4251936.9984000009</v>
      </c>
      <c r="AJ25" s="45"/>
      <c r="AK25" s="46"/>
      <c r="AL25" s="45"/>
      <c r="AM25" s="45" t="s">
        <v>116</v>
      </c>
      <c r="AN25" s="35"/>
      <c r="AO25" s="37"/>
      <c r="AP25" s="37"/>
      <c r="AQ25" s="37"/>
      <c r="AR25" s="37" t="s">
        <v>162</v>
      </c>
      <c r="AS25" s="37" t="s">
        <v>162</v>
      </c>
      <c r="AT25" s="37"/>
      <c r="AU25" s="37"/>
      <c r="AV25" s="37"/>
      <c r="AW25" s="37"/>
      <c r="AX25" s="37"/>
      <c r="AY25" s="37"/>
      <c r="BD25" s="49">
        <v>15</v>
      </c>
    </row>
    <row r="26" spans="1:56" s="49" customFormat="1" ht="12.95" customHeight="1">
      <c r="A26" s="35" t="s">
        <v>100</v>
      </c>
      <c r="B26" s="35"/>
      <c r="C26" s="36"/>
      <c r="D26" s="35">
        <v>210013962</v>
      </c>
      <c r="E26" s="37" t="s">
        <v>1521</v>
      </c>
      <c r="F26" s="37">
        <v>22100015</v>
      </c>
      <c r="G26" s="37" t="s">
        <v>1231</v>
      </c>
      <c r="H26" s="37" t="s">
        <v>163</v>
      </c>
      <c r="I26" s="37" t="s">
        <v>148</v>
      </c>
      <c r="J26" s="37" t="s">
        <v>164</v>
      </c>
      <c r="K26" s="38" t="s">
        <v>150</v>
      </c>
      <c r="L26" s="39" t="s">
        <v>105</v>
      </c>
      <c r="M26" s="37" t="s">
        <v>121</v>
      </c>
      <c r="N26" s="40" t="s">
        <v>83</v>
      </c>
      <c r="O26" s="39" t="s">
        <v>107</v>
      </c>
      <c r="P26" s="37" t="s">
        <v>108</v>
      </c>
      <c r="Q26" s="39" t="s">
        <v>151</v>
      </c>
      <c r="R26" s="38" t="s">
        <v>110</v>
      </c>
      <c r="S26" s="39" t="s">
        <v>107</v>
      </c>
      <c r="T26" s="41" t="s">
        <v>122</v>
      </c>
      <c r="U26" s="37" t="s">
        <v>112</v>
      </c>
      <c r="V26" s="39">
        <v>60</v>
      </c>
      <c r="W26" s="37" t="s">
        <v>113</v>
      </c>
      <c r="X26" s="39"/>
      <c r="Y26" s="39"/>
      <c r="Z26" s="39"/>
      <c r="AA26" s="40">
        <v>30</v>
      </c>
      <c r="AB26" s="38">
        <v>60</v>
      </c>
      <c r="AC26" s="38">
        <v>10</v>
      </c>
      <c r="AD26" s="42" t="s">
        <v>129</v>
      </c>
      <c r="AE26" s="37" t="s">
        <v>115</v>
      </c>
      <c r="AF26" s="50">
        <v>50</v>
      </c>
      <c r="AG26" s="50">
        <v>36551.25</v>
      </c>
      <c r="AH26" s="43">
        <f t="shared" si="1"/>
        <v>1827562.5</v>
      </c>
      <c r="AI26" s="44">
        <f t="shared" si="2"/>
        <v>2046870.0000000002</v>
      </c>
      <c r="AJ26" s="45"/>
      <c r="AK26" s="46"/>
      <c r="AL26" s="45"/>
      <c r="AM26" s="45" t="s">
        <v>116</v>
      </c>
      <c r="AN26" s="35"/>
      <c r="AO26" s="37"/>
      <c r="AP26" s="37"/>
      <c r="AQ26" s="37"/>
      <c r="AR26" s="37" t="s">
        <v>165</v>
      </c>
      <c r="AS26" s="37" t="s">
        <v>165</v>
      </c>
      <c r="AT26" s="37"/>
      <c r="AU26" s="37"/>
      <c r="AV26" s="37"/>
      <c r="AW26" s="37"/>
      <c r="AX26" s="37"/>
      <c r="AY26" s="37"/>
      <c r="BD26" s="49">
        <v>16</v>
      </c>
    </row>
    <row r="27" spans="1:56" s="49" customFormat="1" ht="12.95" customHeight="1">
      <c r="A27" s="35" t="s">
        <v>100</v>
      </c>
      <c r="B27" s="35"/>
      <c r="C27" s="36"/>
      <c r="D27" s="35">
        <v>210013963</v>
      </c>
      <c r="E27" s="37" t="s">
        <v>1520</v>
      </c>
      <c r="F27" s="37">
        <v>22100016</v>
      </c>
      <c r="G27" s="37" t="s">
        <v>1232</v>
      </c>
      <c r="H27" s="37" t="s">
        <v>163</v>
      </c>
      <c r="I27" s="37" t="s">
        <v>148</v>
      </c>
      <c r="J27" s="37" t="s">
        <v>164</v>
      </c>
      <c r="K27" s="38" t="s">
        <v>150</v>
      </c>
      <c r="L27" s="39" t="s">
        <v>105</v>
      </c>
      <c r="M27" s="37" t="s">
        <v>121</v>
      </c>
      <c r="N27" s="40" t="s">
        <v>83</v>
      </c>
      <c r="O27" s="39" t="s">
        <v>107</v>
      </c>
      <c r="P27" s="37" t="s">
        <v>108</v>
      </c>
      <c r="Q27" s="39" t="s">
        <v>151</v>
      </c>
      <c r="R27" s="38" t="s">
        <v>110</v>
      </c>
      <c r="S27" s="39" t="s">
        <v>107</v>
      </c>
      <c r="T27" s="41" t="s">
        <v>122</v>
      </c>
      <c r="U27" s="37" t="s">
        <v>112</v>
      </c>
      <c r="V27" s="39">
        <v>60</v>
      </c>
      <c r="W27" s="37" t="s">
        <v>113</v>
      </c>
      <c r="X27" s="39"/>
      <c r="Y27" s="39"/>
      <c r="Z27" s="39"/>
      <c r="AA27" s="40">
        <v>30</v>
      </c>
      <c r="AB27" s="38">
        <v>60</v>
      </c>
      <c r="AC27" s="38">
        <v>10</v>
      </c>
      <c r="AD27" s="42" t="s">
        <v>129</v>
      </c>
      <c r="AE27" s="37" t="s">
        <v>115</v>
      </c>
      <c r="AF27" s="50">
        <v>32</v>
      </c>
      <c r="AG27" s="50">
        <v>162466.72</v>
      </c>
      <c r="AH27" s="43">
        <f t="shared" si="1"/>
        <v>5198935.04</v>
      </c>
      <c r="AI27" s="44">
        <f t="shared" si="2"/>
        <v>5822807.2448000005</v>
      </c>
      <c r="AJ27" s="45"/>
      <c r="AK27" s="46"/>
      <c r="AL27" s="45"/>
      <c r="AM27" s="45" t="s">
        <v>116</v>
      </c>
      <c r="AN27" s="35"/>
      <c r="AO27" s="37"/>
      <c r="AP27" s="37"/>
      <c r="AQ27" s="37"/>
      <c r="AR27" s="37" t="s">
        <v>166</v>
      </c>
      <c r="AS27" s="37" t="s">
        <v>166</v>
      </c>
      <c r="AT27" s="37"/>
      <c r="AU27" s="37"/>
      <c r="AV27" s="37"/>
      <c r="AW27" s="37"/>
      <c r="AX27" s="37"/>
      <c r="AY27" s="37"/>
      <c r="BD27" s="49">
        <v>17</v>
      </c>
    </row>
    <row r="28" spans="1:56" s="49" customFormat="1" ht="12.95" customHeight="1">
      <c r="A28" s="35" t="s">
        <v>100</v>
      </c>
      <c r="B28" s="35"/>
      <c r="C28" s="36"/>
      <c r="D28" s="35">
        <v>210013978</v>
      </c>
      <c r="E28" s="37" t="s">
        <v>1525</v>
      </c>
      <c r="F28" s="37">
        <v>22100017</v>
      </c>
      <c r="G28" s="37" t="s">
        <v>1233</v>
      </c>
      <c r="H28" s="37" t="s">
        <v>147</v>
      </c>
      <c r="I28" s="37" t="s">
        <v>148</v>
      </c>
      <c r="J28" s="37" t="s">
        <v>149</v>
      </c>
      <c r="K28" s="38" t="s">
        <v>150</v>
      </c>
      <c r="L28" s="39" t="s">
        <v>105</v>
      </c>
      <c r="M28" s="37" t="s">
        <v>121</v>
      </c>
      <c r="N28" s="40" t="s">
        <v>83</v>
      </c>
      <c r="O28" s="39" t="s">
        <v>107</v>
      </c>
      <c r="P28" s="37" t="s">
        <v>108</v>
      </c>
      <c r="Q28" s="39" t="s">
        <v>151</v>
      </c>
      <c r="R28" s="38" t="s">
        <v>110</v>
      </c>
      <c r="S28" s="39" t="s">
        <v>107</v>
      </c>
      <c r="T28" s="41" t="s">
        <v>122</v>
      </c>
      <c r="U28" s="37" t="s">
        <v>112</v>
      </c>
      <c r="V28" s="39">
        <v>60</v>
      </c>
      <c r="W28" s="37" t="s">
        <v>113</v>
      </c>
      <c r="X28" s="39"/>
      <c r="Y28" s="39"/>
      <c r="Z28" s="39"/>
      <c r="AA28" s="40">
        <v>30</v>
      </c>
      <c r="AB28" s="38">
        <v>60</v>
      </c>
      <c r="AC28" s="38">
        <v>10</v>
      </c>
      <c r="AD28" s="42" t="s">
        <v>129</v>
      </c>
      <c r="AE28" s="37" t="s">
        <v>115</v>
      </c>
      <c r="AF28" s="50">
        <v>66</v>
      </c>
      <c r="AG28" s="50">
        <v>87060.75</v>
      </c>
      <c r="AH28" s="43">
        <f t="shared" si="1"/>
        <v>5746009.5</v>
      </c>
      <c r="AI28" s="44">
        <f t="shared" si="2"/>
        <v>6435530.6400000006</v>
      </c>
      <c r="AJ28" s="45"/>
      <c r="AK28" s="46"/>
      <c r="AL28" s="45"/>
      <c r="AM28" s="45" t="s">
        <v>116</v>
      </c>
      <c r="AN28" s="35"/>
      <c r="AO28" s="37"/>
      <c r="AP28" s="37"/>
      <c r="AQ28" s="37"/>
      <c r="AR28" s="37" t="s">
        <v>167</v>
      </c>
      <c r="AS28" s="37" t="s">
        <v>167</v>
      </c>
      <c r="AT28" s="37"/>
      <c r="AU28" s="37"/>
      <c r="AV28" s="37"/>
      <c r="AW28" s="37"/>
      <c r="AX28" s="37"/>
      <c r="AY28" s="37"/>
      <c r="BD28" s="49">
        <v>18</v>
      </c>
    </row>
    <row r="29" spans="1:56" s="49" customFormat="1" ht="12.95" customHeight="1">
      <c r="A29" s="35" t="s">
        <v>100</v>
      </c>
      <c r="B29" s="35"/>
      <c r="C29" s="36"/>
      <c r="D29" s="35">
        <v>250000237</v>
      </c>
      <c r="E29" s="37" t="s">
        <v>3392</v>
      </c>
      <c r="F29" s="37">
        <v>22100018</v>
      </c>
      <c r="G29" s="37" t="s">
        <v>1234</v>
      </c>
      <c r="H29" s="37" t="s">
        <v>168</v>
      </c>
      <c r="I29" s="37" t="s">
        <v>169</v>
      </c>
      <c r="J29" s="37" t="s">
        <v>170</v>
      </c>
      <c r="K29" s="38" t="s">
        <v>104</v>
      </c>
      <c r="L29" s="39" t="s">
        <v>105</v>
      </c>
      <c r="M29" s="37" t="s">
        <v>121</v>
      </c>
      <c r="N29" s="40" t="s">
        <v>83</v>
      </c>
      <c r="O29" s="39" t="s">
        <v>107</v>
      </c>
      <c r="P29" s="37" t="s">
        <v>108</v>
      </c>
      <c r="Q29" s="39" t="s">
        <v>109</v>
      </c>
      <c r="R29" s="38" t="s">
        <v>110</v>
      </c>
      <c r="S29" s="39" t="s">
        <v>107</v>
      </c>
      <c r="T29" s="41" t="s">
        <v>122</v>
      </c>
      <c r="U29" s="37" t="s">
        <v>112</v>
      </c>
      <c r="V29" s="39">
        <v>60</v>
      </c>
      <c r="W29" s="37" t="s">
        <v>113</v>
      </c>
      <c r="X29" s="39"/>
      <c r="Y29" s="39"/>
      <c r="Z29" s="39"/>
      <c r="AA29" s="40">
        <v>30</v>
      </c>
      <c r="AB29" s="38">
        <v>60</v>
      </c>
      <c r="AC29" s="38">
        <v>10</v>
      </c>
      <c r="AD29" s="42" t="s">
        <v>129</v>
      </c>
      <c r="AE29" s="37" t="s">
        <v>115</v>
      </c>
      <c r="AF29" s="50">
        <v>30</v>
      </c>
      <c r="AG29" s="50">
        <v>627984.32999999996</v>
      </c>
      <c r="AH29" s="43">
        <f t="shared" si="1"/>
        <v>18839529.899999999</v>
      </c>
      <c r="AI29" s="44">
        <f t="shared" si="2"/>
        <v>21100273.488000002</v>
      </c>
      <c r="AJ29" s="45"/>
      <c r="AK29" s="46"/>
      <c r="AL29" s="45"/>
      <c r="AM29" s="45" t="s">
        <v>116</v>
      </c>
      <c r="AN29" s="35"/>
      <c r="AO29" s="37"/>
      <c r="AP29" s="37"/>
      <c r="AQ29" s="37"/>
      <c r="AR29" s="37" t="s">
        <v>171</v>
      </c>
      <c r="AS29" s="37" t="s">
        <v>171</v>
      </c>
      <c r="AT29" s="37"/>
      <c r="AU29" s="37"/>
      <c r="AV29" s="37"/>
      <c r="AW29" s="37"/>
      <c r="AX29" s="37"/>
      <c r="AY29" s="37"/>
      <c r="BD29" s="49">
        <v>19</v>
      </c>
    </row>
    <row r="30" spans="1:56" s="49" customFormat="1" ht="12.95" customHeight="1">
      <c r="A30" s="35" t="s">
        <v>100</v>
      </c>
      <c r="B30" s="35"/>
      <c r="C30" s="36"/>
      <c r="D30" s="35">
        <v>210019625</v>
      </c>
      <c r="E30" s="37" t="s">
        <v>1242</v>
      </c>
      <c r="F30" s="37">
        <v>22100019</v>
      </c>
      <c r="G30" s="37" t="s">
        <v>1235</v>
      </c>
      <c r="H30" s="37" t="s">
        <v>172</v>
      </c>
      <c r="I30" s="37" t="s">
        <v>173</v>
      </c>
      <c r="J30" s="37" t="s">
        <v>174</v>
      </c>
      <c r="K30" s="38" t="s">
        <v>104</v>
      </c>
      <c r="L30" s="39" t="s">
        <v>105</v>
      </c>
      <c r="M30" s="37"/>
      <c r="N30" s="40" t="s">
        <v>106</v>
      </c>
      <c r="O30" s="39" t="s">
        <v>107</v>
      </c>
      <c r="P30" s="37" t="s">
        <v>108</v>
      </c>
      <c r="Q30" s="39" t="s">
        <v>109</v>
      </c>
      <c r="R30" s="38" t="s">
        <v>110</v>
      </c>
      <c r="S30" s="39" t="s">
        <v>107</v>
      </c>
      <c r="T30" s="41" t="s">
        <v>111</v>
      </c>
      <c r="U30" s="37" t="s">
        <v>112</v>
      </c>
      <c r="V30" s="39">
        <v>60</v>
      </c>
      <c r="W30" s="37" t="s">
        <v>113</v>
      </c>
      <c r="X30" s="39"/>
      <c r="Y30" s="39"/>
      <c r="Z30" s="39"/>
      <c r="AA30" s="40" t="s">
        <v>106</v>
      </c>
      <c r="AB30" s="38">
        <v>90</v>
      </c>
      <c r="AC30" s="38">
        <v>10</v>
      </c>
      <c r="AD30" s="42" t="s">
        <v>114</v>
      </c>
      <c r="AE30" s="37" t="s">
        <v>115</v>
      </c>
      <c r="AF30" s="50">
        <v>400</v>
      </c>
      <c r="AG30" s="50">
        <v>346.5</v>
      </c>
      <c r="AH30" s="43">
        <f t="shared" si="1"/>
        <v>138600</v>
      </c>
      <c r="AI30" s="44">
        <f t="shared" si="2"/>
        <v>155232.00000000003</v>
      </c>
      <c r="AJ30" s="45"/>
      <c r="AK30" s="46"/>
      <c r="AL30" s="45"/>
      <c r="AM30" s="45" t="s">
        <v>116</v>
      </c>
      <c r="AN30" s="35"/>
      <c r="AO30" s="37"/>
      <c r="AP30" s="37"/>
      <c r="AQ30" s="37"/>
      <c r="AR30" s="37" t="s">
        <v>175</v>
      </c>
      <c r="AS30" s="37" t="s">
        <v>175</v>
      </c>
      <c r="AT30" s="37"/>
      <c r="AU30" s="37"/>
      <c r="AV30" s="37"/>
      <c r="AW30" s="37"/>
      <c r="AX30" s="37"/>
      <c r="AY30" s="37"/>
      <c r="BD30" s="49">
        <v>20</v>
      </c>
    </row>
    <row r="31" spans="1:56" s="49" customFormat="1" ht="12.95" customHeight="1">
      <c r="A31" s="35" t="s">
        <v>100</v>
      </c>
      <c r="B31" s="35"/>
      <c r="C31" s="36"/>
      <c r="D31" s="35">
        <v>210024476</v>
      </c>
      <c r="E31" s="37" t="s">
        <v>1240</v>
      </c>
      <c r="F31" s="37">
        <v>22100020</v>
      </c>
      <c r="G31" s="37" t="s">
        <v>1236</v>
      </c>
      <c r="H31" s="37" t="s">
        <v>176</v>
      </c>
      <c r="I31" s="37" t="s">
        <v>177</v>
      </c>
      <c r="J31" s="37" t="s">
        <v>178</v>
      </c>
      <c r="K31" s="38" t="s">
        <v>104</v>
      </c>
      <c r="L31" s="39" t="s">
        <v>105</v>
      </c>
      <c r="M31" s="37" t="s">
        <v>121</v>
      </c>
      <c r="N31" s="40" t="s">
        <v>83</v>
      </c>
      <c r="O31" s="39" t="s">
        <v>107</v>
      </c>
      <c r="P31" s="37" t="s">
        <v>108</v>
      </c>
      <c r="Q31" s="39" t="s">
        <v>109</v>
      </c>
      <c r="R31" s="38" t="s">
        <v>110</v>
      </c>
      <c r="S31" s="39" t="s">
        <v>107</v>
      </c>
      <c r="T31" s="41" t="s">
        <v>111</v>
      </c>
      <c r="U31" s="37" t="s">
        <v>112</v>
      </c>
      <c r="V31" s="39">
        <v>60</v>
      </c>
      <c r="W31" s="37" t="s">
        <v>113</v>
      </c>
      <c r="X31" s="39"/>
      <c r="Y31" s="39"/>
      <c r="Z31" s="39"/>
      <c r="AA31" s="40">
        <v>30</v>
      </c>
      <c r="AB31" s="38">
        <v>60</v>
      </c>
      <c r="AC31" s="38">
        <v>10</v>
      </c>
      <c r="AD31" s="42" t="s">
        <v>179</v>
      </c>
      <c r="AE31" s="37" t="s">
        <v>115</v>
      </c>
      <c r="AF31" s="50">
        <v>3.4</v>
      </c>
      <c r="AG31" s="50">
        <v>1349322.65</v>
      </c>
      <c r="AH31" s="43">
        <f t="shared" si="1"/>
        <v>4587697.01</v>
      </c>
      <c r="AI31" s="44">
        <f t="shared" si="2"/>
        <v>5138220.6512000002</v>
      </c>
      <c r="AJ31" s="45"/>
      <c r="AK31" s="46"/>
      <c r="AL31" s="45"/>
      <c r="AM31" s="45" t="s">
        <v>116</v>
      </c>
      <c r="AN31" s="35"/>
      <c r="AO31" s="37"/>
      <c r="AP31" s="37"/>
      <c r="AQ31" s="37"/>
      <c r="AR31" s="37" t="s">
        <v>180</v>
      </c>
      <c r="AS31" s="37" t="s">
        <v>180</v>
      </c>
      <c r="AT31" s="37"/>
      <c r="AU31" s="37"/>
      <c r="AV31" s="37"/>
      <c r="AW31" s="37"/>
      <c r="AX31" s="37"/>
      <c r="AY31" s="37"/>
      <c r="BD31" s="49">
        <v>21</v>
      </c>
    </row>
    <row r="32" spans="1:56" s="49" customFormat="1" ht="12.95" customHeight="1">
      <c r="A32" s="35" t="s">
        <v>100</v>
      </c>
      <c r="B32" s="35"/>
      <c r="C32" s="36"/>
      <c r="D32" s="35">
        <v>210030334</v>
      </c>
      <c r="E32" s="37" t="s">
        <v>1241</v>
      </c>
      <c r="F32" s="37">
        <v>22100021</v>
      </c>
      <c r="G32" s="37" t="s">
        <v>1237</v>
      </c>
      <c r="H32" s="37" t="s">
        <v>181</v>
      </c>
      <c r="I32" s="37" t="s">
        <v>177</v>
      </c>
      <c r="J32" s="37" t="s">
        <v>182</v>
      </c>
      <c r="K32" s="38" t="s">
        <v>104</v>
      </c>
      <c r="L32" s="39" t="s">
        <v>105</v>
      </c>
      <c r="M32" s="37" t="s">
        <v>121</v>
      </c>
      <c r="N32" s="40" t="s">
        <v>83</v>
      </c>
      <c r="O32" s="39" t="s">
        <v>107</v>
      </c>
      <c r="P32" s="37" t="s">
        <v>108</v>
      </c>
      <c r="Q32" s="39" t="s">
        <v>109</v>
      </c>
      <c r="R32" s="38" t="s">
        <v>110</v>
      </c>
      <c r="S32" s="39" t="s">
        <v>107</v>
      </c>
      <c r="T32" s="41" t="s">
        <v>111</v>
      </c>
      <c r="U32" s="37" t="s">
        <v>112</v>
      </c>
      <c r="V32" s="39">
        <v>60</v>
      </c>
      <c r="W32" s="37" t="s">
        <v>113</v>
      </c>
      <c r="X32" s="39"/>
      <c r="Y32" s="39"/>
      <c r="Z32" s="39"/>
      <c r="AA32" s="40">
        <v>30</v>
      </c>
      <c r="AB32" s="38">
        <v>60</v>
      </c>
      <c r="AC32" s="38">
        <v>10</v>
      </c>
      <c r="AD32" s="42" t="s">
        <v>114</v>
      </c>
      <c r="AE32" s="37" t="s">
        <v>115</v>
      </c>
      <c r="AF32" s="50">
        <v>800</v>
      </c>
      <c r="AG32" s="50">
        <v>1372.87</v>
      </c>
      <c r="AH32" s="43">
        <f t="shared" si="1"/>
        <v>1098296</v>
      </c>
      <c r="AI32" s="44">
        <f t="shared" si="2"/>
        <v>1230091.52</v>
      </c>
      <c r="AJ32" s="45"/>
      <c r="AK32" s="46"/>
      <c r="AL32" s="45"/>
      <c r="AM32" s="45" t="s">
        <v>116</v>
      </c>
      <c r="AN32" s="35"/>
      <c r="AO32" s="37"/>
      <c r="AP32" s="37"/>
      <c r="AQ32" s="37"/>
      <c r="AR32" s="37" t="s">
        <v>183</v>
      </c>
      <c r="AS32" s="37" t="s">
        <v>183</v>
      </c>
      <c r="AT32" s="37"/>
      <c r="AU32" s="37"/>
      <c r="AV32" s="37"/>
      <c r="AW32" s="37"/>
      <c r="AX32" s="37"/>
      <c r="AY32" s="37"/>
      <c r="BD32" s="49">
        <v>22</v>
      </c>
    </row>
    <row r="33" spans="1:234" s="49" customFormat="1" ht="12.95" customHeight="1">
      <c r="A33" s="35" t="s">
        <v>100</v>
      </c>
      <c r="B33" s="35"/>
      <c r="C33" s="36"/>
      <c r="D33" s="35">
        <v>210009189</v>
      </c>
      <c r="E33" s="37" t="s">
        <v>1264</v>
      </c>
      <c r="F33" s="37">
        <v>22100022</v>
      </c>
      <c r="G33" s="37" t="s">
        <v>1238</v>
      </c>
      <c r="H33" s="37" t="s">
        <v>184</v>
      </c>
      <c r="I33" s="37" t="s">
        <v>185</v>
      </c>
      <c r="J33" s="37" t="s">
        <v>1209</v>
      </c>
      <c r="K33" s="38" t="s">
        <v>104</v>
      </c>
      <c r="L33" s="39" t="s">
        <v>105</v>
      </c>
      <c r="M33" s="37"/>
      <c r="N33" s="40" t="s">
        <v>106</v>
      </c>
      <c r="O33" s="39" t="s">
        <v>107</v>
      </c>
      <c r="P33" s="37" t="s">
        <v>108</v>
      </c>
      <c r="Q33" s="39" t="s">
        <v>109</v>
      </c>
      <c r="R33" s="38" t="s">
        <v>110</v>
      </c>
      <c r="S33" s="39" t="s">
        <v>107</v>
      </c>
      <c r="T33" s="41" t="s">
        <v>111</v>
      </c>
      <c r="U33" s="37" t="s">
        <v>112</v>
      </c>
      <c r="V33" s="39">
        <v>60</v>
      </c>
      <c r="W33" s="37" t="s">
        <v>113</v>
      </c>
      <c r="X33" s="39"/>
      <c r="Y33" s="39"/>
      <c r="Z33" s="39"/>
      <c r="AA33" s="40" t="s">
        <v>106</v>
      </c>
      <c r="AB33" s="38">
        <v>90</v>
      </c>
      <c r="AC33" s="38">
        <v>10</v>
      </c>
      <c r="AD33" s="42" t="s">
        <v>114</v>
      </c>
      <c r="AE33" s="37" t="s">
        <v>115</v>
      </c>
      <c r="AF33" s="50">
        <v>0.9</v>
      </c>
      <c r="AG33" s="50">
        <v>65457.15</v>
      </c>
      <c r="AH33" s="43">
        <f t="shared" si="1"/>
        <v>58911.435000000005</v>
      </c>
      <c r="AI33" s="44">
        <f t="shared" si="2"/>
        <v>65980.80720000001</v>
      </c>
      <c r="AJ33" s="45"/>
      <c r="AK33" s="46"/>
      <c r="AL33" s="45"/>
      <c r="AM33" s="45" t="s">
        <v>116</v>
      </c>
      <c r="AN33" s="35"/>
      <c r="AO33" s="37"/>
      <c r="AP33" s="37"/>
      <c r="AQ33" s="37"/>
      <c r="AR33" s="37" t="s">
        <v>186</v>
      </c>
      <c r="AS33" s="37" t="s">
        <v>186</v>
      </c>
      <c r="AT33" s="37"/>
      <c r="AU33" s="37"/>
      <c r="AV33" s="37"/>
      <c r="AW33" s="37"/>
      <c r="AX33" s="37"/>
      <c r="AY33" s="37"/>
      <c r="BD33" s="49">
        <v>23</v>
      </c>
    </row>
    <row r="34" spans="1:234" s="49" customFormat="1" ht="12.95" customHeight="1">
      <c r="A34" s="35" t="s">
        <v>100</v>
      </c>
      <c r="B34" s="35"/>
      <c r="C34" s="36"/>
      <c r="D34" s="35">
        <v>210013734</v>
      </c>
      <c r="E34" s="37" t="s">
        <v>1263</v>
      </c>
      <c r="F34" s="37">
        <v>22100023</v>
      </c>
      <c r="G34" s="37" t="s">
        <v>1239</v>
      </c>
      <c r="H34" s="37" t="s">
        <v>184</v>
      </c>
      <c r="I34" s="37" t="s">
        <v>185</v>
      </c>
      <c r="J34" s="37" t="s">
        <v>1209</v>
      </c>
      <c r="K34" s="38" t="s">
        <v>104</v>
      </c>
      <c r="L34" s="39" t="s">
        <v>105</v>
      </c>
      <c r="M34" s="37"/>
      <c r="N34" s="40" t="s">
        <v>106</v>
      </c>
      <c r="O34" s="39" t="s">
        <v>107</v>
      </c>
      <c r="P34" s="37" t="s">
        <v>108</v>
      </c>
      <c r="Q34" s="39" t="s">
        <v>109</v>
      </c>
      <c r="R34" s="38" t="s">
        <v>110</v>
      </c>
      <c r="S34" s="39" t="s">
        <v>107</v>
      </c>
      <c r="T34" s="41" t="s">
        <v>111</v>
      </c>
      <c r="U34" s="37" t="s">
        <v>112</v>
      </c>
      <c r="V34" s="39">
        <v>60</v>
      </c>
      <c r="W34" s="37" t="s">
        <v>113</v>
      </c>
      <c r="X34" s="39"/>
      <c r="Y34" s="39"/>
      <c r="Z34" s="39"/>
      <c r="AA34" s="40" t="s">
        <v>106</v>
      </c>
      <c r="AB34" s="38">
        <v>90</v>
      </c>
      <c r="AC34" s="38">
        <v>10</v>
      </c>
      <c r="AD34" s="42" t="s">
        <v>114</v>
      </c>
      <c r="AE34" s="37" t="s">
        <v>115</v>
      </c>
      <c r="AF34" s="50">
        <v>1.6</v>
      </c>
      <c r="AG34" s="50">
        <v>137339.67000000001</v>
      </c>
      <c r="AH34" s="43">
        <f t="shared" si="1"/>
        <v>219743.47200000004</v>
      </c>
      <c r="AI34" s="44">
        <f t="shared" si="2"/>
        <v>246112.68864000007</v>
      </c>
      <c r="AJ34" s="45"/>
      <c r="AK34" s="46"/>
      <c r="AL34" s="45"/>
      <c r="AM34" s="45" t="s">
        <v>116</v>
      </c>
      <c r="AN34" s="35"/>
      <c r="AO34" s="37"/>
      <c r="AP34" s="37"/>
      <c r="AQ34" s="37"/>
      <c r="AR34" s="37" t="s">
        <v>187</v>
      </c>
      <c r="AS34" s="37" t="s">
        <v>187</v>
      </c>
      <c r="AT34" s="37"/>
      <c r="AU34" s="37"/>
      <c r="AV34" s="37"/>
      <c r="AW34" s="37"/>
      <c r="AX34" s="37"/>
      <c r="AY34" s="37"/>
      <c r="BD34" s="49">
        <v>24</v>
      </c>
    </row>
    <row r="35" spans="1:234" s="739" customFormat="1" ht="12.95" customHeight="1">
      <c r="A35" s="100" t="s">
        <v>100</v>
      </c>
      <c r="B35" s="110"/>
      <c r="C35" s="110"/>
      <c r="D35" s="100">
        <v>210024479</v>
      </c>
      <c r="E35" s="205" t="s">
        <v>3393</v>
      </c>
      <c r="F35" s="226"/>
      <c r="G35" s="205" t="s">
        <v>3264</v>
      </c>
      <c r="H35" s="37" t="s">
        <v>188</v>
      </c>
      <c r="I35" s="37" t="s">
        <v>189</v>
      </c>
      <c r="J35" s="37" t="s">
        <v>190</v>
      </c>
      <c r="K35" s="38" t="s">
        <v>104</v>
      </c>
      <c r="L35" s="39" t="s">
        <v>105</v>
      </c>
      <c r="M35" s="37" t="s">
        <v>121</v>
      </c>
      <c r="N35" s="40" t="s">
        <v>83</v>
      </c>
      <c r="O35" s="39" t="s">
        <v>107</v>
      </c>
      <c r="P35" s="37" t="s">
        <v>108</v>
      </c>
      <c r="Q35" s="39" t="s">
        <v>109</v>
      </c>
      <c r="R35" s="38" t="s">
        <v>110</v>
      </c>
      <c r="S35" s="39" t="s">
        <v>107</v>
      </c>
      <c r="T35" s="41" t="s">
        <v>122</v>
      </c>
      <c r="U35" s="37" t="s">
        <v>112</v>
      </c>
      <c r="V35" s="39">
        <v>60</v>
      </c>
      <c r="W35" s="37" t="s">
        <v>113</v>
      </c>
      <c r="X35" s="39"/>
      <c r="Y35" s="39"/>
      <c r="Z35" s="39"/>
      <c r="AA35" s="40">
        <v>30</v>
      </c>
      <c r="AB35" s="38">
        <v>60</v>
      </c>
      <c r="AC35" s="38">
        <v>10</v>
      </c>
      <c r="AD35" s="42" t="s">
        <v>129</v>
      </c>
      <c r="AE35" s="37" t="s">
        <v>115</v>
      </c>
      <c r="AF35" s="50">
        <v>170</v>
      </c>
      <c r="AG35" s="50">
        <v>40592.25</v>
      </c>
      <c r="AH35" s="43">
        <v>0</v>
      </c>
      <c r="AI35" s="44">
        <f t="shared" ref="AI35" si="3">AH35*1.12</f>
        <v>0</v>
      </c>
      <c r="AJ35" s="45"/>
      <c r="AK35" s="46"/>
      <c r="AL35" s="45"/>
      <c r="AM35" s="45" t="s">
        <v>116</v>
      </c>
      <c r="AN35" s="35"/>
      <c r="AO35" s="37"/>
      <c r="AP35" s="37"/>
      <c r="AQ35" s="37"/>
      <c r="AR35" s="37" t="s">
        <v>191</v>
      </c>
      <c r="AS35" s="37" t="s">
        <v>191</v>
      </c>
      <c r="AT35" s="37"/>
      <c r="AU35" s="37"/>
      <c r="AV35" s="37"/>
      <c r="AW35" s="37"/>
      <c r="AX35" s="37"/>
      <c r="AY35" s="41" t="s">
        <v>4338</v>
      </c>
      <c r="AZ35" s="41" t="s">
        <v>3957</v>
      </c>
      <c r="BA35" s="738"/>
      <c r="BB35" s="738"/>
      <c r="BC35" s="738"/>
      <c r="BD35" s="738"/>
      <c r="BE35" s="738"/>
      <c r="BF35" s="738"/>
      <c r="BG35" s="738"/>
      <c r="BH35" s="738"/>
      <c r="BI35" s="738"/>
      <c r="BJ35" s="738"/>
      <c r="BK35" s="738"/>
      <c r="BL35" s="738"/>
      <c r="BM35" s="738"/>
      <c r="BN35" s="738"/>
      <c r="BO35" s="738"/>
      <c r="BP35" s="738"/>
      <c r="BQ35" s="738"/>
      <c r="BR35" s="738"/>
      <c r="BS35" s="738"/>
      <c r="BT35" s="738"/>
      <c r="BU35" s="738"/>
      <c r="BV35" s="738"/>
      <c r="BW35" s="738"/>
      <c r="BX35" s="738"/>
      <c r="BY35" s="738"/>
      <c r="BZ35" s="738"/>
      <c r="CA35" s="738"/>
      <c r="CB35" s="738"/>
      <c r="CC35" s="738"/>
      <c r="CD35" s="738"/>
      <c r="CE35" s="738"/>
      <c r="CF35" s="738"/>
      <c r="CG35" s="738"/>
      <c r="CH35" s="738"/>
      <c r="CI35" s="738"/>
      <c r="CJ35" s="738"/>
      <c r="CK35" s="738"/>
      <c r="CL35" s="738"/>
      <c r="CM35" s="738"/>
      <c r="CN35" s="738"/>
      <c r="CO35" s="738"/>
      <c r="CP35" s="738"/>
      <c r="CQ35" s="738"/>
      <c r="CR35" s="738"/>
      <c r="CS35" s="738"/>
      <c r="CT35" s="738"/>
      <c r="CU35" s="738"/>
      <c r="CV35" s="738"/>
      <c r="CW35" s="738"/>
      <c r="CX35" s="738"/>
      <c r="CY35" s="738"/>
      <c r="CZ35" s="738"/>
      <c r="DA35" s="738"/>
      <c r="DB35" s="738"/>
      <c r="DC35" s="738"/>
      <c r="DD35" s="738"/>
      <c r="DE35" s="738"/>
      <c r="DF35" s="738"/>
      <c r="DG35" s="738"/>
      <c r="DH35" s="738"/>
      <c r="DI35" s="738"/>
      <c r="DJ35" s="738"/>
      <c r="DK35" s="738"/>
      <c r="DL35" s="738"/>
      <c r="DM35" s="738"/>
      <c r="DN35" s="738"/>
      <c r="DO35" s="738"/>
      <c r="DP35" s="738"/>
      <c r="DQ35" s="738"/>
      <c r="DR35" s="738"/>
      <c r="DS35" s="738"/>
      <c r="DT35" s="738"/>
      <c r="DU35" s="738"/>
      <c r="DV35" s="738"/>
      <c r="DW35" s="738"/>
      <c r="DX35" s="738"/>
      <c r="DY35" s="738"/>
      <c r="DZ35" s="738"/>
      <c r="EA35" s="738"/>
      <c r="EB35" s="738"/>
      <c r="EC35" s="738"/>
      <c r="ED35" s="738"/>
      <c r="EE35" s="738"/>
      <c r="EF35" s="738"/>
      <c r="EG35" s="738"/>
      <c r="EH35" s="738"/>
      <c r="EI35" s="738"/>
      <c r="EJ35" s="738"/>
      <c r="EK35" s="738"/>
      <c r="EL35" s="738"/>
      <c r="EM35" s="738"/>
      <c r="EN35" s="738"/>
      <c r="EO35" s="738"/>
      <c r="EP35" s="738"/>
      <c r="EQ35" s="738"/>
      <c r="ER35" s="738"/>
      <c r="ES35" s="738"/>
      <c r="ET35" s="738"/>
      <c r="EU35" s="738"/>
      <c r="EV35" s="738"/>
      <c r="EW35" s="738"/>
      <c r="EX35" s="738"/>
      <c r="EY35" s="738"/>
      <c r="EZ35" s="738"/>
      <c r="FA35" s="738"/>
      <c r="FB35" s="738"/>
      <c r="FC35" s="738"/>
      <c r="FD35" s="738"/>
      <c r="FE35" s="738"/>
      <c r="FF35" s="738"/>
      <c r="FG35" s="738"/>
      <c r="FH35" s="738"/>
      <c r="FI35" s="738"/>
      <c r="FJ35" s="738"/>
      <c r="FK35" s="738"/>
      <c r="FL35" s="738"/>
      <c r="FM35" s="738"/>
      <c r="FN35" s="738"/>
      <c r="FO35" s="738"/>
      <c r="FP35" s="738"/>
      <c r="FQ35" s="738"/>
      <c r="FR35" s="738"/>
      <c r="FS35" s="738"/>
      <c r="FT35" s="738"/>
      <c r="FU35" s="738"/>
      <c r="FV35" s="738"/>
      <c r="FW35" s="738"/>
      <c r="FX35" s="738"/>
      <c r="FY35" s="738"/>
      <c r="FZ35" s="738"/>
      <c r="GA35" s="738"/>
      <c r="GB35" s="738"/>
      <c r="GC35" s="738"/>
      <c r="GD35" s="738"/>
      <c r="GE35" s="738"/>
      <c r="GF35" s="738"/>
      <c r="GG35" s="738"/>
      <c r="GH35" s="738"/>
      <c r="GI35" s="738"/>
      <c r="GJ35" s="738"/>
      <c r="GK35" s="738"/>
      <c r="GL35" s="738"/>
      <c r="GM35" s="738"/>
      <c r="GN35" s="738"/>
      <c r="GO35" s="738"/>
      <c r="GP35" s="738"/>
      <c r="GQ35" s="738"/>
      <c r="GR35" s="738"/>
      <c r="GS35" s="738"/>
      <c r="GT35" s="738"/>
      <c r="GU35" s="738"/>
      <c r="GV35" s="738"/>
      <c r="GW35" s="738"/>
      <c r="GX35" s="738"/>
      <c r="GY35" s="738"/>
      <c r="GZ35" s="738"/>
      <c r="HA35" s="738"/>
      <c r="HB35" s="738"/>
      <c r="HC35" s="738"/>
      <c r="HD35" s="738"/>
      <c r="HE35" s="738"/>
      <c r="HF35" s="738"/>
      <c r="HG35" s="738"/>
      <c r="HH35" s="738"/>
      <c r="HI35" s="738"/>
      <c r="HJ35" s="738"/>
      <c r="HK35" s="738"/>
      <c r="HL35" s="738"/>
      <c r="HM35" s="738"/>
      <c r="HN35" s="738"/>
      <c r="HO35" s="738"/>
      <c r="HP35" s="738"/>
      <c r="HQ35" s="738"/>
      <c r="HR35" s="738"/>
      <c r="HS35" s="738"/>
      <c r="HT35" s="738"/>
      <c r="HU35" s="738"/>
      <c r="HV35" s="738"/>
      <c r="HW35" s="738"/>
      <c r="HX35" s="738"/>
      <c r="HY35" s="738"/>
      <c r="HZ35" s="738"/>
    </row>
    <row r="36" spans="1:234" s="49" customFormat="1" ht="12.95" customHeight="1">
      <c r="A36" s="35" t="s">
        <v>100</v>
      </c>
      <c r="B36" s="35"/>
      <c r="C36" s="36"/>
      <c r="D36" s="35">
        <v>210028824</v>
      </c>
      <c r="E36" s="37" t="s">
        <v>3394</v>
      </c>
      <c r="F36" s="37">
        <v>22100025</v>
      </c>
      <c r="G36" s="37" t="s">
        <v>1241</v>
      </c>
      <c r="H36" s="37" t="s">
        <v>192</v>
      </c>
      <c r="I36" s="37" t="s">
        <v>193</v>
      </c>
      <c r="J36" s="37" t="s">
        <v>194</v>
      </c>
      <c r="K36" s="38" t="s">
        <v>104</v>
      </c>
      <c r="L36" s="39" t="s">
        <v>105</v>
      </c>
      <c r="M36" s="37" t="s">
        <v>121</v>
      </c>
      <c r="N36" s="40" t="s">
        <v>83</v>
      </c>
      <c r="O36" s="39" t="s">
        <v>107</v>
      </c>
      <c r="P36" s="37" t="s">
        <v>108</v>
      </c>
      <c r="Q36" s="39" t="s">
        <v>109</v>
      </c>
      <c r="R36" s="38" t="s">
        <v>110</v>
      </c>
      <c r="S36" s="39" t="s">
        <v>107</v>
      </c>
      <c r="T36" s="41" t="s">
        <v>122</v>
      </c>
      <c r="U36" s="37" t="s">
        <v>112</v>
      </c>
      <c r="V36" s="39">
        <v>60</v>
      </c>
      <c r="W36" s="37" t="s">
        <v>113</v>
      </c>
      <c r="X36" s="39"/>
      <c r="Y36" s="39"/>
      <c r="Z36" s="39"/>
      <c r="AA36" s="40">
        <v>30</v>
      </c>
      <c r="AB36" s="38">
        <v>60</v>
      </c>
      <c r="AC36" s="38">
        <v>10</v>
      </c>
      <c r="AD36" s="42" t="s">
        <v>129</v>
      </c>
      <c r="AE36" s="37" t="s">
        <v>115</v>
      </c>
      <c r="AF36" s="50">
        <v>123</v>
      </c>
      <c r="AG36" s="50">
        <v>7539.35</v>
      </c>
      <c r="AH36" s="43">
        <f t="shared" ref="AH36:AH70" si="4">AF36*AG36</f>
        <v>927340.05</v>
      </c>
      <c r="AI36" s="44">
        <f t="shared" ref="AI36:AI74" si="5">AH36*1.12</f>
        <v>1038620.8560000001</v>
      </c>
      <c r="AJ36" s="45"/>
      <c r="AK36" s="46"/>
      <c r="AL36" s="45"/>
      <c r="AM36" s="45" t="s">
        <v>116</v>
      </c>
      <c r="AN36" s="35"/>
      <c r="AO36" s="37"/>
      <c r="AP36" s="37"/>
      <c r="AQ36" s="37"/>
      <c r="AR36" s="37" t="s">
        <v>195</v>
      </c>
      <c r="AS36" s="37" t="s">
        <v>195</v>
      </c>
      <c r="AT36" s="37"/>
      <c r="AU36" s="37"/>
      <c r="AV36" s="37"/>
      <c r="AW36" s="37"/>
      <c r="AX36" s="37"/>
      <c r="AY36" s="37"/>
      <c r="BD36" s="49">
        <v>26</v>
      </c>
    </row>
    <row r="37" spans="1:234" s="49" customFormat="1" ht="12.95" customHeight="1">
      <c r="A37" s="35" t="s">
        <v>100</v>
      </c>
      <c r="B37" s="35"/>
      <c r="C37" s="36"/>
      <c r="D37" s="35">
        <v>250004480</v>
      </c>
      <c r="E37" s="37" t="s">
        <v>3395</v>
      </c>
      <c r="F37" s="37">
        <v>22100026</v>
      </c>
      <c r="G37" s="37" t="s">
        <v>1242</v>
      </c>
      <c r="H37" s="37" t="s">
        <v>192</v>
      </c>
      <c r="I37" s="37" t="s">
        <v>193</v>
      </c>
      <c r="J37" s="37" t="s">
        <v>194</v>
      </c>
      <c r="K37" s="38" t="s">
        <v>104</v>
      </c>
      <c r="L37" s="39" t="s">
        <v>105</v>
      </c>
      <c r="M37" s="37" t="s">
        <v>121</v>
      </c>
      <c r="N37" s="40" t="s">
        <v>83</v>
      </c>
      <c r="O37" s="39" t="s">
        <v>107</v>
      </c>
      <c r="P37" s="37" t="s">
        <v>108</v>
      </c>
      <c r="Q37" s="39" t="s">
        <v>109</v>
      </c>
      <c r="R37" s="38" t="s">
        <v>110</v>
      </c>
      <c r="S37" s="39" t="s">
        <v>107</v>
      </c>
      <c r="T37" s="41" t="s">
        <v>122</v>
      </c>
      <c r="U37" s="37" t="s">
        <v>112</v>
      </c>
      <c r="V37" s="39">
        <v>60</v>
      </c>
      <c r="W37" s="37" t="s">
        <v>113</v>
      </c>
      <c r="X37" s="39"/>
      <c r="Y37" s="39"/>
      <c r="Z37" s="39"/>
      <c r="AA37" s="40">
        <v>30</v>
      </c>
      <c r="AB37" s="38">
        <v>60</v>
      </c>
      <c r="AC37" s="38">
        <v>10</v>
      </c>
      <c r="AD37" s="42" t="s">
        <v>129</v>
      </c>
      <c r="AE37" s="37" t="s">
        <v>115</v>
      </c>
      <c r="AF37" s="50">
        <v>130</v>
      </c>
      <c r="AG37" s="50">
        <v>8049.3</v>
      </c>
      <c r="AH37" s="43">
        <f t="shared" si="4"/>
        <v>1046409</v>
      </c>
      <c r="AI37" s="44">
        <f t="shared" si="5"/>
        <v>1171978.08</v>
      </c>
      <c r="AJ37" s="45"/>
      <c r="AK37" s="46"/>
      <c r="AL37" s="45"/>
      <c r="AM37" s="45" t="s">
        <v>116</v>
      </c>
      <c r="AN37" s="35"/>
      <c r="AO37" s="37"/>
      <c r="AP37" s="37"/>
      <c r="AQ37" s="37"/>
      <c r="AR37" s="37" t="s">
        <v>196</v>
      </c>
      <c r="AS37" s="37" t="s">
        <v>196</v>
      </c>
      <c r="AT37" s="37"/>
      <c r="AU37" s="37"/>
      <c r="AV37" s="37"/>
      <c r="AW37" s="37"/>
      <c r="AX37" s="37"/>
      <c r="AY37" s="37"/>
      <c r="BD37" s="49">
        <v>27</v>
      </c>
    </row>
    <row r="38" spans="1:234" s="49" customFormat="1" ht="12.95" customHeight="1">
      <c r="A38" s="35" t="s">
        <v>100</v>
      </c>
      <c r="B38" s="35"/>
      <c r="C38" s="36"/>
      <c r="D38" s="35">
        <v>210030140</v>
      </c>
      <c r="E38" s="37" t="s">
        <v>1389</v>
      </c>
      <c r="F38" s="37">
        <v>22100027</v>
      </c>
      <c r="G38" s="37" t="s">
        <v>1243</v>
      </c>
      <c r="H38" s="37" t="s">
        <v>197</v>
      </c>
      <c r="I38" s="37" t="s">
        <v>198</v>
      </c>
      <c r="J38" s="37" t="s">
        <v>199</v>
      </c>
      <c r="K38" s="38" t="s">
        <v>104</v>
      </c>
      <c r="L38" s="39" t="s">
        <v>105</v>
      </c>
      <c r="M38" s="37"/>
      <c r="N38" s="40" t="s">
        <v>106</v>
      </c>
      <c r="O38" s="39" t="s">
        <v>107</v>
      </c>
      <c r="P38" s="37" t="s">
        <v>108</v>
      </c>
      <c r="Q38" s="39" t="s">
        <v>109</v>
      </c>
      <c r="R38" s="38" t="s">
        <v>110</v>
      </c>
      <c r="S38" s="39" t="s">
        <v>107</v>
      </c>
      <c r="T38" s="41" t="s">
        <v>122</v>
      </c>
      <c r="U38" s="37" t="s">
        <v>112</v>
      </c>
      <c r="V38" s="39">
        <v>60</v>
      </c>
      <c r="W38" s="37" t="s">
        <v>113</v>
      </c>
      <c r="X38" s="39"/>
      <c r="Y38" s="39"/>
      <c r="Z38" s="39"/>
      <c r="AA38" s="40" t="s">
        <v>106</v>
      </c>
      <c r="AB38" s="38">
        <v>90</v>
      </c>
      <c r="AC38" s="38">
        <v>10</v>
      </c>
      <c r="AD38" s="42" t="s">
        <v>129</v>
      </c>
      <c r="AE38" s="37" t="s">
        <v>115</v>
      </c>
      <c r="AF38" s="50">
        <v>4</v>
      </c>
      <c r="AG38" s="50">
        <v>3675</v>
      </c>
      <c r="AH38" s="43">
        <f t="shared" si="4"/>
        <v>14700</v>
      </c>
      <c r="AI38" s="44">
        <f t="shared" si="5"/>
        <v>16464</v>
      </c>
      <c r="AJ38" s="45"/>
      <c r="AK38" s="46"/>
      <c r="AL38" s="45"/>
      <c r="AM38" s="45" t="s">
        <v>116</v>
      </c>
      <c r="AN38" s="35"/>
      <c r="AO38" s="37"/>
      <c r="AP38" s="37"/>
      <c r="AQ38" s="37"/>
      <c r="AR38" s="37" t="s">
        <v>200</v>
      </c>
      <c r="AS38" s="37" t="s">
        <v>200</v>
      </c>
      <c r="AT38" s="37"/>
      <c r="AU38" s="37"/>
      <c r="AV38" s="37"/>
      <c r="AW38" s="37"/>
      <c r="AX38" s="37"/>
      <c r="AY38" s="37"/>
      <c r="BD38" s="49">
        <v>28</v>
      </c>
    </row>
    <row r="39" spans="1:234" s="49" customFormat="1" ht="12.95" customHeight="1">
      <c r="A39" s="35" t="s">
        <v>100</v>
      </c>
      <c r="B39" s="35"/>
      <c r="C39" s="36"/>
      <c r="D39" s="35">
        <v>210030142</v>
      </c>
      <c r="E39" s="37" t="s">
        <v>1381</v>
      </c>
      <c r="F39" s="37">
        <v>22100028</v>
      </c>
      <c r="G39" s="37" t="s">
        <v>1244</v>
      </c>
      <c r="H39" s="37" t="s">
        <v>201</v>
      </c>
      <c r="I39" s="37" t="s">
        <v>198</v>
      </c>
      <c r="J39" s="37" t="s">
        <v>202</v>
      </c>
      <c r="K39" s="38" t="s">
        <v>104</v>
      </c>
      <c r="L39" s="39" t="s">
        <v>105</v>
      </c>
      <c r="M39" s="37"/>
      <c r="N39" s="40" t="s">
        <v>106</v>
      </c>
      <c r="O39" s="39" t="s">
        <v>107</v>
      </c>
      <c r="P39" s="37" t="s">
        <v>108</v>
      </c>
      <c r="Q39" s="39" t="s">
        <v>109</v>
      </c>
      <c r="R39" s="38" t="s">
        <v>110</v>
      </c>
      <c r="S39" s="39" t="s">
        <v>107</v>
      </c>
      <c r="T39" s="41" t="s">
        <v>122</v>
      </c>
      <c r="U39" s="37" t="s">
        <v>112</v>
      </c>
      <c r="V39" s="39">
        <v>60</v>
      </c>
      <c r="W39" s="37" t="s">
        <v>113</v>
      </c>
      <c r="X39" s="39"/>
      <c r="Y39" s="39"/>
      <c r="Z39" s="39"/>
      <c r="AA39" s="40" t="s">
        <v>106</v>
      </c>
      <c r="AB39" s="38">
        <v>90</v>
      </c>
      <c r="AC39" s="38">
        <v>10</v>
      </c>
      <c r="AD39" s="42" t="s">
        <v>129</v>
      </c>
      <c r="AE39" s="37" t="s">
        <v>115</v>
      </c>
      <c r="AF39" s="50">
        <v>15</v>
      </c>
      <c r="AG39" s="50">
        <v>4093.67</v>
      </c>
      <c r="AH39" s="43">
        <f t="shared" si="4"/>
        <v>61405.05</v>
      </c>
      <c r="AI39" s="44">
        <f t="shared" si="5"/>
        <v>68773.656000000003</v>
      </c>
      <c r="AJ39" s="45"/>
      <c r="AK39" s="46"/>
      <c r="AL39" s="45"/>
      <c r="AM39" s="45" t="s">
        <v>116</v>
      </c>
      <c r="AN39" s="35"/>
      <c r="AO39" s="37"/>
      <c r="AP39" s="37"/>
      <c r="AQ39" s="37"/>
      <c r="AR39" s="37" t="s">
        <v>203</v>
      </c>
      <c r="AS39" s="37" t="s">
        <v>203</v>
      </c>
      <c r="AT39" s="37"/>
      <c r="AU39" s="37"/>
      <c r="AV39" s="37"/>
      <c r="AW39" s="37"/>
      <c r="AX39" s="37"/>
      <c r="AY39" s="37"/>
      <c r="BD39" s="49">
        <v>29</v>
      </c>
    </row>
    <row r="40" spans="1:234" s="49" customFormat="1" ht="12.95" customHeight="1">
      <c r="A40" s="35" t="s">
        <v>100</v>
      </c>
      <c r="B40" s="35"/>
      <c r="C40" s="36"/>
      <c r="D40" s="35">
        <v>250001817</v>
      </c>
      <c r="E40" s="37" t="s">
        <v>3396</v>
      </c>
      <c r="F40" s="37">
        <v>22100029</v>
      </c>
      <c r="G40" s="37" t="s">
        <v>1245</v>
      </c>
      <c r="H40" s="37" t="s">
        <v>204</v>
      </c>
      <c r="I40" s="37" t="s">
        <v>205</v>
      </c>
      <c r="J40" s="37" t="s">
        <v>206</v>
      </c>
      <c r="K40" s="38" t="s">
        <v>104</v>
      </c>
      <c r="L40" s="39" t="s">
        <v>105</v>
      </c>
      <c r="M40" s="37"/>
      <c r="N40" s="40" t="s">
        <v>106</v>
      </c>
      <c r="O40" s="39" t="s">
        <v>107</v>
      </c>
      <c r="P40" s="37" t="s">
        <v>108</v>
      </c>
      <c r="Q40" s="39" t="s">
        <v>109</v>
      </c>
      <c r="R40" s="38" t="s">
        <v>110</v>
      </c>
      <c r="S40" s="39" t="s">
        <v>107</v>
      </c>
      <c r="T40" s="41" t="s">
        <v>122</v>
      </c>
      <c r="U40" s="37" t="s">
        <v>112</v>
      </c>
      <c r="V40" s="39">
        <v>60</v>
      </c>
      <c r="W40" s="37" t="s">
        <v>113</v>
      </c>
      <c r="X40" s="39"/>
      <c r="Y40" s="39"/>
      <c r="Z40" s="39"/>
      <c r="AA40" s="40" t="s">
        <v>106</v>
      </c>
      <c r="AB40" s="38">
        <v>90</v>
      </c>
      <c r="AC40" s="38">
        <v>10</v>
      </c>
      <c r="AD40" s="42" t="s">
        <v>129</v>
      </c>
      <c r="AE40" s="37" t="s">
        <v>115</v>
      </c>
      <c r="AF40" s="50">
        <v>95</v>
      </c>
      <c r="AG40" s="50">
        <v>22141.67</v>
      </c>
      <c r="AH40" s="43">
        <f t="shared" si="4"/>
        <v>2103458.65</v>
      </c>
      <c r="AI40" s="44">
        <f t="shared" si="5"/>
        <v>2355873.6880000001</v>
      </c>
      <c r="AJ40" s="45"/>
      <c r="AK40" s="46"/>
      <c r="AL40" s="45"/>
      <c r="AM40" s="45" t="s">
        <v>116</v>
      </c>
      <c r="AN40" s="35"/>
      <c r="AO40" s="37"/>
      <c r="AP40" s="37"/>
      <c r="AQ40" s="37"/>
      <c r="AR40" s="37" t="s">
        <v>207</v>
      </c>
      <c r="AS40" s="37" t="s">
        <v>207</v>
      </c>
      <c r="AT40" s="37"/>
      <c r="AU40" s="37"/>
      <c r="AV40" s="37"/>
      <c r="AW40" s="37"/>
      <c r="AX40" s="37"/>
      <c r="AY40" s="37"/>
      <c r="BD40" s="49">
        <v>30</v>
      </c>
    </row>
    <row r="41" spans="1:234" s="49" customFormat="1" ht="12.95" customHeight="1">
      <c r="A41" s="35" t="s">
        <v>100</v>
      </c>
      <c r="B41" s="35"/>
      <c r="C41" s="36"/>
      <c r="D41" s="35">
        <v>210009215</v>
      </c>
      <c r="E41" s="37" t="s">
        <v>1272</v>
      </c>
      <c r="F41" s="37">
        <v>22100030</v>
      </c>
      <c r="G41" s="37" t="s">
        <v>1246</v>
      </c>
      <c r="H41" s="37" t="s">
        <v>208</v>
      </c>
      <c r="I41" s="37" t="s">
        <v>209</v>
      </c>
      <c r="J41" s="37" t="s">
        <v>210</v>
      </c>
      <c r="K41" s="38" t="s">
        <v>104</v>
      </c>
      <c r="L41" s="39" t="s">
        <v>105</v>
      </c>
      <c r="M41" s="37"/>
      <c r="N41" s="40" t="s">
        <v>106</v>
      </c>
      <c r="O41" s="39" t="s">
        <v>107</v>
      </c>
      <c r="P41" s="37" t="s">
        <v>108</v>
      </c>
      <c r="Q41" s="39" t="s">
        <v>109</v>
      </c>
      <c r="R41" s="38" t="s">
        <v>110</v>
      </c>
      <c r="S41" s="39" t="s">
        <v>107</v>
      </c>
      <c r="T41" s="41" t="s">
        <v>111</v>
      </c>
      <c r="U41" s="37" t="s">
        <v>112</v>
      </c>
      <c r="V41" s="39">
        <v>60</v>
      </c>
      <c r="W41" s="37" t="s">
        <v>113</v>
      </c>
      <c r="X41" s="39"/>
      <c r="Y41" s="39"/>
      <c r="Z41" s="39"/>
      <c r="AA41" s="40" t="s">
        <v>106</v>
      </c>
      <c r="AB41" s="38">
        <v>90</v>
      </c>
      <c r="AC41" s="38">
        <v>10</v>
      </c>
      <c r="AD41" s="42" t="s">
        <v>145</v>
      </c>
      <c r="AE41" s="37" t="s">
        <v>115</v>
      </c>
      <c r="AF41" s="50">
        <v>83</v>
      </c>
      <c r="AG41" s="50">
        <v>1772.4</v>
      </c>
      <c r="AH41" s="43">
        <f t="shared" si="4"/>
        <v>147109.20000000001</v>
      </c>
      <c r="AI41" s="44">
        <f t="shared" si="5"/>
        <v>164762.30400000003</v>
      </c>
      <c r="AJ41" s="45"/>
      <c r="AK41" s="46"/>
      <c r="AL41" s="45"/>
      <c r="AM41" s="45" t="s">
        <v>116</v>
      </c>
      <c r="AN41" s="35"/>
      <c r="AO41" s="37"/>
      <c r="AP41" s="37"/>
      <c r="AQ41" s="37"/>
      <c r="AR41" s="37" t="s">
        <v>211</v>
      </c>
      <c r="AS41" s="37" t="s">
        <v>211</v>
      </c>
      <c r="AT41" s="37"/>
      <c r="AU41" s="37"/>
      <c r="AV41" s="37"/>
      <c r="AW41" s="37"/>
      <c r="AX41" s="37"/>
      <c r="AY41" s="37"/>
      <c r="BD41" s="49">
        <v>31</v>
      </c>
    </row>
    <row r="42" spans="1:234" s="49" customFormat="1" ht="12.95" customHeight="1">
      <c r="A42" s="35" t="s">
        <v>100</v>
      </c>
      <c r="B42" s="35"/>
      <c r="C42" s="36"/>
      <c r="D42" s="35">
        <v>210020175</v>
      </c>
      <c r="E42" s="37" t="s">
        <v>1296</v>
      </c>
      <c r="F42" s="37">
        <v>22100031</v>
      </c>
      <c r="G42" s="37" t="s">
        <v>1247</v>
      </c>
      <c r="H42" s="37" t="s">
        <v>212</v>
      </c>
      <c r="I42" s="37" t="s">
        <v>213</v>
      </c>
      <c r="J42" s="37" t="s">
        <v>214</v>
      </c>
      <c r="K42" s="38" t="s">
        <v>104</v>
      </c>
      <c r="L42" s="39" t="s">
        <v>105</v>
      </c>
      <c r="M42" s="37" t="s">
        <v>121</v>
      </c>
      <c r="N42" s="40" t="s">
        <v>83</v>
      </c>
      <c r="O42" s="39" t="s">
        <v>107</v>
      </c>
      <c r="P42" s="37" t="s">
        <v>108</v>
      </c>
      <c r="Q42" s="39" t="s">
        <v>109</v>
      </c>
      <c r="R42" s="38" t="s">
        <v>110</v>
      </c>
      <c r="S42" s="39" t="s">
        <v>107</v>
      </c>
      <c r="T42" s="41" t="s">
        <v>122</v>
      </c>
      <c r="U42" s="37" t="s">
        <v>112</v>
      </c>
      <c r="V42" s="39">
        <v>60</v>
      </c>
      <c r="W42" s="37" t="s">
        <v>113</v>
      </c>
      <c r="X42" s="39"/>
      <c r="Y42" s="39"/>
      <c r="Z42" s="39"/>
      <c r="AA42" s="40">
        <v>30</v>
      </c>
      <c r="AB42" s="38">
        <v>60</v>
      </c>
      <c r="AC42" s="38">
        <v>10</v>
      </c>
      <c r="AD42" s="42" t="s">
        <v>145</v>
      </c>
      <c r="AE42" s="37" t="s">
        <v>115</v>
      </c>
      <c r="AF42" s="50">
        <v>515</v>
      </c>
      <c r="AG42" s="50">
        <v>2788.77</v>
      </c>
      <c r="AH42" s="43">
        <f t="shared" si="4"/>
        <v>1436216.55</v>
      </c>
      <c r="AI42" s="44">
        <f t="shared" si="5"/>
        <v>1608562.5360000003</v>
      </c>
      <c r="AJ42" s="45"/>
      <c r="AK42" s="46"/>
      <c r="AL42" s="45"/>
      <c r="AM42" s="45" t="s">
        <v>116</v>
      </c>
      <c r="AN42" s="35"/>
      <c r="AO42" s="37"/>
      <c r="AP42" s="37"/>
      <c r="AQ42" s="37"/>
      <c r="AR42" s="37" t="s">
        <v>215</v>
      </c>
      <c r="AS42" s="37" t="s">
        <v>215</v>
      </c>
      <c r="AT42" s="37"/>
      <c r="AU42" s="37"/>
      <c r="AV42" s="37"/>
      <c r="AW42" s="37"/>
      <c r="AX42" s="37"/>
      <c r="AY42" s="37"/>
      <c r="BD42" s="49">
        <v>32</v>
      </c>
    </row>
    <row r="43" spans="1:234" s="49" customFormat="1" ht="12.95" customHeight="1">
      <c r="A43" s="35" t="s">
        <v>100</v>
      </c>
      <c r="B43" s="35"/>
      <c r="C43" s="36"/>
      <c r="D43" s="35">
        <v>210026665</v>
      </c>
      <c r="E43" s="37" t="s">
        <v>1304</v>
      </c>
      <c r="F43" s="37">
        <v>22100032</v>
      </c>
      <c r="G43" s="37" t="s">
        <v>1248</v>
      </c>
      <c r="H43" s="37" t="s">
        <v>216</v>
      </c>
      <c r="I43" s="37" t="s">
        <v>217</v>
      </c>
      <c r="J43" s="37" t="s">
        <v>218</v>
      </c>
      <c r="K43" s="38" t="s">
        <v>104</v>
      </c>
      <c r="L43" s="39" t="s">
        <v>105</v>
      </c>
      <c r="M43" s="37"/>
      <c r="N43" s="40" t="s">
        <v>106</v>
      </c>
      <c r="O43" s="39" t="s">
        <v>107</v>
      </c>
      <c r="P43" s="37" t="s">
        <v>108</v>
      </c>
      <c r="Q43" s="39" t="s">
        <v>109</v>
      </c>
      <c r="R43" s="38" t="s">
        <v>110</v>
      </c>
      <c r="S43" s="39" t="s">
        <v>107</v>
      </c>
      <c r="T43" s="41" t="s">
        <v>122</v>
      </c>
      <c r="U43" s="37" t="s">
        <v>112</v>
      </c>
      <c r="V43" s="39">
        <v>60</v>
      </c>
      <c r="W43" s="37" t="s">
        <v>113</v>
      </c>
      <c r="X43" s="39"/>
      <c r="Y43" s="39"/>
      <c r="Z43" s="39"/>
      <c r="AA43" s="40" t="s">
        <v>106</v>
      </c>
      <c r="AB43" s="38">
        <v>90</v>
      </c>
      <c r="AC43" s="38">
        <v>10</v>
      </c>
      <c r="AD43" s="42" t="s">
        <v>114</v>
      </c>
      <c r="AE43" s="37" t="s">
        <v>115</v>
      </c>
      <c r="AF43" s="50">
        <v>0.6</v>
      </c>
      <c r="AG43" s="50">
        <v>8347.35</v>
      </c>
      <c r="AH43" s="43">
        <f t="shared" si="4"/>
        <v>5008.41</v>
      </c>
      <c r="AI43" s="44">
        <f t="shared" si="5"/>
        <v>5609.4192000000003</v>
      </c>
      <c r="AJ43" s="45"/>
      <c r="AK43" s="46"/>
      <c r="AL43" s="45"/>
      <c r="AM43" s="45" t="s">
        <v>116</v>
      </c>
      <c r="AN43" s="35"/>
      <c r="AO43" s="37"/>
      <c r="AP43" s="37"/>
      <c r="AQ43" s="37"/>
      <c r="AR43" s="37" t="s">
        <v>219</v>
      </c>
      <c r="AS43" s="37" t="s">
        <v>219</v>
      </c>
      <c r="AT43" s="37"/>
      <c r="AU43" s="37"/>
      <c r="AV43" s="37"/>
      <c r="AW43" s="37"/>
      <c r="AX43" s="37"/>
      <c r="AY43" s="37"/>
      <c r="BD43" s="49">
        <v>33</v>
      </c>
    </row>
    <row r="44" spans="1:234" s="49" customFormat="1" ht="12.95" customHeight="1">
      <c r="A44" s="35" t="s">
        <v>100</v>
      </c>
      <c r="B44" s="35"/>
      <c r="C44" s="36"/>
      <c r="D44" s="35">
        <v>210030335</v>
      </c>
      <c r="E44" s="37" t="s">
        <v>1303</v>
      </c>
      <c r="F44" s="37">
        <v>22100033</v>
      </c>
      <c r="G44" s="37" t="s">
        <v>1249</v>
      </c>
      <c r="H44" s="37" t="s">
        <v>216</v>
      </c>
      <c r="I44" s="37" t="s">
        <v>217</v>
      </c>
      <c r="J44" s="37" t="s">
        <v>218</v>
      </c>
      <c r="K44" s="38" t="s">
        <v>104</v>
      </c>
      <c r="L44" s="39" t="s">
        <v>105</v>
      </c>
      <c r="M44" s="37"/>
      <c r="N44" s="40" t="s">
        <v>106</v>
      </c>
      <c r="O44" s="39" t="s">
        <v>107</v>
      </c>
      <c r="P44" s="37" t="s">
        <v>108</v>
      </c>
      <c r="Q44" s="39" t="s">
        <v>109</v>
      </c>
      <c r="R44" s="38" t="s">
        <v>110</v>
      </c>
      <c r="S44" s="39" t="s">
        <v>107</v>
      </c>
      <c r="T44" s="41" t="s">
        <v>122</v>
      </c>
      <c r="U44" s="37" t="s">
        <v>112</v>
      </c>
      <c r="V44" s="39">
        <v>60</v>
      </c>
      <c r="W44" s="37" t="s">
        <v>113</v>
      </c>
      <c r="X44" s="39"/>
      <c r="Y44" s="39"/>
      <c r="Z44" s="39"/>
      <c r="AA44" s="40" t="s">
        <v>106</v>
      </c>
      <c r="AB44" s="38">
        <v>90</v>
      </c>
      <c r="AC44" s="38">
        <v>10</v>
      </c>
      <c r="AD44" s="42" t="s">
        <v>114</v>
      </c>
      <c r="AE44" s="37" t="s">
        <v>115</v>
      </c>
      <c r="AF44" s="50">
        <v>0.6</v>
      </c>
      <c r="AG44" s="50">
        <v>7101.6</v>
      </c>
      <c r="AH44" s="43">
        <f t="shared" si="4"/>
        <v>4260.96</v>
      </c>
      <c r="AI44" s="44">
        <f t="shared" si="5"/>
        <v>4772.2752</v>
      </c>
      <c r="AJ44" s="45"/>
      <c r="AK44" s="46"/>
      <c r="AL44" s="45"/>
      <c r="AM44" s="45" t="s">
        <v>116</v>
      </c>
      <c r="AN44" s="35"/>
      <c r="AO44" s="37"/>
      <c r="AP44" s="37"/>
      <c r="AQ44" s="37"/>
      <c r="AR44" s="37" t="s">
        <v>220</v>
      </c>
      <c r="AS44" s="37" t="s">
        <v>220</v>
      </c>
      <c r="AT44" s="37"/>
      <c r="AU44" s="37"/>
      <c r="AV44" s="37"/>
      <c r="AW44" s="37"/>
      <c r="AX44" s="37"/>
      <c r="AY44" s="37"/>
      <c r="BD44" s="49">
        <v>34</v>
      </c>
    </row>
    <row r="45" spans="1:234" s="49" customFormat="1" ht="12.95" customHeight="1">
      <c r="A45" s="35" t="s">
        <v>100</v>
      </c>
      <c r="B45" s="35"/>
      <c r="C45" s="36"/>
      <c r="D45" s="35">
        <v>210030871</v>
      </c>
      <c r="E45" s="37" t="s">
        <v>1312</v>
      </c>
      <c r="F45" s="37">
        <v>22100034</v>
      </c>
      <c r="G45" s="37" t="s">
        <v>1250</v>
      </c>
      <c r="H45" s="37" t="s">
        <v>221</v>
      </c>
      <c r="I45" s="37" t="s">
        <v>217</v>
      </c>
      <c r="J45" s="37" t="s">
        <v>222</v>
      </c>
      <c r="K45" s="38" t="s">
        <v>104</v>
      </c>
      <c r="L45" s="39" t="s">
        <v>105</v>
      </c>
      <c r="M45" s="37"/>
      <c r="N45" s="40" t="s">
        <v>106</v>
      </c>
      <c r="O45" s="39" t="s">
        <v>107</v>
      </c>
      <c r="P45" s="37" t="s">
        <v>108</v>
      </c>
      <c r="Q45" s="39" t="s">
        <v>109</v>
      </c>
      <c r="R45" s="38" t="s">
        <v>110</v>
      </c>
      <c r="S45" s="39" t="s">
        <v>107</v>
      </c>
      <c r="T45" s="41" t="s">
        <v>122</v>
      </c>
      <c r="U45" s="37" t="s">
        <v>112</v>
      </c>
      <c r="V45" s="39">
        <v>60</v>
      </c>
      <c r="W45" s="37" t="s">
        <v>113</v>
      </c>
      <c r="X45" s="39"/>
      <c r="Y45" s="39"/>
      <c r="Z45" s="39"/>
      <c r="AA45" s="40" t="s">
        <v>106</v>
      </c>
      <c r="AB45" s="38">
        <v>90</v>
      </c>
      <c r="AC45" s="38">
        <v>10</v>
      </c>
      <c r="AD45" s="42" t="s">
        <v>145</v>
      </c>
      <c r="AE45" s="37" t="s">
        <v>115</v>
      </c>
      <c r="AF45" s="50">
        <v>2</v>
      </c>
      <c r="AG45" s="50">
        <v>6900</v>
      </c>
      <c r="AH45" s="43">
        <f t="shared" si="4"/>
        <v>13800</v>
      </c>
      <c r="AI45" s="44">
        <f t="shared" si="5"/>
        <v>15456.000000000002</v>
      </c>
      <c r="AJ45" s="45"/>
      <c r="AK45" s="46"/>
      <c r="AL45" s="45"/>
      <c r="AM45" s="45" t="s">
        <v>116</v>
      </c>
      <c r="AN45" s="35"/>
      <c r="AO45" s="37"/>
      <c r="AP45" s="37"/>
      <c r="AQ45" s="37"/>
      <c r="AR45" s="37" t="s">
        <v>223</v>
      </c>
      <c r="AS45" s="37" t="s">
        <v>223</v>
      </c>
      <c r="AT45" s="37"/>
      <c r="AU45" s="37"/>
      <c r="AV45" s="37"/>
      <c r="AW45" s="37"/>
      <c r="AX45" s="37"/>
      <c r="AY45" s="37"/>
      <c r="BD45" s="49">
        <v>35</v>
      </c>
    </row>
    <row r="46" spans="1:234" s="49" customFormat="1" ht="12.95" customHeight="1">
      <c r="A46" s="35" t="s">
        <v>100</v>
      </c>
      <c r="B46" s="35"/>
      <c r="C46" s="36"/>
      <c r="D46" s="35">
        <v>210030872</v>
      </c>
      <c r="E46" s="37" t="s">
        <v>1311</v>
      </c>
      <c r="F46" s="37">
        <v>22100035</v>
      </c>
      <c r="G46" s="37" t="s">
        <v>1251</v>
      </c>
      <c r="H46" s="37" t="s">
        <v>221</v>
      </c>
      <c r="I46" s="37" t="s">
        <v>217</v>
      </c>
      <c r="J46" s="37" t="s">
        <v>222</v>
      </c>
      <c r="K46" s="38" t="s">
        <v>104</v>
      </c>
      <c r="L46" s="39" t="s">
        <v>105</v>
      </c>
      <c r="M46" s="37"/>
      <c r="N46" s="40" t="s">
        <v>106</v>
      </c>
      <c r="O46" s="39" t="s">
        <v>107</v>
      </c>
      <c r="P46" s="37" t="s">
        <v>108</v>
      </c>
      <c r="Q46" s="39" t="s">
        <v>109</v>
      </c>
      <c r="R46" s="38" t="s">
        <v>110</v>
      </c>
      <c r="S46" s="39" t="s">
        <v>107</v>
      </c>
      <c r="T46" s="41" t="s">
        <v>122</v>
      </c>
      <c r="U46" s="37" t="s">
        <v>112</v>
      </c>
      <c r="V46" s="39">
        <v>60</v>
      </c>
      <c r="W46" s="37" t="s">
        <v>113</v>
      </c>
      <c r="X46" s="39"/>
      <c r="Y46" s="39"/>
      <c r="Z46" s="39"/>
      <c r="AA46" s="40" t="s">
        <v>106</v>
      </c>
      <c r="AB46" s="38">
        <v>90</v>
      </c>
      <c r="AC46" s="38">
        <v>10</v>
      </c>
      <c r="AD46" s="42" t="s">
        <v>145</v>
      </c>
      <c r="AE46" s="37" t="s">
        <v>115</v>
      </c>
      <c r="AF46" s="50">
        <v>1</v>
      </c>
      <c r="AG46" s="50">
        <v>12628.5</v>
      </c>
      <c r="AH46" s="43">
        <f t="shared" si="4"/>
        <v>12628.5</v>
      </c>
      <c r="AI46" s="44">
        <f t="shared" si="5"/>
        <v>14143.920000000002</v>
      </c>
      <c r="AJ46" s="45"/>
      <c r="AK46" s="46"/>
      <c r="AL46" s="45"/>
      <c r="AM46" s="45" t="s">
        <v>116</v>
      </c>
      <c r="AN46" s="35"/>
      <c r="AO46" s="37"/>
      <c r="AP46" s="37"/>
      <c r="AQ46" s="37"/>
      <c r="AR46" s="37" t="s">
        <v>224</v>
      </c>
      <c r="AS46" s="37" t="s">
        <v>224</v>
      </c>
      <c r="AT46" s="37"/>
      <c r="AU46" s="37"/>
      <c r="AV46" s="37"/>
      <c r="AW46" s="37"/>
      <c r="AX46" s="37"/>
      <c r="AY46" s="37"/>
      <c r="BD46" s="49">
        <v>36</v>
      </c>
    </row>
    <row r="47" spans="1:234" s="49" customFormat="1" ht="12.95" customHeight="1">
      <c r="A47" s="35" t="s">
        <v>100</v>
      </c>
      <c r="B47" s="35"/>
      <c r="C47" s="36"/>
      <c r="D47" s="35">
        <v>210030874</v>
      </c>
      <c r="E47" s="37" t="s">
        <v>1310</v>
      </c>
      <c r="F47" s="37">
        <v>22100036</v>
      </c>
      <c r="G47" s="37" t="s">
        <v>1252</v>
      </c>
      <c r="H47" s="37" t="s">
        <v>221</v>
      </c>
      <c r="I47" s="37" t="s">
        <v>217</v>
      </c>
      <c r="J47" s="37" t="s">
        <v>222</v>
      </c>
      <c r="K47" s="38" t="s">
        <v>104</v>
      </c>
      <c r="L47" s="39" t="s">
        <v>105</v>
      </c>
      <c r="M47" s="37"/>
      <c r="N47" s="40" t="s">
        <v>106</v>
      </c>
      <c r="O47" s="39" t="s">
        <v>107</v>
      </c>
      <c r="P47" s="37" t="s">
        <v>108</v>
      </c>
      <c r="Q47" s="39" t="s">
        <v>109</v>
      </c>
      <c r="R47" s="38" t="s">
        <v>110</v>
      </c>
      <c r="S47" s="39" t="s">
        <v>107</v>
      </c>
      <c r="T47" s="41" t="s">
        <v>122</v>
      </c>
      <c r="U47" s="37" t="s">
        <v>112</v>
      </c>
      <c r="V47" s="39">
        <v>60</v>
      </c>
      <c r="W47" s="37" t="s">
        <v>113</v>
      </c>
      <c r="X47" s="39"/>
      <c r="Y47" s="39"/>
      <c r="Z47" s="39"/>
      <c r="AA47" s="40" t="s">
        <v>106</v>
      </c>
      <c r="AB47" s="38">
        <v>90</v>
      </c>
      <c r="AC47" s="38">
        <v>10</v>
      </c>
      <c r="AD47" s="42" t="s">
        <v>145</v>
      </c>
      <c r="AE47" s="37" t="s">
        <v>115</v>
      </c>
      <c r="AF47" s="50">
        <v>1</v>
      </c>
      <c r="AG47" s="50">
        <v>8168.7</v>
      </c>
      <c r="AH47" s="43">
        <f t="shared" si="4"/>
        <v>8168.7</v>
      </c>
      <c r="AI47" s="44">
        <f t="shared" si="5"/>
        <v>9148.9440000000013</v>
      </c>
      <c r="AJ47" s="45"/>
      <c r="AK47" s="46"/>
      <c r="AL47" s="45"/>
      <c r="AM47" s="45" t="s">
        <v>116</v>
      </c>
      <c r="AN47" s="35"/>
      <c r="AO47" s="37"/>
      <c r="AP47" s="37"/>
      <c r="AQ47" s="37"/>
      <c r="AR47" s="37"/>
      <c r="AS47" s="37"/>
      <c r="AT47" s="37"/>
      <c r="AU47" s="37"/>
      <c r="AV47" s="37"/>
      <c r="AW47" s="37"/>
      <c r="AX47" s="37"/>
      <c r="AY47" s="37"/>
      <c r="BD47" s="49">
        <v>37</v>
      </c>
    </row>
    <row r="48" spans="1:234" s="49" customFormat="1" ht="12.95" customHeight="1">
      <c r="A48" s="35" t="s">
        <v>100</v>
      </c>
      <c r="B48" s="35"/>
      <c r="C48" s="36"/>
      <c r="D48" s="35">
        <v>210030878</v>
      </c>
      <c r="E48" s="37" t="s">
        <v>1309</v>
      </c>
      <c r="F48" s="37">
        <v>22100037</v>
      </c>
      <c r="G48" s="37" t="s">
        <v>1253</v>
      </c>
      <c r="H48" s="37" t="s">
        <v>225</v>
      </c>
      <c r="I48" s="37" t="s">
        <v>217</v>
      </c>
      <c r="J48" s="37" t="s">
        <v>226</v>
      </c>
      <c r="K48" s="38" t="s">
        <v>104</v>
      </c>
      <c r="L48" s="39" t="s">
        <v>105</v>
      </c>
      <c r="M48" s="37"/>
      <c r="N48" s="40" t="s">
        <v>106</v>
      </c>
      <c r="O48" s="39" t="s">
        <v>107</v>
      </c>
      <c r="P48" s="37" t="s">
        <v>108</v>
      </c>
      <c r="Q48" s="39" t="s">
        <v>109</v>
      </c>
      <c r="R48" s="38" t="s">
        <v>110</v>
      </c>
      <c r="S48" s="39" t="s">
        <v>107</v>
      </c>
      <c r="T48" s="41" t="s">
        <v>122</v>
      </c>
      <c r="U48" s="37" t="s">
        <v>112</v>
      </c>
      <c r="V48" s="39">
        <v>60</v>
      </c>
      <c r="W48" s="37" t="s">
        <v>113</v>
      </c>
      <c r="X48" s="39"/>
      <c r="Y48" s="39"/>
      <c r="Z48" s="39"/>
      <c r="AA48" s="40" t="s">
        <v>106</v>
      </c>
      <c r="AB48" s="38">
        <v>90</v>
      </c>
      <c r="AC48" s="38">
        <v>10</v>
      </c>
      <c r="AD48" s="42" t="s">
        <v>129</v>
      </c>
      <c r="AE48" s="37" t="s">
        <v>115</v>
      </c>
      <c r="AF48" s="50">
        <v>4</v>
      </c>
      <c r="AG48" s="50">
        <v>21525</v>
      </c>
      <c r="AH48" s="43">
        <f t="shared" si="4"/>
        <v>86100</v>
      </c>
      <c r="AI48" s="44">
        <f t="shared" si="5"/>
        <v>96432.000000000015</v>
      </c>
      <c r="AJ48" s="45"/>
      <c r="AK48" s="46"/>
      <c r="AL48" s="45"/>
      <c r="AM48" s="45" t="s">
        <v>116</v>
      </c>
      <c r="AN48" s="35"/>
      <c r="AO48" s="37"/>
      <c r="AP48" s="37"/>
      <c r="AQ48" s="37"/>
      <c r="AR48" s="37" t="s">
        <v>227</v>
      </c>
      <c r="AS48" s="37" t="s">
        <v>227</v>
      </c>
      <c r="AT48" s="37"/>
      <c r="AU48" s="37"/>
      <c r="AV48" s="37"/>
      <c r="AW48" s="37"/>
      <c r="AX48" s="37"/>
      <c r="AY48" s="37"/>
      <c r="BD48" s="49">
        <v>38</v>
      </c>
    </row>
    <row r="49" spans="1:56" s="49" customFormat="1" ht="12.95" customHeight="1">
      <c r="A49" s="35" t="s">
        <v>100</v>
      </c>
      <c r="B49" s="35"/>
      <c r="C49" s="36"/>
      <c r="D49" s="35">
        <v>210029388</v>
      </c>
      <c r="E49" s="37" t="s">
        <v>1550</v>
      </c>
      <c r="F49" s="37">
        <v>22100038</v>
      </c>
      <c r="G49" s="37" t="s">
        <v>1254</v>
      </c>
      <c r="H49" s="37" t="s">
        <v>228</v>
      </c>
      <c r="I49" s="37" t="s">
        <v>229</v>
      </c>
      <c r="J49" s="37" t="s">
        <v>230</v>
      </c>
      <c r="K49" s="38" t="s">
        <v>150</v>
      </c>
      <c r="L49" s="39" t="s">
        <v>105</v>
      </c>
      <c r="M49" s="37" t="s">
        <v>121</v>
      </c>
      <c r="N49" s="40" t="s">
        <v>83</v>
      </c>
      <c r="O49" s="39" t="s">
        <v>107</v>
      </c>
      <c r="P49" s="37" t="s">
        <v>108</v>
      </c>
      <c r="Q49" s="39" t="s">
        <v>109</v>
      </c>
      <c r="R49" s="38" t="s">
        <v>110</v>
      </c>
      <c r="S49" s="39" t="s">
        <v>107</v>
      </c>
      <c r="T49" s="41" t="s">
        <v>122</v>
      </c>
      <c r="U49" s="37" t="s">
        <v>112</v>
      </c>
      <c r="V49" s="39">
        <v>60</v>
      </c>
      <c r="W49" s="37" t="s">
        <v>113</v>
      </c>
      <c r="X49" s="39"/>
      <c r="Y49" s="39"/>
      <c r="Z49" s="39"/>
      <c r="AA49" s="40">
        <v>30</v>
      </c>
      <c r="AB49" s="38">
        <v>60</v>
      </c>
      <c r="AC49" s="38">
        <v>10</v>
      </c>
      <c r="AD49" s="42" t="s">
        <v>129</v>
      </c>
      <c r="AE49" s="37" t="s">
        <v>115</v>
      </c>
      <c r="AF49" s="50">
        <v>410</v>
      </c>
      <c r="AG49" s="50">
        <v>1212.75</v>
      </c>
      <c r="AH49" s="43">
        <f t="shared" si="4"/>
        <v>497227.5</v>
      </c>
      <c r="AI49" s="44">
        <f t="shared" si="5"/>
        <v>556894.80000000005</v>
      </c>
      <c r="AJ49" s="45"/>
      <c r="AK49" s="46"/>
      <c r="AL49" s="45"/>
      <c r="AM49" s="45" t="s">
        <v>116</v>
      </c>
      <c r="AN49" s="35"/>
      <c r="AO49" s="37"/>
      <c r="AP49" s="37"/>
      <c r="AQ49" s="37"/>
      <c r="AR49" s="37" t="s">
        <v>231</v>
      </c>
      <c r="AS49" s="37" t="s">
        <v>231</v>
      </c>
      <c r="AT49" s="37"/>
      <c r="AU49" s="37"/>
      <c r="AV49" s="37"/>
      <c r="AW49" s="37"/>
      <c r="AX49" s="37"/>
      <c r="AY49" s="37"/>
      <c r="BD49" s="49">
        <v>39</v>
      </c>
    </row>
    <row r="50" spans="1:56" s="49" customFormat="1" ht="12.95" customHeight="1">
      <c r="A50" s="35" t="s">
        <v>100</v>
      </c>
      <c r="B50" s="35"/>
      <c r="C50" s="36"/>
      <c r="D50" s="35">
        <v>210029389</v>
      </c>
      <c r="E50" s="37" t="s">
        <v>1559</v>
      </c>
      <c r="F50" s="37">
        <v>22100039</v>
      </c>
      <c r="G50" s="37" t="s">
        <v>1255</v>
      </c>
      <c r="H50" s="37" t="s">
        <v>228</v>
      </c>
      <c r="I50" s="37" t="s">
        <v>229</v>
      </c>
      <c r="J50" s="37" t="s">
        <v>230</v>
      </c>
      <c r="K50" s="38" t="s">
        <v>150</v>
      </c>
      <c r="L50" s="39" t="s">
        <v>105</v>
      </c>
      <c r="M50" s="37" t="s">
        <v>121</v>
      </c>
      <c r="N50" s="40" t="s">
        <v>83</v>
      </c>
      <c r="O50" s="39" t="s">
        <v>107</v>
      </c>
      <c r="P50" s="37" t="s">
        <v>108</v>
      </c>
      <c r="Q50" s="39" t="s">
        <v>109</v>
      </c>
      <c r="R50" s="38" t="s">
        <v>110</v>
      </c>
      <c r="S50" s="39" t="s">
        <v>107</v>
      </c>
      <c r="T50" s="41" t="s">
        <v>122</v>
      </c>
      <c r="U50" s="37" t="s">
        <v>112</v>
      </c>
      <c r="V50" s="39">
        <v>60</v>
      </c>
      <c r="W50" s="37" t="s">
        <v>113</v>
      </c>
      <c r="X50" s="39"/>
      <c r="Y50" s="39"/>
      <c r="Z50" s="39"/>
      <c r="AA50" s="40">
        <v>30</v>
      </c>
      <c r="AB50" s="38">
        <v>60</v>
      </c>
      <c r="AC50" s="38">
        <v>10</v>
      </c>
      <c r="AD50" s="42" t="s">
        <v>129</v>
      </c>
      <c r="AE50" s="37" t="s">
        <v>115</v>
      </c>
      <c r="AF50" s="50">
        <v>476</v>
      </c>
      <c r="AG50" s="50">
        <v>7041.1</v>
      </c>
      <c r="AH50" s="43">
        <f t="shared" si="4"/>
        <v>3351563.6</v>
      </c>
      <c r="AI50" s="44">
        <f t="shared" si="5"/>
        <v>3753751.2320000003</v>
      </c>
      <c r="AJ50" s="45"/>
      <c r="AK50" s="46"/>
      <c r="AL50" s="45"/>
      <c r="AM50" s="45" t="s">
        <v>116</v>
      </c>
      <c r="AN50" s="35"/>
      <c r="AO50" s="37"/>
      <c r="AP50" s="37"/>
      <c r="AQ50" s="37"/>
      <c r="AR50" s="37" t="s">
        <v>232</v>
      </c>
      <c r="AS50" s="37" t="s">
        <v>232</v>
      </c>
      <c r="AT50" s="37"/>
      <c r="AU50" s="37"/>
      <c r="AV50" s="37"/>
      <c r="AW50" s="37"/>
      <c r="AX50" s="37"/>
      <c r="AY50" s="37"/>
      <c r="BD50" s="49">
        <v>40</v>
      </c>
    </row>
    <row r="51" spans="1:56" s="49" customFormat="1" ht="12.95" customHeight="1">
      <c r="A51" s="35" t="s">
        <v>100</v>
      </c>
      <c r="B51" s="35"/>
      <c r="C51" s="36"/>
      <c r="D51" s="35">
        <v>210029390</v>
      </c>
      <c r="E51" s="37" t="s">
        <v>1558</v>
      </c>
      <c r="F51" s="37">
        <v>22100040</v>
      </c>
      <c r="G51" s="37" t="s">
        <v>1256</v>
      </c>
      <c r="H51" s="37" t="s">
        <v>228</v>
      </c>
      <c r="I51" s="37" t="s">
        <v>229</v>
      </c>
      <c r="J51" s="37" t="s">
        <v>230</v>
      </c>
      <c r="K51" s="38" t="s">
        <v>150</v>
      </c>
      <c r="L51" s="39" t="s">
        <v>105</v>
      </c>
      <c r="M51" s="37" t="s">
        <v>121</v>
      </c>
      <c r="N51" s="40" t="s">
        <v>83</v>
      </c>
      <c r="O51" s="39" t="s">
        <v>107</v>
      </c>
      <c r="P51" s="37" t="s">
        <v>108</v>
      </c>
      <c r="Q51" s="39" t="s">
        <v>109</v>
      </c>
      <c r="R51" s="38" t="s">
        <v>110</v>
      </c>
      <c r="S51" s="39" t="s">
        <v>107</v>
      </c>
      <c r="T51" s="41" t="s">
        <v>122</v>
      </c>
      <c r="U51" s="37" t="s">
        <v>112</v>
      </c>
      <c r="V51" s="39">
        <v>60</v>
      </c>
      <c r="W51" s="37" t="s">
        <v>113</v>
      </c>
      <c r="X51" s="39"/>
      <c r="Y51" s="39"/>
      <c r="Z51" s="39"/>
      <c r="AA51" s="40">
        <v>30</v>
      </c>
      <c r="AB51" s="38">
        <v>60</v>
      </c>
      <c r="AC51" s="38">
        <v>10</v>
      </c>
      <c r="AD51" s="42" t="s">
        <v>129</v>
      </c>
      <c r="AE51" s="37" t="s">
        <v>115</v>
      </c>
      <c r="AF51" s="50">
        <v>476</v>
      </c>
      <c r="AG51" s="50">
        <v>6657.2</v>
      </c>
      <c r="AH51" s="43">
        <f t="shared" si="4"/>
        <v>3168827.1999999997</v>
      </c>
      <c r="AI51" s="44">
        <f t="shared" si="5"/>
        <v>3549086.4640000002</v>
      </c>
      <c r="AJ51" s="45"/>
      <c r="AK51" s="46"/>
      <c r="AL51" s="45"/>
      <c r="AM51" s="45" t="s">
        <v>116</v>
      </c>
      <c r="AN51" s="35"/>
      <c r="AO51" s="37"/>
      <c r="AP51" s="37"/>
      <c r="AQ51" s="37"/>
      <c r="AR51" s="37" t="s">
        <v>233</v>
      </c>
      <c r="AS51" s="37" t="s">
        <v>233</v>
      </c>
      <c r="AT51" s="37"/>
      <c r="AU51" s="37"/>
      <c r="AV51" s="37"/>
      <c r="AW51" s="37"/>
      <c r="AX51" s="37"/>
      <c r="AY51" s="37"/>
      <c r="BD51" s="49">
        <v>41</v>
      </c>
    </row>
    <row r="52" spans="1:56" s="49" customFormat="1" ht="12.95" customHeight="1">
      <c r="A52" s="35" t="s">
        <v>100</v>
      </c>
      <c r="B52" s="35"/>
      <c r="C52" s="36"/>
      <c r="D52" s="35">
        <v>210029391</v>
      </c>
      <c r="E52" s="37" t="s">
        <v>1557</v>
      </c>
      <c r="F52" s="37">
        <v>22100041</v>
      </c>
      <c r="G52" s="37" t="s">
        <v>1257</v>
      </c>
      <c r="H52" s="37" t="s">
        <v>228</v>
      </c>
      <c r="I52" s="37" t="s">
        <v>229</v>
      </c>
      <c r="J52" s="37" t="s">
        <v>230</v>
      </c>
      <c r="K52" s="38" t="s">
        <v>150</v>
      </c>
      <c r="L52" s="39" t="s">
        <v>105</v>
      </c>
      <c r="M52" s="37" t="s">
        <v>121</v>
      </c>
      <c r="N52" s="40" t="s">
        <v>83</v>
      </c>
      <c r="O52" s="39" t="s">
        <v>107</v>
      </c>
      <c r="P52" s="37" t="s">
        <v>108</v>
      </c>
      <c r="Q52" s="39" t="s">
        <v>109</v>
      </c>
      <c r="R52" s="38" t="s">
        <v>110</v>
      </c>
      <c r="S52" s="39" t="s">
        <v>107</v>
      </c>
      <c r="T52" s="41" t="s">
        <v>122</v>
      </c>
      <c r="U52" s="37" t="s">
        <v>112</v>
      </c>
      <c r="V52" s="39">
        <v>60</v>
      </c>
      <c r="W52" s="37" t="s">
        <v>113</v>
      </c>
      <c r="X52" s="39"/>
      <c r="Y52" s="39"/>
      <c r="Z52" s="39"/>
      <c r="AA52" s="40">
        <v>30</v>
      </c>
      <c r="AB52" s="38">
        <v>60</v>
      </c>
      <c r="AC52" s="38">
        <v>10</v>
      </c>
      <c r="AD52" s="42" t="s">
        <v>129</v>
      </c>
      <c r="AE52" s="37" t="s">
        <v>115</v>
      </c>
      <c r="AF52" s="50">
        <v>410</v>
      </c>
      <c r="AG52" s="50">
        <v>6273.3</v>
      </c>
      <c r="AH52" s="43">
        <f t="shared" si="4"/>
        <v>2572053</v>
      </c>
      <c r="AI52" s="44">
        <f t="shared" si="5"/>
        <v>2880699.3600000003</v>
      </c>
      <c r="AJ52" s="45"/>
      <c r="AK52" s="46"/>
      <c r="AL52" s="45"/>
      <c r="AM52" s="45" t="s">
        <v>116</v>
      </c>
      <c r="AN52" s="35"/>
      <c r="AO52" s="37"/>
      <c r="AP52" s="37"/>
      <c r="AQ52" s="37"/>
      <c r="AR52" s="37" t="s">
        <v>234</v>
      </c>
      <c r="AS52" s="37" t="s">
        <v>234</v>
      </c>
      <c r="AT52" s="37"/>
      <c r="AU52" s="37"/>
      <c r="AV52" s="37"/>
      <c r="AW52" s="37"/>
      <c r="AX52" s="37"/>
      <c r="AY52" s="37"/>
      <c r="BD52" s="49">
        <v>42</v>
      </c>
    </row>
    <row r="53" spans="1:56" s="49" customFormat="1" ht="12.95" customHeight="1">
      <c r="A53" s="35" t="s">
        <v>100</v>
      </c>
      <c r="B53" s="35"/>
      <c r="C53" s="36"/>
      <c r="D53" s="35">
        <v>210029392</v>
      </c>
      <c r="E53" s="37" t="s">
        <v>1556</v>
      </c>
      <c r="F53" s="37">
        <v>22100042</v>
      </c>
      <c r="G53" s="37" t="s">
        <v>1258</v>
      </c>
      <c r="H53" s="37" t="s">
        <v>228</v>
      </c>
      <c r="I53" s="37" t="s">
        <v>229</v>
      </c>
      <c r="J53" s="37" t="s">
        <v>230</v>
      </c>
      <c r="K53" s="38" t="s">
        <v>150</v>
      </c>
      <c r="L53" s="39" t="s">
        <v>105</v>
      </c>
      <c r="M53" s="37" t="s">
        <v>121</v>
      </c>
      <c r="N53" s="40" t="s">
        <v>83</v>
      </c>
      <c r="O53" s="39" t="s">
        <v>107</v>
      </c>
      <c r="P53" s="37" t="s">
        <v>108</v>
      </c>
      <c r="Q53" s="39" t="s">
        <v>109</v>
      </c>
      <c r="R53" s="38" t="s">
        <v>110</v>
      </c>
      <c r="S53" s="39" t="s">
        <v>107</v>
      </c>
      <c r="T53" s="41" t="s">
        <v>122</v>
      </c>
      <c r="U53" s="37" t="s">
        <v>112</v>
      </c>
      <c r="V53" s="39">
        <v>60</v>
      </c>
      <c r="W53" s="37" t="s">
        <v>113</v>
      </c>
      <c r="X53" s="39"/>
      <c r="Y53" s="39"/>
      <c r="Z53" s="39"/>
      <c r="AA53" s="40">
        <v>30</v>
      </c>
      <c r="AB53" s="38">
        <v>60</v>
      </c>
      <c r="AC53" s="38">
        <v>10</v>
      </c>
      <c r="AD53" s="42" t="s">
        <v>129</v>
      </c>
      <c r="AE53" s="37" t="s">
        <v>115</v>
      </c>
      <c r="AF53" s="50">
        <v>400</v>
      </c>
      <c r="AG53" s="50">
        <v>3850</v>
      </c>
      <c r="AH53" s="43">
        <f t="shared" si="4"/>
        <v>1540000</v>
      </c>
      <c r="AI53" s="44">
        <f t="shared" si="5"/>
        <v>1724800.0000000002</v>
      </c>
      <c r="AJ53" s="45"/>
      <c r="AK53" s="46"/>
      <c r="AL53" s="45"/>
      <c r="AM53" s="45" t="s">
        <v>116</v>
      </c>
      <c r="AN53" s="35"/>
      <c r="AO53" s="37"/>
      <c r="AP53" s="37"/>
      <c r="AQ53" s="37"/>
      <c r="AR53" s="37" t="s">
        <v>235</v>
      </c>
      <c r="AS53" s="37" t="s">
        <v>235</v>
      </c>
      <c r="AT53" s="37"/>
      <c r="AU53" s="37"/>
      <c r="AV53" s="37"/>
      <c r="AW53" s="37"/>
      <c r="AX53" s="37"/>
      <c r="AY53" s="37"/>
      <c r="BD53" s="49">
        <v>43</v>
      </c>
    </row>
    <row r="54" spans="1:56" s="49" customFormat="1" ht="12.95" customHeight="1">
      <c r="A54" s="35" t="s">
        <v>100</v>
      </c>
      <c r="B54" s="35"/>
      <c r="C54" s="36"/>
      <c r="D54" s="35">
        <v>210029393</v>
      </c>
      <c r="E54" s="37" t="s">
        <v>1555</v>
      </c>
      <c r="F54" s="37">
        <v>22100043</v>
      </c>
      <c r="G54" s="37" t="s">
        <v>1259</v>
      </c>
      <c r="H54" s="37" t="s">
        <v>228</v>
      </c>
      <c r="I54" s="37" t="s">
        <v>229</v>
      </c>
      <c r="J54" s="37" t="s">
        <v>230</v>
      </c>
      <c r="K54" s="38" t="s">
        <v>150</v>
      </c>
      <c r="L54" s="39" t="s">
        <v>105</v>
      </c>
      <c r="M54" s="37" t="s">
        <v>121</v>
      </c>
      <c r="N54" s="40" t="s">
        <v>83</v>
      </c>
      <c r="O54" s="39" t="s">
        <v>107</v>
      </c>
      <c r="P54" s="37" t="s">
        <v>108</v>
      </c>
      <c r="Q54" s="39" t="s">
        <v>109</v>
      </c>
      <c r="R54" s="38" t="s">
        <v>110</v>
      </c>
      <c r="S54" s="39" t="s">
        <v>107</v>
      </c>
      <c r="T54" s="41" t="s">
        <v>122</v>
      </c>
      <c r="U54" s="37" t="s">
        <v>112</v>
      </c>
      <c r="V54" s="39">
        <v>60</v>
      </c>
      <c r="W54" s="37" t="s">
        <v>113</v>
      </c>
      <c r="X54" s="39"/>
      <c r="Y54" s="39"/>
      <c r="Z54" s="39"/>
      <c r="AA54" s="40">
        <v>30</v>
      </c>
      <c r="AB54" s="38">
        <v>60</v>
      </c>
      <c r="AC54" s="38">
        <v>10</v>
      </c>
      <c r="AD54" s="42" t="s">
        <v>129</v>
      </c>
      <c r="AE54" s="37" t="s">
        <v>115</v>
      </c>
      <c r="AF54" s="50">
        <v>400</v>
      </c>
      <c r="AG54" s="50">
        <v>3850</v>
      </c>
      <c r="AH54" s="43">
        <f t="shared" si="4"/>
        <v>1540000</v>
      </c>
      <c r="AI54" s="44">
        <f t="shared" si="5"/>
        <v>1724800.0000000002</v>
      </c>
      <c r="AJ54" s="45"/>
      <c r="AK54" s="46"/>
      <c r="AL54" s="45"/>
      <c r="AM54" s="45" t="s">
        <v>116</v>
      </c>
      <c r="AN54" s="35"/>
      <c r="AO54" s="37"/>
      <c r="AP54" s="37"/>
      <c r="AQ54" s="37"/>
      <c r="AR54" s="37" t="s">
        <v>236</v>
      </c>
      <c r="AS54" s="37" t="s">
        <v>236</v>
      </c>
      <c r="AT54" s="37"/>
      <c r="AU54" s="37"/>
      <c r="AV54" s="37"/>
      <c r="AW54" s="37"/>
      <c r="AX54" s="37"/>
      <c r="AY54" s="37"/>
      <c r="BD54" s="49">
        <v>44</v>
      </c>
    </row>
    <row r="55" spans="1:56" s="49" customFormat="1" ht="12.95" customHeight="1">
      <c r="A55" s="35" t="s">
        <v>100</v>
      </c>
      <c r="B55" s="35"/>
      <c r="C55" s="36"/>
      <c r="D55" s="35">
        <v>210029394</v>
      </c>
      <c r="E55" s="37" t="s">
        <v>1554</v>
      </c>
      <c r="F55" s="37">
        <v>22100044</v>
      </c>
      <c r="G55" s="37" t="s">
        <v>1260</v>
      </c>
      <c r="H55" s="37" t="s">
        <v>228</v>
      </c>
      <c r="I55" s="37" t="s">
        <v>229</v>
      </c>
      <c r="J55" s="37" t="s">
        <v>230</v>
      </c>
      <c r="K55" s="38" t="s">
        <v>150</v>
      </c>
      <c r="L55" s="39" t="s">
        <v>105</v>
      </c>
      <c r="M55" s="37" t="s">
        <v>121</v>
      </c>
      <c r="N55" s="40" t="s">
        <v>83</v>
      </c>
      <c r="O55" s="39" t="s">
        <v>107</v>
      </c>
      <c r="P55" s="37" t="s">
        <v>108</v>
      </c>
      <c r="Q55" s="39" t="s">
        <v>109</v>
      </c>
      <c r="R55" s="38" t="s">
        <v>110</v>
      </c>
      <c r="S55" s="39" t="s">
        <v>107</v>
      </c>
      <c r="T55" s="41" t="s">
        <v>122</v>
      </c>
      <c r="U55" s="37" t="s">
        <v>112</v>
      </c>
      <c r="V55" s="39">
        <v>60</v>
      </c>
      <c r="W55" s="37" t="s">
        <v>113</v>
      </c>
      <c r="X55" s="39"/>
      <c r="Y55" s="39"/>
      <c r="Z55" s="39"/>
      <c r="AA55" s="40">
        <v>30</v>
      </c>
      <c r="AB55" s="38">
        <v>60</v>
      </c>
      <c r="AC55" s="38">
        <v>10</v>
      </c>
      <c r="AD55" s="42" t="s">
        <v>129</v>
      </c>
      <c r="AE55" s="37" t="s">
        <v>115</v>
      </c>
      <c r="AF55" s="50">
        <v>400</v>
      </c>
      <c r="AG55" s="50">
        <v>1212.75</v>
      </c>
      <c r="AH55" s="43">
        <f t="shared" si="4"/>
        <v>485100</v>
      </c>
      <c r="AI55" s="44">
        <f t="shared" si="5"/>
        <v>543312</v>
      </c>
      <c r="AJ55" s="45"/>
      <c r="AK55" s="46"/>
      <c r="AL55" s="45"/>
      <c r="AM55" s="45" t="s">
        <v>116</v>
      </c>
      <c r="AN55" s="35"/>
      <c r="AO55" s="37"/>
      <c r="AP55" s="37"/>
      <c r="AQ55" s="37"/>
      <c r="AR55" s="37" t="s">
        <v>237</v>
      </c>
      <c r="AS55" s="37" t="s">
        <v>237</v>
      </c>
      <c r="AT55" s="37"/>
      <c r="AU55" s="37"/>
      <c r="AV55" s="37"/>
      <c r="AW55" s="37"/>
      <c r="AX55" s="37"/>
      <c r="AY55" s="37"/>
      <c r="BD55" s="49">
        <v>45</v>
      </c>
    </row>
    <row r="56" spans="1:56" s="49" customFormat="1" ht="12.95" customHeight="1">
      <c r="A56" s="35" t="s">
        <v>100</v>
      </c>
      <c r="B56" s="35"/>
      <c r="C56" s="36"/>
      <c r="D56" s="35">
        <v>210029395</v>
      </c>
      <c r="E56" s="37" t="s">
        <v>1553</v>
      </c>
      <c r="F56" s="37">
        <v>22100045</v>
      </c>
      <c r="G56" s="37" t="s">
        <v>1261</v>
      </c>
      <c r="H56" s="37" t="s">
        <v>228</v>
      </c>
      <c r="I56" s="37" t="s">
        <v>229</v>
      </c>
      <c r="J56" s="37" t="s">
        <v>230</v>
      </c>
      <c r="K56" s="38" t="s">
        <v>150</v>
      </c>
      <c r="L56" s="39" t="s">
        <v>105</v>
      </c>
      <c r="M56" s="37" t="s">
        <v>121</v>
      </c>
      <c r="N56" s="40" t="s">
        <v>83</v>
      </c>
      <c r="O56" s="39" t="s">
        <v>107</v>
      </c>
      <c r="P56" s="37" t="s">
        <v>108</v>
      </c>
      <c r="Q56" s="39" t="s">
        <v>109</v>
      </c>
      <c r="R56" s="38" t="s">
        <v>110</v>
      </c>
      <c r="S56" s="39" t="s">
        <v>107</v>
      </c>
      <c r="T56" s="41" t="s">
        <v>122</v>
      </c>
      <c r="U56" s="37" t="s">
        <v>112</v>
      </c>
      <c r="V56" s="39">
        <v>60</v>
      </c>
      <c r="W56" s="37" t="s">
        <v>113</v>
      </c>
      <c r="X56" s="39"/>
      <c r="Y56" s="39"/>
      <c r="Z56" s="39"/>
      <c r="AA56" s="40">
        <v>30</v>
      </c>
      <c r="AB56" s="38">
        <v>60</v>
      </c>
      <c r="AC56" s="38">
        <v>10</v>
      </c>
      <c r="AD56" s="42" t="s">
        <v>129</v>
      </c>
      <c r="AE56" s="37" t="s">
        <v>115</v>
      </c>
      <c r="AF56" s="50">
        <v>400</v>
      </c>
      <c r="AG56" s="50">
        <v>1155</v>
      </c>
      <c r="AH56" s="43">
        <f t="shared" si="4"/>
        <v>462000</v>
      </c>
      <c r="AI56" s="44">
        <f t="shared" si="5"/>
        <v>517440.00000000006</v>
      </c>
      <c r="AJ56" s="45"/>
      <c r="AK56" s="46"/>
      <c r="AL56" s="45"/>
      <c r="AM56" s="45" t="s">
        <v>116</v>
      </c>
      <c r="AN56" s="35"/>
      <c r="AO56" s="37"/>
      <c r="AP56" s="37"/>
      <c r="AQ56" s="37"/>
      <c r="AR56" s="37" t="s">
        <v>238</v>
      </c>
      <c r="AS56" s="37" t="s">
        <v>238</v>
      </c>
      <c r="AT56" s="37"/>
      <c r="AU56" s="37"/>
      <c r="AV56" s="37"/>
      <c r="AW56" s="37"/>
      <c r="AX56" s="37"/>
      <c r="AY56" s="37"/>
      <c r="BD56" s="49">
        <v>46</v>
      </c>
    </row>
    <row r="57" spans="1:56" s="49" customFormat="1" ht="12.95" customHeight="1">
      <c r="A57" s="35" t="s">
        <v>100</v>
      </c>
      <c r="B57" s="35"/>
      <c r="C57" s="36"/>
      <c r="D57" s="35">
        <v>220003667</v>
      </c>
      <c r="E57" s="37" t="s">
        <v>3397</v>
      </c>
      <c r="F57" s="37">
        <v>22100046</v>
      </c>
      <c r="G57" s="37" t="s">
        <v>1262</v>
      </c>
      <c r="H57" s="37" t="s">
        <v>239</v>
      </c>
      <c r="I57" s="37" t="s">
        <v>229</v>
      </c>
      <c r="J57" s="37" t="s">
        <v>240</v>
      </c>
      <c r="K57" s="38" t="s">
        <v>150</v>
      </c>
      <c r="L57" s="39" t="s">
        <v>105</v>
      </c>
      <c r="M57" s="37" t="s">
        <v>121</v>
      </c>
      <c r="N57" s="40" t="s">
        <v>83</v>
      </c>
      <c r="O57" s="39" t="s">
        <v>107</v>
      </c>
      <c r="P57" s="37" t="s">
        <v>108</v>
      </c>
      <c r="Q57" s="39" t="s">
        <v>109</v>
      </c>
      <c r="R57" s="38" t="s">
        <v>110</v>
      </c>
      <c r="S57" s="39" t="s">
        <v>107</v>
      </c>
      <c r="T57" s="41" t="s">
        <v>122</v>
      </c>
      <c r="U57" s="37" t="s">
        <v>112</v>
      </c>
      <c r="V57" s="39">
        <v>60</v>
      </c>
      <c r="W57" s="37" t="s">
        <v>113</v>
      </c>
      <c r="X57" s="39"/>
      <c r="Y57" s="39"/>
      <c r="Z57" s="39"/>
      <c r="AA57" s="40">
        <v>30</v>
      </c>
      <c r="AB57" s="38">
        <v>60</v>
      </c>
      <c r="AC57" s="38">
        <v>10</v>
      </c>
      <c r="AD57" s="42" t="s">
        <v>129</v>
      </c>
      <c r="AE57" s="37" t="s">
        <v>115</v>
      </c>
      <c r="AF57" s="50">
        <v>30</v>
      </c>
      <c r="AG57" s="50">
        <v>1900.95</v>
      </c>
      <c r="AH57" s="43">
        <f t="shared" si="4"/>
        <v>57028.5</v>
      </c>
      <c r="AI57" s="44">
        <f t="shared" si="5"/>
        <v>63871.920000000006</v>
      </c>
      <c r="AJ57" s="45"/>
      <c r="AK57" s="46"/>
      <c r="AL57" s="45"/>
      <c r="AM57" s="45" t="s">
        <v>116</v>
      </c>
      <c r="AN57" s="35"/>
      <c r="AO57" s="37"/>
      <c r="AP57" s="37"/>
      <c r="AQ57" s="37"/>
      <c r="AR57" s="37" t="s">
        <v>241</v>
      </c>
      <c r="AS57" s="37" t="s">
        <v>241</v>
      </c>
      <c r="AT57" s="37"/>
      <c r="AU57" s="37"/>
      <c r="AV57" s="37"/>
      <c r="AW57" s="37"/>
      <c r="AX57" s="37"/>
      <c r="AY57" s="37"/>
      <c r="BD57" s="49">
        <v>47</v>
      </c>
    </row>
    <row r="58" spans="1:56" s="49" customFormat="1" ht="12.95" customHeight="1">
      <c r="A58" s="35" t="s">
        <v>100</v>
      </c>
      <c r="B58" s="35"/>
      <c r="C58" s="36"/>
      <c r="D58" s="35">
        <v>220009641</v>
      </c>
      <c r="E58" s="37" t="s">
        <v>1552</v>
      </c>
      <c r="F58" s="37">
        <v>22100047</v>
      </c>
      <c r="G58" s="37" t="s">
        <v>1263</v>
      </c>
      <c r="H58" s="37" t="s">
        <v>228</v>
      </c>
      <c r="I58" s="37" t="s">
        <v>229</v>
      </c>
      <c r="J58" s="37" t="s">
        <v>230</v>
      </c>
      <c r="K58" s="38" t="s">
        <v>150</v>
      </c>
      <c r="L58" s="39" t="s">
        <v>105</v>
      </c>
      <c r="M58" s="37" t="s">
        <v>121</v>
      </c>
      <c r="N58" s="40" t="s">
        <v>83</v>
      </c>
      <c r="O58" s="39" t="s">
        <v>107</v>
      </c>
      <c r="P58" s="37" t="s">
        <v>108</v>
      </c>
      <c r="Q58" s="39" t="s">
        <v>109</v>
      </c>
      <c r="R58" s="38" t="s">
        <v>110</v>
      </c>
      <c r="S58" s="39" t="s">
        <v>107</v>
      </c>
      <c r="T58" s="41" t="s">
        <v>122</v>
      </c>
      <c r="U58" s="37" t="s">
        <v>112</v>
      </c>
      <c r="V58" s="39">
        <v>60</v>
      </c>
      <c r="W58" s="37" t="s">
        <v>113</v>
      </c>
      <c r="X58" s="39"/>
      <c r="Y58" s="39"/>
      <c r="Z58" s="39"/>
      <c r="AA58" s="40">
        <v>30</v>
      </c>
      <c r="AB58" s="38">
        <v>60</v>
      </c>
      <c r="AC58" s="38">
        <v>10</v>
      </c>
      <c r="AD58" s="42" t="s">
        <v>123</v>
      </c>
      <c r="AE58" s="37" t="s">
        <v>115</v>
      </c>
      <c r="AF58" s="50">
        <v>310</v>
      </c>
      <c r="AG58" s="50">
        <v>9350</v>
      </c>
      <c r="AH58" s="43">
        <f t="shared" si="4"/>
        <v>2898500</v>
      </c>
      <c r="AI58" s="44">
        <f t="shared" si="5"/>
        <v>3246320.0000000005</v>
      </c>
      <c r="AJ58" s="45"/>
      <c r="AK58" s="46"/>
      <c r="AL58" s="45"/>
      <c r="AM58" s="45" t="s">
        <v>116</v>
      </c>
      <c r="AN58" s="35"/>
      <c r="AO58" s="37"/>
      <c r="AP58" s="37"/>
      <c r="AQ58" s="37"/>
      <c r="AR58" s="37" t="s">
        <v>242</v>
      </c>
      <c r="AS58" s="37" t="s">
        <v>242</v>
      </c>
      <c r="AT58" s="37"/>
      <c r="AU58" s="37"/>
      <c r="AV58" s="37"/>
      <c r="AW58" s="37"/>
      <c r="AX58" s="37"/>
      <c r="AY58" s="37"/>
      <c r="BD58" s="49">
        <v>48</v>
      </c>
    </row>
    <row r="59" spans="1:56" s="49" customFormat="1" ht="12.95" customHeight="1">
      <c r="A59" s="35" t="s">
        <v>100</v>
      </c>
      <c r="B59" s="35"/>
      <c r="C59" s="36"/>
      <c r="D59" s="35">
        <v>220009642</v>
      </c>
      <c r="E59" s="37" t="s">
        <v>1551</v>
      </c>
      <c r="F59" s="37">
        <v>22100048</v>
      </c>
      <c r="G59" s="37" t="s">
        <v>1264</v>
      </c>
      <c r="H59" s="37" t="s">
        <v>228</v>
      </c>
      <c r="I59" s="37" t="s">
        <v>229</v>
      </c>
      <c r="J59" s="37" t="s">
        <v>230</v>
      </c>
      <c r="K59" s="38" t="s">
        <v>150</v>
      </c>
      <c r="L59" s="39" t="s">
        <v>105</v>
      </c>
      <c r="M59" s="37" t="s">
        <v>121</v>
      </c>
      <c r="N59" s="40" t="s">
        <v>83</v>
      </c>
      <c r="O59" s="39" t="s">
        <v>107</v>
      </c>
      <c r="P59" s="37" t="s">
        <v>108</v>
      </c>
      <c r="Q59" s="39" t="s">
        <v>109</v>
      </c>
      <c r="R59" s="38" t="s">
        <v>110</v>
      </c>
      <c r="S59" s="39" t="s">
        <v>107</v>
      </c>
      <c r="T59" s="41" t="s">
        <v>122</v>
      </c>
      <c r="U59" s="37" t="s">
        <v>112</v>
      </c>
      <c r="V59" s="39">
        <v>60</v>
      </c>
      <c r="W59" s="37" t="s">
        <v>113</v>
      </c>
      <c r="X59" s="39"/>
      <c r="Y59" s="39"/>
      <c r="Z59" s="39"/>
      <c r="AA59" s="40">
        <v>30</v>
      </c>
      <c r="AB59" s="38">
        <v>60</v>
      </c>
      <c r="AC59" s="38">
        <v>10</v>
      </c>
      <c r="AD59" s="42" t="s">
        <v>123</v>
      </c>
      <c r="AE59" s="37" t="s">
        <v>115</v>
      </c>
      <c r="AF59" s="50">
        <v>280</v>
      </c>
      <c r="AG59" s="50">
        <v>9350</v>
      </c>
      <c r="AH59" s="43">
        <f t="shared" si="4"/>
        <v>2618000</v>
      </c>
      <c r="AI59" s="44">
        <f t="shared" si="5"/>
        <v>2932160.0000000005</v>
      </c>
      <c r="AJ59" s="45"/>
      <c r="AK59" s="46"/>
      <c r="AL59" s="45"/>
      <c r="AM59" s="45" t="s">
        <v>116</v>
      </c>
      <c r="AN59" s="35"/>
      <c r="AO59" s="37"/>
      <c r="AP59" s="37"/>
      <c r="AQ59" s="37"/>
      <c r="AR59" s="37" t="s">
        <v>243</v>
      </c>
      <c r="AS59" s="37" t="s">
        <v>243</v>
      </c>
      <c r="AT59" s="37"/>
      <c r="AU59" s="37"/>
      <c r="AV59" s="37"/>
      <c r="AW59" s="37"/>
      <c r="AX59" s="37"/>
      <c r="AY59" s="37"/>
      <c r="BD59" s="49">
        <v>49</v>
      </c>
    </row>
    <row r="60" spans="1:56" s="49" customFormat="1" ht="12.95" customHeight="1">
      <c r="A60" s="35" t="s">
        <v>100</v>
      </c>
      <c r="B60" s="35"/>
      <c r="C60" s="36"/>
      <c r="D60" s="35">
        <v>220009643</v>
      </c>
      <c r="E60" s="37" t="s">
        <v>1560</v>
      </c>
      <c r="F60" s="37">
        <v>22100049</v>
      </c>
      <c r="G60" s="37" t="s">
        <v>1265</v>
      </c>
      <c r="H60" s="37" t="s">
        <v>228</v>
      </c>
      <c r="I60" s="37" t="s">
        <v>229</v>
      </c>
      <c r="J60" s="37" t="s">
        <v>230</v>
      </c>
      <c r="K60" s="38" t="s">
        <v>150</v>
      </c>
      <c r="L60" s="39" t="s">
        <v>105</v>
      </c>
      <c r="M60" s="37" t="s">
        <v>121</v>
      </c>
      <c r="N60" s="40" t="s">
        <v>83</v>
      </c>
      <c r="O60" s="39" t="s">
        <v>107</v>
      </c>
      <c r="P60" s="37" t="s">
        <v>108</v>
      </c>
      <c r="Q60" s="39" t="s">
        <v>109</v>
      </c>
      <c r="R60" s="38" t="s">
        <v>110</v>
      </c>
      <c r="S60" s="39" t="s">
        <v>107</v>
      </c>
      <c r="T60" s="41" t="s">
        <v>122</v>
      </c>
      <c r="U60" s="37" t="s">
        <v>112</v>
      </c>
      <c r="V60" s="39">
        <v>60</v>
      </c>
      <c r="W60" s="37" t="s">
        <v>113</v>
      </c>
      <c r="X60" s="39"/>
      <c r="Y60" s="39"/>
      <c r="Z60" s="39"/>
      <c r="AA60" s="40">
        <v>30</v>
      </c>
      <c r="AB60" s="38">
        <v>60</v>
      </c>
      <c r="AC60" s="38">
        <v>10</v>
      </c>
      <c r="AD60" s="42" t="s">
        <v>129</v>
      </c>
      <c r="AE60" s="37" t="s">
        <v>115</v>
      </c>
      <c r="AF60" s="50">
        <v>400</v>
      </c>
      <c r="AG60" s="50">
        <v>4520.9799999999996</v>
      </c>
      <c r="AH60" s="43">
        <f t="shared" si="4"/>
        <v>1808391.9999999998</v>
      </c>
      <c r="AI60" s="44">
        <f t="shared" si="5"/>
        <v>2025399.04</v>
      </c>
      <c r="AJ60" s="45"/>
      <c r="AK60" s="46"/>
      <c r="AL60" s="45"/>
      <c r="AM60" s="45" t="s">
        <v>116</v>
      </c>
      <c r="AN60" s="35"/>
      <c r="AO60" s="37"/>
      <c r="AP60" s="37"/>
      <c r="AQ60" s="37"/>
      <c r="AR60" s="37" t="s">
        <v>244</v>
      </c>
      <c r="AS60" s="37" t="s">
        <v>244</v>
      </c>
      <c r="AT60" s="37"/>
      <c r="AU60" s="37"/>
      <c r="AV60" s="37"/>
      <c r="AW60" s="37"/>
      <c r="AX60" s="37"/>
      <c r="AY60" s="37"/>
      <c r="BD60" s="49">
        <v>50</v>
      </c>
    </row>
    <row r="61" spans="1:56" s="49" customFormat="1" ht="12.95" customHeight="1">
      <c r="A61" s="35" t="s">
        <v>100</v>
      </c>
      <c r="B61" s="35"/>
      <c r="C61" s="36"/>
      <c r="D61" s="35">
        <v>210013039</v>
      </c>
      <c r="E61" s="37" t="s">
        <v>3398</v>
      </c>
      <c r="F61" s="37">
        <v>22100050</v>
      </c>
      <c r="G61" s="37" t="s">
        <v>1266</v>
      </c>
      <c r="H61" s="37" t="s">
        <v>245</v>
      </c>
      <c r="I61" s="37" t="s">
        <v>246</v>
      </c>
      <c r="J61" s="37" t="s">
        <v>247</v>
      </c>
      <c r="K61" s="38" t="s">
        <v>104</v>
      </c>
      <c r="L61" s="39" t="s">
        <v>105</v>
      </c>
      <c r="M61" s="37"/>
      <c r="N61" s="40" t="s">
        <v>106</v>
      </c>
      <c r="O61" s="39" t="s">
        <v>107</v>
      </c>
      <c r="P61" s="37" t="s">
        <v>108</v>
      </c>
      <c r="Q61" s="39" t="s">
        <v>109</v>
      </c>
      <c r="R61" s="38" t="s">
        <v>110</v>
      </c>
      <c r="S61" s="39" t="s">
        <v>107</v>
      </c>
      <c r="T61" s="41" t="s">
        <v>122</v>
      </c>
      <c r="U61" s="37" t="s">
        <v>112</v>
      </c>
      <c r="V61" s="39">
        <v>60</v>
      </c>
      <c r="W61" s="37" t="s">
        <v>113</v>
      </c>
      <c r="X61" s="39"/>
      <c r="Y61" s="39"/>
      <c r="Z61" s="39"/>
      <c r="AA61" s="40" t="s">
        <v>106</v>
      </c>
      <c r="AB61" s="38">
        <v>90</v>
      </c>
      <c r="AC61" s="38">
        <v>10</v>
      </c>
      <c r="AD61" s="42" t="s">
        <v>129</v>
      </c>
      <c r="AE61" s="37" t="s">
        <v>115</v>
      </c>
      <c r="AF61" s="50">
        <v>9</v>
      </c>
      <c r="AG61" s="50">
        <v>33882.1</v>
      </c>
      <c r="AH61" s="43">
        <f t="shared" si="4"/>
        <v>304938.89999999997</v>
      </c>
      <c r="AI61" s="44">
        <f t="shared" si="5"/>
        <v>341531.56799999997</v>
      </c>
      <c r="AJ61" s="45"/>
      <c r="AK61" s="46"/>
      <c r="AL61" s="45"/>
      <c r="AM61" s="45" t="s">
        <v>116</v>
      </c>
      <c r="AN61" s="35"/>
      <c r="AO61" s="37"/>
      <c r="AP61" s="37"/>
      <c r="AQ61" s="37"/>
      <c r="AR61" s="37" t="s">
        <v>248</v>
      </c>
      <c r="AS61" s="37" t="s">
        <v>248</v>
      </c>
      <c r="AT61" s="37"/>
      <c r="AU61" s="37"/>
      <c r="AV61" s="37"/>
      <c r="AW61" s="37"/>
      <c r="AX61" s="37"/>
      <c r="AY61" s="37"/>
      <c r="BD61" s="49">
        <v>51</v>
      </c>
    </row>
    <row r="62" spans="1:56" s="49" customFormat="1" ht="12.95" customHeight="1">
      <c r="A62" s="35" t="s">
        <v>100</v>
      </c>
      <c r="B62" s="35"/>
      <c r="C62" s="36"/>
      <c r="D62" s="35">
        <v>210013042</v>
      </c>
      <c r="E62" s="37" t="s">
        <v>3399</v>
      </c>
      <c r="F62" s="37">
        <v>22100051</v>
      </c>
      <c r="G62" s="37" t="s">
        <v>1267</v>
      </c>
      <c r="H62" s="37" t="s">
        <v>249</v>
      </c>
      <c r="I62" s="37" t="s">
        <v>246</v>
      </c>
      <c r="J62" s="37" t="s">
        <v>250</v>
      </c>
      <c r="K62" s="38" t="s">
        <v>104</v>
      </c>
      <c r="L62" s="39" t="s">
        <v>105</v>
      </c>
      <c r="M62" s="37"/>
      <c r="N62" s="40" t="s">
        <v>106</v>
      </c>
      <c r="O62" s="39" t="s">
        <v>107</v>
      </c>
      <c r="P62" s="37" t="s">
        <v>108</v>
      </c>
      <c r="Q62" s="39" t="s">
        <v>109</v>
      </c>
      <c r="R62" s="38" t="s">
        <v>110</v>
      </c>
      <c r="S62" s="39" t="s">
        <v>107</v>
      </c>
      <c r="T62" s="41" t="s">
        <v>122</v>
      </c>
      <c r="U62" s="37" t="s">
        <v>112</v>
      </c>
      <c r="V62" s="39">
        <v>60</v>
      </c>
      <c r="W62" s="37" t="s">
        <v>113</v>
      </c>
      <c r="X62" s="39"/>
      <c r="Y62" s="39"/>
      <c r="Z62" s="39"/>
      <c r="AA62" s="40" t="s">
        <v>106</v>
      </c>
      <c r="AB62" s="38">
        <v>90</v>
      </c>
      <c r="AC62" s="38">
        <v>10</v>
      </c>
      <c r="AD62" s="42" t="s">
        <v>129</v>
      </c>
      <c r="AE62" s="37" t="s">
        <v>115</v>
      </c>
      <c r="AF62" s="50">
        <v>3</v>
      </c>
      <c r="AG62" s="50">
        <v>92912.65</v>
      </c>
      <c r="AH62" s="43">
        <f t="shared" si="4"/>
        <v>278737.94999999995</v>
      </c>
      <c r="AI62" s="44">
        <f t="shared" si="5"/>
        <v>312186.50399999996</v>
      </c>
      <c r="AJ62" s="45"/>
      <c r="AK62" s="46"/>
      <c r="AL62" s="45"/>
      <c r="AM62" s="45" t="s">
        <v>116</v>
      </c>
      <c r="AN62" s="35"/>
      <c r="AO62" s="37"/>
      <c r="AP62" s="37"/>
      <c r="AQ62" s="37"/>
      <c r="AR62" s="37" t="s">
        <v>251</v>
      </c>
      <c r="AS62" s="37" t="s">
        <v>251</v>
      </c>
      <c r="AT62" s="37"/>
      <c r="AU62" s="37"/>
      <c r="AV62" s="37"/>
      <c r="AW62" s="37"/>
      <c r="AX62" s="37"/>
      <c r="AY62" s="37"/>
      <c r="BD62" s="49">
        <v>52</v>
      </c>
    </row>
    <row r="63" spans="1:56" s="49" customFormat="1" ht="12.95" customHeight="1">
      <c r="A63" s="35" t="s">
        <v>100</v>
      </c>
      <c r="B63" s="35"/>
      <c r="C63" s="36"/>
      <c r="D63" s="35">
        <v>210013043</v>
      </c>
      <c r="E63" s="37" t="s">
        <v>3400</v>
      </c>
      <c r="F63" s="37">
        <v>22100052</v>
      </c>
      <c r="G63" s="37" t="s">
        <v>1268</v>
      </c>
      <c r="H63" s="37" t="s">
        <v>252</v>
      </c>
      <c r="I63" s="37" t="s">
        <v>246</v>
      </c>
      <c r="J63" s="37" t="s">
        <v>253</v>
      </c>
      <c r="K63" s="38" t="s">
        <v>104</v>
      </c>
      <c r="L63" s="39" t="s">
        <v>105</v>
      </c>
      <c r="M63" s="37"/>
      <c r="N63" s="40" t="s">
        <v>106</v>
      </c>
      <c r="O63" s="39" t="s">
        <v>107</v>
      </c>
      <c r="P63" s="37" t="s">
        <v>108</v>
      </c>
      <c r="Q63" s="39" t="s">
        <v>109</v>
      </c>
      <c r="R63" s="38" t="s">
        <v>110</v>
      </c>
      <c r="S63" s="39" t="s">
        <v>107</v>
      </c>
      <c r="T63" s="41" t="s">
        <v>122</v>
      </c>
      <c r="U63" s="37" t="s">
        <v>112</v>
      </c>
      <c r="V63" s="39">
        <v>60</v>
      </c>
      <c r="W63" s="37" t="s">
        <v>113</v>
      </c>
      <c r="X63" s="39"/>
      <c r="Y63" s="39"/>
      <c r="Z63" s="39"/>
      <c r="AA63" s="40" t="s">
        <v>106</v>
      </c>
      <c r="AB63" s="38">
        <v>90</v>
      </c>
      <c r="AC63" s="38">
        <v>10</v>
      </c>
      <c r="AD63" s="42" t="s">
        <v>129</v>
      </c>
      <c r="AE63" s="37" t="s">
        <v>115</v>
      </c>
      <c r="AF63" s="50">
        <v>3</v>
      </c>
      <c r="AG63" s="50">
        <v>10673.23</v>
      </c>
      <c r="AH63" s="43">
        <f t="shared" si="4"/>
        <v>32019.69</v>
      </c>
      <c r="AI63" s="44">
        <f t="shared" si="5"/>
        <v>35862.052800000005</v>
      </c>
      <c r="AJ63" s="45"/>
      <c r="AK63" s="46"/>
      <c r="AL63" s="45"/>
      <c r="AM63" s="45" t="s">
        <v>116</v>
      </c>
      <c r="AN63" s="35"/>
      <c r="AO63" s="37"/>
      <c r="AP63" s="37"/>
      <c r="AQ63" s="37"/>
      <c r="AR63" s="37" t="s">
        <v>254</v>
      </c>
      <c r="AS63" s="37" t="s">
        <v>254</v>
      </c>
      <c r="AT63" s="37"/>
      <c r="AU63" s="37"/>
      <c r="AV63" s="37"/>
      <c r="AW63" s="37"/>
      <c r="AX63" s="37"/>
      <c r="AY63" s="37"/>
      <c r="BD63" s="49">
        <v>53</v>
      </c>
    </row>
    <row r="64" spans="1:56" s="49" customFormat="1" ht="12.95" customHeight="1">
      <c r="A64" s="35" t="s">
        <v>100</v>
      </c>
      <c r="B64" s="35"/>
      <c r="C64" s="36"/>
      <c r="D64" s="35">
        <v>210013044</v>
      </c>
      <c r="E64" s="37" t="s">
        <v>3401</v>
      </c>
      <c r="F64" s="37">
        <v>22100053</v>
      </c>
      <c r="G64" s="37" t="s">
        <v>1269</v>
      </c>
      <c r="H64" s="37" t="s">
        <v>249</v>
      </c>
      <c r="I64" s="37" t="s">
        <v>246</v>
      </c>
      <c r="J64" s="37" t="s">
        <v>250</v>
      </c>
      <c r="K64" s="38" t="s">
        <v>104</v>
      </c>
      <c r="L64" s="39" t="s">
        <v>105</v>
      </c>
      <c r="M64" s="37"/>
      <c r="N64" s="40" t="s">
        <v>106</v>
      </c>
      <c r="O64" s="39" t="s">
        <v>107</v>
      </c>
      <c r="P64" s="37" t="s">
        <v>108</v>
      </c>
      <c r="Q64" s="39" t="s">
        <v>109</v>
      </c>
      <c r="R64" s="38" t="s">
        <v>110</v>
      </c>
      <c r="S64" s="39" t="s">
        <v>107</v>
      </c>
      <c r="T64" s="41" t="s">
        <v>122</v>
      </c>
      <c r="U64" s="37" t="s">
        <v>112</v>
      </c>
      <c r="V64" s="39">
        <v>60</v>
      </c>
      <c r="W64" s="37" t="s">
        <v>113</v>
      </c>
      <c r="X64" s="39"/>
      <c r="Y64" s="39"/>
      <c r="Z64" s="39"/>
      <c r="AA64" s="40" t="s">
        <v>106</v>
      </c>
      <c r="AB64" s="38">
        <v>90</v>
      </c>
      <c r="AC64" s="38">
        <v>10</v>
      </c>
      <c r="AD64" s="42" t="s">
        <v>129</v>
      </c>
      <c r="AE64" s="37" t="s">
        <v>115</v>
      </c>
      <c r="AF64" s="50">
        <v>16</v>
      </c>
      <c r="AG64" s="50">
        <v>38873.019999999997</v>
      </c>
      <c r="AH64" s="43">
        <f t="shared" si="4"/>
        <v>621968.31999999995</v>
      </c>
      <c r="AI64" s="44">
        <f t="shared" si="5"/>
        <v>696604.51840000006</v>
      </c>
      <c r="AJ64" s="45"/>
      <c r="AK64" s="46"/>
      <c r="AL64" s="45"/>
      <c r="AM64" s="45" t="s">
        <v>116</v>
      </c>
      <c r="AN64" s="35"/>
      <c r="AO64" s="37"/>
      <c r="AP64" s="37"/>
      <c r="AQ64" s="37"/>
      <c r="AR64" s="37" t="s">
        <v>255</v>
      </c>
      <c r="AS64" s="37" t="s">
        <v>255</v>
      </c>
      <c r="AT64" s="37"/>
      <c r="AU64" s="37"/>
      <c r="AV64" s="37"/>
      <c r="AW64" s="37"/>
      <c r="AX64" s="37"/>
      <c r="AY64" s="37"/>
      <c r="BD64" s="49">
        <v>54</v>
      </c>
    </row>
    <row r="65" spans="1:56" s="49" customFormat="1" ht="12.95" customHeight="1">
      <c r="A65" s="35" t="s">
        <v>100</v>
      </c>
      <c r="B65" s="35"/>
      <c r="C65" s="36"/>
      <c r="D65" s="35">
        <v>210010671</v>
      </c>
      <c r="E65" s="37" t="s">
        <v>1262</v>
      </c>
      <c r="F65" s="37">
        <v>22100054</v>
      </c>
      <c r="G65" s="37" t="s">
        <v>1270</v>
      </c>
      <c r="H65" s="37" t="s">
        <v>256</v>
      </c>
      <c r="I65" s="37" t="s">
        <v>257</v>
      </c>
      <c r="J65" s="37" t="s">
        <v>258</v>
      </c>
      <c r="K65" s="38" t="s">
        <v>104</v>
      </c>
      <c r="L65" s="39" t="s">
        <v>105</v>
      </c>
      <c r="M65" s="37"/>
      <c r="N65" s="40" t="s">
        <v>106</v>
      </c>
      <c r="O65" s="39" t="s">
        <v>107</v>
      </c>
      <c r="P65" s="37" t="s">
        <v>108</v>
      </c>
      <c r="Q65" s="39" t="s">
        <v>109</v>
      </c>
      <c r="R65" s="38" t="s">
        <v>110</v>
      </c>
      <c r="S65" s="39" t="s">
        <v>107</v>
      </c>
      <c r="T65" s="41" t="s">
        <v>111</v>
      </c>
      <c r="U65" s="37" t="s">
        <v>112</v>
      </c>
      <c r="V65" s="39">
        <v>60</v>
      </c>
      <c r="W65" s="37" t="s">
        <v>113</v>
      </c>
      <c r="X65" s="39"/>
      <c r="Y65" s="39"/>
      <c r="Z65" s="39"/>
      <c r="AA65" s="40" t="s">
        <v>106</v>
      </c>
      <c r="AB65" s="38">
        <v>90</v>
      </c>
      <c r="AC65" s="38">
        <v>10</v>
      </c>
      <c r="AD65" s="42" t="s">
        <v>114</v>
      </c>
      <c r="AE65" s="37" t="s">
        <v>115</v>
      </c>
      <c r="AF65" s="50">
        <v>150</v>
      </c>
      <c r="AG65" s="50">
        <v>871.6</v>
      </c>
      <c r="AH65" s="43">
        <f t="shared" si="4"/>
        <v>130740</v>
      </c>
      <c r="AI65" s="44">
        <f t="shared" si="5"/>
        <v>146428.80000000002</v>
      </c>
      <c r="AJ65" s="45"/>
      <c r="AK65" s="46"/>
      <c r="AL65" s="45"/>
      <c r="AM65" s="45" t="s">
        <v>116</v>
      </c>
      <c r="AN65" s="35"/>
      <c r="AO65" s="37"/>
      <c r="AP65" s="37"/>
      <c r="AQ65" s="37"/>
      <c r="AR65" s="37" t="s">
        <v>259</v>
      </c>
      <c r="AS65" s="37" t="s">
        <v>259</v>
      </c>
      <c r="AT65" s="37"/>
      <c r="AU65" s="37"/>
      <c r="AV65" s="37"/>
      <c r="AW65" s="37"/>
      <c r="AX65" s="37"/>
      <c r="AY65" s="37"/>
      <c r="BD65" s="49">
        <v>55</v>
      </c>
    </row>
    <row r="66" spans="1:56" s="49" customFormat="1" ht="12.95" customHeight="1">
      <c r="A66" s="35" t="s">
        <v>100</v>
      </c>
      <c r="B66" s="35"/>
      <c r="C66" s="36"/>
      <c r="D66" s="35">
        <v>210009303</v>
      </c>
      <c r="E66" s="37" t="s">
        <v>1239</v>
      </c>
      <c r="F66" s="37">
        <v>22100055</v>
      </c>
      <c r="G66" s="37" t="s">
        <v>1271</v>
      </c>
      <c r="H66" s="37" t="s">
        <v>260</v>
      </c>
      <c r="I66" s="37" t="s">
        <v>261</v>
      </c>
      <c r="J66" s="37" t="s">
        <v>262</v>
      </c>
      <c r="K66" s="38" t="s">
        <v>104</v>
      </c>
      <c r="L66" s="39" t="s">
        <v>105</v>
      </c>
      <c r="M66" s="37"/>
      <c r="N66" s="40" t="s">
        <v>106</v>
      </c>
      <c r="O66" s="39" t="s">
        <v>107</v>
      </c>
      <c r="P66" s="37" t="s">
        <v>108</v>
      </c>
      <c r="Q66" s="39" t="s">
        <v>109</v>
      </c>
      <c r="R66" s="38" t="s">
        <v>110</v>
      </c>
      <c r="S66" s="39" t="s">
        <v>107</v>
      </c>
      <c r="T66" s="41" t="s">
        <v>122</v>
      </c>
      <c r="U66" s="37" t="s">
        <v>112</v>
      </c>
      <c r="V66" s="39">
        <v>60</v>
      </c>
      <c r="W66" s="37" t="s">
        <v>113</v>
      </c>
      <c r="X66" s="39"/>
      <c r="Y66" s="39"/>
      <c r="Z66" s="39"/>
      <c r="AA66" s="40" t="s">
        <v>106</v>
      </c>
      <c r="AB66" s="38">
        <v>90</v>
      </c>
      <c r="AC66" s="38">
        <v>10</v>
      </c>
      <c r="AD66" s="42" t="s">
        <v>140</v>
      </c>
      <c r="AE66" s="37" t="s">
        <v>115</v>
      </c>
      <c r="AF66" s="50">
        <v>110</v>
      </c>
      <c r="AG66" s="50">
        <v>529.5</v>
      </c>
      <c r="AH66" s="43">
        <f t="shared" si="4"/>
        <v>58245</v>
      </c>
      <c r="AI66" s="44">
        <f t="shared" si="5"/>
        <v>65234.400000000009</v>
      </c>
      <c r="AJ66" s="45"/>
      <c r="AK66" s="46"/>
      <c r="AL66" s="45"/>
      <c r="AM66" s="45" t="s">
        <v>116</v>
      </c>
      <c r="AN66" s="35"/>
      <c r="AO66" s="37"/>
      <c r="AP66" s="37"/>
      <c r="AQ66" s="37"/>
      <c r="AR66" s="37" t="s">
        <v>263</v>
      </c>
      <c r="AS66" s="37" t="s">
        <v>263</v>
      </c>
      <c r="AT66" s="37"/>
      <c r="AU66" s="37"/>
      <c r="AV66" s="37"/>
      <c r="AW66" s="37"/>
      <c r="AX66" s="37"/>
      <c r="AY66" s="37"/>
      <c r="BD66" s="49">
        <v>56</v>
      </c>
    </row>
    <row r="67" spans="1:56" s="49" customFormat="1" ht="12.95" customHeight="1">
      <c r="A67" s="35" t="s">
        <v>100</v>
      </c>
      <c r="B67" s="35"/>
      <c r="C67" s="36"/>
      <c r="D67" s="35">
        <v>270006358</v>
      </c>
      <c r="E67" s="37" t="s">
        <v>1218</v>
      </c>
      <c r="F67" s="37">
        <v>22100056</v>
      </c>
      <c r="G67" s="37" t="s">
        <v>1272</v>
      </c>
      <c r="H67" s="37" t="s">
        <v>264</v>
      </c>
      <c r="I67" s="37" t="s">
        <v>265</v>
      </c>
      <c r="J67" s="37" t="s">
        <v>139</v>
      </c>
      <c r="K67" s="38" t="s">
        <v>104</v>
      </c>
      <c r="L67" s="39" t="s">
        <v>105</v>
      </c>
      <c r="M67" s="37"/>
      <c r="N67" s="40" t="s">
        <v>106</v>
      </c>
      <c r="O67" s="39" t="s">
        <v>107</v>
      </c>
      <c r="P67" s="37" t="s">
        <v>108</v>
      </c>
      <c r="Q67" s="39" t="s">
        <v>109</v>
      </c>
      <c r="R67" s="38" t="s">
        <v>110</v>
      </c>
      <c r="S67" s="39" t="s">
        <v>107</v>
      </c>
      <c r="T67" s="41" t="s">
        <v>122</v>
      </c>
      <c r="U67" s="37" t="s">
        <v>112</v>
      </c>
      <c r="V67" s="39">
        <v>60</v>
      </c>
      <c r="W67" s="37" t="s">
        <v>113</v>
      </c>
      <c r="X67" s="39"/>
      <c r="Y67" s="39"/>
      <c r="Z67" s="39"/>
      <c r="AA67" s="40" t="s">
        <v>106</v>
      </c>
      <c r="AB67" s="38">
        <v>90</v>
      </c>
      <c r="AC67" s="38">
        <v>10</v>
      </c>
      <c r="AD67" s="42" t="s">
        <v>140</v>
      </c>
      <c r="AE67" s="37" t="s">
        <v>115</v>
      </c>
      <c r="AF67" s="50">
        <v>13</v>
      </c>
      <c r="AG67" s="50">
        <v>3927</v>
      </c>
      <c r="AH67" s="43">
        <f t="shared" si="4"/>
        <v>51051</v>
      </c>
      <c r="AI67" s="44">
        <f t="shared" si="5"/>
        <v>57177.120000000003</v>
      </c>
      <c r="AJ67" s="45"/>
      <c r="AK67" s="46"/>
      <c r="AL67" s="45"/>
      <c r="AM67" s="45" t="s">
        <v>116</v>
      </c>
      <c r="AN67" s="35"/>
      <c r="AO67" s="37"/>
      <c r="AP67" s="37"/>
      <c r="AQ67" s="37"/>
      <c r="AR67" s="37" t="s">
        <v>266</v>
      </c>
      <c r="AS67" s="37" t="s">
        <v>266</v>
      </c>
      <c r="AT67" s="37"/>
      <c r="AU67" s="37"/>
      <c r="AV67" s="37"/>
      <c r="AW67" s="37"/>
      <c r="AX67" s="37"/>
      <c r="AY67" s="37"/>
      <c r="BD67" s="49">
        <v>57</v>
      </c>
    </row>
    <row r="68" spans="1:56" s="49" customFormat="1" ht="12.95" customHeight="1">
      <c r="A68" s="35" t="s">
        <v>100</v>
      </c>
      <c r="B68" s="35"/>
      <c r="C68" s="36"/>
      <c r="D68" s="35">
        <v>210009216</v>
      </c>
      <c r="E68" s="37" t="s">
        <v>1267</v>
      </c>
      <c r="F68" s="37">
        <v>22100057</v>
      </c>
      <c r="G68" s="37" t="s">
        <v>1273</v>
      </c>
      <c r="H68" s="37" t="s">
        <v>267</v>
      </c>
      <c r="I68" s="37" t="s">
        <v>268</v>
      </c>
      <c r="J68" s="37" t="s">
        <v>269</v>
      </c>
      <c r="K68" s="38" t="s">
        <v>104</v>
      </c>
      <c r="L68" s="39" t="s">
        <v>105</v>
      </c>
      <c r="M68" s="37"/>
      <c r="N68" s="40" t="s">
        <v>106</v>
      </c>
      <c r="O68" s="39" t="s">
        <v>107</v>
      </c>
      <c r="P68" s="37" t="s">
        <v>108</v>
      </c>
      <c r="Q68" s="39" t="s">
        <v>109</v>
      </c>
      <c r="R68" s="38" t="s">
        <v>110</v>
      </c>
      <c r="S68" s="39" t="s">
        <v>107</v>
      </c>
      <c r="T68" s="41" t="s">
        <v>111</v>
      </c>
      <c r="U68" s="37" t="s">
        <v>112</v>
      </c>
      <c r="V68" s="39">
        <v>60</v>
      </c>
      <c r="W68" s="37" t="s">
        <v>113</v>
      </c>
      <c r="X68" s="39"/>
      <c r="Y68" s="39"/>
      <c r="Z68" s="39"/>
      <c r="AA68" s="40" t="s">
        <v>106</v>
      </c>
      <c r="AB68" s="38">
        <v>90</v>
      </c>
      <c r="AC68" s="38">
        <v>10</v>
      </c>
      <c r="AD68" s="42" t="s">
        <v>145</v>
      </c>
      <c r="AE68" s="37" t="s">
        <v>115</v>
      </c>
      <c r="AF68" s="50">
        <v>10</v>
      </c>
      <c r="AG68" s="50">
        <v>3455</v>
      </c>
      <c r="AH68" s="43">
        <f t="shared" si="4"/>
        <v>34550</v>
      </c>
      <c r="AI68" s="44">
        <f t="shared" si="5"/>
        <v>38696.000000000007</v>
      </c>
      <c r="AJ68" s="45"/>
      <c r="AK68" s="46"/>
      <c r="AL68" s="45"/>
      <c r="AM68" s="45" t="s">
        <v>116</v>
      </c>
      <c r="AN68" s="35"/>
      <c r="AO68" s="37"/>
      <c r="AP68" s="37"/>
      <c r="AQ68" s="37"/>
      <c r="AR68" s="37" t="s">
        <v>270</v>
      </c>
      <c r="AS68" s="37" t="s">
        <v>270</v>
      </c>
      <c r="AT68" s="37"/>
      <c r="AU68" s="37"/>
      <c r="AV68" s="37"/>
      <c r="AW68" s="37"/>
      <c r="AX68" s="37"/>
      <c r="AY68" s="37"/>
      <c r="BD68" s="49">
        <v>58</v>
      </c>
    </row>
    <row r="69" spans="1:56" s="49" customFormat="1" ht="12.95" customHeight="1">
      <c r="A69" s="35" t="s">
        <v>100</v>
      </c>
      <c r="B69" s="35"/>
      <c r="C69" s="36"/>
      <c r="D69" s="35">
        <v>210001372</v>
      </c>
      <c r="E69" s="37" t="s">
        <v>3402</v>
      </c>
      <c r="F69" s="37">
        <v>22100058</v>
      </c>
      <c r="G69" s="37" t="s">
        <v>1274</v>
      </c>
      <c r="H69" s="37" t="s">
        <v>271</v>
      </c>
      <c r="I69" s="37" t="s">
        <v>272</v>
      </c>
      <c r="J69" s="37" t="s">
        <v>273</v>
      </c>
      <c r="K69" s="38" t="s">
        <v>104</v>
      </c>
      <c r="L69" s="39" t="s">
        <v>105</v>
      </c>
      <c r="M69" s="37" t="s">
        <v>121</v>
      </c>
      <c r="N69" s="40" t="s">
        <v>83</v>
      </c>
      <c r="O69" s="39" t="s">
        <v>107</v>
      </c>
      <c r="P69" s="37" t="s">
        <v>108</v>
      </c>
      <c r="Q69" s="39" t="s">
        <v>109</v>
      </c>
      <c r="R69" s="38" t="s">
        <v>110</v>
      </c>
      <c r="S69" s="39" t="s">
        <v>107</v>
      </c>
      <c r="T69" s="41" t="s">
        <v>122</v>
      </c>
      <c r="U69" s="37" t="s">
        <v>112</v>
      </c>
      <c r="V69" s="39">
        <v>60</v>
      </c>
      <c r="W69" s="37" t="s">
        <v>113</v>
      </c>
      <c r="X69" s="39"/>
      <c r="Y69" s="39"/>
      <c r="Z69" s="39"/>
      <c r="AA69" s="40">
        <v>30</v>
      </c>
      <c r="AB69" s="38">
        <v>60</v>
      </c>
      <c r="AC69" s="38">
        <v>10</v>
      </c>
      <c r="AD69" s="42" t="s">
        <v>129</v>
      </c>
      <c r="AE69" s="37" t="s">
        <v>115</v>
      </c>
      <c r="AF69" s="50">
        <v>90</v>
      </c>
      <c r="AG69" s="50">
        <v>103977.3</v>
      </c>
      <c r="AH69" s="43">
        <f t="shared" si="4"/>
        <v>9357957</v>
      </c>
      <c r="AI69" s="44">
        <f t="shared" si="5"/>
        <v>10480911.840000002</v>
      </c>
      <c r="AJ69" s="45"/>
      <c r="AK69" s="46"/>
      <c r="AL69" s="45"/>
      <c r="AM69" s="45" t="s">
        <v>116</v>
      </c>
      <c r="AN69" s="35"/>
      <c r="AO69" s="37"/>
      <c r="AP69" s="37"/>
      <c r="AQ69" s="37"/>
      <c r="AR69" s="37" t="s">
        <v>274</v>
      </c>
      <c r="AS69" s="37" t="s">
        <v>274</v>
      </c>
      <c r="AT69" s="37"/>
      <c r="AU69" s="37"/>
      <c r="AV69" s="37"/>
      <c r="AW69" s="37"/>
      <c r="AX69" s="37"/>
      <c r="AY69" s="37"/>
      <c r="BD69" s="49">
        <v>59</v>
      </c>
    </row>
    <row r="70" spans="1:56" s="49" customFormat="1" ht="12.95" customHeight="1">
      <c r="A70" s="35" t="s">
        <v>100</v>
      </c>
      <c r="B70" s="35"/>
      <c r="C70" s="36"/>
      <c r="D70" s="35">
        <v>210020202</v>
      </c>
      <c r="E70" s="37" t="s">
        <v>3403</v>
      </c>
      <c r="F70" s="37">
        <v>22100059</v>
      </c>
      <c r="G70" s="37" t="s">
        <v>1275</v>
      </c>
      <c r="H70" s="37" t="s">
        <v>271</v>
      </c>
      <c r="I70" s="37" t="s">
        <v>272</v>
      </c>
      <c r="J70" s="37" t="s">
        <v>273</v>
      </c>
      <c r="K70" s="38" t="s">
        <v>104</v>
      </c>
      <c r="L70" s="39" t="s">
        <v>105</v>
      </c>
      <c r="M70" s="37" t="s">
        <v>121</v>
      </c>
      <c r="N70" s="40" t="s">
        <v>83</v>
      </c>
      <c r="O70" s="39" t="s">
        <v>107</v>
      </c>
      <c r="P70" s="37" t="s">
        <v>108</v>
      </c>
      <c r="Q70" s="39" t="s">
        <v>109</v>
      </c>
      <c r="R70" s="38" t="s">
        <v>110</v>
      </c>
      <c r="S70" s="39" t="s">
        <v>107</v>
      </c>
      <c r="T70" s="41" t="s">
        <v>122</v>
      </c>
      <c r="U70" s="37" t="s">
        <v>112</v>
      </c>
      <c r="V70" s="39">
        <v>60</v>
      </c>
      <c r="W70" s="37" t="s">
        <v>113</v>
      </c>
      <c r="X70" s="39"/>
      <c r="Y70" s="39"/>
      <c r="Z70" s="39"/>
      <c r="AA70" s="40">
        <v>30</v>
      </c>
      <c r="AB70" s="38">
        <v>60</v>
      </c>
      <c r="AC70" s="38">
        <v>10</v>
      </c>
      <c r="AD70" s="42" t="s">
        <v>129</v>
      </c>
      <c r="AE70" s="37" t="s">
        <v>115</v>
      </c>
      <c r="AF70" s="50">
        <v>70</v>
      </c>
      <c r="AG70" s="50">
        <v>84909</v>
      </c>
      <c r="AH70" s="43">
        <f t="shared" si="4"/>
        <v>5943630</v>
      </c>
      <c r="AI70" s="44">
        <f t="shared" si="5"/>
        <v>6656865.6000000006</v>
      </c>
      <c r="AJ70" s="45"/>
      <c r="AK70" s="46"/>
      <c r="AL70" s="45"/>
      <c r="AM70" s="45" t="s">
        <v>116</v>
      </c>
      <c r="AN70" s="35"/>
      <c r="AO70" s="37"/>
      <c r="AP70" s="37"/>
      <c r="AQ70" s="37"/>
      <c r="AR70" s="37" t="s">
        <v>275</v>
      </c>
      <c r="AS70" s="37" t="s">
        <v>275</v>
      </c>
      <c r="AT70" s="37"/>
      <c r="AU70" s="37"/>
      <c r="AV70" s="37"/>
      <c r="AW70" s="37"/>
      <c r="AX70" s="37"/>
      <c r="AY70" s="37"/>
      <c r="BD70" s="49">
        <v>60</v>
      </c>
    </row>
    <row r="71" spans="1:56" s="49" customFormat="1" ht="12.95" customHeight="1">
      <c r="A71" s="35" t="s">
        <v>100</v>
      </c>
      <c r="B71" s="35"/>
      <c r="C71" s="36"/>
      <c r="D71" s="35">
        <v>120009414</v>
      </c>
      <c r="E71" s="37" t="s">
        <v>3404</v>
      </c>
      <c r="F71" s="37">
        <v>22100060</v>
      </c>
      <c r="G71" s="37" t="s">
        <v>1276</v>
      </c>
      <c r="H71" s="37" t="s">
        <v>276</v>
      </c>
      <c r="I71" s="37" t="s">
        <v>277</v>
      </c>
      <c r="J71" s="37" t="s">
        <v>278</v>
      </c>
      <c r="K71" s="38" t="s">
        <v>150</v>
      </c>
      <c r="L71" s="39" t="s">
        <v>105</v>
      </c>
      <c r="M71" s="37" t="s">
        <v>121</v>
      </c>
      <c r="N71" s="40" t="s">
        <v>83</v>
      </c>
      <c r="O71" s="39" t="s">
        <v>107</v>
      </c>
      <c r="P71" s="37" t="s">
        <v>108</v>
      </c>
      <c r="Q71" s="39" t="s">
        <v>109</v>
      </c>
      <c r="R71" s="38" t="s">
        <v>110</v>
      </c>
      <c r="S71" s="39" t="s">
        <v>279</v>
      </c>
      <c r="T71" s="41" t="s">
        <v>280</v>
      </c>
      <c r="U71" s="37" t="s">
        <v>112</v>
      </c>
      <c r="V71" s="39">
        <v>90</v>
      </c>
      <c r="W71" s="37" t="s">
        <v>113</v>
      </c>
      <c r="X71" s="39"/>
      <c r="Y71" s="39"/>
      <c r="Z71" s="39"/>
      <c r="AA71" s="40">
        <v>30</v>
      </c>
      <c r="AB71" s="38">
        <v>60</v>
      </c>
      <c r="AC71" s="38">
        <v>10</v>
      </c>
      <c r="AD71" s="42" t="s">
        <v>129</v>
      </c>
      <c r="AE71" s="37" t="s">
        <v>115</v>
      </c>
      <c r="AF71" s="50">
        <v>1700</v>
      </c>
      <c r="AG71" s="50">
        <v>85675</v>
      </c>
      <c r="AH71" s="43">
        <v>0</v>
      </c>
      <c r="AI71" s="44">
        <f t="shared" si="5"/>
        <v>0</v>
      </c>
      <c r="AJ71" s="45"/>
      <c r="AK71" s="46"/>
      <c r="AL71" s="45"/>
      <c r="AM71" s="45" t="s">
        <v>116</v>
      </c>
      <c r="AN71" s="35"/>
      <c r="AO71" s="37"/>
      <c r="AP71" s="37"/>
      <c r="AQ71" s="37"/>
      <c r="AR71" s="37" t="s">
        <v>281</v>
      </c>
      <c r="AS71" s="37" t="s">
        <v>281</v>
      </c>
      <c r="AT71" s="37"/>
      <c r="AU71" s="37"/>
      <c r="AV71" s="37"/>
      <c r="AW71" s="37"/>
      <c r="AX71" s="37"/>
      <c r="AY71" s="37"/>
      <c r="BD71" s="49">
        <v>61</v>
      </c>
    </row>
    <row r="72" spans="1:56" s="49" customFormat="1" ht="12.95" customHeight="1">
      <c r="A72" s="35" t="s">
        <v>2152</v>
      </c>
      <c r="B72" s="349"/>
      <c r="C72" s="349"/>
      <c r="D72" s="36">
        <v>120009414</v>
      </c>
      <c r="E72" s="38" t="s">
        <v>4302</v>
      </c>
      <c r="F72" s="37"/>
      <c r="G72" s="349"/>
      <c r="H72" s="37" t="s">
        <v>276</v>
      </c>
      <c r="I72" s="37" t="s">
        <v>277</v>
      </c>
      <c r="J72" s="37" t="s">
        <v>278</v>
      </c>
      <c r="K72" s="37" t="s">
        <v>150</v>
      </c>
      <c r="L72" s="753"/>
      <c r="M72" s="37" t="s">
        <v>121</v>
      </c>
      <c r="N72" s="39" t="s">
        <v>83</v>
      </c>
      <c r="O72" s="39" t="s">
        <v>107</v>
      </c>
      <c r="P72" s="37" t="s">
        <v>108</v>
      </c>
      <c r="Q72" s="39" t="s">
        <v>1094</v>
      </c>
      <c r="R72" s="37" t="s">
        <v>110</v>
      </c>
      <c r="S72" s="39" t="s">
        <v>279</v>
      </c>
      <c r="T72" s="37" t="s">
        <v>280</v>
      </c>
      <c r="U72" s="37" t="s">
        <v>112</v>
      </c>
      <c r="V72" s="39">
        <v>90</v>
      </c>
      <c r="W72" s="37" t="s">
        <v>113</v>
      </c>
      <c r="X72" s="39"/>
      <c r="Y72" s="39"/>
      <c r="Z72" s="39"/>
      <c r="AA72" s="754">
        <v>30</v>
      </c>
      <c r="AB72" s="37">
        <v>60</v>
      </c>
      <c r="AC72" s="37">
        <v>10</v>
      </c>
      <c r="AD72" s="42" t="s">
        <v>129</v>
      </c>
      <c r="AE72" s="37" t="s">
        <v>115</v>
      </c>
      <c r="AF72" s="42">
        <v>1700</v>
      </c>
      <c r="AG72" s="50">
        <v>78000</v>
      </c>
      <c r="AH72" s="45">
        <f>AG72*AF72</f>
        <v>132600000</v>
      </c>
      <c r="AI72" s="45">
        <f t="shared" si="5"/>
        <v>148512000</v>
      </c>
      <c r="AJ72" s="46"/>
      <c r="AK72" s="45"/>
      <c r="AL72" s="45"/>
      <c r="AM72" s="35" t="s">
        <v>116</v>
      </c>
      <c r="AN72" s="37"/>
      <c r="AO72" s="37"/>
      <c r="AP72" s="37"/>
      <c r="AQ72" s="37"/>
      <c r="AR72" s="37" t="s">
        <v>281</v>
      </c>
      <c r="AS72" s="37"/>
      <c r="AT72" s="37"/>
      <c r="AU72" s="37"/>
      <c r="AV72" s="37"/>
      <c r="AW72" s="37"/>
      <c r="AX72" s="37"/>
      <c r="AY72" s="35" t="s">
        <v>105</v>
      </c>
      <c r="AZ72" s="410" t="s">
        <v>4035</v>
      </c>
      <c r="BA72" s="410" t="s">
        <v>4036</v>
      </c>
      <c r="BB72" s="410"/>
      <c r="BC72" s="249" t="e">
        <f>VLOOKUP(#REF!,$E$11:$BD$1093,53,0)</f>
        <v>#REF!</v>
      </c>
      <c r="BD72" s="249" t="e">
        <f>BC72+0.5</f>
        <v>#REF!</v>
      </c>
    </row>
    <row r="73" spans="1:56" s="49" customFormat="1" ht="12.95" customHeight="1">
      <c r="A73" s="35" t="s">
        <v>100</v>
      </c>
      <c r="B73" s="35"/>
      <c r="C73" s="36"/>
      <c r="D73" s="35">
        <v>120009414</v>
      </c>
      <c r="E73" s="37" t="s">
        <v>3405</v>
      </c>
      <c r="F73" s="37">
        <v>22100061</v>
      </c>
      <c r="G73" s="37" t="s">
        <v>1277</v>
      </c>
      <c r="H73" s="37" t="s">
        <v>276</v>
      </c>
      <c r="I73" s="37" t="s">
        <v>277</v>
      </c>
      <c r="J73" s="37" t="s">
        <v>278</v>
      </c>
      <c r="K73" s="38" t="s">
        <v>150</v>
      </c>
      <c r="L73" s="39" t="s">
        <v>105</v>
      </c>
      <c r="M73" s="37" t="s">
        <v>121</v>
      </c>
      <c r="N73" s="40" t="s">
        <v>83</v>
      </c>
      <c r="O73" s="39" t="s">
        <v>107</v>
      </c>
      <c r="P73" s="37" t="s">
        <v>108</v>
      </c>
      <c r="Q73" s="39" t="s">
        <v>109</v>
      </c>
      <c r="R73" s="38" t="s">
        <v>110</v>
      </c>
      <c r="S73" s="39" t="s">
        <v>279</v>
      </c>
      <c r="T73" s="41" t="s">
        <v>282</v>
      </c>
      <c r="U73" s="37" t="s">
        <v>112</v>
      </c>
      <c r="V73" s="39">
        <v>90</v>
      </c>
      <c r="W73" s="37" t="s">
        <v>113</v>
      </c>
      <c r="X73" s="39"/>
      <c r="Y73" s="39"/>
      <c r="Z73" s="39"/>
      <c r="AA73" s="40">
        <v>30</v>
      </c>
      <c r="AB73" s="38">
        <v>60</v>
      </c>
      <c r="AC73" s="38">
        <v>10</v>
      </c>
      <c r="AD73" s="42" t="s">
        <v>129</v>
      </c>
      <c r="AE73" s="37" t="s">
        <v>115</v>
      </c>
      <c r="AF73" s="50">
        <v>1300</v>
      </c>
      <c r="AG73" s="50">
        <v>85675</v>
      </c>
      <c r="AH73" s="43">
        <v>0</v>
      </c>
      <c r="AI73" s="44">
        <f t="shared" si="5"/>
        <v>0</v>
      </c>
      <c r="AJ73" s="45"/>
      <c r="AK73" s="46"/>
      <c r="AL73" s="45"/>
      <c r="AM73" s="45" t="s">
        <v>116</v>
      </c>
      <c r="AN73" s="35"/>
      <c r="AO73" s="37"/>
      <c r="AP73" s="37"/>
      <c r="AQ73" s="37"/>
      <c r="AR73" s="37" t="s">
        <v>281</v>
      </c>
      <c r="AS73" s="37" t="s">
        <v>281</v>
      </c>
      <c r="AT73" s="37"/>
      <c r="AU73" s="37"/>
      <c r="AV73" s="37"/>
      <c r="AW73" s="37"/>
      <c r="AX73" s="37"/>
      <c r="AY73" s="37"/>
      <c r="BD73" s="49">
        <v>62</v>
      </c>
    </row>
    <row r="74" spans="1:56" s="49" customFormat="1" ht="12.95" customHeight="1">
      <c r="A74" s="35" t="s">
        <v>2152</v>
      </c>
      <c r="B74" s="349"/>
      <c r="C74" s="349"/>
      <c r="D74" s="36">
        <v>120009414</v>
      </c>
      <c r="E74" s="38" t="s">
        <v>4303</v>
      </c>
      <c r="F74" s="37"/>
      <c r="G74" s="349"/>
      <c r="H74" s="37" t="s">
        <v>276</v>
      </c>
      <c r="I74" s="37" t="s">
        <v>277</v>
      </c>
      <c r="J74" s="37" t="s">
        <v>278</v>
      </c>
      <c r="K74" s="37" t="s">
        <v>150</v>
      </c>
      <c r="L74" s="753"/>
      <c r="M74" s="37" t="s">
        <v>121</v>
      </c>
      <c r="N74" s="39" t="s">
        <v>83</v>
      </c>
      <c r="O74" s="39" t="s">
        <v>107</v>
      </c>
      <c r="P74" s="37" t="s">
        <v>108</v>
      </c>
      <c r="Q74" s="39" t="s">
        <v>1094</v>
      </c>
      <c r="R74" s="37" t="s">
        <v>110</v>
      </c>
      <c r="S74" s="39" t="s">
        <v>279</v>
      </c>
      <c r="T74" s="37" t="s">
        <v>282</v>
      </c>
      <c r="U74" s="37" t="s">
        <v>112</v>
      </c>
      <c r="V74" s="39">
        <v>90</v>
      </c>
      <c r="W74" s="37" t="s">
        <v>113</v>
      </c>
      <c r="X74" s="39"/>
      <c r="Y74" s="39"/>
      <c r="Z74" s="39"/>
      <c r="AA74" s="754">
        <v>30</v>
      </c>
      <c r="AB74" s="37">
        <v>60</v>
      </c>
      <c r="AC74" s="37">
        <v>10</v>
      </c>
      <c r="AD74" s="42" t="s">
        <v>129</v>
      </c>
      <c r="AE74" s="37" t="s">
        <v>115</v>
      </c>
      <c r="AF74" s="42">
        <v>1300</v>
      </c>
      <c r="AG74" s="50">
        <v>78000</v>
      </c>
      <c r="AH74" s="45">
        <f>AG74*AF74</f>
        <v>101400000</v>
      </c>
      <c r="AI74" s="45">
        <f t="shared" si="5"/>
        <v>113568000.00000001</v>
      </c>
      <c r="AJ74" s="46"/>
      <c r="AK74" s="45"/>
      <c r="AL74" s="45"/>
      <c r="AM74" s="35" t="s">
        <v>116</v>
      </c>
      <c r="AN74" s="37"/>
      <c r="AO74" s="37"/>
      <c r="AP74" s="37"/>
      <c r="AQ74" s="37"/>
      <c r="AR74" s="37" t="s">
        <v>281</v>
      </c>
      <c r="AS74" s="37"/>
      <c r="AT74" s="37"/>
      <c r="AU74" s="37"/>
      <c r="AV74" s="37"/>
      <c r="AW74" s="37"/>
      <c r="AX74" s="37"/>
      <c r="AY74" s="35" t="s">
        <v>105</v>
      </c>
      <c r="AZ74" s="410" t="s">
        <v>4035</v>
      </c>
      <c r="BA74" s="410" t="s">
        <v>4037</v>
      </c>
      <c r="BB74" s="410"/>
      <c r="BC74" s="249" t="e">
        <f>VLOOKUP(#REF!,$E$11:$BD$1093,53,0)</f>
        <v>#REF!</v>
      </c>
      <c r="BD74" s="249" t="e">
        <f>BC74+0.5</f>
        <v>#REF!</v>
      </c>
    </row>
    <row r="75" spans="1:56" s="49" customFormat="1" ht="12.95" customHeight="1">
      <c r="A75" s="35" t="s">
        <v>100</v>
      </c>
      <c r="B75" s="35"/>
      <c r="C75" s="36"/>
      <c r="D75" s="35">
        <v>120010627</v>
      </c>
      <c r="E75" s="37" t="s">
        <v>3406</v>
      </c>
      <c r="F75" s="37">
        <v>22100062</v>
      </c>
      <c r="G75" s="37" t="s">
        <v>1278</v>
      </c>
      <c r="H75" s="37" t="s">
        <v>276</v>
      </c>
      <c r="I75" s="37" t="s">
        <v>277</v>
      </c>
      <c r="J75" s="37" t="s">
        <v>278</v>
      </c>
      <c r="K75" s="38" t="s">
        <v>150</v>
      </c>
      <c r="L75" s="39" t="s">
        <v>105</v>
      </c>
      <c r="M75" s="37" t="s">
        <v>121</v>
      </c>
      <c r="N75" s="40" t="s">
        <v>83</v>
      </c>
      <c r="O75" s="39" t="s">
        <v>107</v>
      </c>
      <c r="P75" s="37" t="s">
        <v>108</v>
      </c>
      <c r="Q75" s="39" t="s">
        <v>109</v>
      </c>
      <c r="R75" s="38" t="s">
        <v>110</v>
      </c>
      <c r="S75" s="39" t="s">
        <v>283</v>
      </c>
      <c r="T75" s="41" t="s">
        <v>284</v>
      </c>
      <c r="U75" s="37" t="s">
        <v>112</v>
      </c>
      <c r="V75" s="39" t="s">
        <v>285</v>
      </c>
      <c r="W75" s="37" t="s">
        <v>113</v>
      </c>
      <c r="X75" s="39"/>
      <c r="Y75" s="39"/>
      <c r="Z75" s="39"/>
      <c r="AA75" s="40">
        <v>30</v>
      </c>
      <c r="AB75" s="38">
        <v>60</v>
      </c>
      <c r="AC75" s="38">
        <v>10</v>
      </c>
      <c r="AD75" s="42" t="s">
        <v>129</v>
      </c>
      <c r="AE75" s="37" t="s">
        <v>115</v>
      </c>
      <c r="AF75" s="50">
        <v>790</v>
      </c>
      <c r="AG75" s="50">
        <v>189000</v>
      </c>
      <c r="AH75" s="43">
        <v>0</v>
      </c>
      <c r="AI75" s="44">
        <v>0</v>
      </c>
      <c r="AJ75" s="45"/>
      <c r="AK75" s="46"/>
      <c r="AL75" s="45"/>
      <c r="AM75" s="45" t="s">
        <v>116</v>
      </c>
      <c r="AN75" s="35"/>
      <c r="AO75" s="37"/>
      <c r="AP75" s="37"/>
      <c r="AQ75" s="37"/>
      <c r="AR75" s="37" t="s">
        <v>286</v>
      </c>
      <c r="AS75" s="37" t="s">
        <v>286</v>
      </c>
      <c r="AT75" s="37"/>
      <c r="AU75" s="37"/>
      <c r="AV75" s="37"/>
      <c r="AW75" s="37"/>
      <c r="AX75" s="37"/>
      <c r="AY75" s="37"/>
      <c r="BD75" s="49">
        <v>63</v>
      </c>
    </row>
    <row r="76" spans="1:56" s="49" customFormat="1" ht="12.95" customHeight="1">
      <c r="A76" s="35" t="s">
        <v>2152</v>
      </c>
      <c r="B76" s="349"/>
      <c r="C76" s="349"/>
      <c r="D76" s="36">
        <v>120010627</v>
      </c>
      <c r="E76" s="38" t="s">
        <v>4304</v>
      </c>
      <c r="F76" s="37"/>
      <c r="G76" s="349"/>
      <c r="H76" s="37" t="s">
        <v>276</v>
      </c>
      <c r="I76" s="37" t="s">
        <v>277</v>
      </c>
      <c r="J76" s="37" t="s">
        <v>278</v>
      </c>
      <c r="K76" s="37" t="s">
        <v>150</v>
      </c>
      <c r="L76" s="753"/>
      <c r="M76" s="37" t="s">
        <v>121</v>
      </c>
      <c r="N76" s="39" t="s">
        <v>83</v>
      </c>
      <c r="O76" s="39" t="s">
        <v>107</v>
      </c>
      <c r="P76" s="37" t="s">
        <v>108</v>
      </c>
      <c r="Q76" s="39" t="s">
        <v>1094</v>
      </c>
      <c r="R76" s="37" t="s">
        <v>110</v>
      </c>
      <c r="S76" s="39" t="s">
        <v>283</v>
      </c>
      <c r="T76" s="37" t="s">
        <v>284</v>
      </c>
      <c r="U76" s="37" t="s">
        <v>112</v>
      </c>
      <c r="V76" s="39">
        <v>90</v>
      </c>
      <c r="W76" s="37" t="s">
        <v>113</v>
      </c>
      <c r="X76" s="39"/>
      <c r="Y76" s="39"/>
      <c r="Z76" s="39"/>
      <c r="AA76" s="754">
        <v>30</v>
      </c>
      <c r="AB76" s="37">
        <v>60</v>
      </c>
      <c r="AC76" s="37">
        <v>10</v>
      </c>
      <c r="AD76" s="42" t="s">
        <v>129</v>
      </c>
      <c r="AE76" s="37" t="s">
        <v>115</v>
      </c>
      <c r="AF76" s="42">
        <v>790</v>
      </c>
      <c r="AG76" s="50">
        <v>37000</v>
      </c>
      <c r="AH76" s="45">
        <f>AG76*AF76</f>
        <v>29230000</v>
      </c>
      <c r="AI76" s="45">
        <f t="shared" ref="AI76:AI98" si="6">AH76*1.12</f>
        <v>32737600.000000004</v>
      </c>
      <c r="AJ76" s="46"/>
      <c r="AK76" s="45"/>
      <c r="AL76" s="45"/>
      <c r="AM76" s="35" t="s">
        <v>116</v>
      </c>
      <c r="AN76" s="37"/>
      <c r="AO76" s="37"/>
      <c r="AP76" s="37"/>
      <c r="AQ76" s="37"/>
      <c r="AR76" s="37" t="s">
        <v>286</v>
      </c>
      <c r="AS76" s="37"/>
      <c r="AT76" s="37"/>
      <c r="AU76" s="37"/>
      <c r="AV76" s="37"/>
      <c r="AW76" s="37"/>
      <c r="AX76" s="37"/>
      <c r="AY76" s="35" t="s">
        <v>105</v>
      </c>
      <c r="AZ76" s="410" t="s">
        <v>4035</v>
      </c>
      <c r="BA76" s="410" t="s">
        <v>4038</v>
      </c>
      <c r="BB76" s="410"/>
      <c r="BC76" s="249" t="e">
        <f>VLOOKUP(#REF!,$E$11:$BD$1093,53,0)</f>
        <v>#REF!</v>
      </c>
      <c r="BD76" s="249" t="e">
        <f>BC76+0.5</f>
        <v>#REF!</v>
      </c>
    </row>
    <row r="77" spans="1:56" s="49" customFormat="1" ht="12.95" customHeight="1">
      <c r="A77" s="35" t="s">
        <v>100</v>
      </c>
      <c r="B77" s="35"/>
      <c r="C77" s="36"/>
      <c r="D77" s="35">
        <v>120010627</v>
      </c>
      <c r="E77" s="37" t="s">
        <v>3407</v>
      </c>
      <c r="F77" s="37">
        <v>22100063</v>
      </c>
      <c r="G77" s="37" t="s">
        <v>1279</v>
      </c>
      <c r="H77" s="37" t="s">
        <v>276</v>
      </c>
      <c r="I77" s="37" t="s">
        <v>277</v>
      </c>
      <c r="J77" s="37" t="s">
        <v>278</v>
      </c>
      <c r="K77" s="38" t="s">
        <v>150</v>
      </c>
      <c r="L77" s="39" t="s">
        <v>105</v>
      </c>
      <c r="M77" s="37" t="s">
        <v>121</v>
      </c>
      <c r="N77" s="40" t="s">
        <v>83</v>
      </c>
      <c r="O77" s="39" t="s">
        <v>107</v>
      </c>
      <c r="P77" s="37" t="s">
        <v>108</v>
      </c>
      <c r="Q77" s="39" t="s">
        <v>109</v>
      </c>
      <c r="R77" s="38" t="s">
        <v>110</v>
      </c>
      <c r="S77" s="39" t="s">
        <v>107</v>
      </c>
      <c r="T77" s="41" t="s">
        <v>122</v>
      </c>
      <c r="U77" s="37" t="s">
        <v>112</v>
      </c>
      <c r="V77" s="39" t="s">
        <v>285</v>
      </c>
      <c r="W77" s="37" t="s">
        <v>113</v>
      </c>
      <c r="X77" s="39"/>
      <c r="Y77" s="39"/>
      <c r="Z77" s="39"/>
      <c r="AA77" s="40">
        <v>30</v>
      </c>
      <c r="AB77" s="38">
        <v>60</v>
      </c>
      <c r="AC77" s="38">
        <v>10</v>
      </c>
      <c r="AD77" s="42" t="s">
        <v>129</v>
      </c>
      <c r="AE77" s="37" t="s">
        <v>115</v>
      </c>
      <c r="AF77" s="50">
        <v>410</v>
      </c>
      <c r="AG77" s="50">
        <v>189000</v>
      </c>
      <c r="AH77" s="43">
        <v>0</v>
      </c>
      <c r="AI77" s="44">
        <f t="shared" si="6"/>
        <v>0</v>
      </c>
      <c r="AJ77" s="45"/>
      <c r="AK77" s="46"/>
      <c r="AL77" s="45"/>
      <c r="AM77" s="45" t="s">
        <v>116</v>
      </c>
      <c r="AN77" s="35"/>
      <c r="AO77" s="37"/>
      <c r="AP77" s="37"/>
      <c r="AQ77" s="37"/>
      <c r="AR77" s="37" t="s">
        <v>286</v>
      </c>
      <c r="AS77" s="37" t="s">
        <v>286</v>
      </c>
      <c r="AT77" s="37"/>
      <c r="AU77" s="37"/>
      <c r="AV77" s="37"/>
      <c r="AW77" s="37"/>
      <c r="AX77" s="37"/>
      <c r="AY77" s="37"/>
      <c r="BD77" s="49">
        <v>64</v>
      </c>
    </row>
    <row r="78" spans="1:56" s="49" customFormat="1" ht="12.95" customHeight="1">
      <c r="A78" s="35" t="s">
        <v>2152</v>
      </c>
      <c r="B78" s="349"/>
      <c r="C78" s="349"/>
      <c r="D78" s="36">
        <v>120010627</v>
      </c>
      <c r="E78" s="38" t="s">
        <v>4305</v>
      </c>
      <c r="F78" s="37"/>
      <c r="G78" s="349"/>
      <c r="H78" s="37" t="s">
        <v>276</v>
      </c>
      <c r="I78" s="37" t="s">
        <v>277</v>
      </c>
      <c r="J78" s="37" t="s">
        <v>278</v>
      </c>
      <c r="K78" s="37" t="s">
        <v>150</v>
      </c>
      <c r="L78" s="753"/>
      <c r="M78" s="37" t="s">
        <v>121</v>
      </c>
      <c r="N78" s="39" t="s">
        <v>83</v>
      </c>
      <c r="O78" s="39" t="s">
        <v>107</v>
      </c>
      <c r="P78" s="37" t="s">
        <v>108</v>
      </c>
      <c r="Q78" s="39" t="s">
        <v>1094</v>
      </c>
      <c r="R78" s="37" t="s">
        <v>110</v>
      </c>
      <c r="S78" s="39" t="s">
        <v>107</v>
      </c>
      <c r="T78" s="37" t="s">
        <v>111</v>
      </c>
      <c r="U78" s="37" t="s">
        <v>112</v>
      </c>
      <c r="V78" s="39">
        <v>90</v>
      </c>
      <c r="W78" s="37" t="s">
        <v>113</v>
      </c>
      <c r="X78" s="39"/>
      <c r="Y78" s="39"/>
      <c r="Z78" s="39"/>
      <c r="AA78" s="754">
        <v>30</v>
      </c>
      <c r="AB78" s="37">
        <v>60</v>
      </c>
      <c r="AC78" s="37">
        <v>10</v>
      </c>
      <c r="AD78" s="42" t="s">
        <v>129</v>
      </c>
      <c r="AE78" s="37" t="s">
        <v>115</v>
      </c>
      <c r="AF78" s="42">
        <v>410</v>
      </c>
      <c r="AG78" s="50">
        <v>37000</v>
      </c>
      <c r="AH78" s="45">
        <f>AG78*AF78</f>
        <v>15170000</v>
      </c>
      <c r="AI78" s="45">
        <f t="shared" si="6"/>
        <v>16990400</v>
      </c>
      <c r="AJ78" s="46"/>
      <c r="AK78" s="45"/>
      <c r="AL78" s="45"/>
      <c r="AM78" s="35" t="s">
        <v>116</v>
      </c>
      <c r="AN78" s="37"/>
      <c r="AO78" s="37"/>
      <c r="AP78" s="37"/>
      <c r="AQ78" s="37"/>
      <c r="AR78" s="37" t="s">
        <v>286</v>
      </c>
      <c r="AS78" s="37"/>
      <c r="AT78" s="37"/>
      <c r="AU78" s="37"/>
      <c r="AV78" s="37"/>
      <c r="AW78" s="37"/>
      <c r="AX78" s="37"/>
      <c r="AY78" s="35" t="s">
        <v>105</v>
      </c>
      <c r="AZ78" s="410" t="s">
        <v>4035</v>
      </c>
      <c r="BA78" s="410" t="s">
        <v>4039</v>
      </c>
      <c r="BB78" s="410"/>
      <c r="BC78" s="249" t="e">
        <f>VLOOKUP(#REF!,$E$11:$BD$1093,53,0)</f>
        <v>#REF!</v>
      </c>
      <c r="BD78" s="249" t="e">
        <f>BC78+0.5</f>
        <v>#REF!</v>
      </c>
    </row>
    <row r="79" spans="1:56" s="49" customFormat="1" ht="12.95" customHeight="1">
      <c r="A79" s="35" t="s">
        <v>100</v>
      </c>
      <c r="B79" s="35"/>
      <c r="C79" s="36"/>
      <c r="D79" s="35">
        <v>210013931</v>
      </c>
      <c r="E79" s="37" t="s">
        <v>3408</v>
      </c>
      <c r="F79" s="37">
        <v>22100064</v>
      </c>
      <c r="G79" s="37" t="s">
        <v>1280</v>
      </c>
      <c r="H79" s="37" t="s">
        <v>287</v>
      </c>
      <c r="I79" s="37" t="s">
        <v>288</v>
      </c>
      <c r="J79" s="37" t="s">
        <v>289</v>
      </c>
      <c r="K79" s="38" t="s">
        <v>104</v>
      </c>
      <c r="L79" s="39" t="s">
        <v>105</v>
      </c>
      <c r="M79" s="37" t="s">
        <v>121</v>
      </c>
      <c r="N79" s="40" t="s">
        <v>83</v>
      </c>
      <c r="O79" s="39" t="s">
        <v>107</v>
      </c>
      <c r="P79" s="37" t="s">
        <v>108</v>
      </c>
      <c r="Q79" s="39" t="s">
        <v>109</v>
      </c>
      <c r="R79" s="38" t="s">
        <v>110</v>
      </c>
      <c r="S79" s="39" t="s">
        <v>107</v>
      </c>
      <c r="T79" s="41" t="s">
        <v>122</v>
      </c>
      <c r="U79" s="37" t="s">
        <v>112</v>
      </c>
      <c r="V79" s="39">
        <v>60</v>
      </c>
      <c r="W79" s="37" t="s">
        <v>113</v>
      </c>
      <c r="X79" s="39"/>
      <c r="Y79" s="39"/>
      <c r="Z79" s="39"/>
      <c r="AA79" s="40">
        <v>30</v>
      </c>
      <c r="AB79" s="38">
        <v>60</v>
      </c>
      <c r="AC79" s="38">
        <v>10</v>
      </c>
      <c r="AD79" s="42" t="s">
        <v>129</v>
      </c>
      <c r="AE79" s="37" t="s">
        <v>115</v>
      </c>
      <c r="AF79" s="50">
        <v>12</v>
      </c>
      <c r="AG79" s="50">
        <v>224497.45</v>
      </c>
      <c r="AH79" s="43">
        <f t="shared" ref="AH79:AH90" si="7">AF79*AG79</f>
        <v>2693969.4000000004</v>
      </c>
      <c r="AI79" s="44">
        <f t="shared" si="6"/>
        <v>3017245.7280000006</v>
      </c>
      <c r="AJ79" s="45"/>
      <c r="AK79" s="46"/>
      <c r="AL79" s="45"/>
      <c r="AM79" s="45" t="s">
        <v>116</v>
      </c>
      <c r="AN79" s="35"/>
      <c r="AO79" s="37"/>
      <c r="AP79" s="37"/>
      <c r="AQ79" s="37"/>
      <c r="AR79" s="37" t="s">
        <v>290</v>
      </c>
      <c r="AS79" s="37" t="s">
        <v>290</v>
      </c>
      <c r="AT79" s="37"/>
      <c r="AU79" s="37"/>
      <c r="AV79" s="37"/>
      <c r="AW79" s="37"/>
      <c r="AX79" s="37"/>
      <c r="AY79" s="37"/>
      <c r="BD79" s="49">
        <v>65</v>
      </c>
    </row>
    <row r="80" spans="1:56" s="49" customFormat="1" ht="12.95" customHeight="1">
      <c r="A80" s="35" t="s">
        <v>100</v>
      </c>
      <c r="B80" s="35"/>
      <c r="C80" s="36"/>
      <c r="D80" s="35">
        <v>210013932</v>
      </c>
      <c r="E80" s="37" t="s">
        <v>3409</v>
      </c>
      <c r="F80" s="37">
        <v>22100065</v>
      </c>
      <c r="G80" s="37" t="s">
        <v>1281</v>
      </c>
      <c r="H80" s="37" t="s">
        <v>291</v>
      </c>
      <c r="I80" s="37" t="s">
        <v>288</v>
      </c>
      <c r="J80" s="37" t="s">
        <v>292</v>
      </c>
      <c r="K80" s="38" t="s">
        <v>104</v>
      </c>
      <c r="L80" s="39" t="s">
        <v>105</v>
      </c>
      <c r="M80" s="37" t="s">
        <v>121</v>
      </c>
      <c r="N80" s="40" t="s">
        <v>83</v>
      </c>
      <c r="O80" s="39" t="s">
        <v>107</v>
      </c>
      <c r="P80" s="37" t="s">
        <v>108</v>
      </c>
      <c r="Q80" s="39" t="s">
        <v>109</v>
      </c>
      <c r="R80" s="38" t="s">
        <v>110</v>
      </c>
      <c r="S80" s="39" t="s">
        <v>107</v>
      </c>
      <c r="T80" s="41" t="s">
        <v>122</v>
      </c>
      <c r="U80" s="37" t="s">
        <v>112</v>
      </c>
      <c r="V80" s="39">
        <v>60</v>
      </c>
      <c r="W80" s="37" t="s">
        <v>113</v>
      </c>
      <c r="X80" s="39"/>
      <c r="Y80" s="39"/>
      <c r="Z80" s="39"/>
      <c r="AA80" s="40">
        <v>30</v>
      </c>
      <c r="AB80" s="38">
        <v>60</v>
      </c>
      <c r="AC80" s="38">
        <v>10</v>
      </c>
      <c r="AD80" s="42" t="s">
        <v>129</v>
      </c>
      <c r="AE80" s="37" t="s">
        <v>115</v>
      </c>
      <c r="AF80" s="50">
        <v>40</v>
      </c>
      <c r="AG80" s="50">
        <v>220500</v>
      </c>
      <c r="AH80" s="43">
        <f t="shared" si="7"/>
        <v>8820000</v>
      </c>
      <c r="AI80" s="44">
        <f t="shared" si="6"/>
        <v>9878400.0000000019</v>
      </c>
      <c r="AJ80" s="45"/>
      <c r="AK80" s="46"/>
      <c r="AL80" s="45"/>
      <c r="AM80" s="45" t="s">
        <v>116</v>
      </c>
      <c r="AN80" s="35"/>
      <c r="AO80" s="37"/>
      <c r="AP80" s="37"/>
      <c r="AQ80" s="37"/>
      <c r="AR80" s="37" t="s">
        <v>293</v>
      </c>
      <c r="AS80" s="37" t="s">
        <v>293</v>
      </c>
      <c r="AT80" s="37"/>
      <c r="AU80" s="37"/>
      <c r="AV80" s="37"/>
      <c r="AW80" s="37"/>
      <c r="AX80" s="37"/>
      <c r="AY80" s="37"/>
      <c r="BD80" s="49">
        <v>66</v>
      </c>
    </row>
    <row r="81" spans="1:56" s="49" customFormat="1" ht="12.95" customHeight="1">
      <c r="A81" s="35" t="s">
        <v>100</v>
      </c>
      <c r="B81" s="35"/>
      <c r="C81" s="36"/>
      <c r="D81" s="35">
        <v>210001405</v>
      </c>
      <c r="E81" s="37" t="s">
        <v>3410</v>
      </c>
      <c r="F81" s="37">
        <v>22100066</v>
      </c>
      <c r="G81" s="37" t="s">
        <v>1282</v>
      </c>
      <c r="H81" s="37" t="s">
        <v>294</v>
      </c>
      <c r="I81" s="37" t="s">
        <v>295</v>
      </c>
      <c r="J81" s="37" t="s">
        <v>296</v>
      </c>
      <c r="K81" s="38" t="s">
        <v>150</v>
      </c>
      <c r="L81" s="39" t="s">
        <v>105</v>
      </c>
      <c r="M81" s="37" t="s">
        <v>121</v>
      </c>
      <c r="N81" s="40" t="s">
        <v>83</v>
      </c>
      <c r="O81" s="39" t="s">
        <v>107</v>
      </c>
      <c r="P81" s="37" t="s">
        <v>108</v>
      </c>
      <c r="Q81" s="39" t="s">
        <v>151</v>
      </c>
      <c r="R81" s="38" t="s">
        <v>110</v>
      </c>
      <c r="S81" s="39" t="s">
        <v>107</v>
      </c>
      <c r="T81" s="41" t="s">
        <v>122</v>
      </c>
      <c r="U81" s="37" t="s">
        <v>112</v>
      </c>
      <c r="V81" s="39">
        <v>90</v>
      </c>
      <c r="W81" s="37" t="s">
        <v>113</v>
      </c>
      <c r="X81" s="39"/>
      <c r="Y81" s="39"/>
      <c r="Z81" s="39"/>
      <c r="AA81" s="40">
        <v>30</v>
      </c>
      <c r="AB81" s="38">
        <v>60</v>
      </c>
      <c r="AC81" s="38">
        <v>10</v>
      </c>
      <c r="AD81" s="42" t="s">
        <v>129</v>
      </c>
      <c r="AE81" s="37" t="s">
        <v>115</v>
      </c>
      <c r="AF81" s="50">
        <v>80</v>
      </c>
      <c r="AG81" s="50">
        <v>115500</v>
      </c>
      <c r="AH81" s="43">
        <f t="shared" si="7"/>
        <v>9240000</v>
      </c>
      <c r="AI81" s="44">
        <f t="shared" si="6"/>
        <v>10348800.000000002</v>
      </c>
      <c r="AJ81" s="45"/>
      <c r="AK81" s="46"/>
      <c r="AL81" s="45"/>
      <c r="AM81" s="45" t="s">
        <v>116</v>
      </c>
      <c r="AN81" s="35"/>
      <c r="AO81" s="37"/>
      <c r="AP81" s="37"/>
      <c r="AQ81" s="37"/>
      <c r="AR81" s="37" t="s">
        <v>297</v>
      </c>
      <c r="AS81" s="37" t="s">
        <v>297</v>
      </c>
      <c r="AT81" s="37"/>
      <c r="AU81" s="37"/>
      <c r="AV81" s="37"/>
      <c r="AW81" s="37"/>
      <c r="AX81" s="37"/>
      <c r="AY81" s="37"/>
      <c r="BD81" s="49">
        <v>67</v>
      </c>
    </row>
    <row r="82" spans="1:56" s="49" customFormat="1" ht="12.95" customHeight="1">
      <c r="A82" s="35" t="s">
        <v>100</v>
      </c>
      <c r="B82" s="35"/>
      <c r="C82" s="36"/>
      <c r="D82" s="35">
        <v>210001413</v>
      </c>
      <c r="E82" s="37" t="s">
        <v>1536</v>
      </c>
      <c r="F82" s="37">
        <v>22100067</v>
      </c>
      <c r="G82" s="37" t="s">
        <v>1283</v>
      </c>
      <c r="H82" s="37" t="s">
        <v>298</v>
      </c>
      <c r="I82" s="37" t="s">
        <v>295</v>
      </c>
      <c r="J82" s="37" t="s">
        <v>299</v>
      </c>
      <c r="K82" s="38" t="s">
        <v>150</v>
      </c>
      <c r="L82" s="39" t="s">
        <v>105</v>
      </c>
      <c r="M82" s="37" t="s">
        <v>121</v>
      </c>
      <c r="N82" s="40" t="s">
        <v>83</v>
      </c>
      <c r="O82" s="39" t="s">
        <v>107</v>
      </c>
      <c r="P82" s="37" t="s">
        <v>108</v>
      </c>
      <c r="Q82" s="39" t="s">
        <v>151</v>
      </c>
      <c r="R82" s="38" t="s">
        <v>110</v>
      </c>
      <c r="S82" s="39" t="s">
        <v>107</v>
      </c>
      <c r="T82" s="41" t="s">
        <v>122</v>
      </c>
      <c r="U82" s="37" t="s">
        <v>112</v>
      </c>
      <c r="V82" s="39">
        <v>90</v>
      </c>
      <c r="W82" s="37" t="s">
        <v>113</v>
      </c>
      <c r="X82" s="39"/>
      <c r="Y82" s="39"/>
      <c r="Z82" s="39"/>
      <c r="AA82" s="40">
        <v>30</v>
      </c>
      <c r="AB82" s="38">
        <v>60</v>
      </c>
      <c r="AC82" s="38">
        <v>10</v>
      </c>
      <c r="AD82" s="42" t="s">
        <v>129</v>
      </c>
      <c r="AE82" s="37" t="s">
        <v>115</v>
      </c>
      <c r="AF82" s="50">
        <v>14</v>
      </c>
      <c r="AG82" s="50">
        <v>655987.5</v>
      </c>
      <c r="AH82" s="43">
        <f t="shared" si="7"/>
        <v>9183825</v>
      </c>
      <c r="AI82" s="44">
        <f t="shared" si="6"/>
        <v>10285884.000000002</v>
      </c>
      <c r="AJ82" s="45"/>
      <c r="AK82" s="46"/>
      <c r="AL82" s="45"/>
      <c r="AM82" s="45" t="s">
        <v>116</v>
      </c>
      <c r="AN82" s="35"/>
      <c r="AO82" s="37"/>
      <c r="AP82" s="37"/>
      <c r="AQ82" s="37"/>
      <c r="AR82" s="37" t="s">
        <v>300</v>
      </c>
      <c r="AS82" s="37" t="s">
        <v>300</v>
      </c>
      <c r="AT82" s="37"/>
      <c r="AU82" s="37"/>
      <c r="AV82" s="37"/>
      <c r="AW82" s="37"/>
      <c r="AX82" s="37"/>
      <c r="AY82" s="37"/>
      <c r="BD82" s="49">
        <v>68</v>
      </c>
    </row>
    <row r="83" spans="1:56" s="49" customFormat="1" ht="12.95" customHeight="1">
      <c r="A83" s="35" t="s">
        <v>100</v>
      </c>
      <c r="B83" s="35"/>
      <c r="C83" s="36"/>
      <c r="D83" s="35">
        <v>210001415</v>
      </c>
      <c r="E83" s="37" t="s">
        <v>1535</v>
      </c>
      <c r="F83" s="37">
        <v>22100068</v>
      </c>
      <c r="G83" s="37" t="s">
        <v>1284</v>
      </c>
      <c r="H83" s="37" t="s">
        <v>298</v>
      </c>
      <c r="I83" s="37" t="s">
        <v>295</v>
      </c>
      <c r="J83" s="37" t="s">
        <v>299</v>
      </c>
      <c r="K83" s="38" t="s">
        <v>150</v>
      </c>
      <c r="L83" s="39" t="s">
        <v>105</v>
      </c>
      <c r="M83" s="37" t="s">
        <v>121</v>
      </c>
      <c r="N83" s="40" t="s">
        <v>83</v>
      </c>
      <c r="O83" s="39" t="s">
        <v>107</v>
      </c>
      <c r="P83" s="37" t="s">
        <v>108</v>
      </c>
      <c r="Q83" s="39" t="s">
        <v>151</v>
      </c>
      <c r="R83" s="38" t="s">
        <v>110</v>
      </c>
      <c r="S83" s="39" t="s">
        <v>107</v>
      </c>
      <c r="T83" s="41" t="s">
        <v>122</v>
      </c>
      <c r="U83" s="37" t="s">
        <v>112</v>
      </c>
      <c r="V83" s="39">
        <v>90</v>
      </c>
      <c r="W83" s="37" t="s">
        <v>113</v>
      </c>
      <c r="X83" s="39"/>
      <c r="Y83" s="39"/>
      <c r="Z83" s="39"/>
      <c r="AA83" s="40">
        <v>30</v>
      </c>
      <c r="AB83" s="38">
        <v>60</v>
      </c>
      <c r="AC83" s="38">
        <v>10</v>
      </c>
      <c r="AD83" s="42" t="s">
        <v>129</v>
      </c>
      <c r="AE83" s="37" t="s">
        <v>115</v>
      </c>
      <c r="AF83" s="50">
        <v>12</v>
      </c>
      <c r="AG83" s="50">
        <v>325500</v>
      </c>
      <c r="AH83" s="43">
        <f t="shared" si="7"/>
        <v>3906000</v>
      </c>
      <c r="AI83" s="44">
        <f t="shared" si="6"/>
        <v>4374720</v>
      </c>
      <c r="AJ83" s="45"/>
      <c r="AK83" s="46"/>
      <c r="AL83" s="45"/>
      <c r="AM83" s="45" t="s">
        <v>116</v>
      </c>
      <c r="AN83" s="35"/>
      <c r="AO83" s="37"/>
      <c r="AP83" s="37"/>
      <c r="AQ83" s="37"/>
      <c r="AR83" s="37" t="s">
        <v>301</v>
      </c>
      <c r="AS83" s="37" t="s">
        <v>301</v>
      </c>
      <c r="AT83" s="37"/>
      <c r="AU83" s="37"/>
      <c r="AV83" s="37"/>
      <c r="AW83" s="37"/>
      <c r="AX83" s="37"/>
      <c r="AY83" s="37"/>
      <c r="BD83" s="49">
        <v>69</v>
      </c>
    </row>
    <row r="84" spans="1:56" s="49" customFormat="1" ht="12.95" customHeight="1">
      <c r="A84" s="35" t="s">
        <v>100</v>
      </c>
      <c r="B84" s="35"/>
      <c r="C84" s="36"/>
      <c r="D84" s="35">
        <v>210011443</v>
      </c>
      <c r="E84" s="37" t="s">
        <v>3411</v>
      </c>
      <c r="F84" s="37">
        <v>22100069</v>
      </c>
      <c r="G84" s="37" t="s">
        <v>1285</v>
      </c>
      <c r="H84" s="37" t="s">
        <v>302</v>
      </c>
      <c r="I84" s="37" t="s">
        <v>295</v>
      </c>
      <c r="J84" s="37" t="s">
        <v>303</v>
      </c>
      <c r="K84" s="38" t="s">
        <v>150</v>
      </c>
      <c r="L84" s="39" t="s">
        <v>105</v>
      </c>
      <c r="M84" s="37" t="s">
        <v>121</v>
      </c>
      <c r="N84" s="40" t="s">
        <v>83</v>
      </c>
      <c r="O84" s="39" t="s">
        <v>107</v>
      </c>
      <c r="P84" s="37" t="s">
        <v>108</v>
      </c>
      <c r="Q84" s="39" t="s">
        <v>151</v>
      </c>
      <c r="R84" s="38" t="s">
        <v>110</v>
      </c>
      <c r="S84" s="39" t="s">
        <v>107</v>
      </c>
      <c r="T84" s="41" t="s">
        <v>122</v>
      </c>
      <c r="U84" s="37" t="s">
        <v>112</v>
      </c>
      <c r="V84" s="39">
        <v>90</v>
      </c>
      <c r="W84" s="37" t="s">
        <v>113</v>
      </c>
      <c r="X84" s="39"/>
      <c r="Y84" s="39"/>
      <c r="Z84" s="39"/>
      <c r="AA84" s="40">
        <v>30</v>
      </c>
      <c r="AB84" s="38">
        <v>60</v>
      </c>
      <c r="AC84" s="38">
        <v>10</v>
      </c>
      <c r="AD84" s="42" t="s">
        <v>129</v>
      </c>
      <c r="AE84" s="37" t="s">
        <v>115</v>
      </c>
      <c r="AF84" s="50">
        <v>10</v>
      </c>
      <c r="AG84" s="50">
        <v>110250</v>
      </c>
      <c r="AH84" s="43">
        <f t="shared" si="7"/>
        <v>1102500</v>
      </c>
      <c r="AI84" s="44">
        <f t="shared" si="6"/>
        <v>1234800.0000000002</v>
      </c>
      <c r="AJ84" s="45"/>
      <c r="AK84" s="46"/>
      <c r="AL84" s="45"/>
      <c r="AM84" s="45" t="s">
        <v>116</v>
      </c>
      <c r="AN84" s="35"/>
      <c r="AO84" s="37"/>
      <c r="AP84" s="37"/>
      <c r="AQ84" s="37"/>
      <c r="AR84" s="37" t="s">
        <v>304</v>
      </c>
      <c r="AS84" s="37" t="s">
        <v>304</v>
      </c>
      <c r="AT84" s="37"/>
      <c r="AU84" s="37"/>
      <c r="AV84" s="37"/>
      <c r="AW84" s="37"/>
      <c r="AX84" s="37"/>
      <c r="AY84" s="37"/>
      <c r="BD84" s="49">
        <v>70</v>
      </c>
    </row>
    <row r="85" spans="1:56" s="49" customFormat="1" ht="12.95" customHeight="1">
      <c r="A85" s="35" t="s">
        <v>100</v>
      </c>
      <c r="B85" s="35"/>
      <c r="C85" s="36"/>
      <c r="D85" s="35">
        <v>210013971</v>
      </c>
      <c r="E85" s="37" t="s">
        <v>1532</v>
      </c>
      <c r="F85" s="37">
        <v>22100070</v>
      </c>
      <c r="G85" s="37" t="s">
        <v>1286</v>
      </c>
      <c r="H85" s="37" t="s">
        <v>298</v>
      </c>
      <c r="I85" s="37" t="s">
        <v>295</v>
      </c>
      <c r="J85" s="37" t="s">
        <v>299</v>
      </c>
      <c r="K85" s="38" t="s">
        <v>150</v>
      </c>
      <c r="L85" s="39" t="s">
        <v>105</v>
      </c>
      <c r="M85" s="37" t="s">
        <v>121</v>
      </c>
      <c r="N85" s="40" t="s">
        <v>83</v>
      </c>
      <c r="O85" s="39" t="s">
        <v>107</v>
      </c>
      <c r="P85" s="37" t="s">
        <v>108</v>
      </c>
      <c r="Q85" s="39" t="s">
        <v>151</v>
      </c>
      <c r="R85" s="38" t="s">
        <v>110</v>
      </c>
      <c r="S85" s="39" t="s">
        <v>107</v>
      </c>
      <c r="T85" s="41" t="s">
        <v>122</v>
      </c>
      <c r="U85" s="37" t="s">
        <v>112</v>
      </c>
      <c r="V85" s="39">
        <v>90</v>
      </c>
      <c r="W85" s="37" t="s">
        <v>113</v>
      </c>
      <c r="X85" s="39"/>
      <c r="Y85" s="39"/>
      <c r="Z85" s="39"/>
      <c r="AA85" s="40">
        <v>30</v>
      </c>
      <c r="AB85" s="38">
        <v>60</v>
      </c>
      <c r="AC85" s="38">
        <v>10</v>
      </c>
      <c r="AD85" s="42" t="s">
        <v>129</v>
      </c>
      <c r="AE85" s="37" t="s">
        <v>115</v>
      </c>
      <c r="AF85" s="50">
        <v>103</v>
      </c>
      <c r="AG85" s="50">
        <v>254504.5</v>
      </c>
      <c r="AH85" s="43">
        <f t="shared" si="7"/>
        <v>26213963.5</v>
      </c>
      <c r="AI85" s="44">
        <f t="shared" si="6"/>
        <v>29359639.120000001</v>
      </c>
      <c r="AJ85" s="45"/>
      <c r="AK85" s="46"/>
      <c r="AL85" s="45"/>
      <c r="AM85" s="45" t="s">
        <v>116</v>
      </c>
      <c r="AN85" s="35"/>
      <c r="AO85" s="37"/>
      <c r="AP85" s="37"/>
      <c r="AQ85" s="37"/>
      <c r="AR85" s="37" t="s">
        <v>305</v>
      </c>
      <c r="AS85" s="37" t="s">
        <v>305</v>
      </c>
      <c r="AT85" s="37"/>
      <c r="AU85" s="37"/>
      <c r="AV85" s="37"/>
      <c r="AW85" s="37"/>
      <c r="AX85" s="37"/>
      <c r="AY85" s="37"/>
      <c r="BD85" s="49">
        <v>71</v>
      </c>
    </row>
    <row r="86" spans="1:56" s="49" customFormat="1" ht="12.95" customHeight="1">
      <c r="A86" s="35" t="s">
        <v>100</v>
      </c>
      <c r="B86" s="35"/>
      <c r="C86" s="36"/>
      <c r="D86" s="35">
        <v>210013972</v>
      </c>
      <c r="E86" s="37" t="s">
        <v>3412</v>
      </c>
      <c r="F86" s="37">
        <v>22100071</v>
      </c>
      <c r="G86" s="37" t="s">
        <v>1287</v>
      </c>
      <c r="H86" s="37" t="s">
        <v>302</v>
      </c>
      <c r="I86" s="37" t="s">
        <v>295</v>
      </c>
      <c r="J86" s="37" t="s">
        <v>303</v>
      </c>
      <c r="K86" s="38" t="s">
        <v>150</v>
      </c>
      <c r="L86" s="39" t="s">
        <v>105</v>
      </c>
      <c r="M86" s="37" t="s">
        <v>121</v>
      </c>
      <c r="N86" s="40" t="s">
        <v>83</v>
      </c>
      <c r="O86" s="39" t="s">
        <v>107</v>
      </c>
      <c r="P86" s="37" t="s">
        <v>108</v>
      </c>
      <c r="Q86" s="39" t="s">
        <v>151</v>
      </c>
      <c r="R86" s="38" t="s">
        <v>110</v>
      </c>
      <c r="S86" s="39" t="s">
        <v>107</v>
      </c>
      <c r="T86" s="41" t="s">
        <v>122</v>
      </c>
      <c r="U86" s="37" t="s">
        <v>112</v>
      </c>
      <c r="V86" s="39">
        <v>90</v>
      </c>
      <c r="W86" s="37" t="s">
        <v>113</v>
      </c>
      <c r="X86" s="39"/>
      <c r="Y86" s="39"/>
      <c r="Z86" s="39"/>
      <c r="AA86" s="40">
        <v>30</v>
      </c>
      <c r="AB86" s="38">
        <v>60</v>
      </c>
      <c r="AC86" s="38">
        <v>10</v>
      </c>
      <c r="AD86" s="42" t="s">
        <v>129</v>
      </c>
      <c r="AE86" s="37" t="s">
        <v>115</v>
      </c>
      <c r="AF86" s="50">
        <v>10</v>
      </c>
      <c r="AG86" s="50">
        <v>340200</v>
      </c>
      <c r="AH86" s="43">
        <f t="shared" si="7"/>
        <v>3402000</v>
      </c>
      <c r="AI86" s="44">
        <f t="shared" si="6"/>
        <v>3810240.0000000005</v>
      </c>
      <c r="AJ86" s="45"/>
      <c r="AK86" s="46"/>
      <c r="AL86" s="45"/>
      <c r="AM86" s="45" t="s">
        <v>116</v>
      </c>
      <c r="AN86" s="35"/>
      <c r="AO86" s="37"/>
      <c r="AP86" s="37"/>
      <c r="AQ86" s="37"/>
      <c r="AR86" s="37" t="s">
        <v>306</v>
      </c>
      <c r="AS86" s="37" t="s">
        <v>306</v>
      </c>
      <c r="AT86" s="37"/>
      <c r="AU86" s="37"/>
      <c r="AV86" s="37"/>
      <c r="AW86" s="37"/>
      <c r="AX86" s="37"/>
      <c r="AY86" s="37"/>
      <c r="BD86" s="49">
        <v>72</v>
      </c>
    </row>
    <row r="87" spans="1:56" s="49" customFormat="1" ht="12.95" customHeight="1">
      <c r="A87" s="35" t="s">
        <v>100</v>
      </c>
      <c r="B87" s="35"/>
      <c r="C87" s="36"/>
      <c r="D87" s="35">
        <v>210013980</v>
      </c>
      <c r="E87" s="37" t="s">
        <v>3413</v>
      </c>
      <c r="F87" s="37">
        <v>22100072</v>
      </c>
      <c r="G87" s="37" t="s">
        <v>1288</v>
      </c>
      <c r="H87" s="37" t="s">
        <v>302</v>
      </c>
      <c r="I87" s="37" t="s">
        <v>295</v>
      </c>
      <c r="J87" s="37" t="s">
        <v>303</v>
      </c>
      <c r="K87" s="38" t="s">
        <v>150</v>
      </c>
      <c r="L87" s="39" t="s">
        <v>105</v>
      </c>
      <c r="M87" s="37" t="s">
        <v>121</v>
      </c>
      <c r="N87" s="40" t="s">
        <v>83</v>
      </c>
      <c r="O87" s="39" t="s">
        <v>107</v>
      </c>
      <c r="P87" s="37" t="s">
        <v>108</v>
      </c>
      <c r="Q87" s="39" t="s">
        <v>151</v>
      </c>
      <c r="R87" s="38" t="s">
        <v>110</v>
      </c>
      <c r="S87" s="39" t="s">
        <v>107</v>
      </c>
      <c r="T87" s="41" t="s">
        <v>122</v>
      </c>
      <c r="U87" s="37" t="s">
        <v>112</v>
      </c>
      <c r="V87" s="39">
        <v>90</v>
      </c>
      <c r="W87" s="37" t="s">
        <v>113</v>
      </c>
      <c r="X87" s="39"/>
      <c r="Y87" s="39"/>
      <c r="Z87" s="39"/>
      <c r="AA87" s="40">
        <v>30</v>
      </c>
      <c r="AB87" s="38">
        <v>60</v>
      </c>
      <c r="AC87" s="38">
        <v>10</v>
      </c>
      <c r="AD87" s="42" t="s">
        <v>129</v>
      </c>
      <c r="AE87" s="37" t="s">
        <v>115</v>
      </c>
      <c r="AF87" s="50">
        <v>14</v>
      </c>
      <c r="AG87" s="50">
        <v>267750</v>
      </c>
      <c r="AH87" s="43">
        <f t="shared" si="7"/>
        <v>3748500</v>
      </c>
      <c r="AI87" s="44">
        <f t="shared" si="6"/>
        <v>4198320</v>
      </c>
      <c r="AJ87" s="45"/>
      <c r="AK87" s="46"/>
      <c r="AL87" s="45"/>
      <c r="AM87" s="45" t="s">
        <v>116</v>
      </c>
      <c r="AN87" s="35"/>
      <c r="AO87" s="37"/>
      <c r="AP87" s="37"/>
      <c r="AQ87" s="37"/>
      <c r="AR87" s="37" t="s">
        <v>307</v>
      </c>
      <c r="AS87" s="37" t="s">
        <v>307</v>
      </c>
      <c r="AT87" s="37"/>
      <c r="AU87" s="37"/>
      <c r="AV87" s="37"/>
      <c r="AW87" s="37"/>
      <c r="AX87" s="37"/>
      <c r="AY87" s="37"/>
      <c r="BD87" s="49">
        <v>73</v>
      </c>
    </row>
    <row r="88" spans="1:56" s="49" customFormat="1" ht="12.95" customHeight="1">
      <c r="A88" s="35" t="s">
        <v>100</v>
      </c>
      <c r="B88" s="35"/>
      <c r="C88" s="36"/>
      <c r="D88" s="35">
        <v>210015085</v>
      </c>
      <c r="E88" s="37" t="s">
        <v>1534</v>
      </c>
      <c r="F88" s="37">
        <v>22100073</v>
      </c>
      <c r="G88" s="37" t="s">
        <v>1289</v>
      </c>
      <c r="H88" s="37" t="s">
        <v>298</v>
      </c>
      <c r="I88" s="37" t="s">
        <v>295</v>
      </c>
      <c r="J88" s="37" t="s">
        <v>299</v>
      </c>
      <c r="K88" s="38" t="s">
        <v>150</v>
      </c>
      <c r="L88" s="39" t="s">
        <v>105</v>
      </c>
      <c r="M88" s="37" t="s">
        <v>121</v>
      </c>
      <c r="N88" s="40" t="s">
        <v>83</v>
      </c>
      <c r="O88" s="39" t="s">
        <v>107</v>
      </c>
      <c r="P88" s="37" t="s">
        <v>108</v>
      </c>
      <c r="Q88" s="39" t="s">
        <v>151</v>
      </c>
      <c r="R88" s="38" t="s">
        <v>110</v>
      </c>
      <c r="S88" s="39" t="s">
        <v>107</v>
      </c>
      <c r="T88" s="41" t="s">
        <v>122</v>
      </c>
      <c r="U88" s="37" t="s">
        <v>112</v>
      </c>
      <c r="V88" s="39">
        <v>90</v>
      </c>
      <c r="W88" s="37" t="s">
        <v>113</v>
      </c>
      <c r="X88" s="39"/>
      <c r="Y88" s="39"/>
      <c r="Z88" s="39"/>
      <c r="AA88" s="40">
        <v>30</v>
      </c>
      <c r="AB88" s="38">
        <v>60</v>
      </c>
      <c r="AC88" s="38">
        <v>10</v>
      </c>
      <c r="AD88" s="42" t="s">
        <v>129</v>
      </c>
      <c r="AE88" s="37" t="s">
        <v>115</v>
      </c>
      <c r="AF88" s="50">
        <v>26</v>
      </c>
      <c r="AG88" s="50">
        <v>340200</v>
      </c>
      <c r="AH88" s="43">
        <f t="shared" si="7"/>
        <v>8845200</v>
      </c>
      <c r="AI88" s="44">
        <f t="shared" si="6"/>
        <v>9906624.0000000019</v>
      </c>
      <c r="AJ88" s="45"/>
      <c r="AK88" s="46"/>
      <c r="AL88" s="45"/>
      <c r="AM88" s="45" t="s">
        <v>116</v>
      </c>
      <c r="AN88" s="35"/>
      <c r="AO88" s="37"/>
      <c r="AP88" s="37"/>
      <c r="AQ88" s="37"/>
      <c r="AR88" s="37" t="s">
        <v>308</v>
      </c>
      <c r="AS88" s="37" t="s">
        <v>308</v>
      </c>
      <c r="AT88" s="37"/>
      <c r="AU88" s="37"/>
      <c r="AV88" s="37"/>
      <c r="AW88" s="37"/>
      <c r="AX88" s="37"/>
      <c r="AY88" s="37"/>
      <c r="BD88" s="49">
        <v>74</v>
      </c>
    </row>
    <row r="89" spans="1:56" s="49" customFormat="1" ht="12.95" customHeight="1">
      <c r="A89" s="35" t="s">
        <v>100</v>
      </c>
      <c r="B89" s="35"/>
      <c r="C89" s="36"/>
      <c r="D89" s="35">
        <v>210023362</v>
      </c>
      <c r="E89" s="37" t="s">
        <v>1533</v>
      </c>
      <c r="F89" s="37">
        <v>22100074</v>
      </c>
      <c r="G89" s="37" t="s">
        <v>1290</v>
      </c>
      <c r="H89" s="37" t="s">
        <v>298</v>
      </c>
      <c r="I89" s="37" t="s">
        <v>295</v>
      </c>
      <c r="J89" s="37" t="s">
        <v>299</v>
      </c>
      <c r="K89" s="38" t="s">
        <v>150</v>
      </c>
      <c r="L89" s="39" t="s">
        <v>105</v>
      </c>
      <c r="M89" s="37" t="s">
        <v>121</v>
      </c>
      <c r="N89" s="40" t="s">
        <v>83</v>
      </c>
      <c r="O89" s="39" t="s">
        <v>107</v>
      </c>
      <c r="P89" s="37" t="s">
        <v>108</v>
      </c>
      <c r="Q89" s="39" t="s">
        <v>151</v>
      </c>
      <c r="R89" s="38" t="s">
        <v>110</v>
      </c>
      <c r="S89" s="39" t="s">
        <v>107</v>
      </c>
      <c r="T89" s="41" t="s">
        <v>122</v>
      </c>
      <c r="U89" s="37" t="s">
        <v>112</v>
      </c>
      <c r="V89" s="39">
        <v>90</v>
      </c>
      <c r="W89" s="37" t="s">
        <v>113</v>
      </c>
      <c r="X89" s="39"/>
      <c r="Y89" s="39"/>
      <c r="Z89" s="39"/>
      <c r="AA89" s="40">
        <v>30</v>
      </c>
      <c r="AB89" s="38">
        <v>60</v>
      </c>
      <c r="AC89" s="38">
        <v>10</v>
      </c>
      <c r="AD89" s="42" t="s">
        <v>129</v>
      </c>
      <c r="AE89" s="37" t="s">
        <v>115</v>
      </c>
      <c r="AF89" s="50">
        <v>26</v>
      </c>
      <c r="AG89" s="50">
        <v>273000</v>
      </c>
      <c r="AH89" s="43">
        <f t="shared" si="7"/>
        <v>7098000</v>
      </c>
      <c r="AI89" s="44">
        <f t="shared" si="6"/>
        <v>7949760.0000000009</v>
      </c>
      <c r="AJ89" s="45"/>
      <c r="AK89" s="46"/>
      <c r="AL89" s="45"/>
      <c r="AM89" s="45" t="s">
        <v>116</v>
      </c>
      <c r="AN89" s="35"/>
      <c r="AO89" s="37"/>
      <c r="AP89" s="37"/>
      <c r="AQ89" s="37"/>
      <c r="AR89" s="37" t="s">
        <v>309</v>
      </c>
      <c r="AS89" s="37" t="s">
        <v>309</v>
      </c>
      <c r="AT89" s="37"/>
      <c r="AU89" s="37"/>
      <c r="AV89" s="37"/>
      <c r="AW89" s="37"/>
      <c r="AX89" s="37"/>
      <c r="AY89" s="37"/>
      <c r="BD89" s="49">
        <v>75</v>
      </c>
    </row>
    <row r="90" spans="1:56" s="49" customFormat="1" ht="12.95" customHeight="1">
      <c r="A90" s="51" t="s">
        <v>310</v>
      </c>
      <c r="B90" s="51"/>
      <c r="C90" s="52" t="s">
        <v>2129</v>
      </c>
      <c r="D90" s="35">
        <v>260000116</v>
      </c>
      <c r="E90" s="37" t="s">
        <v>1243</v>
      </c>
      <c r="F90" s="37">
        <v>22100075</v>
      </c>
      <c r="G90" s="37" t="s">
        <v>1291</v>
      </c>
      <c r="H90" s="41" t="s">
        <v>311</v>
      </c>
      <c r="I90" s="53" t="s">
        <v>312</v>
      </c>
      <c r="J90" s="53" t="s">
        <v>313</v>
      </c>
      <c r="K90" s="54" t="s">
        <v>314</v>
      </c>
      <c r="L90" s="51" t="s">
        <v>315</v>
      </c>
      <c r="M90" s="53"/>
      <c r="N90" s="55" t="s">
        <v>316</v>
      </c>
      <c r="O90" s="51" t="s">
        <v>107</v>
      </c>
      <c r="P90" s="53" t="s">
        <v>108</v>
      </c>
      <c r="Q90" s="39" t="s">
        <v>109</v>
      </c>
      <c r="R90" s="54" t="s">
        <v>110</v>
      </c>
      <c r="S90" s="51" t="s">
        <v>107</v>
      </c>
      <c r="T90" s="53" t="s">
        <v>122</v>
      </c>
      <c r="U90" s="53" t="s">
        <v>317</v>
      </c>
      <c r="V90" s="51">
        <v>15</v>
      </c>
      <c r="W90" s="53" t="s">
        <v>113</v>
      </c>
      <c r="X90" s="51"/>
      <c r="Y90" s="51"/>
      <c r="Z90" s="51"/>
      <c r="AA90" s="40"/>
      <c r="AB90" s="38">
        <v>100</v>
      </c>
      <c r="AC90" s="38"/>
      <c r="AD90" s="56" t="s">
        <v>179</v>
      </c>
      <c r="AE90" s="53" t="s">
        <v>115</v>
      </c>
      <c r="AF90" s="57">
        <v>1200</v>
      </c>
      <c r="AG90" s="57">
        <v>245033</v>
      </c>
      <c r="AH90" s="43">
        <f t="shared" si="7"/>
        <v>294039600</v>
      </c>
      <c r="AI90" s="44">
        <f t="shared" si="6"/>
        <v>329324352.00000006</v>
      </c>
      <c r="AJ90" s="45"/>
      <c r="AK90" s="46"/>
      <c r="AL90" s="45"/>
      <c r="AM90" s="45" t="s">
        <v>116</v>
      </c>
      <c r="AN90" s="58"/>
      <c r="AO90" s="59"/>
      <c r="AP90" s="53"/>
      <c r="AQ90" s="59"/>
      <c r="AR90" s="59" t="s">
        <v>318</v>
      </c>
      <c r="AS90" s="59" t="s">
        <v>318</v>
      </c>
      <c r="AT90" s="59"/>
      <c r="AU90" s="59"/>
      <c r="AV90" s="59"/>
      <c r="AW90" s="59"/>
      <c r="AX90" s="59"/>
      <c r="AY90" s="59"/>
      <c r="BD90" s="49">
        <v>76</v>
      </c>
    </row>
    <row r="91" spans="1:56" s="49" customFormat="1" ht="12.95" customHeight="1">
      <c r="A91" s="35" t="s">
        <v>319</v>
      </c>
      <c r="B91" s="35"/>
      <c r="C91" s="36"/>
      <c r="D91" s="35">
        <v>270002988</v>
      </c>
      <c r="E91" s="37" t="s">
        <v>1238</v>
      </c>
      <c r="F91" s="37">
        <v>22100076</v>
      </c>
      <c r="G91" s="37" t="s">
        <v>1292</v>
      </c>
      <c r="H91" s="37" t="s">
        <v>320</v>
      </c>
      <c r="I91" s="37" t="s">
        <v>321</v>
      </c>
      <c r="J91" s="37" t="s">
        <v>322</v>
      </c>
      <c r="K91" s="38" t="s">
        <v>150</v>
      </c>
      <c r="L91" s="39" t="s">
        <v>105</v>
      </c>
      <c r="M91" s="37" t="s">
        <v>121</v>
      </c>
      <c r="N91" s="40" t="s">
        <v>83</v>
      </c>
      <c r="O91" s="51" t="s">
        <v>107</v>
      </c>
      <c r="P91" s="53" t="s">
        <v>108</v>
      </c>
      <c r="Q91" s="39" t="s">
        <v>109</v>
      </c>
      <c r="R91" s="38" t="s">
        <v>110</v>
      </c>
      <c r="S91" s="39" t="s">
        <v>107</v>
      </c>
      <c r="T91" s="41" t="s">
        <v>122</v>
      </c>
      <c r="U91" s="37" t="s">
        <v>112</v>
      </c>
      <c r="V91" s="39">
        <v>60</v>
      </c>
      <c r="W91" s="37" t="s">
        <v>113</v>
      </c>
      <c r="X91" s="39"/>
      <c r="Y91" s="39"/>
      <c r="Z91" s="39"/>
      <c r="AA91" s="40">
        <v>30</v>
      </c>
      <c r="AB91" s="38">
        <v>60</v>
      </c>
      <c r="AC91" s="38">
        <v>10</v>
      </c>
      <c r="AD91" s="42" t="s">
        <v>323</v>
      </c>
      <c r="AE91" s="37" t="s">
        <v>115</v>
      </c>
      <c r="AF91" s="50">
        <v>13325</v>
      </c>
      <c r="AG91" s="50">
        <v>2563</v>
      </c>
      <c r="AH91" s="43">
        <v>0</v>
      </c>
      <c r="AI91" s="44">
        <f t="shared" si="6"/>
        <v>0</v>
      </c>
      <c r="AJ91" s="45"/>
      <c r="AK91" s="46"/>
      <c r="AL91" s="45"/>
      <c r="AM91" s="45" t="s">
        <v>116</v>
      </c>
      <c r="AN91" s="35"/>
      <c r="AO91" s="37"/>
      <c r="AP91" s="37"/>
      <c r="AQ91" s="37"/>
      <c r="AR91" s="37" t="s">
        <v>324</v>
      </c>
      <c r="AS91" s="37" t="s">
        <v>324</v>
      </c>
      <c r="AT91" s="37"/>
      <c r="AU91" s="37"/>
      <c r="AV91" s="37"/>
      <c r="AW91" s="37"/>
      <c r="AX91" s="37"/>
      <c r="AY91" s="37"/>
      <c r="BD91" s="49">
        <v>77</v>
      </c>
    </row>
    <row r="92" spans="1:56" s="49" customFormat="1" ht="12.95" customHeight="1">
      <c r="A92" s="755" t="s">
        <v>319</v>
      </c>
      <c r="B92" s="349"/>
      <c r="C92" s="349"/>
      <c r="D92" s="756">
        <v>270002988</v>
      </c>
      <c r="E92" s="79" t="s">
        <v>4307</v>
      </c>
      <c r="F92" s="37"/>
      <c r="G92" s="349"/>
      <c r="H92" s="755" t="s">
        <v>320</v>
      </c>
      <c r="I92" s="755" t="s">
        <v>321</v>
      </c>
      <c r="J92" s="755" t="s">
        <v>322</v>
      </c>
      <c r="K92" s="59" t="s">
        <v>150</v>
      </c>
      <c r="L92" s="753"/>
      <c r="M92" s="59" t="s">
        <v>121</v>
      </c>
      <c r="N92" s="197" t="s">
        <v>83</v>
      </c>
      <c r="O92" s="197" t="s">
        <v>107</v>
      </c>
      <c r="P92" s="59" t="s">
        <v>108</v>
      </c>
      <c r="Q92" s="197" t="s">
        <v>1094</v>
      </c>
      <c r="R92" s="59" t="s">
        <v>110</v>
      </c>
      <c r="S92" s="755" t="s">
        <v>107</v>
      </c>
      <c r="T92" s="59" t="s">
        <v>122</v>
      </c>
      <c r="U92" s="59" t="s">
        <v>112</v>
      </c>
      <c r="V92" s="197">
        <v>60</v>
      </c>
      <c r="W92" s="59" t="s">
        <v>113</v>
      </c>
      <c r="X92" s="755"/>
      <c r="Y92" s="755"/>
      <c r="Z92" s="755"/>
      <c r="AA92" s="755">
        <v>30</v>
      </c>
      <c r="AB92" s="755">
        <v>60</v>
      </c>
      <c r="AC92" s="755">
        <v>10</v>
      </c>
      <c r="AD92" s="755" t="s">
        <v>323</v>
      </c>
      <c r="AE92" s="755" t="s">
        <v>115</v>
      </c>
      <c r="AF92" s="757">
        <v>13325</v>
      </c>
      <c r="AG92" s="755">
        <v>1834.93</v>
      </c>
      <c r="AH92" s="45">
        <f>AG92*AF92</f>
        <v>24450442.25</v>
      </c>
      <c r="AI92" s="45">
        <f t="shared" si="6"/>
        <v>27384495.320000004</v>
      </c>
      <c r="AJ92" s="46"/>
      <c r="AK92" s="45"/>
      <c r="AL92" s="755"/>
      <c r="AM92" s="755" t="s">
        <v>116</v>
      </c>
      <c r="AN92" s="755"/>
      <c r="AO92" s="758"/>
      <c r="AP92" s="755"/>
      <c r="AQ92" s="758" t="s">
        <v>4041</v>
      </c>
      <c r="AR92" s="758" t="s">
        <v>324</v>
      </c>
      <c r="AS92" s="758"/>
      <c r="AT92" s="755"/>
      <c r="AU92" s="755"/>
      <c r="AV92" s="755"/>
      <c r="AW92" s="755"/>
      <c r="AX92" s="755"/>
      <c r="AY92" s="759"/>
      <c r="AZ92" s="742" t="s">
        <v>4024</v>
      </c>
      <c r="BA92" s="742">
        <v>22100076</v>
      </c>
      <c r="BB92" s="742"/>
      <c r="BC92" s="249" t="e">
        <f>VLOOKUP(#REF!,$E$11:$BD$1093,53,0)</f>
        <v>#REF!</v>
      </c>
      <c r="BD92" s="249" t="e">
        <f>BC92+0.5</f>
        <v>#REF!</v>
      </c>
    </row>
    <row r="93" spans="1:56" s="49" customFormat="1" ht="12.95" customHeight="1">
      <c r="A93" s="35" t="s">
        <v>319</v>
      </c>
      <c r="B93" s="35"/>
      <c r="C93" s="36"/>
      <c r="D93" s="35">
        <v>270003921</v>
      </c>
      <c r="E93" s="37" t="s">
        <v>1295</v>
      </c>
      <c r="F93" s="37">
        <v>22100077</v>
      </c>
      <c r="G93" s="37" t="s">
        <v>1293</v>
      </c>
      <c r="H93" s="37" t="s">
        <v>325</v>
      </c>
      <c r="I93" s="37" t="s">
        <v>326</v>
      </c>
      <c r="J93" s="37" t="s">
        <v>327</v>
      </c>
      <c r="K93" s="38" t="s">
        <v>104</v>
      </c>
      <c r="L93" s="39" t="s">
        <v>105</v>
      </c>
      <c r="M93" s="37" t="s">
        <v>121</v>
      </c>
      <c r="N93" s="40" t="s">
        <v>83</v>
      </c>
      <c r="O93" s="39" t="s">
        <v>107</v>
      </c>
      <c r="P93" s="37" t="s">
        <v>108</v>
      </c>
      <c r="Q93" s="39" t="s">
        <v>109</v>
      </c>
      <c r="R93" s="38" t="s">
        <v>110</v>
      </c>
      <c r="S93" s="39" t="s">
        <v>107</v>
      </c>
      <c r="T93" s="41" t="s">
        <v>122</v>
      </c>
      <c r="U93" s="37" t="s">
        <v>112</v>
      </c>
      <c r="V93" s="39">
        <v>60</v>
      </c>
      <c r="W93" s="37" t="s">
        <v>113</v>
      </c>
      <c r="X93" s="39"/>
      <c r="Y93" s="39"/>
      <c r="Z93" s="39"/>
      <c r="AA93" s="40">
        <v>30</v>
      </c>
      <c r="AB93" s="38">
        <v>60</v>
      </c>
      <c r="AC93" s="38">
        <v>10</v>
      </c>
      <c r="AD93" s="42" t="s">
        <v>129</v>
      </c>
      <c r="AE93" s="37" t="s">
        <v>115</v>
      </c>
      <c r="AF93" s="50">
        <v>89929</v>
      </c>
      <c r="AG93" s="50">
        <v>98.38</v>
      </c>
      <c r="AH93" s="43">
        <f t="shared" ref="AH93:AH98" si="8">AF93*AG93</f>
        <v>8847215.0199999996</v>
      </c>
      <c r="AI93" s="44">
        <f t="shared" si="6"/>
        <v>9908880.8223999999</v>
      </c>
      <c r="AJ93" s="45"/>
      <c r="AK93" s="46"/>
      <c r="AL93" s="45"/>
      <c r="AM93" s="45" t="s">
        <v>116</v>
      </c>
      <c r="AN93" s="35"/>
      <c r="AO93" s="37"/>
      <c r="AP93" s="37"/>
      <c r="AQ93" s="37"/>
      <c r="AR93" s="37" t="s">
        <v>328</v>
      </c>
      <c r="AS93" s="37" t="s">
        <v>328</v>
      </c>
      <c r="AT93" s="37"/>
      <c r="AU93" s="37"/>
      <c r="AV93" s="37"/>
      <c r="AW93" s="37"/>
      <c r="AX93" s="37"/>
      <c r="AY93" s="37"/>
      <c r="BD93" s="49">
        <v>78</v>
      </c>
    </row>
    <row r="94" spans="1:56" s="49" customFormat="1" ht="12.95" customHeight="1">
      <c r="A94" s="35" t="s">
        <v>319</v>
      </c>
      <c r="B94" s="35"/>
      <c r="C94" s="36"/>
      <c r="D94" s="35">
        <v>210000679</v>
      </c>
      <c r="E94" s="37" t="s">
        <v>1385</v>
      </c>
      <c r="F94" s="37">
        <v>22100078</v>
      </c>
      <c r="G94" s="37" t="s">
        <v>1294</v>
      </c>
      <c r="H94" s="37" t="s">
        <v>329</v>
      </c>
      <c r="I94" s="37" t="s">
        <v>330</v>
      </c>
      <c r="J94" s="37" t="s">
        <v>331</v>
      </c>
      <c r="K94" s="38" t="s">
        <v>104</v>
      </c>
      <c r="L94" s="39" t="s">
        <v>105</v>
      </c>
      <c r="M94" s="37" t="s">
        <v>121</v>
      </c>
      <c r="N94" s="40" t="s">
        <v>83</v>
      </c>
      <c r="O94" s="39" t="s">
        <v>107</v>
      </c>
      <c r="P94" s="37" t="s">
        <v>108</v>
      </c>
      <c r="Q94" s="39" t="s">
        <v>109</v>
      </c>
      <c r="R94" s="38" t="s">
        <v>110</v>
      </c>
      <c r="S94" s="39" t="s">
        <v>107</v>
      </c>
      <c r="T94" s="41" t="s">
        <v>122</v>
      </c>
      <c r="U94" s="37" t="s">
        <v>112</v>
      </c>
      <c r="V94" s="39">
        <v>60</v>
      </c>
      <c r="W94" s="37" t="s">
        <v>113</v>
      </c>
      <c r="X94" s="39"/>
      <c r="Y94" s="39"/>
      <c r="Z94" s="39"/>
      <c r="AA94" s="40">
        <v>30</v>
      </c>
      <c r="AB94" s="38">
        <v>60</v>
      </c>
      <c r="AC94" s="38">
        <v>10</v>
      </c>
      <c r="AD94" s="42" t="s">
        <v>129</v>
      </c>
      <c r="AE94" s="37" t="s">
        <v>115</v>
      </c>
      <c r="AF94" s="50">
        <v>46150</v>
      </c>
      <c r="AG94" s="50">
        <v>32.65</v>
      </c>
      <c r="AH94" s="43">
        <f t="shared" si="8"/>
        <v>1506797.5</v>
      </c>
      <c r="AI94" s="44">
        <f t="shared" si="6"/>
        <v>1687613.2000000002</v>
      </c>
      <c r="AJ94" s="45"/>
      <c r="AK94" s="46"/>
      <c r="AL94" s="45"/>
      <c r="AM94" s="45" t="s">
        <v>116</v>
      </c>
      <c r="AN94" s="35"/>
      <c r="AO94" s="37"/>
      <c r="AP94" s="37"/>
      <c r="AQ94" s="37"/>
      <c r="AR94" s="37" t="s">
        <v>332</v>
      </c>
      <c r="AS94" s="37" t="s">
        <v>332</v>
      </c>
      <c r="AT94" s="37"/>
      <c r="AU94" s="37"/>
      <c r="AV94" s="37"/>
      <c r="AW94" s="37"/>
      <c r="AX94" s="37"/>
      <c r="AY94" s="37"/>
      <c r="BD94" s="49">
        <v>79</v>
      </c>
    </row>
    <row r="95" spans="1:56" s="49" customFormat="1" ht="12.95" customHeight="1">
      <c r="A95" s="35" t="s">
        <v>333</v>
      </c>
      <c r="B95" s="35"/>
      <c r="C95" s="36"/>
      <c r="D95" s="35">
        <v>120009105</v>
      </c>
      <c r="E95" s="37" t="s">
        <v>3414</v>
      </c>
      <c r="F95" s="37">
        <v>22100079</v>
      </c>
      <c r="G95" s="37" t="s">
        <v>1295</v>
      </c>
      <c r="H95" s="37" t="s">
        <v>334</v>
      </c>
      <c r="I95" s="37" t="s">
        <v>335</v>
      </c>
      <c r="J95" s="37" t="s">
        <v>336</v>
      </c>
      <c r="K95" s="38" t="s">
        <v>104</v>
      </c>
      <c r="L95" s="39" t="s">
        <v>105</v>
      </c>
      <c r="M95" s="37"/>
      <c r="N95" s="40" t="s">
        <v>106</v>
      </c>
      <c r="O95" s="39" t="s">
        <v>107</v>
      </c>
      <c r="P95" s="37" t="s">
        <v>108</v>
      </c>
      <c r="Q95" s="39" t="s">
        <v>109</v>
      </c>
      <c r="R95" s="38" t="s">
        <v>110</v>
      </c>
      <c r="S95" s="39" t="s">
        <v>107</v>
      </c>
      <c r="T95" s="41" t="s">
        <v>122</v>
      </c>
      <c r="U95" s="37" t="s">
        <v>112</v>
      </c>
      <c r="V95" s="39">
        <v>60</v>
      </c>
      <c r="W95" s="37" t="s">
        <v>113</v>
      </c>
      <c r="X95" s="39"/>
      <c r="Y95" s="39"/>
      <c r="Z95" s="39"/>
      <c r="AA95" s="40" t="s">
        <v>106</v>
      </c>
      <c r="AB95" s="38">
        <v>90</v>
      </c>
      <c r="AC95" s="38">
        <v>10</v>
      </c>
      <c r="AD95" s="42" t="s">
        <v>129</v>
      </c>
      <c r="AE95" s="37" t="s">
        <v>115</v>
      </c>
      <c r="AF95" s="50">
        <v>1</v>
      </c>
      <c r="AG95" s="50">
        <v>756000</v>
      </c>
      <c r="AH95" s="43">
        <f t="shared" si="8"/>
        <v>756000</v>
      </c>
      <c r="AI95" s="44">
        <f t="shared" si="6"/>
        <v>846720.00000000012</v>
      </c>
      <c r="AJ95" s="45"/>
      <c r="AK95" s="46"/>
      <c r="AL95" s="45"/>
      <c r="AM95" s="45" t="s">
        <v>116</v>
      </c>
      <c r="AN95" s="35"/>
      <c r="AO95" s="37"/>
      <c r="AP95" s="37"/>
      <c r="AQ95" s="37"/>
      <c r="AR95" s="37" t="s">
        <v>337</v>
      </c>
      <c r="AS95" s="37" t="s">
        <v>337</v>
      </c>
      <c r="AT95" s="37"/>
      <c r="AU95" s="37"/>
      <c r="AV95" s="37"/>
      <c r="AW95" s="37"/>
      <c r="AX95" s="37"/>
      <c r="AY95" s="37"/>
      <c r="BD95" s="49">
        <v>80</v>
      </c>
    </row>
    <row r="96" spans="1:56" s="49" customFormat="1" ht="12.95" customHeight="1">
      <c r="A96" s="35" t="s">
        <v>333</v>
      </c>
      <c r="B96" s="35"/>
      <c r="C96" s="36"/>
      <c r="D96" s="35">
        <v>210030306</v>
      </c>
      <c r="E96" s="37" t="s">
        <v>1271</v>
      </c>
      <c r="F96" s="37">
        <v>22100080</v>
      </c>
      <c r="G96" s="37" t="s">
        <v>1296</v>
      </c>
      <c r="H96" s="37" t="s">
        <v>338</v>
      </c>
      <c r="I96" s="37" t="s">
        <v>339</v>
      </c>
      <c r="J96" s="37" t="s">
        <v>340</v>
      </c>
      <c r="K96" s="38" t="s">
        <v>150</v>
      </c>
      <c r="L96" s="39" t="s">
        <v>105</v>
      </c>
      <c r="M96" s="37"/>
      <c r="N96" s="40" t="s">
        <v>106</v>
      </c>
      <c r="O96" s="39" t="s">
        <v>107</v>
      </c>
      <c r="P96" s="37" t="s">
        <v>108</v>
      </c>
      <c r="Q96" s="39" t="s">
        <v>151</v>
      </c>
      <c r="R96" s="38" t="s">
        <v>110</v>
      </c>
      <c r="S96" s="39" t="s">
        <v>107</v>
      </c>
      <c r="T96" s="41" t="s">
        <v>122</v>
      </c>
      <c r="U96" s="37" t="s">
        <v>112</v>
      </c>
      <c r="V96" s="39">
        <v>90</v>
      </c>
      <c r="W96" s="37" t="s">
        <v>113</v>
      </c>
      <c r="X96" s="39"/>
      <c r="Y96" s="39"/>
      <c r="Z96" s="39"/>
      <c r="AA96" s="40" t="s">
        <v>106</v>
      </c>
      <c r="AB96" s="38">
        <v>90</v>
      </c>
      <c r="AC96" s="38">
        <v>10</v>
      </c>
      <c r="AD96" s="42" t="s">
        <v>114</v>
      </c>
      <c r="AE96" s="37" t="s">
        <v>115</v>
      </c>
      <c r="AF96" s="50">
        <v>15000</v>
      </c>
      <c r="AG96" s="50">
        <v>5662.24</v>
      </c>
      <c r="AH96" s="43">
        <f t="shared" si="8"/>
        <v>84933600</v>
      </c>
      <c r="AI96" s="44">
        <f t="shared" si="6"/>
        <v>95125632.000000015</v>
      </c>
      <c r="AJ96" s="45"/>
      <c r="AK96" s="46"/>
      <c r="AL96" s="45"/>
      <c r="AM96" s="45" t="s">
        <v>116</v>
      </c>
      <c r="AN96" s="35"/>
      <c r="AO96" s="37"/>
      <c r="AP96" s="37"/>
      <c r="AQ96" s="37"/>
      <c r="AR96" s="37" t="s">
        <v>341</v>
      </c>
      <c r="AS96" s="37" t="s">
        <v>341</v>
      </c>
      <c r="AT96" s="37"/>
      <c r="AU96" s="37"/>
      <c r="AV96" s="37"/>
      <c r="AW96" s="37"/>
      <c r="AX96" s="37"/>
      <c r="AY96" s="37"/>
      <c r="BD96" s="49">
        <v>81</v>
      </c>
    </row>
    <row r="97" spans="1:56" s="49" customFormat="1" ht="12.95" customHeight="1">
      <c r="A97" s="35" t="s">
        <v>333</v>
      </c>
      <c r="B97" s="35"/>
      <c r="C97" s="36"/>
      <c r="D97" s="35">
        <v>120010861</v>
      </c>
      <c r="E97" s="37" t="s">
        <v>3415</v>
      </c>
      <c r="F97" s="37">
        <v>22100081</v>
      </c>
      <c r="G97" s="37" t="s">
        <v>1297</v>
      </c>
      <c r="H97" s="37" t="s">
        <v>342</v>
      </c>
      <c r="I97" s="37" t="s">
        <v>343</v>
      </c>
      <c r="J97" s="37" t="s">
        <v>344</v>
      </c>
      <c r="K97" s="38" t="s">
        <v>104</v>
      </c>
      <c r="L97" s="39" t="s">
        <v>105</v>
      </c>
      <c r="M97" s="37"/>
      <c r="N97" s="40" t="s">
        <v>106</v>
      </c>
      <c r="O97" s="39" t="s">
        <v>107</v>
      </c>
      <c r="P97" s="37" t="s">
        <v>108</v>
      </c>
      <c r="Q97" s="39" t="s">
        <v>109</v>
      </c>
      <c r="R97" s="38" t="s">
        <v>110</v>
      </c>
      <c r="S97" s="39" t="s">
        <v>107</v>
      </c>
      <c r="T97" s="41" t="s">
        <v>122</v>
      </c>
      <c r="U97" s="37" t="s">
        <v>112</v>
      </c>
      <c r="V97" s="39" t="s">
        <v>285</v>
      </c>
      <c r="W97" s="37" t="s">
        <v>113</v>
      </c>
      <c r="X97" s="39"/>
      <c r="Y97" s="39"/>
      <c r="Z97" s="39"/>
      <c r="AA97" s="40" t="s">
        <v>106</v>
      </c>
      <c r="AB97" s="38">
        <v>90</v>
      </c>
      <c r="AC97" s="38">
        <v>10</v>
      </c>
      <c r="AD97" s="42" t="s">
        <v>123</v>
      </c>
      <c r="AE97" s="37" t="s">
        <v>115</v>
      </c>
      <c r="AF97" s="50">
        <v>1</v>
      </c>
      <c r="AG97" s="50">
        <v>8524885</v>
      </c>
      <c r="AH97" s="43">
        <f t="shared" si="8"/>
        <v>8524885</v>
      </c>
      <c r="AI97" s="44">
        <f t="shared" si="6"/>
        <v>9547871.2000000011</v>
      </c>
      <c r="AJ97" s="45"/>
      <c r="AK97" s="46"/>
      <c r="AL97" s="45"/>
      <c r="AM97" s="45" t="s">
        <v>116</v>
      </c>
      <c r="AN97" s="35"/>
      <c r="AO97" s="37"/>
      <c r="AP97" s="37"/>
      <c r="AQ97" s="37"/>
      <c r="AR97" s="37" t="s">
        <v>345</v>
      </c>
      <c r="AS97" s="37" t="s">
        <v>345</v>
      </c>
      <c r="AT97" s="37"/>
      <c r="AU97" s="37"/>
      <c r="AV97" s="37"/>
      <c r="AW97" s="37"/>
      <c r="AX97" s="37"/>
      <c r="AY97" s="37"/>
      <c r="BD97" s="49">
        <v>82</v>
      </c>
    </row>
    <row r="98" spans="1:56" s="49" customFormat="1" ht="12.95" customHeight="1">
      <c r="A98" s="35" t="s">
        <v>333</v>
      </c>
      <c r="B98" s="35"/>
      <c r="C98" s="36"/>
      <c r="D98" s="35">
        <v>210013541</v>
      </c>
      <c r="E98" s="37" t="s">
        <v>1268</v>
      </c>
      <c r="F98" s="37">
        <v>22100082</v>
      </c>
      <c r="G98" s="37" t="s">
        <v>1298</v>
      </c>
      <c r="H98" s="37" t="s">
        <v>346</v>
      </c>
      <c r="I98" s="37" t="s">
        <v>347</v>
      </c>
      <c r="J98" s="37" t="s">
        <v>348</v>
      </c>
      <c r="K98" s="38" t="s">
        <v>104</v>
      </c>
      <c r="L98" s="39" t="s">
        <v>105</v>
      </c>
      <c r="M98" s="37"/>
      <c r="N98" s="40" t="s">
        <v>106</v>
      </c>
      <c r="O98" s="39" t="s">
        <v>107</v>
      </c>
      <c r="P98" s="37" t="s">
        <v>108</v>
      </c>
      <c r="Q98" s="39" t="s">
        <v>109</v>
      </c>
      <c r="R98" s="38" t="s">
        <v>110</v>
      </c>
      <c r="S98" s="39" t="s">
        <v>107</v>
      </c>
      <c r="T98" s="41" t="s">
        <v>122</v>
      </c>
      <c r="U98" s="37" t="s">
        <v>112</v>
      </c>
      <c r="V98" s="39">
        <v>60</v>
      </c>
      <c r="W98" s="37" t="s">
        <v>113</v>
      </c>
      <c r="X98" s="39"/>
      <c r="Y98" s="39"/>
      <c r="Z98" s="39"/>
      <c r="AA98" s="60" t="s">
        <v>106</v>
      </c>
      <c r="AB98" s="38">
        <v>90</v>
      </c>
      <c r="AC98" s="38">
        <v>10</v>
      </c>
      <c r="AD98" s="42" t="s">
        <v>114</v>
      </c>
      <c r="AE98" s="37" t="s">
        <v>115</v>
      </c>
      <c r="AF98" s="42">
        <v>8000</v>
      </c>
      <c r="AG98" s="42">
        <v>650</v>
      </c>
      <c r="AH98" s="43">
        <f t="shared" si="8"/>
        <v>5200000</v>
      </c>
      <c r="AI98" s="44">
        <f t="shared" si="6"/>
        <v>5824000.0000000009</v>
      </c>
      <c r="AJ98" s="45"/>
      <c r="AK98" s="46"/>
      <c r="AL98" s="45"/>
      <c r="AM98" s="45" t="s">
        <v>116</v>
      </c>
      <c r="AN98" s="35"/>
      <c r="AO98" s="37"/>
      <c r="AP98" s="37"/>
      <c r="AQ98" s="37"/>
      <c r="AR98" s="37" t="s">
        <v>349</v>
      </c>
      <c r="AS98" s="37" t="s">
        <v>349</v>
      </c>
      <c r="AT98" s="37"/>
      <c r="AU98" s="37"/>
      <c r="AV98" s="37"/>
      <c r="AW98" s="37"/>
      <c r="AX98" s="37"/>
      <c r="AY98" s="37"/>
      <c r="BD98" s="49">
        <v>83</v>
      </c>
    </row>
    <row r="99" spans="1:56" s="49" customFormat="1" ht="12.95" customHeight="1">
      <c r="A99" s="35" t="s">
        <v>350</v>
      </c>
      <c r="B99" s="35"/>
      <c r="C99" s="36"/>
      <c r="D99" s="35">
        <v>120000155</v>
      </c>
      <c r="E99" s="37" t="s">
        <v>3416</v>
      </c>
      <c r="F99" s="37">
        <v>22100083</v>
      </c>
      <c r="G99" s="37" t="s">
        <v>1299</v>
      </c>
      <c r="H99" s="37" t="s">
        <v>351</v>
      </c>
      <c r="I99" s="37" t="s">
        <v>352</v>
      </c>
      <c r="J99" s="37" t="s">
        <v>353</v>
      </c>
      <c r="K99" s="38" t="s">
        <v>150</v>
      </c>
      <c r="L99" s="39" t="s">
        <v>105</v>
      </c>
      <c r="M99" s="37"/>
      <c r="N99" s="40" t="s">
        <v>106</v>
      </c>
      <c r="O99" s="39" t="s">
        <v>107</v>
      </c>
      <c r="P99" s="37" t="s">
        <v>108</v>
      </c>
      <c r="Q99" s="39" t="s">
        <v>151</v>
      </c>
      <c r="R99" s="38" t="s">
        <v>110</v>
      </c>
      <c r="S99" s="39" t="s">
        <v>107</v>
      </c>
      <c r="T99" s="41" t="s">
        <v>122</v>
      </c>
      <c r="U99" s="37" t="s">
        <v>112</v>
      </c>
      <c r="V99" s="39">
        <v>60</v>
      </c>
      <c r="W99" s="37" t="s">
        <v>113</v>
      </c>
      <c r="X99" s="39"/>
      <c r="Y99" s="39"/>
      <c r="Z99" s="39"/>
      <c r="AA99" s="60"/>
      <c r="AB99" s="38">
        <v>90</v>
      </c>
      <c r="AC99" s="38">
        <v>10</v>
      </c>
      <c r="AD99" s="42" t="s">
        <v>129</v>
      </c>
      <c r="AE99" s="37" t="s">
        <v>115</v>
      </c>
      <c r="AF99" s="42">
        <v>4</v>
      </c>
      <c r="AG99" s="42">
        <v>7513720.1500000004</v>
      </c>
      <c r="AH99" s="43">
        <v>0</v>
      </c>
      <c r="AI99" s="44">
        <v>0</v>
      </c>
      <c r="AJ99" s="45"/>
      <c r="AK99" s="46"/>
      <c r="AL99" s="45"/>
      <c r="AM99" s="45" t="s">
        <v>116</v>
      </c>
      <c r="AN99" s="35"/>
      <c r="AO99" s="37"/>
      <c r="AP99" s="37"/>
      <c r="AQ99" s="37"/>
      <c r="AR99" s="37" t="s">
        <v>354</v>
      </c>
      <c r="AS99" s="37" t="s">
        <v>354</v>
      </c>
      <c r="AT99" s="37"/>
      <c r="AU99" s="37"/>
      <c r="AV99" s="37"/>
      <c r="AW99" s="37"/>
      <c r="AX99" s="37"/>
      <c r="AY99" s="37" t="s">
        <v>3919</v>
      </c>
      <c r="AZ99" s="49" t="s">
        <v>3957</v>
      </c>
      <c r="BD99" s="49">
        <v>84</v>
      </c>
    </row>
    <row r="100" spans="1:56" s="49" customFormat="1" ht="12.95" customHeight="1">
      <c r="A100" s="35" t="s">
        <v>350</v>
      </c>
      <c r="B100" s="35"/>
      <c r="C100" s="36"/>
      <c r="D100" s="35">
        <v>210027969</v>
      </c>
      <c r="E100" s="37" t="s">
        <v>3417</v>
      </c>
      <c r="F100" s="37">
        <v>22100084</v>
      </c>
      <c r="G100" s="37" t="s">
        <v>1300</v>
      </c>
      <c r="H100" s="37" t="s">
        <v>355</v>
      </c>
      <c r="I100" s="37" t="s">
        <v>356</v>
      </c>
      <c r="J100" s="37" t="s">
        <v>357</v>
      </c>
      <c r="K100" s="38" t="s">
        <v>104</v>
      </c>
      <c r="L100" s="39" t="s">
        <v>105</v>
      </c>
      <c r="M100" s="37" t="s">
        <v>121</v>
      </c>
      <c r="N100" s="40" t="s">
        <v>83</v>
      </c>
      <c r="O100" s="39" t="s">
        <v>107</v>
      </c>
      <c r="P100" s="37" t="s">
        <v>108</v>
      </c>
      <c r="Q100" s="39" t="s">
        <v>109</v>
      </c>
      <c r="R100" s="38" t="s">
        <v>110</v>
      </c>
      <c r="S100" s="39" t="s">
        <v>107</v>
      </c>
      <c r="T100" s="41" t="s">
        <v>122</v>
      </c>
      <c r="U100" s="37" t="s">
        <v>112</v>
      </c>
      <c r="V100" s="39">
        <v>60</v>
      </c>
      <c r="W100" s="37" t="s">
        <v>113</v>
      </c>
      <c r="X100" s="39"/>
      <c r="Y100" s="39"/>
      <c r="Z100" s="39"/>
      <c r="AA100" s="40">
        <v>30</v>
      </c>
      <c r="AB100" s="38">
        <v>60</v>
      </c>
      <c r="AC100" s="38">
        <v>10</v>
      </c>
      <c r="AD100" s="42" t="s">
        <v>129</v>
      </c>
      <c r="AE100" s="37" t="s">
        <v>115</v>
      </c>
      <c r="AF100" s="42">
        <v>24</v>
      </c>
      <c r="AG100" s="42">
        <v>66073.25</v>
      </c>
      <c r="AH100" s="43">
        <f>AF100*AG100</f>
        <v>1585758</v>
      </c>
      <c r="AI100" s="44">
        <f>AH100*1.12</f>
        <v>1776048.9600000002</v>
      </c>
      <c r="AJ100" s="45"/>
      <c r="AK100" s="46"/>
      <c r="AL100" s="45"/>
      <c r="AM100" s="45" t="s">
        <v>116</v>
      </c>
      <c r="AN100" s="35"/>
      <c r="AO100" s="37"/>
      <c r="AP100" s="37"/>
      <c r="AQ100" s="37"/>
      <c r="AR100" s="37" t="s">
        <v>358</v>
      </c>
      <c r="AS100" s="37" t="s">
        <v>358</v>
      </c>
      <c r="AT100" s="37"/>
      <c r="AU100" s="37"/>
      <c r="AV100" s="37"/>
      <c r="AW100" s="37"/>
      <c r="AX100" s="37"/>
      <c r="AY100" s="37"/>
      <c r="BD100" s="49">
        <v>85</v>
      </c>
    </row>
    <row r="101" spans="1:56" s="49" customFormat="1" ht="12.95" customHeight="1">
      <c r="A101" s="35" t="s">
        <v>350</v>
      </c>
      <c r="B101" s="35"/>
      <c r="C101" s="36"/>
      <c r="D101" s="35">
        <v>210027973</v>
      </c>
      <c r="E101" s="37" t="s">
        <v>3418</v>
      </c>
      <c r="F101" s="37">
        <v>22100085</v>
      </c>
      <c r="G101" s="37" t="s">
        <v>1301</v>
      </c>
      <c r="H101" s="37" t="s">
        <v>355</v>
      </c>
      <c r="I101" s="37" t="s">
        <v>356</v>
      </c>
      <c r="J101" s="37" t="s">
        <v>357</v>
      </c>
      <c r="K101" s="38" t="s">
        <v>104</v>
      </c>
      <c r="L101" s="39" t="s">
        <v>105</v>
      </c>
      <c r="M101" s="37" t="s">
        <v>121</v>
      </c>
      <c r="N101" s="40" t="s">
        <v>83</v>
      </c>
      <c r="O101" s="39" t="s">
        <v>107</v>
      </c>
      <c r="P101" s="37" t="s">
        <v>108</v>
      </c>
      <c r="Q101" s="39" t="s">
        <v>109</v>
      </c>
      <c r="R101" s="38" t="s">
        <v>110</v>
      </c>
      <c r="S101" s="39" t="s">
        <v>107</v>
      </c>
      <c r="T101" s="41" t="s">
        <v>122</v>
      </c>
      <c r="U101" s="37" t="s">
        <v>112</v>
      </c>
      <c r="V101" s="39">
        <v>60</v>
      </c>
      <c r="W101" s="37" t="s">
        <v>113</v>
      </c>
      <c r="X101" s="39"/>
      <c r="Y101" s="39"/>
      <c r="Z101" s="39"/>
      <c r="AA101" s="40">
        <v>30</v>
      </c>
      <c r="AB101" s="38">
        <v>60</v>
      </c>
      <c r="AC101" s="38">
        <v>10</v>
      </c>
      <c r="AD101" s="42" t="s">
        <v>129</v>
      </c>
      <c r="AE101" s="37" t="s">
        <v>115</v>
      </c>
      <c r="AF101" s="42">
        <v>8</v>
      </c>
      <c r="AG101" s="42">
        <v>78750</v>
      </c>
      <c r="AH101" s="43">
        <v>0</v>
      </c>
      <c r="AI101" s="44">
        <v>0</v>
      </c>
      <c r="AJ101" s="45"/>
      <c r="AK101" s="46"/>
      <c r="AL101" s="45"/>
      <c r="AM101" s="45" t="s">
        <v>116</v>
      </c>
      <c r="AN101" s="35"/>
      <c r="AO101" s="37"/>
      <c r="AP101" s="37"/>
      <c r="AQ101" s="37"/>
      <c r="AR101" s="37" t="s">
        <v>359</v>
      </c>
      <c r="AS101" s="37" t="s">
        <v>359</v>
      </c>
      <c r="AT101" s="37"/>
      <c r="AU101" s="37"/>
      <c r="AV101" s="37"/>
      <c r="AW101" s="37"/>
      <c r="AX101" s="37"/>
      <c r="AY101" s="37" t="s">
        <v>3919</v>
      </c>
      <c r="AZ101" s="49" t="s">
        <v>3957</v>
      </c>
      <c r="BD101" s="49">
        <v>86</v>
      </c>
    </row>
    <row r="102" spans="1:56" s="49" customFormat="1" ht="12.95" customHeight="1">
      <c r="A102" s="35" t="s">
        <v>350</v>
      </c>
      <c r="B102" s="35"/>
      <c r="C102" s="36"/>
      <c r="D102" s="35">
        <v>220011026</v>
      </c>
      <c r="E102" s="37" t="s">
        <v>3419</v>
      </c>
      <c r="F102" s="37">
        <v>22100086</v>
      </c>
      <c r="G102" s="37" t="s">
        <v>1302</v>
      </c>
      <c r="H102" s="37" t="s">
        <v>355</v>
      </c>
      <c r="I102" s="37" t="s">
        <v>356</v>
      </c>
      <c r="J102" s="37" t="s">
        <v>357</v>
      </c>
      <c r="K102" s="38" t="s">
        <v>104</v>
      </c>
      <c r="L102" s="39" t="s">
        <v>105</v>
      </c>
      <c r="M102" s="37" t="s">
        <v>121</v>
      </c>
      <c r="N102" s="40" t="s">
        <v>83</v>
      </c>
      <c r="O102" s="39" t="s">
        <v>107</v>
      </c>
      <c r="P102" s="37" t="s">
        <v>108</v>
      </c>
      <c r="Q102" s="39" t="s">
        <v>109</v>
      </c>
      <c r="R102" s="38" t="s">
        <v>110</v>
      </c>
      <c r="S102" s="39" t="s">
        <v>107</v>
      </c>
      <c r="T102" s="41" t="s">
        <v>122</v>
      </c>
      <c r="U102" s="37" t="s">
        <v>112</v>
      </c>
      <c r="V102" s="39">
        <v>60</v>
      </c>
      <c r="W102" s="37" t="s">
        <v>113</v>
      </c>
      <c r="X102" s="39"/>
      <c r="Y102" s="39"/>
      <c r="Z102" s="39"/>
      <c r="AA102" s="40">
        <v>30</v>
      </c>
      <c r="AB102" s="38">
        <v>60</v>
      </c>
      <c r="AC102" s="38">
        <v>10</v>
      </c>
      <c r="AD102" s="42" t="s">
        <v>129</v>
      </c>
      <c r="AE102" s="37" t="s">
        <v>115</v>
      </c>
      <c r="AF102" s="42">
        <v>20</v>
      </c>
      <c r="AG102" s="42">
        <v>87248.98</v>
      </c>
      <c r="AH102" s="43">
        <v>0</v>
      </c>
      <c r="AI102" s="44">
        <v>0</v>
      </c>
      <c r="AJ102" s="45"/>
      <c r="AK102" s="46"/>
      <c r="AL102" s="45"/>
      <c r="AM102" s="45" t="s">
        <v>116</v>
      </c>
      <c r="AN102" s="35"/>
      <c r="AO102" s="37"/>
      <c r="AP102" s="37"/>
      <c r="AQ102" s="37"/>
      <c r="AR102" s="37" t="s">
        <v>360</v>
      </c>
      <c r="AS102" s="37" t="s">
        <v>360</v>
      </c>
      <c r="AT102" s="37"/>
      <c r="AU102" s="37"/>
      <c r="AV102" s="37"/>
      <c r="AW102" s="37"/>
      <c r="AX102" s="37"/>
      <c r="AY102" s="37" t="s">
        <v>3919</v>
      </c>
      <c r="AZ102" s="49" t="s">
        <v>3957</v>
      </c>
      <c r="BD102" s="49">
        <v>87</v>
      </c>
    </row>
    <row r="103" spans="1:56" s="49" customFormat="1" ht="12.95" customHeight="1">
      <c r="A103" s="35" t="s">
        <v>350</v>
      </c>
      <c r="B103" s="35"/>
      <c r="C103" s="36"/>
      <c r="D103" s="35">
        <v>210009532</v>
      </c>
      <c r="E103" s="37" t="s">
        <v>1265</v>
      </c>
      <c r="F103" s="37">
        <v>22100087</v>
      </c>
      <c r="G103" s="37" t="s">
        <v>1303</v>
      </c>
      <c r="H103" s="37" t="s">
        <v>361</v>
      </c>
      <c r="I103" s="37" t="s">
        <v>362</v>
      </c>
      <c r="J103" s="37" t="s">
        <v>363</v>
      </c>
      <c r="K103" s="38" t="s">
        <v>104</v>
      </c>
      <c r="L103" s="39" t="s">
        <v>105</v>
      </c>
      <c r="M103" s="37" t="s">
        <v>121</v>
      </c>
      <c r="N103" s="40" t="s">
        <v>83</v>
      </c>
      <c r="O103" s="39" t="s">
        <v>107</v>
      </c>
      <c r="P103" s="37" t="s">
        <v>108</v>
      </c>
      <c r="Q103" s="39" t="s">
        <v>109</v>
      </c>
      <c r="R103" s="38" t="s">
        <v>110</v>
      </c>
      <c r="S103" s="39" t="s">
        <v>107</v>
      </c>
      <c r="T103" s="41" t="s">
        <v>122</v>
      </c>
      <c r="U103" s="37" t="s">
        <v>112</v>
      </c>
      <c r="V103" s="39">
        <v>60</v>
      </c>
      <c r="W103" s="37" t="s">
        <v>113</v>
      </c>
      <c r="X103" s="39"/>
      <c r="Y103" s="39"/>
      <c r="Z103" s="39"/>
      <c r="AA103" s="40">
        <v>30</v>
      </c>
      <c r="AB103" s="38">
        <v>60</v>
      </c>
      <c r="AC103" s="38">
        <v>10</v>
      </c>
      <c r="AD103" s="42" t="s">
        <v>364</v>
      </c>
      <c r="AE103" s="37" t="s">
        <v>115</v>
      </c>
      <c r="AF103" s="42">
        <v>6</v>
      </c>
      <c r="AG103" s="42">
        <v>43700</v>
      </c>
      <c r="AH103" s="43">
        <v>0</v>
      </c>
      <c r="AI103" s="44">
        <v>0</v>
      </c>
      <c r="AJ103" s="45"/>
      <c r="AK103" s="46"/>
      <c r="AL103" s="45"/>
      <c r="AM103" s="45" t="s">
        <v>116</v>
      </c>
      <c r="AN103" s="35"/>
      <c r="AO103" s="37"/>
      <c r="AP103" s="37"/>
      <c r="AQ103" s="37"/>
      <c r="AR103" s="37" t="s">
        <v>365</v>
      </c>
      <c r="AS103" s="37" t="s">
        <v>365</v>
      </c>
      <c r="AT103" s="37"/>
      <c r="AU103" s="37"/>
      <c r="AV103" s="37"/>
      <c r="AW103" s="37"/>
      <c r="AX103" s="37"/>
      <c r="AY103" s="37" t="s">
        <v>3919</v>
      </c>
      <c r="AZ103" s="49" t="s">
        <v>3957</v>
      </c>
      <c r="BD103" s="49">
        <v>88</v>
      </c>
    </row>
    <row r="104" spans="1:56" s="49" customFormat="1" ht="12.95" customHeight="1">
      <c r="A104" s="35" t="s">
        <v>350</v>
      </c>
      <c r="B104" s="35"/>
      <c r="C104" s="36"/>
      <c r="D104" s="35">
        <v>220024886</v>
      </c>
      <c r="E104" s="37" t="s">
        <v>3420</v>
      </c>
      <c r="F104" s="37">
        <v>22100088</v>
      </c>
      <c r="G104" s="37" t="s">
        <v>1304</v>
      </c>
      <c r="H104" s="37" t="s">
        <v>366</v>
      </c>
      <c r="I104" s="37" t="s">
        <v>367</v>
      </c>
      <c r="J104" s="37" t="s">
        <v>368</v>
      </c>
      <c r="K104" s="38" t="s">
        <v>104</v>
      </c>
      <c r="L104" s="39" t="s">
        <v>105</v>
      </c>
      <c r="M104" s="37" t="s">
        <v>121</v>
      </c>
      <c r="N104" s="40" t="s">
        <v>83</v>
      </c>
      <c r="O104" s="39" t="s">
        <v>107</v>
      </c>
      <c r="P104" s="37" t="s">
        <v>108</v>
      </c>
      <c r="Q104" s="39" t="s">
        <v>109</v>
      </c>
      <c r="R104" s="38" t="s">
        <v>110</v>
      </c>
      <c r="S104" s="39" t="s">
        <v>107</v>
      </c>
      <c r="T104" s="41" t="s">
        <v>122</v>
      </c>
      <c r="U104" s="37" t="s">
        <v>112</v>
      </c>
      <c r="V104" s="39">
        <v>60</v>
      </c>
      <c r="W104" s="37" t="s">
        <v>113</v>
      </c>
      <c r="X104" s="39"/>
      <c r="Y104" s="39"/>
      <c r="Z104" s="39"/>
      <c r="AA104" s="40">
        <v>30</v>
      </c>
      <c r="AB104" s="38">
        <v>60</v>
      </c>
      <c r="AC104" s="38">
        <v>10</v>
      </c>
      <c r="AD104" s="42" t="s">
        <v>129</v>
      </c>
      <c r="AE104" s="37" t="s">
        <v>115</v>
      </c>
      <c r="AF104" s="42">
        <v>18</v>
      </c>
      <c r="AG104" s="42">
        <v>25822.5</v>
      </c>
      <c r="AH104" s="43">
        <f>AF104*AG104</f>
        <v>464805</v>
      </c>
      <c r="AI104" s="44">
        <f>AH104*1.12</f>
        <v>520581.60000000003</v>
      </c>
      <c r="AJ104" s="45"/>
      <c r="AK104" s="46"/>
      <c r="AL104" s="45"/>
      <c r="AM104" s="45" t="s">
        <v>116</v>
      </c>
      <c r="AN104" s="35"/>
      <c r="AO104" s="37"/>
      <c r="AP104" s="37"/>
      <c r="AQ104" s="37"/>
      <c r="AR104" s="37" t="s">
        <v>369</v>
      </c>
      <c r="AS104" s="37" t="s">
        <v>369</v>
      </c>
      <c r="AT104" s="37"/>
      <c r="AU104" s="37"/>
      <c r="AV104" s="37"/>
      <c r="AW104" s="37"/>
      <c r="AX104" s="37"/>
      <c r="AY104" s="37"/>
      <c r="BD104" s="49">
        <v>89</v>
      </c>
    </row>
    <row r="105" spans="1:56" s="49" customFormat="1" ht="12.95" customHeight="1">
      <c r="A105" s="35" t="s">
        <v>350</v>
      </c>
      <c r="B105" s="35"/>
      <c r="C105" s="36"/>
      <c r="D105" s="35">
        <v>220028950</v>
      </c>
      <c r="E105" s="37" t="s">
        <v>3421</v>
      </c>
      <c r="F105" s="37">
        <v>22100089</v>
      </c>
      <c r="G105" s="37" t="s">
        <v>1305</v>
      </c>
      <c r="H105" s="37" t="s">
        <v>366</v>
      </c>
      <c r="I105" s="37" t="s">
        <v>367</v>
      </c>
      <c r="J105" s="37" t="s">
        <v>368</v>
      </c>
      <c r="K105" s="38" t="s">
        <v>104</v>
      </c>
      <c r="L105" s="39" t="s">
        <v>105</v>
      </c>
      <c r="M105" s="37" t="s">
        <v>121</v>
      </c>
      <c r="N105" s="40" t="s">
        <v>83</v>
      </c>
      <c r="O105" s="39" t="s">
        <v>107</v>
      </c>
      <c r="P105" s="37" t="s">
        <v>108</v>
      </c>
      <c r="Q105" s="39" t="s">
        <v>109</v>
      </c>
      <c r="R105" s="38" t="s">
        <v>110</v>
      </c>
      <c r="S105" s="39" t="s">
        <v>107</v>
      </c>
      <c r="T105" s="41" t="s">
        <v>122</v>
      </c>
      <c r="U105" s="37" t="s">
        <v>112</v>
      </c>
      <c r="V105" s="39">
        <v>60</v>
      </c>
      <c r="W105" s="37" t="s">
        <v>113</v>
      </c>
      <c r="X105" s="39"/>
      <c r="Y105" s="39"/>
      <c r="Z105" s="39"/>
      <c r="AA105" s="40">
        <v>30</v>
      </c>
      <c r="AB105" s="38">
        <v>60</v>
      </c>
      <c r="AC105" s="38">
        <v>10</v>
      </c>
      <c r="AD105" s="42" t="s">
        <v>129</v>
      </c>
      <c r="AE105" s="37" t="s">
        <v>115</v>
      </c>
      <c r="AF105" s="42">
        <v>6</v>
      </c>
      <c r="AG105" s="42">
        <v>48227.5</v>
      </c>
      <c r="AH105" s="43">
        <f>AF105*AG105</f>
        <v>289365</v>
      </c>
      <c r="AI105" s="44">
        <f>AH105*1.12</f>
        <v>324088.80000000005</v>
      </c>
      <c r="AJ105" s="45"/>
      <c r="AK105" s="46"/>
      <c r="AL105" s="45"/>
      <c r="AM105" s="45" t="s">
        <v>116</v>
      </c>
      <c r="AN105" s="35"/>
      <c r="AO105" s="37"/>
      <c r="AP105" s="37"/>
      <c r="AQ105" s="37"/>
      <c r="AR105" s="37" t="s">
        <v>370</v>
      </c>
      <c r="AS105" s="37" t="s">
        <v>370</v>
      </c>
      <c r="AT105" s="37"/>
      <c r="AU105" s="37"/>
      <c r="AV105" s="37"/>
      <c r="AW105" s="37"/>
      <c r="AX105" s="37"/>
      <c r="AY105" s="37"/>
      <c r="BD105" s="49">
        <v>90</v>
      </c>
    </row>
    <row r="106" spans="1:56" s="49" customFormat="1" ht="12.95" customHeight="1">
      <c r="A106" s="35" t="s">
        <v>350</v>
      </c>
      <c r="B106" s="35"/>
      <c r="C106" s="36"/>
      <c r="D106" s="35">
        <v>220009700</v>
      </c>
      <c r="E106" s="37" t="s">
        <v>3422</v>
      </c>
      <c r="F106" s="37">
        <v>22100090</v>
      </c>
      <c r="G106" s="37" t="s">
        <v>1306</v>
      </c>
      <c r="H106" s="37" t="s">
        <v>371</v>
      </c>
      <c r="I106" s="37" t="s">
        <v>367</v>
      </c>
      <c r="J106" s="37" t="s">
        <v>372</v>
      </c>
      <c r="K106" s="38" t="s">
        <v>104</v>
      </c>
      <c r="L106" s="39" t="s">
        <v>105</v>
      </c>
      <c r="M106" s="37" t="s">
        <v>121</v>
      </c>
      <c r="N106" s="40" t="s">
        <v>83</v>
      </c>
      <c r="O106" s="39" t="s">
        <v>107</v>
      </c>
      <c r="P106" s="37" t="s">
        <v>108</v>
      </c>
      <c r="Q106" s="39" t="s">
        <v>109</v>
      </c>
      <c r="R106" s="38" t="s">
        <v>110</v>
      </c>
      <c r="S106" s="39" t="s">
        <v>107</v>
      </c>
      <c r="T106" s="41" t="s">
        <v>122</v>
      </c>
      <c r="U106" s="37" t="s">
        <v>112</v>
      </c>
      <c r="V106" s="39">
        <v>60</v>
      </c>
      <c r="W106" s="37" t="s">
        <v>113</v>
      </c>
      <c r="X106" s="39"/>
      <c r="Y106" s="39"/>
      <c r="Z106" s="39"/>
      <c r="AA106" s="40">
        <v>30</v>
      </c>
      <c r="AB106" s="38">
        <v>60</v>
      </c>
      <c r="AC106" s="38">
        <v>10</v>
      </c>
      <c r="AD106" s="42" t="s">
        <v>129</v>
      </c>
      <c r="AE106" s="37" t="s">
        <v>115</v>
      </c>
      <c r="AF106" s="42">
        <v>72</v>
      </c>
      <c r="AG106" s="42">
        <v>33695.199999999997</v>
      </c>
      <c r="AH106" s="43">
        <f>AF106*AG106</f>
        <v>2426054.4</v>
      </c>
      <c r="AI106" s="44">
        <f>AH106*1.12</f>
        <v>2717180.9280000003</v>
      </c>
      <c r="AJ106" s="45"/>
      <c r="AK106" s="46"/>
      <c r="AL106" s="45"/>
      <c r="AM106" s="45" t="s">
        <v>116</v>
      </c>
      <c r="AN106" s="35"/>
      <c r="AO106" s="37"/>
      <c r="AP106" s="37"/>
      <c r="AQ106" s="37"/>
      <c r="AR106" s="37" t="s">
        <v>373</v>
      </c>
      <c r="AS106" s="37" t="s">
        <v>373</v>
      </c>
      <c r="AT106" s="37"/>
      <c r="AU106" s="37"/>
      <c r="AV106" s="37"/>
      <c r="AW106" s="37"/>
      <c r="AX106" s="37"/>
      <c r="AY106" s="37"/>
      <c r="BD106" s="49">
        <v>91</v>
      </c>
    </row>
    <row r="107" spans="1:56" s="49" customFormat="1" ht="12.95" customHeight="1">
      <c r="A107" s="35" t="s">
        <v>350</v>
      </c>
      <c r="B107" s="35"/>
      <c r="C107" s="36"/>
      <c r="D107" s="35">
        <v>220028949</v>
      </c>
      <c r="E107" s="37" t="s">
        <v>3423</v>
      </c>
      <c r="F107" s="37">
        <v>22100091</v>
      </c>
      <c r="G107" s="37" t="s">
        <v>1307</v>
      </c>
      <c r="H107" s="37" t="s">
        <v>374</v>
      </c>
      <c r="I107" s="37" t="s">
        <v>367</v>
      </c>
      <c r="J107" s="37" t="s">
        <v>375</v>
      </c>
      <c r="K107" s="38" t="s">
        <v>104</v>
      </c>
      <c r="L107" s="39" t="s">
        <v>105</v>
      </c>
      <c r="M107" s="37" t="s">
        <v>121</v>
      </c>
      <c r="N107" s="40" t="s">
        <v>83</v>
      </c>
      <c r="O107" s="39" t="s">
        <v>107</v>
      </c>
      <c r="P107" s="37" t="s">
        <v>108</v>
      </c>
      <c r="Q107" s="39" t="s">
        <v>109</v>
      </c>
      <c r="R107" s="38" t="s">
        <v>110</v>
      </c>
      <c r="S107" s="39" t="s">
        <v>107</v>
      </c>
      <c r="T107" s="41" t="s">
        <v>122</v>
      </c>
      <c r="U107" s="37" t="s">
        <v>112</v>
      </c>
      <c r="V107" s="39">
        <v>60</v>
      </c>
      <c r="W107" s="37" t="s">
        <v>113</v>
      </c>
      <c r="X107" s="39"/>
      <c r="Y107" s="39"/>
      <c r="Z107" s="39"/>
      <c r="AA107" s="40">
        <v>30</v>
      </c>
      <c r="AB107" s="38">
        <v>60</v>
      </c>
      <c r="AC107" s="38">
        <v>10</v>
      </c>
      <c r="AD107" s="42" t="s">
        <v>129</v>
      </c>
      <c r="AE107" s="37" t="s">
        <v>115</v>
      </c>
      <c r="AF107" s="42">
        <v>13</v>
      </c>
      <c r="AG107" s="42">
        <v>25200</v>
      </c>
      <c r="AH107" s="43">
        <v>0</v>
      </c>
      <c r="AI107" s="44">
        <v>0</v>
      </c>
      <c r="AJ107" s="45"/>
      <c r="AK107" s="46"/>
      <c r="AL107" s="45"/>
      <c r="AM107" s="45" t="s">
        <v>116</v>
      </c>
      <c r="AN107" s="35"/>
      <c r="AO107" s="37"/>
      <c r="AP107" s="37"/>
      <c r="AQ107" s="37"/>
      <c r="AR107" s="37" t="s">
        <v>376</v>
      </c>
      <c r="AS107" s="37" t="s">
        <v>376</v>
      </c>
      <c r="AT107" s="37"/>
      <c r="AU107" s="37"/>
      <c r="AV107" s="37"/>
      <c r="AW107" s="37"/>
      <c r="AX107" s="37"/>
      <c r="AY107" s="37" t="s">
        <v>3919</v>
      </c>
      <c r="AZ107" s="49" t="s">
        <v>3957</v>
      </c>
      <c r="BD107" s="49">
        <v>92</v>
      </c>
    </row>
    <row r="108" spans="1:56" s="49" customFormat="1" ht="12.95" customHeight="1">
      <c r="A108" s="35" t="s">
        <v>350</v>
      </c>
      <c r="B108" s="35"/>
      <c r="C108" s="36"/>
      <c r="D108" s="35">
        <v>210013792</v>
      </c>
      <c r="E108" s="37" t="s">
        <v>3424</v>
      </c>
      <c r="F108" s="37">
        <v>22100092</v>
      </c>
      <c r="G108" s="37" t="s">
        <v>1308</v>
      </c>
      <c r="H108" s="37" t="s">
        <v>377</v>
      </c>
      <c r="I108" s="37" t="s">
        <v>367</v>
      </c>
      <c r="J108" s="37" t="s">
        <v>378</v>
      </c>
      <c r="K108" s="38" t="s">
        <v>104</v>
      </c>
      <c r="L108" s="39" t="s">
        <v>105</v>
      </c>
      <c r="M108" s="37" t="s">
        <v>121</v>
      </c>
      <c r="N108" s="40" t="s">
        <v>83</v>
      </c>
      <c r="O108" s="39" t="s">
        <v>107</v>
      </c>
      <c r="P108" s="37" t="s">
        <v>108</v>
      </c>
      <c r="Q108" s="39" t="s">
        <v>109</v>
      </c>
      <c r="R108" s="38" t="s">
        <v>110</v>
      </c>
      <c r="S108" s="39" t="s">
        <v>107</v>
      </c>
      <c r="T108" s="41" t="s">
        <v>122</v>
      </c>
      <c r="U108" s="37" t="s">
        <v>112</v>
      </c>
      <c r="V108" s="39">
        <v>60</v>
      </c>
      <c r="W108" s="37" t="s">
        <v>113</v>
      </c>
      <c r="X108" s="39"/>
      <c r="Y108" s="39"/>
      <c r="Z108" s="39"/>
      <c r="AA108" s="40">
        <v>30</v>
      </c>
      <c r="AB108" s="38">
        <v>60</v>
      </c>
      <c r="AC108" s="38">
        <v>10</v>
      </c>
      <c r="AD108" s="42" t="s">
        <v>129</v>
      </c>
      <c r="AE108" s="37" t="s">
        <v>115</v>
      </c>
      <c r="AF108" s="42">
        <v>16</v>
      </c>
      <c r="AG108" s="42">
        <v>54600</v>
      </c>
      <c r="AH108" s="43">
        <f>AF108*AG108</f>
        <v>873600</v>
      </c>
      <c r="AI108" s="44">
        <f>AH108*1.12</f>
        <v>978432.00000000012</v>
      </c>
      <c r="AJ108" s="45"/>
      <c r="AK108" s="46"/>
      <c r="AL108" s="45"/>
      <c r="AM108" s="45" t="s">
        <v>116</v>
      </c>
      <c r="AN108" s="35"/>
      <c r="AO108" s="37"/>
      <c r="AP108" s="37"/>
      <c r="AQ108" s="37"/>
      <c r="AR108" s="37" t="s">
        <v>379</v>
      </c>
      <c r="AS108" s="37" t="s">
        <v>379</v>
      </c>
      <c r="AT108" s="37"/>
      <c r="AU108" s="37"/>
      <c r="AV108" s="37"/>
      <c r="AW108" s="37"/>
      <c r="AX108" s="37"/>
      <c r="AY108" s="37"/>
      <c r="BD108" s="49">
        <v>93</v>
      </c>
    </row>
    <row r="109" spans="1:56" s="49" customFormat="1" ht="12.95" customHeight="1">
      <c r="A109" s="35" t="s">
        <v>350</v>
      </c>
      <c r="B109" s="35"/>
      <c r="C109" s="36"/>
      <c r="D109" s="35">
        <v>210013793</v>
      </c>
      <c r="E109" s="37" t="s">
        <v>3425</v>
      </c>
      <c r="F109" s="37">
        <v>22100093</v>
      </c>
      <c r="G109" s="37" t="s">
        <v>1309</v>
      </c>
      <c r="H109" s="37" t="s">
        <v>377</v>
      </c>
      <c r="I109" s="37" t="s">
        <v>367</v>
      </c>
      <c r="J109" s="37" t="s">
        <v>378</v>
      </c>
      <c r="K109" s="38" t="s">
        <v>104</v>
      </c>
      <c r="L109" s="39" t="s">
        <v>105</v>
      </c>
      <c r="M109" s="37" t="s">
        <v>121</v>
      </c>
      <c r="N109" s="40" t="s">
        <v>83</v>
      </c>
      <c r="O109" s="39" t="s">
        <v>107</v>
      </c>
      <c r="P109" s="37" t="s">
        <v>108</v>
      </c>
      <c r="Q109" s="39" t="s">
        <v>109</v>
      </c>
      <c r="R109" s="38" t="s">
        <v>110</v>
      </c>
      <c r="S109" s="39" t="s">
        <v>107</v>
      </c>
      <c r="T109" s="41" t="s">
        <v>122</v>
      </c>
      <c r="U109" s="37" t="s">
        <v>112</v>
      </c>
      <c r="V109" s="39">
        <v>60</v>
      </c>
      <c r="W109" s="37" t="s">
        <v>113</v>
      </c>
      <c r="X109" s="39"/>
      <c r="Y109" s="39"/>
      <c r="Z109" s="39"/>
      <c r="AA109" s="40">
        <v>30</v>
      </c>
      <c r="AB109" s="38">
        <v>60</v>
      </c>
      <c r="AC109" s="38">
        <v>10</v>
      </c>
      <c r="AD109" s="42" t="s">
        <v>129</v>
      </c>
      <c r="AE109" s="37" t="s">
        <v>115</v>
      </c>
      <c r="AF109" s="42">
        <v>12</v>
      </c>
      <c r="AG109" s="42">
        <v>56700</v>
      </c>
      <c r="AH109" s="43">
        <v>0</v>
      </c>
      <c r="AI109" s="44">
        <v>0</v>
      </c>
      <c r="AJ109" s="45"/>
      <c r="AK109" s="46"/>
      <c r="AL109" s="45"/>
      <c r="AM109" s="45" t="s">
        <v>116</v>
      </c>
      <c r="AN109" s="35"/>
      <c r="AO109" s="37"/>
      <c r="AP109" s="37"/>
      <c r="AQ109" s="37"/>
      <c r="AR109" s="37" t="s">
        <v>380</v>
      </c>
      <c r="AS109" s="37" t="s">
        <v>380</v>
      </c>
      <c r="AT109" s="37"/>
      <c r="AU109" s="37"/>
      <c r="AV109" s="37"/>
      <c r="AW109" s="37"/>
      <c r="AX109" s="37"/>
      <c r="AY109" s="37" t="s">
        <v>3919</v>
      </c>
      <c r="AZ109" s="49" t="s">
        <v>3957</v>
      </c>
      <c r="BD109" s="49">
        <v>94</v>
      </c>
    </row>
    <row r="110" spans="1:56" s="49" customFormat="1" ht="12.95" customHeight="1">
      <c r="A110" s="35" t="s">
        <v>350</v>
      </c>
      <c r="B110" s="35"/>
      <c r="C110" s="36"/>
      <c r="D110" s="35">
        <v>220012452</v>
      </c>
      <c r="E110" s="37" t="s">
        <v>3426</v>
      </c>
      <c r="F110" s="37">
        <v>22100094</v>
      </c>
      <c r="G110" s="37" t="s">
        <v>1310</v>
      </c>
      <c r="H110" s="37" t="s">
        <v>377</v>
      </c>
      <c r="I110" s="37" t="s">
        <v>367</v>
      </c>
      <c r="J110" s="37" t="s">
        <v>378</v>
      </c>
      <c r="K110" s="38" t="s">
        <v>104</v>
      </c>
      <c r="L110" s="39" t="s">
        <v>105</v>
      </c>
      <c r="M110" s="37" t="s">
        <v>121</v>
      </c>
      <c r="N110" s="40" t="s">
        <v>83</v>
      </c>
      <c r="O110" s="39" t="s">
        <v>107</v>
      </c>
      <c r="P110" s="37" t="s">
        <v>108</v>
      </c>
      <c r="Q110" s="39" t="s">
        <v>109</v>
      </c>
      <c r="R110" s="38" t="s">
        <v>110</v>
      </c>
      <c r="S110" s="39" t="s">
        <v>107</v>
      </c>
      <c r="T110" s="41" t="s">
        <v>122</v>
      </c>
      <c r="U110" s="37" t="s">
        <v>112</v>
      </c>
      <c r="V110" s="39">
        <v>60</v>
      </c>
      <c r="W110" s="37" t="s">
        <v>113</v>
      </c>
      <c r="X110" s="39"/>
      <c r="Y110" s="39"/>
      <c r="Z110" s="39"/>
      <c r="AA110" s="40">
        <v>30</v>
      </c>
      <c r="AB110" s="38">
        <v>60</v>
      </c>
      <c r="AC110" s="38">
        <v>10</v>
      </c>
      <c r="AD110" s="42" t="s">
        <v>129</v>
      </c>
      <c r="AE110" s="37" t="s">
        <v>115</v>
      </c>
      <c r="AF110" s="42">
        <v>6</v>
      </c>
      <c r="AG110" s="42">
        <v>40000</v>
      </c>
      <c r="AH110" s="43">
        <f>AF110*AG110</f>
        <v>240000</v>
      </c>
      <c r="AI110" s="44">
        <f>AH110*1.12</f>
        <v>268800</v>
      </c>
      <c r="AJ110" s="45"/>
      <c r="AK110" s="46"/>
      <c r="AL110" s="45"/>
      <c r="AM110" s="45" t="s">
        <v>116</v>
      </c>
      <c r="AN110" s="35"/>
      <c r="AO110" s="37"/>
      <c r="AP110" s="37"/>
      <c r="AQ110" s="37"/>
      <c r="AR110" s="37" t="s">
        <v>381</v>
      </c>
      <c r="AS110" s="37" t="s">
        <v>381</v>
      </c>
      <c r="AT110" s="37"/>
      <c r="AU110" s="37"/>
      <c r="AV110" s="37"/>
      <c r="AW110" s="37"/>
      <c r="AX110" s="37"/>
      <c r="AY110" s="37"/>
      <c r="BD110" s="49">
        <v>95</v>
      </c>
    </row>
    <row r="111" spans="1:56" s="49" customFormat="1" ht="12.95" customHeight="1">
      <c r="A111" s="35" t="s">
        <v>350</v>
      </c>
      <c r="B111" s="35"/>
      <c r="C111" s="36"/>
      <c r="D111" s="35">
        <v>220012453</v>
      </c>
      <c r="E111" s="37" t="s">
        <v>3427</v>
      </c>
      <c r="F111" s="37">
        <v>22100095</v>
      </c>
      <c r="G111" s="37" t="s">
        <v>1311</v>
      </c>
      <c r="H111" s="37" t="s">
        <v>377</v>
      </c>
      <c r="I111" s="37" t="s">
        <v>367</v>
      </c>
      <c r="J111" s="37" t="s">
        <v>378</v>
      </c>
      <c r="K111" s="38" t="s">
        <v>104</v>
      </c>
      <c r="L111" s="39" t="s">
        <v>105</v>
      </c>
      <c r="M111" s="37" t="s">
        <v>121</v>
      </c>
      <c r="N111" s="40" t="s">
        <v>83</v>
      </c>
      <c r="O111" s="39" t="s">
        <v>107</v>
      </c>
      <c r="P111" s="37" t="s">
        <v>108</v>
      </c>
      <c r="Q111" s="39" t="s">
        <v>109</v>
      </c>
      <c r="R111" s="38" t="s">
        <v>110</v>
      </c>
      <c r="S111" s="39" t="s">
        <v>107</v>
      </c>
      <c r="T111" s="41" t="s">
        <v>122</v>
      </c>
      <c r="U111" s="37" t="s">
        <v>112</v>
      </c>
      <c r="V111" s="39">
        <v>60</v>
      </c>
      <c r="W111" s="37" t="s">
        <v>113</v>
      </c>
      <c r="X111" s="39"/>
      <c r="Y111" s="39"/>
      <c r="Z111" s="39"/>
      <c r="AA111" s="40">
        <v>30</v>
      </c>
      <c r="AB111" s="38">
        <v>60</v>
      </c>
      <c r="AC111" s="38">
        <v>10</v>
      </c>
      <c r="AD111" s="42" t="s">
        <v>129</v>
      </c>
      <c r="AE111" s="37" t="s">
        <v>115</v>
      </c>
      <c r="AF111" s="42">
        <v>4</v>
      </c>
      <c r="AG111" s="42">
        <v>33495</v>
      </c>
      <c r="AH111" s="43">
        <v>0</v>
      </c>
      <c r="AI111" s="44">
        <v>0</v>
      </c>
      <c r="AJ111" s="45"/>
      <c r="AK111" s="46"/>
      <c r="AL111" s="45"/>
      <c r="AM111" s="45" t="s">
        <v>116</v>
      </c>
      <c r="AN111" s="35"/>
      <c r="AO111" s="37"/>
      <c r="AP111" s="37"/>
      <c r="AQ111" s="37"/>
      <c r="AR111" s="37" t="s">
        <v>382</v>
      </c>
      <c r="AS111" s="37" t="s">
        <v>382</v>
      </c>
      <c r="AT111" s="37"/>
      <c r="AU111" s="37"/>
      <c r="AV111" s="37"/>
      <c r="AW111" s="37"/>
      <c r="AX111" s="37"/>
      <c r="AY111" s="37" t="s">
        <v>3919</v>
      </c>
      <c r="AZ111" s="49" t="s">
        <v>3957</v>
      </c>
      <c r="BD111" s="49">
        <v>96</v>
      </c>
    </row>
    <row r="112" spans="1:56" s="49" customFormat="1" ht="12.95" customHeight="1">
      <c r="A112" s="35" t="s">
        <v>350</v>
      </c>
      <c r="B112" s="35"/>
      <c r="C112" s="36"/>
      <c r="D112" s="35">
        <v>220019356</v>
      </c>
      <c r="E112" s="37" t="s">
        <v>3428</v>
      </c>
      <c r="F112" s="37">
        <v>22100096</v>
      </c>
      <c r="G112" s="37" t="s">
        <v>1312</v>
      </c>
      <c r="H112" s="37" t="s">
        <v>377</v>
      </c>
      <c r="I112" s="37" t="s">
        <v>367</v>
      </c>
      <c r="J112" s="37" t="s">
        <v>378</v>
      </c>
      <c r="K112" s="38" t="s">
        <v>104</v>
      </c>
      <c r="L112" s="39" t="s">
        <v>105</v>
      </c>
      <c r="M112" s="37" t="s">
        <v>121</v>
      </c>
      <c r="N112" s="40" t="s">
        <v>83</v>
      </c>
      <c r="O112" s="39" t="s">
        <v>107</v>
      </c>
      <c r="P112" s="37" t="s">
        <v>108</v>
      </c>
      <c r="Q112" s="39" t="s">
        <v>109</v>
      </c>
      <c r="R112" s="38" t="s">
        <v>110</v>
      </c>
      <c r="S112" s="39" t="s">
        <v>107</v>
      </c>
      <c r="T112" s="41" t="s">
        <v>122</v>
      </c>
      <c r="U112" s="37" t="s">
        <v>112</v>
      </c>
      <c r="V112" s="39">
        <v>60</v>
      </c>
      <c r="W112" s="37" t="s">
        <v>113</v>
      </c>
      <c r="X112" s="39"/>
      <c r="Y112" s="39"/>
      <c r="Z112" s="39"/>
      <c r="AA112" s="40">
        <v>30</v>
      </c>
      <c r="AB112" s="38">
        <v>60</v>
      </c>
      <c r="AC112" s="38">
        <v>10</v>
      </c>
      <c r="AD112" s="42" t="s">
        <v>129</v>
      </c>
      <c r="AE112" s="37" t="s">
        <v>115</v>
      </c>
      <c r="AF112" s="42">
        <v>3</v>
      </c>
      <c r="AG112" s="42">
        <v>21947.1</v>
      </c>
      <c r="AH112" s="43">
        <f t="shared" ref="AH112:AH118" si="9">AF112*AG112</f>
        <v>65841.299999999988</v>
      </c>
      <c r="AI112" s="44">
        <f t="shared" ref="AI112:AI121" si="10">AH112*1.12</f>
        <v>73742.255999999994</v>
      </c>
      <c r="AJ112" s="45"/>
      <c r="AK112" s="46"/>
      <c r="AL112" s="45"/>
      <c r="AM112" s="45" t="s">
        <v>116</v>
      </c>
      <c r="AN112" s="35"/>
      <c r="AO112" s="37"/>
      <c r="AP112" s="37"/>
      <c r="AQ112" s="37"/>
      <c r="AR112" s="37" t="s">
        <v>383</v>
      </c>
      <c r="AS112" s="37" t="s">
        <v>383</v>
      </c>
      <c r="AT112" s="37"/>
      <c r="AU112" s="37"/>
      <c r="AV112" s="37"/>
      <c r="AW112" s="37"/>
      <c r="AX112" s="37"/>
      <c r="AY112" s="37"/>
      <c r="BD112" s="49">
        <v>97</v>
      </c>
    </row>
    <row r="113" spans="1:258" s="49" customFormat="1" ht="12.95" customHeight="1">
      <c r="A113" s="35" t="s">
        <v>350</v>
      </c>
      <c r="B113" s="35"/>
      <c r="C113" s="36"/>
      <c r="D113" s="35">
        <v>220021282</v>
      </c>
      <c r="E113" s="37" t="s">
        <v>3429</v>
      </c>
      <c r="F113" s="37">
        <v>22100097</v>
      </c>
      <c r="G113" s="37" t="s">
        <v>1313</v>
      </c>
      <c r="H113" s="37" t="s">
        <v>377</v>
      </c>
      <c r="I113" s="37" t="s">
        <v>367</v>
      </c>
      <c r="J113" s="37" t="s">
        <v>378</v>
      </c>
      <c r="K113" s="38" t="s">
        <v>104</v>
      </c>
      <c r="L113" s="39" t="s">
        <v>105</v>
      </c>
      <c r="M113" s="37" t="s">
        <v>121</v>
      </c>
      <c r="N113" s="40" t="s">
        <v>83</v>
      </c>
      <c r="O113" s="39" t="s">
        <v>107</v>
      </c>
      <c r="P113" s="37" t="s">
        <v>108</v>
      </c>
      <c r="Q113" s="39" t="s">
        <v>109</v>
      </c>
      <c r="R113" s="38" t="s">
        <v>110</v>
      </c>
      <c r="S113" s="39" t="s">
        <v>107</v>
      </c>
      <c r="T113" s="41" t="s">
        <v>122</v>
      </c>
      <c r="U113" s="37" t="s">
        <v>112</v>
      </c>
      <c r="V113" s="39">
        <v>60</v>
      </c>
      <c r="W113" s="37" t="s">
        <v>113</v>
      </c>
      <c r="X113" s="39"/>
      <c r="Y113" s="39"/>
      <c r="Z113" s="39"/>
      <c r="AA113" s="40">
        <v>30</v>
      </c>
      <c r="AB113" s="38">
        <v>60</v>
      </c>
      <c r="AC113" s="38">
        <v>10</v>
      </c>
      <c r="AD113" s="42" t="s">
        <v>129</v>
      </c>
      <c r="AE113" s="37" t="s">
        <v>115</v>
      </c>
      <c r="AF113" s="42">
        <v>12</v>
      </c>
      <c r="AG113" s="42">
        <v>6957.5</v>
      </c>
      <c r="AH113" s="43">
        <f t="shared" si="9"/>
        <v>83490</v>
      </c>
      <c r="AI113" s="44">
        <f t="shared" si="10"/>
        <v>93508.800000000003</v>
      </c>
      <c r="AJ113" s="45"/>
      <c r="AK113" s="46"/>
      <c r="AL113" s="45"/>
      <c r="AM113" s="45" t="s">
        <v>116</v>
      </c>
      <c r="AN113" s="35"/>
      <c r="AO113" s="37"/>
      <c r="AP113" s="37"/>
      <c r="AQ113" s="37"/>
      <c r="AR113" s="37" t="s">
        <v>384</v>
      </c>
      <c r="AS113" s="37" t="s">
        <v>384</v>
      </c>
      <c r="AT113" s="37"/>
      <c r="AU113" s="37"/>
      <c r="AV113" s="37"/>
      <c r="AW113" s="37"/>
      <c r="AX113" s="37"/>
      <c r="AY113" s="37"/>
      <c r="BD113" s="49">
        <v>98</v>
      </c>
    </row>
    <row r="114" spans="1:258" s="49" customFormat="1" ht="12.95" customHeight="1">
      <c r="A114" s="35" t="s">
        <v>350</v>
      </c>
      <c r="B114" s="35"/>
      <c r="C114" s="36"/>
      <c r="D114" s="35">
        <v>220021283</v>
      </c>
      <c r="E114" s="37" t="s">
        <v>3430</v>
      </c>
      <c r="F114" s="37">
        <v>22100098</v>
      </c>
      <c r="G114" s="37" t="s">
        <v>1314</v>
      </c>
      <c r="H114" s="37" t="s">
        <v>377</v>
      </c>
      <c r="I114" s="37" t="s">
        <v>367</v>
      </c>
      <c r="J114" s="37" t="s">
        <v>378</v>
      </c>
      <c r="K114" s="38" t="s">
        <v>104</v>
      </c>
      <c r="L114" s="39" t="s">
        <v>105</v>
      </c>
      <c r="M114" s="37" t="s">
        <v>121</v>
      </c>
      <c r="N114" s="40" t="s">
        <v>83</v>
      </c>
      <c r="O114" s="39" t="s">
        <v>107</v>
      </c>
      <c r="P114" s="37" t="s">
        <v>108</v>
      </c>
      <c r="Q114" s="39" t="s">
        <v>109</v>
      </c>
      <c r="R114" s="38" t="s">
        <v>110</v>
      </c>
      <c r="S114" s="39" t="s">
        <v>107</v>
      </c>
      <c r="T114" s="41" t="s">
        <v>122</v>
      </c>
      <c r="U114" s="37" t="s">
        <v>112</v>
      </c>
      <c r="V114" s="39">
        <v>60</v>
      </c>
      <c r="W114" s="37" t="s">
        <v>113</v>
      </c>
      <c r="X114" s="39"/>
      <c r="Y114" s="39"/>
      <c r="Z114" s="39"/>
      <c r="AA114" s="40">
        <v>30</v>
      </c>
      <c r="AB114" s="38">
        <v>60</v>
      </c>
      <c r="AC114" s="38">
        <v>10</v>
      </c>
      <c r="AD114" s="42" t="s">
        <v>129</v>
      </c>
      <c r="AE114" s="37" t="s">
        <v>115</v>
      </c>
      <c r="AF114" s="42">
        <v>11</v>
      </c>
      <c r="AG114" s="42">
        <v>6352.5</v>
      </c>
      <c r="AH114" s="43">
        <f t="shared" si="9"/>
        <v>69877.5</v>
      </c>
      <c r="AI114" s="44">
        <f t="shared" si="10"/>
        <v>78262.8</v>
      </c>
      <c r="AJ114" s="45"/>
      <c r="AK114" s="46"/>
      <c r="AL114" s="45"/>
      <c r="AM114" s="45" t="s">
        <v>116</v>
      </c>
      <c r="AN114" s="35"/>
      <c r="AO114" s="37"/>
      <c r="AP114" s="37"/>
      <c r="AQ114" s="37"/>
      <c r="AR114" s="37" t="s">
        <v>385</v>
      </c>
      <c r="AS114" s="37" t="s">
        <v>385</v>
      </c>
      <c r="AT114" s="37"/>
      <c r="AU114" s="37"/>
      <c r="AV114" s="37"/>
      <c r="AW114" s="37"/>
      <c r="AX114" s="37"/>
      <c r="AY114" s="37"/>
      <c r="BD114" s="49">
        <v>99</v>
      </c>
    </row>
    <row r="115" spans="1:258" s="49" customFormat="1" ht="12.95" customHeight="1">
      <c r="A115" s="35" t="s">
        <v>350</v>
      </c>
      <c r="B115" s="35"/>
      <c r="C115" s="36"/>
      <c r="D115" s="35">
        <v>210020413</v>
      </c>
      <c r="E115" s="37" t="s">
        <v>3431</v>
      </c>
      <c r="F115" s="37">
        <v>22100099</v>
      </c>
      <c r="G115" s="37" t="s">
        <v>1315</v>
      </c>
      <c r="H115" s="37" t="s">
        <v>386</v>
      </c>
      <c r="I115" s="37" t="s">
        <v>387</v>
      </c>
      <c r="J115" s="37" t="s">
        <v>388</v>
      </c>
      <c r="K115" s="38" t="s">
        <v>104</v>
      </c>
      <c r="L115" s="39" t="s">
        <v>105</v>
      </c>
      <c r="M115" s="37" t="s">
        <v>121</v>
      </c>
      <c r="N115" s="40" t="s">
        <v>83</v>
      </c>
      <c r="O115" s="39" t="s">
        <v>107</v>
      </c>
      <c r="P115" s="37" t="s">
        <v>108</v>
      </c>
      <c r="Q115" s="39" t="s">
        <v>109</v>
      </c>
      <c r="R115" s="38" t="s">
        <v>110</v>
      </c>
      <c r="S115" s="39" t="s">
        <v>107</v>
      </c>
      <c r="T115" s="41" t="s">
        <v>122</v>
      </c>
      <c r="U115" s="37" t="s">
        <v>112</v>
      </c>
      <c r="V115" s="39">
        <v>60</v>
      </c>
      <c r="W115" s="37" t="s">
        <v>113</v>
      </c>
      <c r="X115" s="39"/>
      <c r="Y115" s="39"/>
      <c r="Z115" s="39"/>
      <c r="AA115" s="40">
        <v>30</v>
      </c>
      <c r="AB115" s="38">
        <v>60</v>
      </c>
      <c r="AC115" s="38">
        <v>10</v>
      </c>
      <c r="AD115" s="42" t="s">
        <v>129</v>
      </c>
      <c r="AE115" s="37" t="s">
        <v>115</v>
      </c>
      <c r="AF115" s="42">
        <v>45</v>
      </c>
      <c r="AG115" s="42">
        <v>284156.78999999998</v>
      </c>
      <c r="AH115" s="43">
        <f t="shared" si="9"/>
        <v>12787055.549999999</v>
      </c>
      <c r="AI115" s="44">
        <f t="shared" si="10"/>
        <v>14321502.216</v>
      </c>
      <c r="AJ115" s="45"/>
      <c r="AK115" s="46"/>
      <c r="AL115" s="45"/>
      <c r="AM115" s="45" t="s">
        <v>116</v>
      </c>
      <c r="AN115" s="35"/>
      <c r="AO115" s="37"/>
      <c r="AP115" s="37"/>
      <c r="AQ115" s="37"/>
      <c r="AR115" s="37" t="s">
        <v>389</v>
      </c>
      <c r="AS115" s="37" t="s">
        <v>389</v>
      </c>
      <c r="AT115" s="37"/>
      <c r="AU115" s="37"/>
      <c r="AV115" s="37"/>
      <c r="AW115" s="37"/>
      <c r="AX115" s="37"/>
      <c r="AY115" s="37"/>
      <c r="BD115" s="49">
        <v>100</v>
      </c>
      <c r="BE115" s="239"/>
      <c r="BF115" s="239"/>
      <c r="BG115" s="239"/>
      <c r="BH115" s="239"/>
      <c r="BI115" s="239"/>
      <c r="BJ115" s="239"/>
      <c r="BK115" s="239"/>
      <c r="BL115" s="239"/>
      <c r="BM115" s="239"/>
      <c r="BN115" s="239"/>
      <c r="BO115" s="239"/>
      <c r="BP115" s="239"/>
      <c r="BQ115" s="239"/>
      <c r="BR115" s="239"/>
      <c r="BS115" s="239"/>
      <c r="BT115" s="239"/>
      <c r="BU115" s="239"/>
      <c r="BV115" s="239"/>
      <c r="BW115" s="239"/>
      <c r="BX115" s="239"/>
      <c r="BY115" s="239"/>
      <c r="BZ115" s="239"/>
      <c r="CA115" s="239"/>
      <c r="CB115" s="239"/>
      <c r="CC115" s="239"/>
      <c r="CD115" s="239"/>
      <c r="CE115" s="239"/>
      <c r="CF115" s="239"/>
      <c r="CG115" s="239"/>
      <c r="CH115" s="239"/>
      <c r="CI115" s="239"/>
      <c r="CJ115" s="239"/>
      <c r="CK115" s="239"/>
      <c r="CL115" s="239"/>
      <c r="CM115" s="239"/>
      <c r="CN115" s="239"/>
      <c r="CO115" s="239"/>
      <c r="CP115" s="239"/>
      <c r="CQ115" s="239"/>
      <c r="CR115" s="239"/>
      <c r="CS115" s="239"/>
      <c r="CT115" s="239"/>
      <c r="CU115" s="239"/>
      <c r="CV115" s="239"/>
      <c r="CW115" s="239"/>
      <c r="CX115" s="239"/>
      <c r="CY115" s="239"/>
      <c r="CZ115" s="239"/>
      <c r="DA115" s="239"/>
      <c r="DB115" s="239"/>
      <c r="DC115" s="239"/>
      <c r="DD115" s="239"/>
      <c r="DE115" s="239"/>
      <c r="DF115" s="239"/>
      <c r="DG115" s="239"/>
      <c r="DH115" s="239"/>
      <c r="DI115" s="239"/>
      <c r="DJ115" s="239"/>
      <c r="DK115" s="239"/>
      <c r="DL115" s="239"/>
      <c r="DM115" s="239"/>
      <c r="DN115" s="239"/>
      <c r="DO115" s="239"/>
      <c r="DP115" s="239"/>
      <c r="DQ115" s="239"/>
      <c r="DR115" s="239"/>
      <c r="DS115" s="239"/>
      <c r="DT115" s="239"/>
      <c r="DU115" s="239"/>
      <c r="DV115" s="239"/>
      <c r="DW115" s="239"/>
      <c r="DX115" s="239"/>
      <c r="DY115" s="239"/>
      <c r="DZ115" s="239"/>
      <c r="EA115" s="239"/>
      <c r="EB115" s="239"/>
      <c r="EC115" s="239"/>
      <c r="ED115" s="239"/>
      <c r="EE115" s="239"/>
      <c r="EF115" s="239"/>
      <c r="EG115" s="239"/>
      <c r="EH115" s="239"/>
      <c r="EI115" s="239"/>
      <c r="EJ115" s="239"/>
      <c r="EK115" s="239"/>
      <c r="EL115" s="239"/>
      <c r="EM115" s="239"/>
      <c r="EN115" s="239"/>
      <c r="EO115" s="239"/>
      <c r="EP115" s="239"/>
      <c r="EQ115" s="239"/>
      <c r="ER115" s="239"/>
      <c r="ES115" s="239"/>
      <c r="ET115" s="239"/>
      <c r="EU115" s="239"/>
      <c r="EV115" s="239"/>
      <c r="EW115" s="239"/>
      <c r="EX115" s="239"/>
      <c r="EY115" s="239"/>
      <c r="EZ115" s="239"/>
      <c r="FA115" s="239"/>
      <c r="FB115" s="239"/>
      <c r="FC115" s="239"/>
      <c r="FD115" s="239"/>
      <c r="FE115" s="239"/>
      <c r="FF115" s="239"/>
      <c r="FG115" s="239"/>
      <c r="FH115" s="239"/>
      <c r="FI115" s="239"/>
      <c r="FJ115" s="239"/>
      <c r="FK115" s="239"/>
      <c r="FL115" s="239"/>
      <c r="FM115" s="239"/>
      <c r="FN115" s="239"/>
      <c r="FO115" s="239"/>
      <c r="FP115" s="239"/>
      <c r="FQ115" s="239"/>
      <c r="FR115" s="239"/>
      <c r="FS115" s="239"/>
      <c r="FT115" s="239"/>
      <c r="FU115" s="239"/>
      <c r="FV115" s="239"/>
      <c r="FW115" s="239"/>
      <c r="FX115" s="239"/>
      <c r="FY115" s="239"/>
      <c r="FZ115" s="239"/>
      <c r="GA115" s="239"/>
      <c r="GB115" s="239"/>
      <c r="GC115" s="239"/>
      <c r="GD115" s="239"/>
      <c r="GE115" s="239"/>
      <c r="GF115" s="239"/>
      <c r="GG115" s="239"/>
      <c r="GH115" s="239"/>
      <c r="GI115" s="239"/>
      <c r="GJ115" s="239"/>
      <c r="GK115" s="239"/>
      <c r="GL115" s="239"/>
      <c r="GM115" s="239"/>
      <c r="GN115" s="239"/>
      <c r="GO115" s="239"/>
      <c r="GP115" s="239"/>
      <c r="GQ115" s="239"/>
      <c r="GR115" s="239"/>
      <c r="GS115" s="239"/>
      <c r="GT115" s="239"/>
      <c r="GU115" s="239"/>
      <c r="GV115" s="239"/>
      <c r="GW115" s="239"/>
      <c r="GX115" s="239"/>
      <c r="GY115" s="239"/>
      <c r="GZ115" s="239"/>
      <c r="HA115" s="239"/>
      <c r="HB115" s="239"/>
      <c r="HC115" s="239"/>
      <c r="HD115" s="239"/>
      <c r="HE115" s="239"/>
      <c r="HF115" s="239"/>
      <c r="HG115" s="239"/>
      <c r="HH115" s="239"/>
      <c r="HI115" s="239"/>
      <c r="HJ115" s="239"/>
      <c r="HK115" s="239"/>
      <c r="HL115" s="239"/>
      <c r="HM115" s="239"/>
      <c r="HN115" s="239"/>
      <c r="HO115" s="239"/>
      <c r="HP115" s="239"/>
      <c r="HQ115" s="239"/>
      <c r="HR115" s="239"/>
      <c r="HS115" s="239"/>
      <c r="HT115" s="239"/>
      <c r="HU115" s="239"/>
      <c r="HV115" s="239"/>
      <c r="HW115" s="239"/>
      <c r="HX115" s="239"/>
      <c r="HY115" s="239"/>
      <c r="HZ115" s="239"/>
      <c r="IA115" s="239"/>
      <c r="IB115" s="239"/>
      <c r="IC115" s="239"/>
      <c r="ID115" s="239"/>
      <c r="IE115" s="239"/>
      <c r="IF115" s="239"/>
      <c r="IG115" s="239"/>
      <c r="IH115" s="239"/>
      <c r="II115" s="239"/>
      <c r="IJ115" s="239"/>
      <c r="IK115" s="239"/>
      <c r="IL115" s="239"/>
      <c r="IM115" s="239"/>
      <c r="IN115" s="239"/>
      <c r="IO115" s="239"/>
      <c r="IP115" s="239"/>
      <c r="IQ115" s="239"/>
      <c r="IR115" s="239"/>
      <c r="IS115" s="239"/>
      <c r="IT115" s="239"/>
      <c r="IU115" s="239"/>
      <c r="IV115" s="239"/>
      <c r="IW115" s="239"/>
      <c r="IX115" s="239"/>
    </row>
    <row r="116" spans="1:258" s="49" customFormat="1" ht="12.95" customHeight="1">
      <c r="A116" s="35" t="s">
        <v>350</v>
      </c>
      <c r="B116" s="35"/>
      <c r="C116" s="36"/>
      <c r="D116" s="35">
        <v>210009329</v>
      </c>
      <c r="E116" s="37" t="s">
        <v>3432</v>
      </c>
      <c r="F116" s="37">
        <v>22100100</v>
      </c>
      <c r="G116" s="37" t="s">
        <v>1316</v>
      </c>
      <c r="H116" s="37" t="s">
        <v>390</v>
      </c>
      <c r="I116" s="37" t="s">
        <v>391</v>
      </c>
      <c r="J116" s="37" t="s">
        <v>392</v>
      </c>
      <c r="K116" s="38" t="s">
        <v>104</v>
      </c>
      <c r="L116" s="39" t="s">
        <v>105</v>
      </c>
      <c r="M116" s="37"/>
      <c r="N116" s="40" t="s">
        <v>106</v>
      </c>
      <c r="O116" s="39" t="s">
        <v>107</v>
      </c>
      <c r="P116" s="37" t="s">
        <v>108</v>
      </c>
      <c r="Q116" s="39" t="s">
        <v>109</v>
      </c>
      <c r="R116" s="38" t="s">
        <v>110</v>
      </c>
      <c r="S116" s="39" t="s">
        <v>107</v>
      </c>
      <c r="T116" s="41" t="s">
        <v>122</v>
      </c>
      <c r="U116" s="37" t="s">
        <v>112</v>
      </c>
      <c r="V116" s="39">
        <v>60</v>
      </c>
      <c r="W116" s="37" t="s">
        <v>113</v>
      </c>
      <c r="X116" s="39"/>
      <c r="Y116" s="39"/>
      <c r="Z116" s="39"/>
      <c r="AA116" s="40">
        <v>0</v>
      </c>
      <c r="AB116" s="38">
        <v>90</v>
      </c>
      <c r="AC116" s="38">
        <v>10</v>
      </c>
      <c r="AD116" s="42" t="s">
        <v>129</v>
      </c>
      <c r="AE116" s="37" t="s">
        <v>115</v>
      </c>
      <c r="AF116" s="42">
        <v>4</v>
      </c>
      <c r="AG116" s="42">
        <v>9555</v>
      </c>
      <c r="AH116" s="43">
        <f t="shared" si="9"/>
        <v>38220</v>
      </c>
      <c r="AI116" s="44">
        <f t="shared" si="10"/>
        <v>42806.400000000001</v>
      </c>
      <c r="AJ116" s="45"/>
      <c r="AK116" s="46"/>
      <c r="AL116" s="45"/>
      <c r="AM116" s="45" t="s">
        <v>116</v>
      </c>
      <c r="AN116" s="35"/>
      <c r="AO116" s="37"/>
      <c r="AP116" s="37"/>
      <c r="AQ116" s="37"/>
      <c r="AR116" s="37" t="s">
        <v>393</v>
      </c>
      <c r="AS116" s="37" t="s">
        <v>393</v>
      </c>
      <c r="AT116" s="37"/>
      <c r="AU116" s="37"/>
      <c r="AV116" s="37"/>
      <c r="AW116" s="37"/>
      <c r="AX116" s="37"/>
      <c r="AY116" s="37"/>
      <c r="BD116" s="49">
        <v>101</v>
      </c>
    </row>
    <row r="117" spans="1:258" s="49" customFormat="1" ht="12.95" customHeight="1">
      <c r="A117" s="35" t="s">
        <v>350</v>
      </c>
      <c r="B117" s="35"/>
      <c r="C117" s="36"/>
      <c r="D117" s="35">
        <v>220023154</v>
      </c>
      <c r="E117" s="37" t="s">
        <v>1362</v>
      </c>
      <c r="F117" s="37">
        <v>22100101</v>
      </c>
      <c r="G117" s="37" t="s">
        <v>1317</v>
      </c>
      <c r="H117" s="37" t="s">
        <v>394</v>
      </c>
      <c r="I117" s="37" t="s">
        <v>395</v>
      </c>
      <c r="J117" s="37" t="s">
        <v>396</v>
      </c>
      <c r="K117" s="38" t="s">
        <v>104</v>
      </c>
      <c r="L117" s="39" t="s">
        <v>105</v>
      </c>
      <c r="M117" s="37" t="s">
        <v>121</v>
      </c>
      <c r="N117" s="40" t="s">
        <v>83</v>
      </c>
      <c r="O117" s="39" t="s">
        <v>107</v>
      </c>
      <c r="P117" s="37" t="s">
        <v>108</v>
      </c>
      <c r="Q117" s="39" t="s">
        <v>109</v>
      </c>
      <c r="R117" s="38" t="s">
        <v>110</v>
      </c>
      <c r="S117" s="39" t="s">
        <v>107</v>
      </c>
      <c r="T117" s="41" t="s">
        <v>122</v>
      </c>
      <c r="U117" s="37" t="s">
        <v>112</v>
      </c>
      <c r="V117" s="39">
        <v>60</v>
      </c>
      <c r="W117" s="37" t="s">
        <v>113</v>
      </c>
      <c r="X117" s="39"/>
      <c r="Y117" s="39"/>
      <c r="Z117" s="39"/>
      <c r="AA117" s="40">
        <v>30</v>
      </c>
      <c r="AB117" s="38">
        <v>60</v>
      </c>
      <c r="AC117" s="38">
        <v>10</v>
      </c>
      <c r="AD117" s="42" t="s">
        <v>129</v>
      </c>
      <c r="AE117" s="37" t="s">
        <v>115</v>
      </c>
      <c r="AF117" s="42">
        <v>45</v>
      </c>
      <c r="AG117" s="42">
        <v>23669.8</v>
      </c>
      <c r="AH117" s="43">
        <f t="shared" si="9"/>
        <v>1065141</v>
      </c>
      <c r="AI117" s="44">
        <f t="shared" si="10"/>
        <v>1192957.9200000002</v>
      </c>
      <c r="AJ117" s="45"/>
      <c r="AK117" s="46"/>
      <c r="AL117" s="45"/>
      <c r="AM117" s="45" t="s">
        <v>116</v>
      </c>
      <c r="AN117" s="35"/>
      <c r="AO117" s="37"/>
      <c r="AP117" s="37"/>
      <c r="AQ117" s="37"/>
      <c r="AR117" s="37" t="s">
        <v>397</v>
      </c>
      <c r="AS117" s="37" t="s">
        <v>397</v>
      </c>
      <c r="AT117" s="37"/>
      <c r="AU117" s="37"/>
      <c r="AV117" s="37"/>
      <c r="AW117" s="37"/>
      <c r="AX117" s="37"/>
      <c r="AY117" s="37"/>
      <c r="BD117" s="49">
        <v>102</v>
      </c>
    </row>
    <row r="118" spans="1:258" s="49" customFormat="1" ht="12.95" customHeight="1">
      <c r="A118" s="35" t="s">
        <v>350</v>
      </c>
      <c r="B118" s="35"/>
      <c r="C118" s="36"/>
      <c r="D118" s="35">
        <v>220005793</v>
      </c>
      <c r="E118" s="37" t="s">
        <v>3433</v>
      </c>
      <c r="F118" s="37">
        <v>22100102</v>
      </c>
      <c r="G118" s="37" t="s">
        <v>1318</v>
      </c>
      <c r="H118" s="37" t="s">
        <v>398</v>
      </c>
      <c r="I118" s="37" t="s">
        <v>395</v>
      </c>
      <c r="J118" s="37" t="s">
        <v>399</v>
      </c>
      <c r="K118" s="38" t="s">
        <v>104</v>
      </c>
      <c r="L118" s="39" t="s">
        <v>105</v>
      </c>
      <c r="M118" s="37" t="s">
        <v>121</v>
      </c>
      <c r="N118" s="40" t="s">
        <v>83</v>
      </c>
      <c r="O118" s="39" t="s">
        <v>107</v>
      </c>
      <c r="P118" s="37" t="s">
        <v>108</v>
      </c>
      <c r="Q118" s="39" t="s">
        <v>109</v>
      </c>
      <c r="R118" s="38" t="s">
        <v>110</v>
      </c>
      <c r="S118" s="39" t="s">
        <v>107</v>
      </c>
      <c r="T118" s="41" t="s">
        <v>122</v>
      </c>
      <c r="U118" s="37" t="s">
        <v>112</v>
      </c>
      <c r="V118" s="39">
        <v>60</v>
      </c>
      <c r="W118" s="37" t="s">
        <v>113</v>
      </c>
      <c r="X118" s="39"/>
      <c r="Y118" s="39"/>
      <c r="Z118" s="39"/>
      <c r="AA118" s="40">
        <v>30</v>
      </c>
      <c r="AB118" s="38">
        <v>60</v>
      </c>
      <c r="AC118" s="38">
        <v>10</v>
      </c>
      <c r="AD118" s="42" t="s">
        <v>129</v>
      </c>
      <c r="AE118" s="37" t="s">
        <v>115</v>
      </c>
      <c r="AF118" s="42">
        <v>169</v>
      </c>
      <c r="AG118" s="42">
        <v>31562.3</v>
      </c>
      <c r="AH118" s="43">
        <f t="shared" si="9"/>
        <v>5334028.7</v>
      </c>
      <c r="AI118" s="44">
        <f t="shared" si="10"/>
        <v>5974112.1440000003</v>
      </c>
      <c r="AJ118" s="45"/>
      <c r="AK118" s="46"/>
      <c r="AL118" s="45"/>
      <c r="AM118" s="45" t="s">
        <v>116</v>
      </c>
      <c r="AN118" s="35"/>
      <c r="AO118" s="37"/>
      <c r="AP118" s="37"/>
      <c r="AQ118" s="37"/>
      <c r="AR118" s="37" t="s">
        <v>400</v>
      </c>
      <c r="AS118" s="37" t="s">
        <v>400</v>
      </c>
      <c r="AT118" s="37"/>
      <c r="AU118" s="37"/>
      <c r="AV118" s="37"/>
      <c r="AW118" s="37"/>
      <c r="AX118" s="37"/>
      <c r="AY118" s="37"/>
      <c r="BD118" s="49">
        <v>103</v>
      </c>
      <c r="BE118" s="239"/>
      <c r="BF118" s="239"/>
      <c r="BG118" s="239"/>
      <c r="BH118" s="239"/>
      <c r="BI118" s="239"/>
      <c r="BJ118" s="239"/>
      <c r="BK118" s="239"/>
      <c r="BL118" s="239"/>
      <c r="BM118" s="239"/>
      <c r="BN118" s="239"/>
      <c r="BO118" s="239"/>
      <c r="BP118" s="239"/>
      <c r="BQ118" s="239"/>
      <c r="BR118" s="239"/>
      <c r="BS118" s="239"/>
      <c r="BT118" s="239"/>
      <c r="BU118" s="239"/>
      <c r="BV118" s="239"/>
      <c r="BW118" s="239"/>
      <c r="BX118" s="239"/>
      <c r="BY118" s="239"/>
      <c r="BZ118" s="239"/>
      <c r="CA118" s="239"/>
      <c r="CB118" s="239"/>
      <c r="CC118" s="239"/>
      <c r="CD118" s="239"/>
      <c r="CE118" s="239"/>
      <c r="CF118" s="239"/>
      <c r="CG118" s="239"/>
      <c r="CH118" s="239"/>
      <c r="CI118" s="239"/>
      <c r="CJ118" s="239"/>
      <c r="CK118" s="239"/>
      <c r="CL118" s="239"/>
      <c r="CM118" s="239"/>
      <c r="CN118" s="239"/>
      <c r="CO118" s="239"/>
      <c r="CP118" s="239"/>
      <c r="CQ118" s="239"/>
      <c r="CR118" s="239"/>
      <c r="CS118" s="239"/>
      <c r="CT118" s="239"/>
      <c r="CU118" s="239"/>
      <c r="CV118" s="239"/>
      <c r="CW118" s="239"/>
      <c r="CX118" s="239"/>
      <c r="CY118" s="239"/>
      <c r="CZ118" s="239"/>
      <c r="DA118" s="239"/>
      <c r="DB118" s="239"/>
      <c r="DC118" s="239"/>
      <c r="DD118" s="239"/>
      <c r="DE118" s="239"/>
      <c r="DF118" s="239"/>
      <c r="DG118" s="239"/>
      <c r="DH118" s="239"/>
      <c r="DI118" s="239"/>
      <c r="DJ118" s="239"/>
      <c r="DK118" s="239"/>
      <c r="DL118" s="239"/>
      <c r="DM118" s="239"/>
      <c r="DN118" s="239"/>
      <c r="DO118" s="239"/>
      <c r="DP118" s="239"/>
      <c r="DQ118" s="239"/>
      <c r="DR118" s="239"/>
      <c r="DS118" s="239"/>
      <c r="DT118" s="239"/>
      <c r="DU118" s="239"/>
      <c r="DV118" s="239"/>
      <c r="DW118" s="239"/>
      <c r="DX118" s="239"/>
      <c r="DY118" s="239"/>
      <c r="DZ118" s="239"/>
      <c r="EA118" s="239"/>
      <c r="EB118" s="239"/>
      <c r="EC118" s="239"/>
      <c r="ED118" s="239"/>
      <c r="EE118" s="239"/>
      <c r="EF118" s="239"/>
      <c r="EG118" s="239"/>
      <c r="EH118" s="239"/>
      <c r="EI118" s="239"/>
      <c r="EJ118" s="239"/>
      <c r="EK118" s="239"/>
      <c r="EL118" s="239"/>
      <c r="EM118" s="239"/>
      <c r="EN118" s="239"/>
      <c r="EO118" s="239"/>
      <c r="EP118" s="239"/>
      <c r="EQ118" s="239"/>
      <c r="ER118" s="239"/>
      <c r="ES118" s="239"/>
      <c r="ET118" s="239"/>
      <c r="EU118" s="239"/>
      <c r="EV118" s="239"/>
      <c r="EW118" s="239"/>
      <c r="EX118" s="239"/>
      <c r="EY118" s="239"/>
      <c r="EZ118" s="239"/>
      <c r="FA118" s="239"/>
      <c r="FB118" s="239"/>
      <c r="FC118" s="239"/>
      <c r="FD118" s="239"/>
      <c r="FE118" s="239"/>
      <c r="FF118" s="239"/>
      <c r="FG118" s="239"/>
      <c r="FH118" s="239"/>
      <c r="FI118" s="239"/>
      <c r="FJ118" s="239"/>
      <c r="FK118" s="239"/>
      <c r="FL118" s="239"/>
      <c r="FM118" s="239"/>
      <c r="FN118" s="239"/>
      <c r="FO118" s="239"/>
      <c r="FP118" s="239"/>
      <c r="FQ118" s="239"/>
      <c r="FR118" s="239"/>
      <c r="FS118" s="239"/>
      <c r="FT118" s="239"/>
      <c r="FU118" s="239"/>
      <c r="FV118" s="239"/>
      <c r="FW118" s="239"/>
      <c r="FX118" s="239"/>
      <c r="FY118" s="239"/>
      <c r="FZ118" s="239"/>
      <c r="GA118" s="239"/>
      <c r="GB118" s="239"/>
      <c r="GC118" s="239"/>
      <c r="GD118" s="239"/>
      <c r="GE118" s="239"/>
      <c r="GF118" s="239"/>
      <c r="GG118" s="239"/>
      <c r="GH118" s="239"/>
      <c r="GI118" s="239"/>
      <c r="GJ118" s="239"/>
      <c r="GK118" s="239"/>
      <c r="GL118" s="239"/>
      <c r="GM118" s="239"/>
      <c r="GN118" s="239"/>
      <c r="GO118" s="239"/>
      <c r="GP118" s="239"/>
      <c r="GQ118" s="239"/>
      <c r="GR118" s="239"/>
      <c r="GS118" s="239"/>
      <c r="GT118" s="239"/>
      <c r="GU118" s="239"/>
      <c r="GV118" s="239"/>
      <c r="GW118" s="239"/>
      <c r="GX118" s="239"/>
      <c r="GY118" s="239"/>
      <c r="GZ118" s="239"/>
      <c r="HA118" s="239"/>
      <c r="HB118" s="239"/>
      <c r="HC118" s="239"/>
      <c r="HD118" s="239"/>
      <c r="HE118" s="239"/>
      <c r="HF118" s="239"/>
      <c r="HG118" s="239"/>
      <c r="HH118" s="239"/>
      <c r="HI118" s="239"/>
      <c r="HJ118" s="239"/>
      <c r="HK118" s="239"/>
      <c r="HL118" s="239"/>
      <c r="HM118" s="239"/>
      <c r="HN118" s="239"/>
      <c r="HO118" s="239"/>
      <c r="HP118" s="239"/>
      <c r="HQ118" s="239"/>
      <c r="HR118" s="239"/>
      <c r="HS118" s="239"/>
      <c r="HT118" s="239"/>
      <c r="HU118" s="239"/>
      <c r="HV118" s="239"/>
      <c r="HW118" s="239"/>
      <c r="HX118" s="239"/>
      <c r="HY118" s="239"/>
      <c r="HZ118" s="239"/>
      <c r="IA118" s="239"/>
      <c r="IB118" s="239"/>
      <c r="IC118" s="239"/>
      <c r="ID118" s="239"/>
      <c r="IE118" s="239"/>
      <c r="IF118" s="239"/>
      <c r="IG118" s="239"/>
      <c r="IH118" s="239"/>
      <c r="II118" s="239"/>
      <c r="IJ118" s="239"/>
      <c r="IK118" s="239"/>
      <c r="IL118" s="239"/>
      <c r="IM118" s="239"/>
      <c r="IN118" s="239"/>
      <c r="IO118" s="239"/>
      <c r="IP118" s="239"/>
      <c r="IQ118" s="239"/>
      <c r="IR118" s="239"/>
      <c r="IS118" s="239"/>
      <c r="IT118" s="239"/>
      <c r="IU118" s="239"/>
      <c r="IV118" s="239"/>
      <c r="IW118" s="239"/>
      <c r="IX118" s="239"/>
    </row>
    <row r="119" spans="1:258" s="49" customFormat="1" ht="12.95" customHeight="1">
      <c r="A119" s="35" t="s">
        <v>350</v>
      </c>
      <c r="B119" s="35"/>
      <c r="C119" s="36" t="s">
        <v>2128</v>
      </c>
      <c r="D119" s="35">
        <v>120003633</v>
      </c>
      <c r="E119" s="37" t="s">
        <v>3434</v>
      </c>
      <c r="F119" s="37">
        <v>22100103</v>
      </c>
      <c r="G119" s="37" t="s">
        <v>1319</v>
      </c>
      <c r="H119" s="37" t="s">
        <v>401</v>
      </c>
      <c r="I119" s="37" t="s">
        <v>402</v>
      </c>
      <c r="J119" s="37" t="s">
        <v>403</v>
      </c>
      <c r="K119" s="38" t="s">
        <v>404</v>
      </c>
      <c r="L119" s="39" t="s">
        <v>105</v>
      </c>
      <c r="M119" s="37" t="s">
        <v>121</v>
      </c>
      <c r="N119" s="40" t="s">
        <v>83</v>
      </c>
      <c r="O119" s="39" t="s">
        <v>107</v>
      </c>
      <c r="P119" s="37" t="s">
        <v>108</v>
      </c>
      <c r="Q119" s="39" t="s">
        <v>151</v>
      </c>
      <c r="R119" s="38" t="s">
        <v>110</v>
      </c>
      <c r="S119" s="39" t="s">
        <v>107</v>
      </c>
      <c r="T119" s="41" t="s">
        <v>122</v>
      </c>
      <c r="U119" s="37" t="s">
        <v>112</v>
      </c>
      <c r="V119" s="39">
        <v>90</v>
      </c>
      <c r="W119" s="37" t="s">
        <v>113</v>
      </c>
      <c r="X119" s="39"/>
      <c r="Y119" s="39"/>
      <c r="Z119" s="39"/>
      <c r="AA119" s="40">
        <v>30</v>
      </c>
      <c r="AB119" s="38">
        <v>60</v>
      </c>
      <c r="AC119" s="38">
        <v>10</v>
      </c>
      <c r="AD119" s="42" t="s">
        <v>123</v>
      </c>
      <c r="AE119" s="37" t="s">
        <v>115</v>
      </c>
      <c r="AF119" s="42">
        <v>50</v>
      </c>
      <c r="AG119" s="147">
        <v>308580</v>
      </c>
      <c r="AH119" s="43">
        <v>0</v>
      </c>
      <c r="AI119" s="44">
        <f t="shared" si="10"/>
        <v>0</v>
      </c>
      <c r="AJ119" s="45"/>
      <c r="AK119" s="46"/>
      <c r="AL119" s="45"/>
      <c r="AM119" s="45" t="s">
        <v>116</v>
      </c>
      <c r="AN119" s="35"/>
      <c r="AO119" s="37"/>
      <c r="AP119" s="37"/>
      <c r="AQ119" s="37"/>
      <c r="AR119" s="37" t="s">
        <v>405</v>
      </c>
      <c r="AS119" s="37" t="s">
        <v>405</v>
      </c>
      <c r="AT119" s="37"/>
      <c r="AU119" s="37"/>
      <c r="AV119" s="37"/>
      <c r="AW119" s="37"/>
      <c r="AX119" s="37"/>
      <c r="AY119" s="37"/>
      <c r="BD119" s="49">
        <v>104</v>
      </c>
    </row>
    <row r="120" spans="1:258" s="49" customFormat="1" ht="12.95" customHeight="1">
      <c r="A120" s="104" t="s">
        <v>350</v>
      </c>
      <c r="B120" s="131"/>
      <c r="C120" s="131" t="s">
        <v>3848</v>
      </c>
      <c r="D120" s="104">
        <v>120003633</v>
      </c>
      <c r="E120" s="104" t="s">
        <v>3849</v>
      </c>
      <c r="F120" s="104">
        <v>22100103</v>
      </c>
      <c r="G120" s="349"/>
      <c r="H120" s="135" t="s">
        <v>401</v>
      </c>
      <c r="I120" s="135" t="s">
        <v>402</v>
      </c>
      <c r="J120" s="135" t="s">
        <v>403</v>
      </c>
      <c r="K120" s="104" t="s">
        <v>404</v>
      </c>
      <c r="L120" s="104" t="s">
        <v>105</v>
      </c>
      <c r="M120" s="76" t="s">
        <v>121</v>
      </c>
      <c r="N120" s="104" t="s">
        <v>83</v>
      </c>
      <c r="O120" s="131" t="s">
        <v>107</v>
      </c>
      <c r="P120" s="133" t="s">
        <v>108</v>
      </c>
      <c r="Q120" s="76" t="s">
        <v>109</v>
      </c>
      <c r="R120" s="76" t="s">
        <v>110</v>
      </c>
      <c r="S120" s="131" t="s">
        <v>107</v>
      </c>
      <c r="T120" s="133" t="s">
        <v>122</v>
      </c>
      <c r="U120" s="76" t="s">
        <v>112</v>
      </c>
      <c r="V120" s="76">
        <v>90</v>
      </c>
      <c r="W120" s="76" t="s">
        <v>113</v>
      </c>
      <c r="X120" s="76"/>
      <c r="Y120" s="76"/>
      <c r="Z120" s="76"/>
      <c r="AA120" s="350">
        <v>30</v>
      </c>
      <c r="AB120" s="76">
        <v>60</v>
      </c>
      <c r="AC120" s="350">
        <v>10</v>
      </c>
      <c r="AD120" s="76" t="s">
        <v>123</v>
      </c>
      <c r="AE120" s="76" t="s">
        <v>115</v>
      </c>
      <c r="AF120" s="351">
        <v>50</v>
      </c>
      <c r="AG120" s="352">
        <v>308580</v>
      </c>
      <c r="AH120" s="43">
        <v>0</v>
      </c>
      <c r="AI120" s="44">
        <f t="shared" si="10"/>
        <v>0</v>
      </c>
      <c r="AJ120" s="354"/>
      <c r="AK120" s="354"/>
      <c r="AL120" s="354"/>
      <c r="AM120" s="355" t="s">
        <v>116</v>
      </c>
      <c r="AN120" s="356"/>
      <c r="AO120" s="356"/>
      <c r="AP120" s="76"/>
      <c r="AQ120" s="76"/>
      <c r="AR120" s="76" t="s">
        <v>405</v>
      </c>
      <c r="AS120" s="349"/>
      <c r="AT120" s="76"/>
      <c r="AU120" s="76"/>
      <c r="AV120" s="76"/>
      <c r="AW120" s="76"/>
      <c r="AX120" s="76"/>
      <c r="AY120" s="76" t="s">
        <v>3850</v>
      </c>
      <c r="AZ120" s="239"/>
      <c r="BA120" s="239"/>
      <c r="BB120" s="239"/>
      <c r="BC120" s="249" t="e">
        <f>VLOOKUP(#REF!,E7:BD117,52,0)</f>
        <v>#REF!</v>
      </c>
      <c r="BD120" s="49">
        <v>105</v>
      </c>
      <c r="BE120" s="239"/>
      <c r="BF120" s="239"/>
      <c r="BG120" s="239"/>
      <c r="BH120" s="239"/>
      <c r="BI120" s="239"/>
      <c r="BJ120" s="239"/>
      <c r="BK120" s="239"/>
      <c r="BL120" s="239"/>
      <c r="BM120" s="239"/>
      <c r="BN120" s="239"/>
      <c r="BO120" s="239"/>
      <c r="BP120" s="239"/>
      <c r="BQ120" s="239"/>
      <c r="BR120" s="239"/>
      <c r="BS120" s="239"/>
      <c r="BT120" s="239"/>
      <c r="BU120" s="239"/>
      <c r="BV120" s="239"/>
      <c r="BW120" s="239"/>
      <c r="BX120" s="239"/>
      <c r="BY120" s="239"/>
      <c r="BZ120" s="239"/>
      <c r="CA120" s="239"/>
      <c r="CB120" s="239"/>
      <c r="CC120" s="239"/>
      <c r="CD120" s="239"/>
      <c r="CE120" s="239"/>
      <c r="CF120" s="239"/>
      <c r="CG120" s="239"/>
      <c r="CH120" s="239"/>
      <c r="CI120" s="239"/>
      <c r="CJ120" s="239"/>
      <c r="CK120" s="239"/>
      <c r="CL120" s="239"/>
      <c r="CM120" s="239"/>
      <c r="CN120" s="239"/>
      <c r="CO120" s="239"/>
      <c r="CP120" s="239"/>
      <c r="CQ120" s="239"/>
      <c r="CR120" s="239"/>
      <c r="CS120" s="239"/>
      <c r="CT120" s="239"/>
      <c r="CU120" s="239"/>
      <c r="CV120" s="239"/>
      <c r="CW120" s="239"/>
      <c r="CX120" s="239"/>
      <c r="CY120" s="239"/>
      <c r="CZ120" s="239"/>
      <c r="DA120" s="239"/>
      <c r="DB120" s="239"/>
      <c r="DC120" s="239"/>
      <c r="DD120" s="239"/>
      <c r="DE120" s="239"/>
      <c r="DF120" s="239"/>
      <c r="DG120" s="239"/>
      <c r="DH120" s="239"/>
      <c r="DI120" s="239"/>
      <c r="DJ120" s="239"/>
      <c r="DK120" s="239"/>
      <c r="DL120" s="239"/>
      <c r="DM120" s="239"/>
      <c r="DN120" s="239"/>
      <c r="DO120" s="239"/>
      <c r="DP120" s="239"/>
      <c r="DQ120" s="239"/>
      <c r="DR120" s="239"/>
      <c r="DS120" s="239"/>
      <c r="DT120" s="239"/>
      <c r="DU120" s="239"/>
      <c r="DV120" s="239"/>
      <c r="DW120" s="239"/>
      <c r="DX120" s="239"/>
      <c r="DY120" s="239"/>
      <c r="DZ120" s="239"/>
      <c r="EA120" s="239"/>
      <c r="EB120" s="239"/>
      <c r="EC120" s="239"/>
      <c r="ED120" s="239"/>
      <c r="EE120" s="239"/>
      <c r="EF120" s="239"/>
      <c r="EG120" s="239"/>
      <c r="EH120" s="239"/>
      <c r="EI120" s="239"/>
      <c r="EJ120" s="239"/>
      <c r="EK120" s="239"/>
      <c r="EL120" s="239"/>
      <c r="EM120" s="239"/>
      <c r="EN120" s="239"/>
      <c r="EO120" s="239"/>
      <c r="EP120" s="239"/>
      <c r="EQ120" s="239"/>
      <c r="ER120" s="239"/>
      <c r="ES120" s="239"/>
      <c r="ET120" s="239"/>
      <c r="EU120" s="239"/>
      <c r="EV120" s="239"/>
      <c r="EW120" s="239"/>
      <c r="EX120" s="239"/>
      <c r="EY120" s="239"/>
      <c r="EZ120" s="239"/>
      <c r="FA120" s="239"/>
      <c r="FB120" s="239"/>
      <c r="FC120" s="239"/>
      <c r="FD120" s="239"/>
      <c r="FE120" s="239"/>
      <c r="FF120" s="239"/>
      <c r="FG120" s="239"/>
      <c r="FH120" s="239"/>
      <c r="FI120" s="239"/>
      <c r="FJ120" s="239"/>
      <c r="FK120" s="239"/>
      <c r="FL120" s="239"/>
      <c r="FM120" s="239"/>
      <c r="FN120" s="239"/>
      <c r="FO120" s="239"/>
      <c r="FP120" s="239"/>
      <c r="FQ120" s="239"/>
      <c r="FR120" s="239"/>
      <c r="FS120" s="239"/>
      <c r="FT120" s="239"/>
      <c r="FU120" s="239"/>
      <c r="FV120" s="239"/>
      <c r="FW120" s="239"/>
      <c r="FX120" s="239"/>
      <c r="FY120" s="239"/>
      <c r="FZ120" s="239"/>
      <c r="GA120" s="239"/>
      <c r="GB120" s="239"/>
      <c r="GC120" s="239"/>
      <c r="GD120" s="239"/>
      <c r="GE120" s="239"/>
      <c r="GF120" s="239"/>
      <c r="GG120" s="239"/>
      <c r="GH120" s="239"/>
      <c r="GI120" s="239"/>
      <c r="GJ120" s="239"/>
      <c r="GK120" s="239"/>
      <c r="GL120" s="239"/>
      <c r="GM120" s="239"/>
      <c r="GN120" s="239"/>
      <c r="GO120" s="239"/>
      <c r="GP120" s="239"/>
      <c r="GQ120" s="239"/>
      <c r="GR120" s="239"/>
      <c r="GS120" s="239"/>
      <c r="GT120" s="239"/>
      <c r="GU120" s="239"/>
      <c r="GV120" s="239"/>
      <c r="GW120" s="239"/>
      <c r="GX120" s="239"/>
      <c r="GY120" s="239"/>
      <c r="GZ120" s="239"/>
      <c r="HA120" s="239"/>
      <c r="HB120" s="239"/>
      <c r="HC120" s="239"/>
      <c r="HD120" s="239"/>
      <c r="HE120" s="239"/>
      <c r="HF120" s="239"/>
      <c r="HG120" s="239"/>
      <c r="HH120" s="239"/>
      <c r="HI120" s="239"/>
      <c r="HJ120" s="239"/>
      <c r="HK120" s="239"/>
      <c r="HL120" s="239"/>
      <c r="HM120" s="239"/>
      <c r="HN120" s="239"/>
      <c r="HO120" s="239"/>
      <c r="HP120" s="239"/>
      <c r="HQ120" s="239"/>
      <c r="HR120" s="239"/>
      <c r="HS120" s="239"/>
      <c r="HT120" s="239"/>
      <c r="HU120" s="239"/>
      <c r="HV120" s="239"/>
      <c r="HW120" s="239"/>
      <c r="HX120" s="239"/>
      <c r="HY120" s="239"/>
      <c r="HZ120" s="239"/>
      <c r="IA120" s="239"/>
      <c r="IB120" s="239"/>
      <c r="IC120" s="239"/>
      <c r="ID120" s="239"/>
      <c r="IE120" s="239"/>
      <c r="IF120" s="239"/>
      <c r="IG120" s="239"/>
      <c r="IH120" s="239"/>
      <c r="II120" s="239"/>
      <c r="IJ120" s="239"/>
      <c r="IK120" s="239"/>
      <c r="IL120" s="239"/>
      <c r="IM120" s="239"/>
      <c r="IN120" s="239"/>
      <c r="IO120" s="239"/>
      <c r="IP120" s="239"/>
      <c r="IQ120" s="239"/>
      <c r="IR120" s="239"/>
      <c r="IS120" s="239"/>
      <c r="IT120" s="239"/>
      <c r="IU120" s="239"/>
      <c r="IV120" s="239"/>
      <c r="IW120" s="239"/>
      <c r="IX120" s="239"/>
    </row>
    <row r="121" spans="1:258" s="49" customFormat="1" ht="12.95" customHeight="1">
      <c r="A121" s="35" t="s">
        <v>350</v>
      </c>
      <c r="B121" s="349"/>
      <c r="C121" s="349"/>
      <c r="D121" s="35">
        <v>120003633</v>
      </c>
      <c r="E121" s="38" t="s">
        <v>4413</v>
      </c>
      <c r="F121" s="760"/>
      <c r="G121" s="349"/>
      <c r="H121" s="37" t="s">
        <v>401</v>
      </c>
      <c r="I121" s="37" t="s">
        <v>402</v>
      </c>
      <c r="J121" s="37" t="s">
        <v>403</v>
      </c>
      <c r="K121" s="37" t="s">
        <v>404</v>
      </c>
      <c r="L121" s="39" t="s">
        <v>105</v>
      </c>
      <c r="M121" s="37" t="s">
        <v>121</v>
      </c>
      <c r="N121" s="39" t="s">
        <v>83</v>
      </c>
      <c r="O121" s="39" t="s">
        <v>107</v>
      </c>
      <c r="P121" s="37" t="s">
        <v>108</v>
      </c>
      <c r="Q121" s="39" t="s">
        <v>1094</v>
      </c>
      <c r="R121" s="37" t="s">
        <v>110</v>
      </c>
      <c r="S121" s="39" t="s">
        <v>107</v>
      </c>
      <c r="T121" s="41" t="s">
        <v>122</v>
      </c>
      <c r="U121" s="37" t="s">
        <v>112</v>
      </c>
      <c r="V121" s="39">
        <v>90</v>
      </c>
      <c r="W121" s="37" t="s">
        <v>113</v>
      </c>
      <c r="X121" s="39"/>
      <c r="Y121" s="39"/>
      <c r="Z121" s="39"/>
      <c r="AA121" s="39">
        <v>30</v>
      </c>
      <c r="AB121" s="37">
        <v>60</v>
      </c>
      <c r="AC121" s="37">
        <v>10</v>
      </c>
      <c r="AD121" s="42" t="s">
        <v>123</v>
      </c>
      <c r="AE121" s="37" t="s">
        <v>115</v>
      </c>
      <c r="AF121" s="42">
        <v>50</v>
      </c>
      <c r="AG121" s="45">
        <v>308580</v>
      </c>
      <c r="AH121" s="45">
        <f>AG121*AF121</f>
        <v>15429000</v>
      </c>
      <c r="AI121" s="45">
        <f t="shared" si="10"/>
        <v>17280480</v>
      </c>
      <c r="AJ121" s="46"/>
      <c r="AK121" s="45"/>
      <c r="AL121" s="45"/>
      <c r="AM121" s="45" t="s">
        <v>116</v>
      </c>
      <c r="AN121" s="35"/>
      <c r="AO121" s="37"/>
      <c r="AP121" s="37"/>
      <c r="AQ121" s="37"/>
      <c r="AR121" s="37" t="s">
        <v>405</v>
      </c>
      <c r="AS121" s="37" t="s">
        <v>405</v>
      </c>
      <c r="AT121" s="37"/>
      <c r="AU121" s="37"/>
      <c r="AV121" s="37"/>
      <c r="AW121" s="37"/>
      <c r="AX121" s="37"/>
      <c r="AY121" s="37"/>
      <c r="AZ121" s="324" t="s">
        <v>3850</v>
      </c>
      <c r="BA121" s="324">
        <v>22100103</v>
      </c>
      <c r="BB121" s="324"/>
      <c r="BC121" s="249" t="e">
        <f>VLOOKUP(#REF!,$E$11:$BD$1093,53,0)</f>
        <v>#REF!</v>
      </c>
      <c r="BD121" s="249" t="e">
        <f>BC121+0.5</f>
        <v>#REF!</v>
      </c>
    </row>
    <row r="122" spans="1:258" s="49" customFormat="1" ht="12.95" customHeight="1">
      <c r="A122" s="35" t="s">
        <v>350</v>
      </c>
      <c r="B122" s="35"/>
      <c r="C122" s="36" t="s">
        <v>2128</v>
      </c>
      <c r="D122" s="35">
        <v>120003662</v>
      </c>
      <c r="E122" s="37" t="s">
        <v>3435</v>
      </c>
      <c r="F122" s="37">
        <v>22100104</v>
      </c>
      <c r="G122" s="37" t="s">
        <v>1320</v>
      </c>
      <c r="H122" s="37" t="s">
        <v>401</v>
      </c>
      <c r="I122" s="37" t="s">
        <v>402</v>
      </c>
      <c r="J122" s="37" t="s">
        <v>403</v>
      </c>
      <c r="K122" s="38" t="s">
        <v>404</v>
      </c>
      <c r="L122" s="39" t="s">
        <v>105</v>
      </c>
      <c r="M122" s="37" t="s">
        <v>121</v>
      </c>
      <c r="N122" s="40" t="s">
        <v>83</v>
      </c>
      <c r="O122" s="39" t="s">
        <v>107</v>
      </c>
      <c r="P122" s="37" t="s">
        <v>108</v>
      </c>
      <c r="Q122" s="39" t="s">
        <v>151</v>
      </c>
      <c r="R122" s="38" t="s">
        <v>110</v>
      </c>
      <c r="S122" s="39" t="s">
        <v>107</v>
      </c>
      <c r="T122" s="41" t="s">
        <v>122</v>
      </c>
      <c r="U122" s="37" t="s">
        <v>112</v>
      </c>
      <c r="V122" s="39">
        <v>90</v>
      </c>
      <c r="W122" s="37" t="s">
        <v>113</v>
      </c>
      <c r="X122" s="39"/>
      <c r="Y122" s="39"/>
      <c r="Z122" s="39"/>
      <c r="AA122" s="40">
        <v>30</v>
      </c>
      <c r="AB122" s="38">
        <v>60</v>
      </c>
      <c r="AC122" s="38">
        <v>10</v>
      </c>
      <c r="AD122" s="42" t="s">
        <v>123</v>
      </c>
      <c r="AE122" s="37" t="s">
        <v>115</v>
      </c>
      <c r="AF122" s="42">
        <v>30</v>
      </c>
      <c r="AG122" s="147">
        <v>214380</v>
      </c>
      <c r="AH122" s="43">
        <v>0</v>
      </c>
      <c r="AI122" s="44">
        <v>0</v>
      </c>
      <c r="AJ122" s="45"/>
      <c r="AK122" s="46"/>
      <c r="AL122" s="45"/>
      <c r="AM122" s="45" t="s">
        <v>116</v>
      </c>
      <c r="AN122" s="35"/>
      <c r="AO122" s="37"/>
      <c r="AP122" s="37"/>
      <c r="AQ122" s="37"/>
      <c r="AR122" s="37" t="s">
        <v>406</v>
      </c>
      <c r="AS122" s="37" t="s">
        <v>406</v>
      </c>
      <c r="AT122" s="37"/>
      <c r="AU122" s="37"/>
      <c r="AV122" s="37"/>
      <c r="AW122" s="37"/>
      <c r="AX122" s="37"/>
      <c r="AY122" s="37" t="s">
        <v>3919</v>
      </c>
      <c r="AZ122" s="49" t="s">
        <v>3957</v>
      </c>
      <c r="BD122" s="49">
        <v>106</v>
      </c>
      <c r="BE122" s="239"/>
      <c r="BF122" s="239"/>
      <c r="BG122" s="239"/>
      <c r="BH122" s="239"/>
      <c r="BI122" s="239"/>
      <c r="BJ122" s="239"/>
      <c r="BK122" s="239"/>
      <c r="BL122" s="239"/>
      <c r="BM122" s="239"/>
      <c r="BN122" s="239"/>
      <c r="BO122" s="239"/>
      <c r="BP122" s="239"/>
      <c r="BQ122" s="239"/>
      <c r="BR122" s="239"/>
      <c r="BS122" s="239"/>
      <c r="BT122" s="239"/>
      <c r="BU122" s="239"/>
      <c r="BV122" s="239"/>
      <c r="BW122" s="239"/>
      <c r="BX122" s="239"/>
      <c r="BY122" s="239"/>
      <c r="BZ122" s="239"/>
      <c r="CA122" s="239"/>
      <c r="CB122" s="239"/>
      <c r="CC122" s="239"/>
      <c r="CD122" s="239"/>
      <c r="CE122" s="239"/>
      <c r="CF122" s="239"/>
      <c r="CG122" s="239"/>
      <c r="CH122" s="239"/>
      <c r="CI122" s="239"/>
      <c r="CJ122" s="239"/>
      <c r="CK122" s="239"/>
      <c r="CL122" s="239"/>
      <c r="CM122" s="239"/>
      <c r="CN122" s="239"/>
      <c r="CO122" s="239"/>
      <c r="CP122" s="239"/>
      <c r="CQ122" s="239"/>
      <c r="CR122" s="239"/>
      <c r="CS122" s="239"/>
      <c r="CT122" s="239"/>
      <c r="CU122" s="239"/>
      <c r="CV122" s="239"/>
      <c r="CW122" s="239"/>
      <c r="CX122" s="239"/>
      <c r="CY122" s="239"/>
      <c r="CZ122" s="239"/>
      <c r="DA122" s="239"/>
      <c r="DB122" s="239"/>
      <c r="DC122" s="239"/>
      <c r="DD122" s="239"/>
      <c r="DE122" s="239"/>
      <c r="DF122" s="239"/>
      <c r="DG122" s="239"/>
      <c r="DH122" s="239"/>
      <c r="DI122" s="239"/>
      <c r="DJ122" s="239"/>
      <c r="DK122" s="239"/>
      <c r="DL122" s="239"/>
      <c r="DM122" s="239"/>
      <c r="DN122" s="239"/>
      <c r="DO122" s="239"/>
      <c r="DP122" s="239"/>
      <c r="DQ122" s="239"/>
      <c r="DR122" s="239"/>
      <c r="DS122" s="239"/>
      <c r="DT122" s="239"/>
      <c r="DU122" s="239"/>
      <c r="DV122" s="239"/>
      <c r="DW122" s="239"/>
      <c r="DX122" s="239"/>
      <c r="DY122" s="239"/>
      <c r="DZ122" s="239"/>
      <c r="EA122" s="239"/>
      <c r="EB122" s="239"/>
      <c r="EC122" s="239"/>
      <c r="ED122" s="239"/>
      <c r="EE122" s="239"/>
      <c r="EF122" s="239"/>
      <c r="EG122" s="239"/>
      <c r="EH122" s="239"/>
      <c r="EI122" s="239"/>
      <c r="EJ122" s="239"/>
      <c r="EK122" s="239"/>
      <c r="EL122" s="239"/>
      <c r="EM122" s="239"/>
      <c r="EN122" s="239"/>
      <c r="EO122" s="239"/>
      <c r="EP122" s="239"/>
      <c r="EQ122" s="239"/>
      <c r="ER122" s="239"/>
      <c r="ES122" s="239"/>
      <c r="ET122" s="239"/>
      <c r="EU122" s="239"/>
      <c r="EV122" s="239"/>
      <c r="EW122" s="239"/>
      <c r="EX122" s="239"/>
      <c r="EY122" s="239"/>
      <c r="EZ122" s="239"/>
      <c r="FA122" s="239"/>
      <c r="FB122" s="239"/>
      <c r="FC122" s="239"/>
      <c r="FD122" s="239"/>
      <c r="FE122" s="239"/>
      <c r="FF122" s="239"/>
      <c r="FG122" s="239"/>
      <c r="FH122" s="239"/>
      <c r="FI122" s="239"/>
      <c r="FJ122" s="239"/>
      <c r="FK122" s="239"/>
      <c r="FL122" s="239"/>
      <c r="FM122" s="239"/>
      <c r="FN122" s="239"/>
      <c r="FO122" s="239"/>
      <c r="FP122" s="239"/>
      <c r="FQ122" s="239"/>
      <c r="FR122" s="239"/>
      <c r="FS122" s="239"/>
      <c r="FT122" s="239"/>
      <c r="FU122" s="239"/>
      <c r="FV122" s="239"/>
      <c r="FW122" s="239"/>
      <c r="FX122" s="239"/>
      <c r="FY122" s="239"/>
      <c r="FZ122" s="239"/>
      <c r="GA122" s="239"/>
      <c r="GB122" s="239"/>
      <c r="GC122" s="239"/>
      <c r="GD122" s="239"/>
      <c r="GE122" s="239"/>
      <c r="GF122" s="239"/>
      <c r="GG122" s="239"/>
      <c r="GH122" s="239"/>
      <c r="GI122" s="239"/>
      <c r="GJ122" s="239"/>
      <c r="GK122" s="239"/>
      <c r="GL122" s="239"/>
      <c r="GM122" s="239"/>
      <c r="GN122" s="239"/>
      <c r="GO122" s="239"/>
      <c r="GP122" s="239"/>
      <c r="GQ122" s="239"/>
      <c r="GR122" s="239"/>
      <c r="GS122" s="239"/>
      <c r="GT122" s="239"/>
      <c r="GU122" s="239"/>
      <c r="GV122" s="239"/>
      <c r="GW122" s="239"/>
      <c r="GX122" s="239"/>
      <c r="GY122" s="239"/>
      <c r="GZ122" s="239"/>
      <c r="HA122" s="239"/>
      <c r="HB122" s="239"/>
      <c r="HC122" s="239"/>
      <c r="HD122" s="239"/>
      <c r="HE122" s="239"/>
      <c r="HF122" s="239"/>
      <c r="HG122" s="239"/>
      <c r="HH122" s="239"/>
      <c r="HI122" s="239"/>
      <c r="HJ122" s="239"/>
      <c r="HK122" s="239"/>
      <c r="HL122" s="239"/>
      <c r="HM122" s="239"/>
      <c r="HN122" s="239"/>
      <c r="HO122" s="239"/>
      <c r="HP122" s="239"/>
      <c r="HQ122" s="239"/>
      <c r="HR122" s="239"/>
      <c r="HS122" s="239"/>
      <c r="HT122" s="239"/>
      <c r="HU122" s="239"/>
      <c r="HV122" s="239"/>
      <c r="HW122" s="239"/>
      <c r="HX122" s="239"/>
      <c r="HY122" s="239"/>
      <c r="HZ122" s="239"/>
      <c r="IA122" s="239"/>
      <c r="IB122" s="239"/>
      <c r="IC122" s="239"/>
      <c r="ID122" s="239"/>
      <c r="IE122" s="239"/>
      <c r="IF122" s="239"/>
      <c r="IG122" s="239"/>
      <c r="IH122" s="239"/>
      <c r="II122" s="239"/>
      <c r="IJ122" s="239"/>
      <c r="IK122" s="239"/>
      <c r="IL122" s="239"/>
      <c r="IM122" s="239"/>
      <c r="IN122" s="239"/>
      <c r="IO122" s="239"/>
      <c r="IP122" s="239"/>
      <c r="IQ122" s="239"/>
      <c r="IR122" s="239"/>
      <c r="IS122" s="239"/>
      <c r="IT122" s="239"/>
      <c r="IU122" s="239"/>
      <c r="IV122" s="239"/>
      <c r="IW122" s="239"/>
      <c r="IX122" s="239"/>
    </row>
    <row r="123" spans="1:258" s="49" customFormat="1" ht="12.95" customHeight="1">
      <c r="A123" s="35" t="s">
        <v>350</v>
      </c>
      <c r="B123" s="35"/>
      <c r="C123" s="36" t="s">
        <v>2128</v>
      </c>
      <c r="D123" s="35">
        <v>120003664</v>
      </c>
      <c r="E123" s="37" t="s">
        <v>3436</v>
      </c>
      <c r="F123" s="37">
        <v>22100105</v>
      </c>
      <c r="G123" s="37" t="s">
        <v>1321</v>
      </c>
      <c r="H123" s="37" t="s">
        <v>401</v>
      </c>
      <c r="I123" s="37" t="s">
        <v>402</v>
      </c>
      <c r="J123" s="37" t="s">
        <v>403</v>
      </c>
      <c r="K123" s="38" t="s">
        <v>404</v>
      </c>
      <c r="L123" s="39" t="s">
        <v>105</v>
      </c>
      <c r="M123" s="37" t="s">
        <v>121</v>
      </c>
      <c r="N123" s="40" t="s">
        <v>83</v>
      </c>
      <c r="O123" s="39" t="s">
        <v>107</v>
      </c>
      <c r="P123" s="37" t="s">
        <v>108</v>
      </c>
      <c r="Q123" s="39" t="s">
        <v>151</v>
      </c>
      <c r="R123" s="38" t="s">
        <v>110</v>
      </c>
      <c r="S123" s="39" t="s">
        <v>107</v>
      </c>
      <c r="T123" s="41" t="s">
        <v>122</v>
      </c>
      <c r="U123" s="37" t="s">
        <v>112</v>
      </c>
      <c r="V123" s="39">
        <v>90</v>
      </c>
      <c r="W123" s="37" t="s">
        <v>113</v>
      </c>
      <c r="X123" s="39"/>
      <c r="Y123" s="39"/>
      <c r="Z123" s="39"/>
      <c r="AA123" s="40">
        <v>30</v>
      </c>
      <c r="AB123" s="38">
        <v>60</v>
      </c>
      <c r="AC123" s="38">
        <v>10</v>
      </c>
      <c r="AD123" s="42" t="s">
        <v>123</v>
      </c>
      <c r="AE123" s="37" t="s">
        <v>115</v>
      </c>
      <c r="AF123" s="42">
        <v>10</v>
      </c>
      <c r="AG123" s="147">
        <v>429193.64</v>
      </c>
      <c r="AH123" s="43">
        <v>0</v>
      </c>
      <c r="AI123" s="44">
        <f t="shared" ref="AI123:AI154" si="11">AH123*1.12</f>
        <v>0</v>
      </c>
      <c r="AJ123" s="45"/>
      <c r="AK123" s="46"/>
      <c r="AL123" s="45"/>
      <c r="AM123" s="45" t="s">
        <v>116</v>
      </c>
      <c r="AN123" s="35"/>
      <c r="AO123" s="37"/>
      <c r="AP123" s="37"/>
      <c r="AQ123" s="37"/>
      <c r="AR123" s="37" t="s">
        <v>407</v>
      </c>
      <c r="AS123" s="37" t="s">
        <v>407</v>
      </c>
      <c r="AT123" s="37"/>
      <c r="AU123" s="37"/>
      <c r="AV123" s="37"/>
      <c r="AW123" s="37"/>
      <c r="AX123" s="37"/>
      <c r="AY123" s="37"/>
      <c r="BD123" s="49">
        <v>107</v>
      </c>
    </row>
    <row r="124" spans="1:258" s="49" customFormat="1" ht="12.95" customHeight="1">
      <c r="A124" s="104" t="s">
        <v>350</v>
      </c>
      <c r="B124" s="131"/>
      <c r="C124" s="131" t="s">
        <v>3848</v>
      </c>
      <c r="D124" s="104">
        <v>120003664</v>
      </c>
      <c r="E124" s="104" t="s">
        <v>3851</v>
      </c>
      <c r="F124" s="104">
        <v>22100105</v>
      </c>
      <c r="G124" s="349"/>
      <c r="H124" s="135" t="s">
        <v>401</v>
      </c>
      <c r="I124" s="135" t="s">
        <v>402</v>
      </c>
      <c r="J124" s="135" t="s">
        <v>403</v>
      </c>
      <c r="K124" s="104" t="s">
        <v>404</v>
      </c>
      <c r="L124" s="104" t="s">
        <v>105</v>
      </c>
      <c r="M124" s="76" t="s">
        <v>121</v>
      </c>
      <c r="N124" s="104" t="s">
        <v>83</v>
      </c>
      <c r="O124" s="131" t="s">
        <v>107</v>
      </c>
      <c r="P124" s="133" t="s">
        <v>108</v>
      </c>
      <c r="Q124" s="76" t="s">
        <v>109</v>
      </c>
      <c r="R124" s="76" t="s">
        <v>110</v>
      </c>
      <c r="S124" s="131" t="s">
        <v>107</v>
      </c>
      <c r="T124" s="133" t="s">
        <v>122</v>
      </c>
      <c r="U124" s="76" t="s">
        <v>112</v>
      </c>
      <c r="V124" s="76">
        <v>90</v>
      </c>
      <c r="W124" s="76" t="s">
        <v>113</v>
      </c>
      <c r="X124" s="76"/>
      <c r="Y124" s="76"/>
      <c r="Z124" s="76"/>
      <c r="AA124" s="350">
        <v>30</v>
      </c>
      <c r="AB124" s="76">
        <v>60</v>
      </c>
      <c r="AC124" s="350">
        <v>10</v>
      </c>
      <c r="AD124" s="76" t="s">
        <v>123</v>
      </c>
      <c r="AE124" s="76" t="s">
        <v>115</v>
      </c>
      <c r="AF124" s="351">
        <v>10</v>
      </c>
      <c r="AG124" s="352">
        <v>429193.64</v>
      </c>
      <c r="AH124" s="43">
        <v>0</v>
      </c>
      <c r="AI124" s="44">
        <f t="shared" si="11"/>
        <v>0</v>
      </c>
      <c r="AJ124" s="354"/>
      <c r="AK124" s="354"/>
      <c r="AL124" s="354"/>
      <c r="AM124" s="355" t="s">
        <v>116</v>
      </c>
      <c r="AN124" s="356"/>
      <c r="AO124" s="356"/>
      <c r="AP124" s="76"/>
      <c r="AQ124" s="76"/>
      <c r="AR124" s="76" t="s">
        <v>407</v>
      </c>
      <c r="AS124" s="349"/>
      <c r="AT124" s="76"/>
      <c r="AU124" s="76"/>
      <c r="AV124" s="76"/>
      <c r="AW124" s="76"/>
      <c r="AX124" s="76"/>
      <c r="AY124" s="76" t="s">
        <v>3850</v>
      </c>
      <c r="AZ124" s="239"/>
      <c r="BA124" s="239"/>
      <c r="BB124" s="239"/>
      <c r="BC124" s="249" t="e">
        <f>VLOOKUP(#REF!,E8:BD121,52,0)</f>
        <v>#REF!</v>
      </c>
      <c r="BD124" s="49">
        <v>108</v>
      </c>
      <c r="BE124" s="239"/>
      <c r="BF124" s="239"/>
      <c r="BG124" s="239"/>
      <c r="BH124" s="239"/>
      <c r="BI124" s="239"/>
      <c r="BJ124" s="239"/>
      <c r="BK124" s="239"/>
      <c r="BL124" s="239"/>
      <c r="BM124" s="239"/>
      <c r="BN124" s="239"/>
      <c r="BO124" s="239"/>
      <c r="BP124" s="239"/>
      <c r="BQ124" s="239"/>
      <c r="BR124" s="239"/>
      <c r="BS124" s="239"/>
      <c r="BT124" s="239"/>
      <c r="BU124" s="239"/>
      <c r="BV124" s="239"/>
      <c r="BW124" s="239"/>
      <c r="BX124" s="239"/>
      <c r="BY124" s="239"/>
      <c r="BZ124" s="239"/>
      <c r="CA124" s="239"/>
      <c r="CB124" s="239"/>
      <c r="CC124" s="239"/>
      <c r="CD124" s="239"/>
      <c r="CE124" s="239"/>
      <c r="CF124" s="239"/>
      <c r="CG124" s="239"/>
      <c r="CH124" s="239"/>
      <c r="CI124" s="239"/>
      <c r="CJ124" s="239"/>
      <c r="CK124" s="239"/>
      <c r="CL124" s="239"/>
      <c r="CM124" s="239"/>
      <c r="CN124" s="239"/>
      <c r="CO124" s="239"/>
      <c r="CP124" s="239"/>
      <c r="CQ124" s="239"/>
      <c r="CR124" s="239"/>
      <c r="CS124" s="239"/>
      <c r="CT124" s="239"/>
      <c r="CU124" s="239"/>
      <c r="CV124" s="239"/>
      <c r="CW124" s="239"/>
      <c r="CX124" s="239"/>
      <c r="CY124" s="239"/>
      <c r="CZ124" s="239"/>
      <c r="DA124" s="239"/>
      <c r="DB124" s="239"/>
      <c r="DC124" s="239"/>
      <c r="DD124" s="239"/>
      <c r="DE124" s="239"/>
      <c r="DF124" s="239"/>
      <c r="DG124" s="239"/>
      <c r="DH124" s="239"/>
      <c r="DI124" s="239"/>
      <c r="DJ124" s="239"/>
      <c r="DK124" s="239"/>
      <c r="DL124" s="239"/>
      <c r="DM124" s="239"/>
      <c r="DN124" s="239"/>
      <c r="DO124" s="239"/>
      <c r="DP124" s="239"/>
      <c r="DQ124" s="239"/>
      <c r="DR124" s="239"/>
      <c r="DS124" s="239"/>
      <c r="DT124" s="239"/>
      <c r="DU124" s="239"/>
      <c r="DV124" s="239"/>
      <c r="DW124" s="239"/>
      <c r="DX124" s="239"/>
      <c r="DY124" s="239"/>
      <c r="DZ124" s="239"/>
      <c r="EA124" s="239"/>
      <c r="EB124" s="239"/>
      <c r="EC124" s="239"/>
      <c r="ED124" s="239"/>
      <c r="EE124" s="239"/>
      <c r="EF124" s="239"/>
      <c r="EG124" s="239"/>
      <c r="EH124" s="239"/>
      <c r="EI124" s="239"/>
      <c r="EJ124" s="239"/>
      <c r="EK124" s="239"/>
      <c r="EL124" s="239"/>
      <c r="EM124" s="239"/>
      <c r="EN124" s="239"/>
      <c r="EO124" s="239"/>
      <c r="EP124" s="239"/>
      <c r="EQ124" s="239"/>
      <c r="ER124" s="239"/>
      <c r="ES124" s="239"/>
      <c r="ET124" s="239"/>
      <c r="EU124" s="239"/>
      <c r="EV124" s="239"/>
      <c r="EW124" s="239"/>
      <c r="EX124" s="239"/>
      <c r="EY124" s="239"/>
      <c r="EZ124" s="239"/>
      <c r="FA124" s="239"/>
      <c r="FB124" s="239"/>
      <c r="FC124" s="239"/>
      <c r="FD124" s="239"/>
      <c r="FE124" s="239"/>
      <c r="FF124" s="239"/>
      <c r="FG124" s="239"/>
      <c r="FH124" s="239"/>
      <c r="FI124" s="239"/>
      <c r="FJ124" s="239"/>
      <c r="FK124" s="239"/>
      <c r="FL124" s="239"/>
      <c r="FM124" s="239"/>
      <c r="FN124" s="239"/>
      <c r="FO124" s="239"/>
      <c r="FP124" s="239"/>
      <c r="FQ124" s="239"/>
      <c r="FR124" s="239"/>
      <c r="FS124" s="239"/>
      <c r="FT124" s="239"/>
      <c r="FU124" s="239"/>
      <c r="FV124" s="239"/>
      <c r="FW124" s="239"/>
      <c r="FX124" s="239"/>
      <c r="FY124" s="239"/>
      <c r="FZ124" s="239"/>
      <c r="GA124" s="239"/>
      <c r="GB124" s="239"/>
      <c r="GC124" s="239"/>
      <c r="GD124" s="239"/>
      <c r="GE124" s="239"/>
      <c r="GF124" s="239"/>
      <c r="GG124" s="239"/>
      <c r="GH124" s="239"/>
      <c r="GI124" s="239"/>
      <c r="GJ124" s="239"/>
      <c r="GK124" s="239"/>
      <c r="GL124" s="239"/>
      <c r="GM124" s="239"/>
      <c r="GN124" s="239"/>
      <c r="GO124" s="239"/>
      <c r="GP124" s="239"/>
      <c r="GQ124" s="239"/>
      <c r="GR124" s="239"/>
      <c r="GS124" s="239"/>
      <c r="GT124" s="239"/>
      <c r="GU124" s="239"/>
      <c r="GV124" s="239"/>
      <c r="GW124" s="239"/>
      <c r="GX124" s="239"/>
      <c r="GY124" s="239"/>
      <c r="GZ124" s="239"/>
      <c r="HA124" s="239"/>
      <c r="HB124" s="239"/>
      <c r="HC124" s="239"/>
      <c r="HD124" s="239"/>
      <c r="HE124" s="239"/>
      <c r="HF124" s="239"/>
      <c r="HG124" s="239"/>
      <c r="HH124" s="239"/>
      <c r="HI124" s="239"/>
      <c r="HJ124" s="239"/>
      <c r="HK124" s="239"/>
      <c r="HL124" s="239"/>
      <c r="HM124" s="239"/>
      <c r="HN124" s="239"/>
      <c r="HO124" s="239"/>
      <c r="HP124" s="239"/>
      <c r="HQ124" s="239"/>
      <c r="HR124" s="239"/>
      <c r="HS124" s="239"/>
      <c r="HT124" s="239"/>
      <c r="HU124" s="239"/>
      <c r="HV124" s="239"/>
      <c r="HW124" s="239"/>
      <c r="HX124" s="239"/>
      <c r="HY124" s="239"/>
      <c r="HZ124" s="239"/>
      <c r="IA124" s="239"/>
      <c r="IB124" s="239"/>
      <c r="IC124" s="239"/>
      <c r="ID124" s="239"/>
      <c r="IE124" s="239"/>
      <c r="IF124" s="239"/>
      <c r="IG124" s="239"/>
      <c r="IH124" s="239"/>
      <c r="II124" s="239"/>
      <c r="IJ124" s="239"/>
      <c r="IK124" s="239"/>
      <c r="IL124" s="239"/>
      <c r="IM124" s="239"/>
      <c r="IN124" s="239"/>
      <c r="IO124" s="239"/>
      <c r="IP124" s="239"/>
      <c r="IQ124" s="239"/>
      <c r="IR124" s="239"/>
      <c r="IS124" s="239"/>
      <c r="IT124" s="239"/>
      <c r="IU124" s="239"/>
      <c r="IV124" s="239"/>
      <c r="IW124" s="239"/>
      <c r="IX124" s="239"/>
    </row>
    <row r="125" spans="1:258" s="49" customFormat="1" ht="12.95" customHeight="1">
      <c r="A125" s="35" t="s">
        <v>350</v>
      </c>
      <c r="B125" s="349"/>
      <c r="C125" s="349"/>
      <c r="D125" s="35">
        <v>120003664</v>
      </c>
      <c r="E125" s="38" t="s">
        <v>4068</v>
      </c>
      <c r="F125" s="760"/>
      <c r="G125" s="349"/>
      <c r="H125" s="37" t="s">
        <v>401</v>
      </c>
      <c r="I125" s="37" t="s">
        <v>402</v>
      </c>
      <c r="J125" s="37" t="s">
        <v>403</v>
      </c>
      <c r="K125" s="37" t="s">
        <v>404</v>
      </c>
      <c r="L125" s="39" t="s">
        <v>105</v>
      </c>
      <c r="M125" s="37" t="s">
        <v>121</v>
      </c>
      <c r="N125" s="39" t="s">
        <v>83</v>
      </c>
      <c r="O125" s="39" t="s">
        <v>107</v>
      </c>
      <c r="P125" s="37" t="s">
        <v>108</v>
      </c>
      <c r="Q125" s="39" t="s">
        <v>1094</v>
      </c>
      <c r="R125" s="37" t="s">
        <v>110</v>
      </c>
      <c r="S125" s="39" t="s">
        <v>107</v>
      </c>
      <c r="T125" s="41" t="s">
        <v>122</v>
      </c>
      <c r="U125" s="37" t="s">
        <v>112</v>
      </c>
      <c r="V125" s="39">
        <v>90</v>
      </c>
      <c r="W125" s="37" t="s">
        <v>113</v>
      </c>
      <c r="X125" s="39"/>
      <c r="Y125" s="39"/>
      <c r="Z125" s="39"/>
      <c r="AA125" s="39">
        <v>30</v>
      </c>
      <c r="AB125" s="37">
        <v>60</v>
      </c>
      <c r="AC125" s="37">
        <v>10</v>
      </c>
      <c r="AD125" s="42" t="s">
        <v>123</v>
      </c>
      <c r="AE125" s="37" t="s">
        <v>115</v>
      </c>
      <c r="AF125" s="42">
        <v>10</v>
      </c>
      <c r="AG125" s="45">
        <v>429193.64</v>
      </c>
      <c r="AH125" s="45">
        <f>AG125*AF125</f>
        <v>4291936.4000000004</v>
      </c>
      <c r="AI125" s="45">
        <f t="shared" si="11"/>
        <v>4806968.7680000011</v>
      </c>
      <c r="AJ125" s="46"/>
      <c r="AK125" s="45"/>
      <c r="AL125" s="45"/>
      <c r="AM125" s="45" t="s">
        <v>116</v>
      </c>
      <c r="AN125" s="35"/>
      <c r="AO125" s="37"/>
      <c r="AP125" s="37"/>
      <c r="AQ125" s="37"/>
      <c r="AR125" s="37" t="s">
        <v>407</v>
      </c>
      <c r="AS125" s="37" t="s">
        <v>407</v>
      </c>
      <c r="AT125" s="37"/>
      <c r="AU125" s="37"/>
      <c r="AV125" s="37"/>
      <c r="AW125" s="37"/>
      <c r="AX125" s="37"/>
      <c r="AY125" s="37"/>
      <c r="AZ125" s="324" t="s">
        <v>3850</v>
      </c>
      <c r="BA125" s="324">
        <v>22100105</v>
      </c>
      <c r="BB125" s="324"/>
      <c r="BC125" s="249" t="e">
        <f>VLOOKUP(#REF!,$E$11:$BD$1093,53,0)</f>
        <v>#REF!</v>
      </c>
      <c r="BD125" s="249" t="e">
        <f>BC125+0.5</f>
        <v>#REF!</v>
      </c>
    </row>
    <row r="126" spans="1:258" s="49" customFormat="1" ht="12.95" customHeight="1">
      <c r="A126" s="35" t="s">
        <v>350</v>
      </c>
      <c r="B126" s="35"/>
      <c r="C126" s="36" t="s">
        <v>2128</v>
      </c>
      <c r="D126" s="35">
        <v>120003665</v>
      </c>
      <c r="E126" s="37" t="s">
        <v>3437</v>
      </c>
      <c r="F126" s="37">
        <v>22100106</v>
      </c>
      <c r="G126" s="37" t="s">
        <v>1322</v>
      </c>
      <c r="H126" s="37" t="s">
        <v>401</v>
      </c>
      <c r="I126" s="37" t="s">
        <v>402</v>
      </c>
      <c r="J126" s="37" t="s">
        <v>403</v>
      </c>
      <c r="K126" s="38" t="s">
        <v>404</v>
      </c>
      <c r="L126" s="39" t="s">
        <v>105</v>
      </c>
      <c r="M126" s="37" t="s">
        <v>121</v>
      </c>
      <c r="N126" s="40" t="s">
        <v>83</v>
      </c>
      <c r="O126" s="39" t="s">
        <v>107</v>
      </c>
      <c r="P126" s="37" t="s">
        <v>108</v>
      </c>
      <c r="Q126" s="39" t="s">
        <v>151</v>
      </c>
      <c r="R126" s="38" t="s">
        <v>110</v>
      </c>
      <c r="S126" s="39" t="s">
        <v>107</v>
      </c>
      <c r="T126" s="41" t="s">
        <v>122</v>
      </c>
      <c r="U126" s="37" t="s">
        <v>112</v>
      </c>
      <c r="V126" s="39">
        <v>90</v>
      </c>
      <c r="W126" s="37" t="s">
        <v>113</v>
      </c>
      <c r="X126" s="39"/>
      <c r="Y126" s="39"/>
      <c r="Z126" s="39"/>
      <c r="AA126" s="40">
        <v>30</v>
      </c>
      <c r="AB126" s="38">
        <v>60</v>
      </c>
      <c r="AC126" s="38">
        <v>10</v>
      </c>
      <c r="AD126" s="42" t="s">
        <v>123</v>
      </c>
      <c r="AE126" s="37" t="s">
        <v>115</v>
      </c>
      <c r="AF126" s="42">
        <v>100</v>
      </c>
      <c r="AG126" s="147">
        <v>164310</v>
      </c>
      <c r="AH126" s="43">
        <v>0</v>
      </c>
      <c r="AI126" s="44">
        <f t="shared" si="11"/>
        <v>0</v>
      </c>
      <c r="AJ126" s="45"/>
      <c r="AK126" s="46"/>
      <c r="AL126" s="45"/>
      <c r="AM126" s="45" t="s">
        <v>116</v>
      </c>
      <c r="AN126" s="35"/>
      <c r="AO126" s="37"/>
      <c r="AP126" s="37"/>
      <c r="AQ126" s="37"/>
      <c r="AR126" s="37" t="s">
        <v>408</v>
      </c>
      <c r="AS126" s="37" t="s">
        <v>408</v>
      </c>
      <c r="AT126" s="37"/>
      <c r="AU126" s="37"/>
      <c r="AV126" s="37"/>
      <c r="AW126" s="37"/>
      <c r="AX126" s="37"/>
      <c r="AY126" s="37"/>
      <c r="BD126" s="49">
        <v>109</v>
      </c>
      <c r="BE126" s="239"/>
      <c r="BF126" s="239"/>
      <c r="BG126" s="239"/>
      <c r="BH126" s="239"/>
      <c r="BI126" s="239"/>
      <c r="BJ126" s="239"/>
      <c r="BK126" s="239"/>
      <c r="BL126" s="239"/>
      <c r="BM126" s="239"/>
      <c r="BN126" s="239"/>
      <c r="BO126" s="239"/>
      <c r="BP126" s="239"/>
      <c r="BQ126" s="239"/>
      <c r="BR126" s="239"/>
      <c r="BS126" s="239"/>
      <c r="BT126" s="239"/>
      <c r="BU126" s="239"/>
      <c r="BV126" s="239"/>
      <c r="BW126" s="239"/>
      <c r="BX126" s="239"/>
      <c r="BY126" s="239"/>
      <c r="BZ126" s="239"/>
      <c r="CA126" s="239"/>
      <c r="CB126" s="239"/>
      <c r="CC126" s="239"/>
      <c r="CD126" s="239"/>
      <c r="CE126" s="239"/>
      <c r="CF126" s="239"/>
      <c r="CG126" s="239"/>
      <c r="CH126" s="239"/>
      <c r="CI126" s="239"/>
      <c r="CJ126" s="239"/>
      <c r="CK126" s="239"/>
      <c r="CL126" s="239"/>
      <c r="CM126" s="239"/>
      <c r="CN126" s="239"/>
      <c r="CO126" s="239"/>
      <c r="CP126" s="239"/>
      <c r="CQ126" s="239"/>
      <c r="CR126" s="239"/>
      <c r="CS126" s="239"/>
      <c r="CT126" s="239"/>
      <c r="CU126" s="239"/>
      <c r="CV126" s="239"/>
      <c r="CW126" s="239"/>
      <c r="CX126" s="239"/>
      <c r="CY126" s="239"/>
      <c r="CZ126" s="239"/>
      <c r="DA126" s="239"/>
      <c r="DB126" s="239"/>
      <c r="DC126" s="239"/>
      <c r="DD126" s="239"/>
      <c r="DE126" s="239"/>
      <c r="DF126" s="239"/>
      <c r="DG126" s="239"/>
      <c r="DH126" s="239"/>
      <c r="DI126" s="239"/>
      <c r="DJ126" s="239"/>
      <c r="DK126" s="239"/>
      <c r="DL126" s="239"/>
      <c r="DM126" s="239"/>
      <c r="DN126" s="239"/>
      <c r="DO126" s="239"/>
      <c r="DP126" s="239"/>
      <c r="DQ126" s="239"/>
      <c r="DR126" s="239"/>
      <c r="DS126" s="239"/>
      <c r="DT126" s="239"/>
      <c r="DU126" s="239"/>
      <c r="DV126" s="239"/>
      <c r="DW126" s="239"/>
      <c r="DX126" s="239"/>
      <c r="DY126" s="239"/>
      <c r="DZ126" s="239"/>
      <c r="EA126" s="239"/>
      <c r="EB126" s="239"/>
      <c r="EC126" s="239"/>
      <c r="ED126" s="239"/>
      <c r="EE126" s="239"/>
      <c r="EF126" s="239"/>
      <c r="EG126" s="239"/>
      <c r="EH126" s="239"/>
      <c r="EI126" s="239"/>
      <c r="EJ126" s="239"/>
      <c r="EK126" s="239"/>
      <c r="EL126" s="239"/>
      <c r="EM126" s="239"/>
      <c r="EN126" s="239"/>
      <c r="EO126" s="239"/>
      <c r="EP126" s="239"/>
      <c r="EQ126" s="239"/>
      <c r="ER126" s="239"/>
      <c r="ES126" s="239"/>
      <c r="ET126" s="239"/>
      <c r="EU126" s="239"/>
      <c r="EV126" s="239"/>
      <c r="EW126" s="239"/>
      <c r="EX126" s="239"/>
      <c r="EY126" s="239"/>
      <c r="EZ126" s="239"/>
      <c r="FA126" s="239"/>
      <c r="FB126" s="239"/>
      <c r="FC126" s="239"/>
      <c r="FD126" s="239"/>
      <c r="FE126" s="239"/>
      <c r="FF126" s="239"/>
      <c r="FG126" s="239"/>
      <c r="FH126" s="239"/>
      <c r="FI126" s="239"/>
      <c r="FJ126" s="239"/>
      <c r="FK126" s="239"/>
      <c r="FL126" s="239"/>
      <c r="FM126" s="239"/>
      <c r="FN126" s="239"/>
      <c r="FO126" s="239"/>
      <c r="FP126" s="239"/>
      <c r="FQ126" s="239"/>
      <c r="FR126" s="239"/>
      <c r="FS126" s="239"/>
      <c r="FT126" s="239"/>
      <c r="FU126" s="239"/>
      <c r="FV126" s="239"/>
      <c r="FW126" s="239"/>
      <c r="FX126" s="239"/>
      <c r="FY126" s="239"/>
      <c r="FZ126" s="239"/>
      <c r="GA126" s="239"/>
      <c r="GB126" s="239"/>
      <c r="GC126" s="239"/>
      <c r="GD126" s="239"/>
      <c r="GE126" s="239"/>
      <c r="GF126" s="239"/>
      <c r="GG126" s="239"/>
      <c r="GH126" s="239"/>
      <c r="GI126" s="239"/>
      <c r="GJ126" s="239"/>
      <c r="GK126" s="239"/>
      <c r="GL126" s="239"/>
      <c r="GM126" s="239"/>
      <c r="GN126" s="239"/>
      <c r="GO126" s="239"/>
      <c r="GP126" s="239"/>
      <c r="GQ126" s="239"/>
      <c r="GR126" s="239"/>
      <c r="GS126" s="239"/>
      <c r="GT126" s="239"/>
      <c r="GU126" s="239"/>
      <c r="GV126" s="239"/>
      <c r="GW126" s="239"/>
      <c r="GX126" s="239"/>
      <c r="GY126" s="239"/>
      <c r="GZ126" s="239"/>
      <c r="HA126" s="239"/>
      <c r="HB126" s="239"/>
      <c r="HC126" s="239"/>
      <c r="HD126" s="239"/>
      <c r="HE126" s="239"/>
      <c r="HF126" s="239"/>
      <c r="HG126" s="239"/>
      <c r="HH126" s="239"/>
      <c r="HI126" s="239"/>
      <c r="HJ126" s="239"/>
      <c r="HK126" s="239"/>
      <c r="HL126" s="239"/>
      <c r="HM126" s="239"/>
      <c r="HN126" s="239"/>
      <c r="HO126" s="239"/>
      <c r="HP126" s="239"/>
      <c r="HQ126" s="239"/>
      <c r="HR126" s="239"/>
      <c r="HS126" s="239"/>
      <c r="HT126" s="239"/>
      <c r="HU126" s="239"/>
      <c r="HV126" s="239"/>
      <c r="HW126" s="239"/>
      <c r="HX126" s="239"/>
      <c r="HY126" s="239"/>
      <c r="HZ126" s="239"/>
      <c r="IA126" s="239"/>
      <c r="IB126" s="239"/>
      <c r="IC126" s="239"/>
      <c r="ID126" s="239"/>
      <c r="IE126" s="239"/>
      <c r="IF126" s="239"/>
      <c r="IG126" s="239"/>
      <c r="IH126" s="239"/>
      <c r="II126" s="239"/>
      <c r="IJ126" s="239"/>
      <c r="IK126" s="239"/>
      <c r="IL126" s="239"/>
      <c r="IM126" s="239"/>
      <c r="IN126" s="239"/>
      <c r="IO126" s="239"/>
      <c r="IP126" s="239"/>
      <c r="IQ126" s="239"/>
      <c r="IR126" s="239"/>
      <c r="IS126" s="239"/>
      <c r="IT126" s="239"/>
      <c r="IU126" s="239"/>
      <c r="IV126" s="239"/>
      <c r="IW126" s="239"/>
      <c r="IX126" s="239"/>
    </row>
    <row r="127" spans="1:258" s="49" customFormat="1" ht="12.95" customHeight="1">
      <c r="A127" s="104" t="s">
        <v>350</v>
      </c>
      <c r="B127" s="131"/>
      <c r="C127" s="131" t="s">
        <v>3848</v>
      </c>
      <c r="D127" s="104">
        <v>120003665</v>
      </c>
      <c r="E127" s="104" t="s">
        <v>3852</v>
      </c>
      <c r="F127" s="104">
        <v>22100106</v>
      </c>
      <c r="G127" s="349"/>
      <c r="H127" s="135" t="s">
        <v>401</v>
      </c>
      <c r="I127" s="135" t="s">
        <v>402</v>
      </c>
      <c r="J127" s="135" t="s">
        <v>403</v>
      </c>
      <c r="K127" s="104" t="s">
        <v>404</v>
      </c>
      <c r="L127" s="104" t="s">
        <v>105</v>
      </c>
      <c r="M127" s="76" t="s">
        <v>121</v>
      </c>
      <c r="N127" s="104" t="s">
        <v>83</v>
      </c>
      <c r="O127" s="131" t="s">
        <v>107</v>
      </c>
      <c r="P127" s="133" t="s">
        <v>108</v>
      </c>
      <c r="Q127" s="76" t="s">
        <v>109</v>
      </c>
      <c r="R127" s="76" t="s">
        <v>110</v>
      </c>
      <c r="S127" s="131" t="s">
        <v>107</v>
      </c>
      <c r="T127" s="133" t="s">
        <v>122</v>
      </c>
      <c r="U127" s="76" t="s">
        <v>112</v>
      </c>
      <c r="V127" s="76">
        <v>90</v>
      </c>
      <c r="W127" s="76" t="s">
        <v>113</v>
      </c>
      <c r="X127" s="76"/>
      <c r="Y127" s="76"/>
      <c r="Z127" s="76"/>
      <c r="AA127" s="350">
        <v>30</v>
      </c>
      <c r="AB127" s="76">
        <v>60</v>
      </c>
      <c r="AC127" s="350">
        <v>10</v>
      </c>
      <c r="AD127" s="76" t="s">
        <v>123</v>
      </c>
      <c r="AE127" s="76" t="s">
        <v>115</v>
      </c>
      <c r="AF127" s="351">
        <v>100</v>
      </c>
      <c r="AG127" s="352">
        <v>164310</v>
      </c>
      <c r="AH127" s="43">
        <v>0</v>
      </c>
      <c r="AI127" s="44">
        <f t="shared" si="11"/>
        <v>0</v>
      </c>
      <c r="AJ127" s="354"/>
      <c r="AK127" s="354"/>
      <c r="AL127" s="354"/>
      <c r="AM127" s="355" t="s">
        <v>116</v>
      </c>
      <c r="AN127" s="356"/>
      <c r="AO127" s="356"/>
      <c r="AP127" s="76"/>
      <c r="AQ127" s="76"/>
      <c r="AR127" s="76" t="s">
        <v>408</v>
      </c>
      <c r="AS127" s="349"/>
      <c r="AT127" s="76"/>
      <c r="AU127" s="76"/>
      <c r="AV127" s="76"/>
      <c r="AW127" s="76"/>
      <c r="AX127" s="76"/>
      <c r="AY127" s="76" t="s">
        <v>3850</v>
      </c>
      <c r="AZ127" s="239"/>
      <c r="BA127" s="239"/>
      <c r="BB127" s="239"/>
      <c r="BC127" s="249" t="e">
        <f>VLOOKUP(#REF!,E9:BD124,52,0)</f>
        <v>#REF!</v>
      </c>
      <c r="BD127" s="49">
        <v>110</v>
      </c>
    </row>
    <row r="128" spans="1:258" s="49" customFormat="1" ht="12.95" customHeight="1">
      <c r="A128" s="35" t="s">
        <v>350</v>
      </c>
      <c r="B128" s="349"/>
      <c r="C128" s="349"/>
      <c r="D128" s="35">
        <v>120003665</v>
      </c>
      <c r="E128" s="38" t="s">
        <v>4069</v>
      </c>
      <c r="F128" s="760"/>
      <c r="G128" s="349"/>
      <c r="H128" s="37" t="s">
        <v>401</v>
      </c>
      <c r="I128" s="37" t="s">
        <v>402</v>
      </c>
      <c r="J128" s="37" t="s">
        <v>403</v>
      </c>
      <c r="K128" s="37" t="s">
        <v>404</v>
      </c>
      <c r="L128" s="39" t="s">
        <v>105</v>
      </c>
      <c r="M128" s="37" t="s">
        <v>121</v>
      </c>
      <c r="N128" s="39" t="s">
        <v>83</v>
      </c>
      <c r="O128" s="39" t="s">
        <v>107</v>
      </c>
      <c r="P128" s="37" t="s">
        <v>108</v>
      </c>
      <c r="Q128" s="39" t="s">
        <v>1094</v>
      </c>
      <c r="R128" s="37" t="s">
        <v>110</v>
      </c>
      <c r="S128" s="39" t="s">
        <v>107</v>
      </c>
      <c r="T128" s="41" t="s">
        <v>122</v>
      </c>
      <c r="U128" s="37" t="s">
        <v>112</v>
      </c>
      <c r="V128" s="39">
        <v>90</v>
      </c>
      <c r="W128" s="37" t="s">
        <v>113</v>
      </c>
      <c r="X128" s="39"/>
      <c r="Y128" s="39"/>
      <c r="Z128" s="39"/>
      <c r="AA128" s="39">
        <v>30</v>
      </c>
      <c r="AB128" s="37">
        <v>60</v>
      </c>
      <c r="AC128" s="37">
        <v>10</v>
      </c>
      <c r="AD128" s="42" t="s">
        <v>123</v>
      </c>
      <c r="AE128" s="37" t="s">
        <v>115</v>
      </c>
      <c r="AF128" s="42">
        <v>100</v>
      </c>
      <c r="AG128" s="45">
        <v>164310</v>
      </c>
      <c r="AH128" s="45">
        <f>AG128*AF128</f>
        <v>16431000</v>
      </c>
      <c r="AI128" s="45">
        <f t="shared" si="11"/>
        <v>18402720</v>
      </c>
      <c r="AJ128" s="46"/>
      <c r="AK128" s="45"/>
      <c r="AL128" s="45"/>
      <c r="AM128" s="45" t="s">
        <v>116</v>
      </c>
      <c r="AN128" s="35"/>
      <c r="AO128" s="37"/>
      <c r="AP128" s="37"/>
      <c r="AQ128" s="37"/>
      <c r="AR128" s="37" t="s">
        <v>408</v>
      </c>
      <c r="AS128" s="37" t="s">
        <v>408</v>
      </c>
      <c r="AT128" s="37"/>
      <c r="AU128" s="37"/>
      <c r="AV128" s="37"/>
      <c r="AW128" s="37"/>
      <c r="AX128" s="37"/>
      <c r="AY128" s="37"/>
      <c r="AZ128" s="324" t="s">
        <v>3850</v>
      </c>
      <c r="BA128" s="324">
        <v>22100106</v>
      </c>
      <c r="BB128" s="324"/>
      <c r="BC128" s="249" t="e">
        <f>VLOOKUP(#REF!,$E$11:$BD$1093,53,0)</f>
        <v>#REF!</v>
      </c>
      <c r="BD128" s="249" t="e">
        <f>BC128+0.5</f>
        <v>#REF!</v>
      </c>
      <c r="BE128" s="239"/>
      <c r="BF128" s="239"/>
      <c r="BG128" s="239"/>
      <c r="BH128" s="239"/>
      <c r="BI128" s="239"/>
      <c r="BJ128" s="239"/>
      <c r="BK128" s="239"/>
      <c r="BL128" s="239"/>
      <c r="BM128" s="239"/>
      <c r="BN128" s="239"/>
      <c r="BO128" s="239"/>
      <c r="BP128" s="239"/>
      <c r="BQ128" s="239"/>
      <c r="BR128" s="239"/>
      <c r="BS128" s="239"/>
      <c r="BT128" s="239"/>
      <c r="BU128" s="239"/>
      <c r="BV128" s="239"/>
      <c r="BW128" s="239"/>
      <c r="BX128" s="239"/>
      <c r="BY128" s="239"/>
      <c r="BZ128" s="239"/>
      <c r="CA128" s="239"/>
      <c r="CB128" s="239"/>
      <c r="CC128" s="239"/>
      <c r="CD128" s="239"/>
      <c r="CE128" s="239"/>
      <c r="CF128" s="239"/>
      <c r="CG128" s="239"/>
      <c r="CH128" s="239"/>
      <c r="CI128" s="239"/>
      <c r="CJ128" s="239"/>
      <c r="CK128" s="239"/>
      <c r="CL128" s="239"/>
      <c r="CM128" s="239"/>
      <c r="CN128" s="239"/>
      <c r="CO128" s="239"/>
      <c r="CP128" s="239"/>
      <c r="CQ128" s="239"/>
      <c r="CR128" s="239"/>
      <c r="CS128" s="239"/>
      <c r="CT128" s="239"/>
      <c r="CU128" s="239"/>
      <c r="CV128" s="239"/>
      <c r="CW128" s="239"/>
      <c r="CX128" s="239"/>
      <c r="CY128" s="239"/>
      <c r="CZ128" s="239"/>
      <c r="DA128" s="239"/>
      <c r="DB128" s="239"/>
      <c r="DC128" s="239"/>
      <c r="DD128" s="239"/>
      <c r="DE128" s="239"/>
      <c r="DF128" s="239"/>
      <c r="DG128" s="239"/>
      <c r="DH128" s="239"/>
      <c r="DI128" s="239"/>
      <c r="DJ128" s="239"/>
      <c r="DK128" s="239"/>
      <c r="DL128" s="239"/>
      <c r="DM128" s="239"/>
      <c r="DN128" s="239"/>
      <c r="DO128" s="239"/>
      <c r="DP128" s="239"/>
      <c r="DQ128" s="239"/>
      <c r="DR128" s="239"/>
      <c r="DS128" s="239"/>
      <c r="DT128" s="239"/>
      <c r="DU128" s="239"/>
      <c r="DV128" s="239"/>
      <c r="DW128" s="239"/>
      <c r="DX128" s="239"/>
      <c r="DY128" s="239"/>
      <c r="DZ128" s="239"/>
      <c r="EA128" s="239"/>
      <c r="EB128" s="239"/>
      <c r="EC128" s="239"/>
      <c r="ED128" s="239"/>
      <c r="EE128" s="239"/>
      <c r="EF128" s="239"/>
      <c r="EG128" s="239"/>
      <c r="EH128" s="239"/>
      <c r="EI128" s="239"/>
      <c r="EJ128" s="239"/>
      <c r="EK128" s="239"/>
      <c r="EL128" s="239"/>
      <c r="EM128" s="239"/>
      <c r="EN128" s="239"/>
      <c r="EO128" s="239"/>
      <c r="EP128" s="239"/>
      <c r="EQ128" s="239"/>
      <c r="ER128" s="239"/>
      <c r="ES128" s="239"/>
      <c r="ET128" s="239"/>
      <c r="EU128" s="239"/>
      <c r="EV128" s="239"/>
      <c r="EW128" s="239"/>
      <c r="EX128" s="239"/>
      <c r="EY128" s="239"/>
      <c r="EZ128" s="239"/>
      <c r="FA128" s="239"/>
      <c r="FB128" s="239"/>
      <c r="FC128" s="239"/>
      <c r="FD128" s="239"/>
      <c r="FE128" s="239"/>
      <c r="FF128" s="239"/>
      <c r="FG128" s="239"/>
      <c r="FH128" s="239"/>
      <c r="FI128" s="239"/>
      <c r="FJ128" s="239"/>
      <c r="FK128" s="239"/>
      <c r="FL128" s="239"/>
      <c r="FM128" s="239"/>
      <c r="FN128" s="239"/>
      <c r="FO128" s="239"/>
      <c r="FP128" s="239"/>
      <c r="FQ128" s="239"/>
      <c r="FR128" s="239"/>
      <c r="FS128" s="239"/>
      <c r="FT128" s="239"/>
      <c r="FU128" s="239"/>
      <c r="FV128" s="239"/>
      <c r="FW128" s="239"/>
      <c r="FX128" s="239"/>
      <c r="FY128" s="239"/>
      <c r="FZ128" s="239"/>
      <c r="GA128" s="239"/>
      <c r="GB128" s="239"/>
      <c r="GC128" s="239"/>
      <c r="GD128" s="239"/>
      <c r="GE128" s="239"/>
      <c r="GF128" s="239"/>
      <c r="GG128" s="239"/>
      <c r="GH128" s="239"/>
      <c r="GI128" s="239"/>
      <c r="GJ128" s="239"/>
      <c r="GK128" s="239"/>
      <c r="GL128" s="239"/>
      <c r="GM128" s="239"/>
      <c r="GN128" s="239"/>
      <c r="GO128" s="239"/>
      <c r="GP128" s="239"/>
      <c r="GQ128" s="239"/>
      <c r="GR128" s="239"/>
      <c r="GS128" s="239"/>
      <c r="GT128" s="239"/>
      <c r="GU128" s="239"/>
      <c r="GV128" s="239"/>
      <c r="GW128" s="239"/>
      <c r="GX128" s="239"/>
      <c r="GY128" s="239"/>
      <c r="GZ128" s="239"/>
      <c r="HA128" s="239"/>
      <c r="HB128" s="239"/>
      <c r="HC128" s="239"/>
      <c r="HD128" s="239"/>
      <c r="HE128" s="239"/>
      <c r="HF128" s="239"/>
      <c r="HG128" s="239"/>
      <c r="HH128" s="239"/>
      <c r="HI128" s="239"/>
      <c r="HJ128" s="239"/>
      <c r="HK128" s="239"/>
      <c r="HL128" s="239"/>
      <c r="HM128" s="239"/>
      <c r="HN128" s="239"/>
      <c r="HO128" s="239"/>
      <c r="HP128" s="239"/>
      <c r="HQ128" s="239"/>
      <c r="HR128" s="239"/>
      <c r="HS128" s="239"/>
      <c r="HT128" s="239"/>
      <c r="HU128" s="239"/>
      <c r="HV128" s="239"/>
      <c r="HW128" s="239"/>
      <c r="HX128" s="239"/>
      <c r="HY128" s="239"/>
      <c r="HZ128" s="239"/>
      <c r="IA128" s="239"/>
      <c r="IB128" s="239"/>
      <c r="IC128" s="239"/>
      <c r="ID128" s="239"/>
      <c r="IE128" s="239"/>
      <c r="IF128" s="239"/>
      <c r="IG128" s="239"/>
      <c r="IH128" s="239"/>
      <c r="II128" s="239"/>
      <c r="IJ128" s="239"/>
      <c r="IK128" s="239"/>
      <c r="IL128" s="239"/>
      <c r="IM128" s="239"/>
      <c r="IN128" s="239"/>
      <c r="IO128" s="239"/>
      <c r="IP128" s="239"/>
      <c r="IQ128" s="239"/>
      <c r="IR128" s="239"/>
      <c r="IS128" s="239"/>
      <c r="IT128" s="239"/>
      <c r="IU128" s="239"/>
      <c r="IV128" s="239"/>
      <c r="IW128" s="239"/>
      <c r="IX128" s="239"/>
    </row>
    <row r="129" spans="1:258" s="49" customFormat="1" ht="12.95" customHeight="1">
      <c r="A129" s="35" t="s">
        <v>350</v>
      </c>
      <c r="B129" s="35"/>
      <c r="C129" s="36" t="s">
        <v>2128</v>
      </c>
      <c r="D129" s="35">
        <v>120003668</v>
      </c>
      <c r="E129" s="37" t="s">
        <v>3438</v>
      </c>
      <c r="F129" s="37">
        <v>22100107</v>
      </c>
      <c r="G129" s="37" t="s">
        <v>1323</v>
      </c>
      <c r="H129" s="37" t="s">
        <v>401</v>
      </c>
      <c r="I129" s="37" t="s">
        <v>402</v>
      </c>
      <c r="J129" s="37" t="s">
        <v>403</v>
      </c>
      <c r="K129" s="38" t="s">
        <v>404</v>
      </c>
      <c r="L129" s="39" t="s">
        <v>105</v>
      </c>
      <c r="M129" s="37" t="s">
        <v>121</v>
      </c>
      <c r="N129" s="40" t="s">
        <v>83</v>
      </c>
      <c r="O129" s="39" t="s">
        <v>107</v>
      </c>
      <c r="P129" s="37" t="s">
        <v>108</v>
      </c>
      <c r="Q129" s="39" t="s">
        <v>151</v>
      </c>
      <c r="R129" s="38" t="s">
        <v>110</v>
      </c>
      <c r="S129" s="39" t="s">
        <v>107</v>
      </c>
      <c r="T129" s="41" t="s">
        <v>122</v>
      </c>
      <c r="U129" s="37" t="s">
        <v>112</v>
      </c>
      <c r="V129" s="39">
        <v>90</v>
      </c>
      <c r="W129" s="37" t="s">
        <v>113</v>
      </c>
      <c r="X129" s="39"/>
      <c r="Y129" s="39"/>
      <c r="Z129" s="39"/>
      <c r="AA129" s="40">
        <v>30</v>
      </c>
      <c r="AB129" s="38">
        <v>60</v>
      </c>
      <c r="AC129" s="38">
        <v>10</v>
      </c>
      <c r="AD129" s="42" t="s">
        <v>123</v>
      </c>
      <c r="AE129" s="37" t="s">
        <v>115</v>
      </c>
      <c r="AF129" s="42">
        <v>2</v>
      </c>
      <c r="AG129" s="147">
        <v>976994</v>
      </c>
      <c r="AH129" s="43">
        <v>0</v>
      </c>
      <c r="AI129" s="44">
        <f t="shared" si="11"/>
        <v>0</v>
      </c>
      <c r="AJ129" s="45"/>
      <c r="AK129" s="46"/>
      <c r="AL129" s="45"/>
      <c r="AM129" s="45" t="s">
        <v>116</v>
      </c>
      <c r="AN129" s="35"/>
      <c r="AO129" s="37"/>
      <c r="AP129" s="37"/>
      <c r="AQ129" s="37"/>
      <c r="AR129" s="37" t="s">
        <v>409</v>
      </c>
      <c r="AS129" s="37" t="s">
        <v>409</v>
      </c>
      <c r="AT129" s="37"/>
      <c r="AU129" s="37"/>
      <c r="AV129" s="37"/>
      <c r="AW129" s="37"/>
      <c r="AX129" s="37"/>
      <c r="AY129" s="37"/>
      <c r="BD129" s="49">
        <v>111</v>
      </c>
    </row>
    <row r="130" spans="1:258" s="49" customFormat="1" ht="12.95" customHeight="1">
      <c r="A130" s="104" t="s">
        <v>350</v>
      </c>
      <c r="B130" s="131"/>
      <c r="C130" s="131" t="s">
        <v>3848</v>
      </c>
      <c r="D130" s="104">
        <v>120003668</v>
      </c>
      <c r="E130" s="104" t="s">
        <v>3853</v>
      </c>
      <c r="F130" s="104">
        <v>22100107</v>
      </c>
      <c r="G130" s="349"/>
      <c r="H130" s="135" t="s">
        <v>401</v>
      </c>
      <c r="I130" s="135" t="s">
        <v>402</v>
      </c>
      <c r="J130" s="135" t="s">
        <v>403</v>
      </c>
      <c r="K130" s="104" t="s">
        <v>404</v>
      </c>
      <c r="L130" s="104" t="s">
        <v>105</v>
      </c>
      <c r="M130" s="76" t="s">
        <v>121</v>
      </c>
      <c r="N130" s="104" t="s">
        <v>83</v>
      </c>
      <c r="O130" s="131" t="s">
        <v>107</v>
      </c>
      <c r="P130" s="133" t="s">
        <v>108</v>
      </c>
      <c r="Q130" s="76" t="s">
        <v>109</v>
      </c>
      <c r="R130" s="76" t="s">
        <v>110</v>
      </c>
      <c r="S130" s="131" t="s">
        <v>107</v>
      </c>
      <c r="T130" s="133" t="s">
        <v>122</v>
      </c>
      <c r="U130" s="76" t="s">
        <v>112</v>
      </c>
      <c r="V130" s="76">
        <v>90</v>
      </c>
      <c r="W130" s="76" t="s">
        <v>113</v>
      </c>
      <c r="X130" s="76"/>
      <c r="Y130" s="76"/>
      <c r="Z130" s="76"/>
      <c r="AA130" s="350">
        <v>30</v>
      </c>
      <c r="AB130" s="76">
        <v>60</v>
      </c>
      <c r="AC130" s="350">
        <v>10</v>
      </c>
      <c r="AD130" s="76" t="s">
        <v>123</v>
      </c>
      <c r="AE130" s="76" t="s">
        <v>115</v>
      </c>
      <c r="AF130" s="351">
        <v>2</v>
      </c>
      <c r="AG130" s="352">
        <v>976994</v>
      </c>
      <c r="AH130" s="43">
        <v>0</v>
      </c>
      <c r="AI130" s="44">
        <f t="shared" si="11"/>
        <v>0</v>
      </c>
      <c r="AJ130" s="354"/>
      <c r="AK130" s="354"/>
      <c r="AL130" s="354"/>
      <c r="AM130" s="355" t="s">
        <v>116</v>
      </c>
      <c r="AN130" s="356"/>
      <c r="AO130" s="356"/>
      <c r="AP130" s="76"/>
      <c r="AQ130" s="76"/>
      <c r="AR130" s="76" t="s">
        <v>409</v>
      </c>
      <c r="AS130" s="349"/>
      <c r="AT130" s="76"/>
      <c r="AU130" s="76"/>
      <c r="AV130" s="76"/>
      <c r="AW130" s="76"/>
      <c r="AX130" s="76"/>
      <c r="AY130" s="76" t="s">
        <v>3850</v>
      </c>
      <c r="AZ130" s="239"/>
      <c r="BA130" s="239"/>
      <c r="BB130" s="239"/>
      <c r="BC130" s="249" t="e">
        <f>VLOOKUP(#REF!,E10:BD127,52,0)</f>
        <v>#REF!</v>
      </c>
      <c r="BD130" s="49">
        <v>112</v>
      </c>
      <c r="BE130" s="239"/>
      <c r="BF130" s="239"/>
      <c r="BG130" s="239"/>
      <c r="BH130" s="239"/>
      <c r="BI130" s="239"/>
      <c r="BJ130" s="239"/>
      <c r="BK130" s="239"/>
      <c r="BL130" s="239"/>
      <c r="BM130" s="239"/>
      <c r="BN130" s="239"/>
      <c r="BO130" s="239"/>
      <c r="BP130" s="239"/>
      <c r="BQ130" s="239"/>
      <c r="BR130" s="239"/>
      <c r="BS130" s="239"/>
      <c r="BT130" s="239"/>
      <c r="BU130" s="239"/>
      <c r="BV130" s="239"/>
      <c r="BW130" s="239"/>
      <c r="BX130" s="239"/>
      <c r="BY130" s="239"/>
      <c r="BZ130" s="239"/>
      <c r="CA130" s="239"/>
      <c r="CB130" s="239"/>
      <c r="CC130" s="239"/>
      <c r="CD130" s="239"/>
      <c r="CE130" s="239"/>
      <c r="CF130" s="239"/>
      <c r="CG130" s="239"/>
      <c r="CH130" s="239"/>
      <c r="CI130" s="239"/>
      <c r="CJ130" s="239"/>
      <c r="CK130" s="239"/>
      <c r="CL130" s="239"/>
      <c r="CM130" s="239"/>
      <c r="CN130" s="239"/>
      <c r="CO130" s="239"/>
      <c r="CP130" s="239"/>
      <c r="CQ130" s="239"/>
      <c r="CR130" s="239"/>
      <c r="CS130" s="239"/>
      <c r="CT130" s="239"/>
      <c r="CU130" s="239"/>
      <c r="CV130" s="239"/>
      <c r="CW130" s="239"/>
      <c r="CX130" s="239"/>
      <c r="CY130" s="239"/>
      <c r="CZ130" s="239"/>
      <c r="DA130" s="239"/>
      <c r="DB130" s="239"/>
      <c r="DC130" s="239"/>
      <c r="DD130" s="239"/>
      <c r="DE130" s="239"/>
      <c r="DF130" s="239"/>
      <c r="DG130" s="239"/>
      <c r="DH130" s="239"/>
      <c r="DI130" s="239"/>
      <c r="DJ130" s="239"/>
      <c r="DK130" s="239"/>
      <c r="DL130" s="239"/>
      <c r="DM130" s="239"/>
      <c r="DN130" s="239"/>
      <c r="DO130" s="239"/>
      <c r="DP130" s="239"/>
      <c r="DQ130" s="239"/>
      <c r="DR130" s="239"/>
      <c r="DS130" s="239"/>
      <c r="DT130" s="239"/>
      <c r="DU130" s="239"/>
      <c r="DV130" s="239"/>
      <c r="DW130" s="239"/>
      <c r="DX130" s="239"/>
      <c r="DY130" s="239"/>
      <c r="DZ130" s="239"/>
      <c r="EA130" s="239"/>
      <c r="EB130" s="239"/>
      <c r="EC130" s="239"/>
      <c r="ED130" s="239"/>
      <c r="EE130" s="239"/>
      <c r="EF130" s="239"/>
      <c r="EG130" s="239"/>
      <c r="EH130" s="239"/>
      <c r="EI130" s="239"/>
      <c r="EJ130" s="239"/>
      <c r="EK130" s="239"/>
      <c r="EL130" s="239"/>
      <c r="EM130" s="239"/>
      <c r="EN130" s="239"/>
      <c r="EO130" s="239"/>
      <c r="EP130" s="239"/>
      <c r="EQ130" s="239"/>
      <c r="ER130" s="239"/>
      <c r="ES130" s="239"/>
      <c r="ET130" s="239"/>
      <c r="EU130" s="239"/>
      <c r="EV130" s="239"/>
      <c r="EW130" s="239"/>
      <c r="EX130" s="239"/>
      <c r="EY130" s="239"/>
      <c r="EZ130" s="239"/>
      <c r="FA130" s="239"/>
      <c r="FB130" s="239"/>
      <c r="FC130" s="239"/>
      <c r="FD130" s="239"/>
      <c r="FE130" s="239"/>
      <c r="FF130" s="239"/>
      <c r="FG130" s="239"/>
      <c r="FH130" s="239"/>
      <c r="FI130" s="239"/>
      <c r="FJ130" s="239"/>
      <c r="FK130" s="239"/>
      <c r="FL130" s="239"/>
      <c r="FM130" s="239"/>
      <c r="FN130" s="239"/>
      <c r="FO130" s="239"/>
      <c r="FP130" s="239"/>
      <c r="FQ130" s="239"/>
      <c r="FR130" s="239"/>
      <c r="FS130" s="239"/>
      <c r="FT130" s="239"/>
      <c r="FU130" s="239"/>
      <c r="FV130" s="239"/>
      <c r="FW130" s="239"/>
      <c r="FX130" s="239"/>
      <c r="FY130" s="239"/>
      <c r="FZ130" s="239"/>
      <c r="GA130" s="239"/>
      <c r="GB130" s="239"/>
      <c r="GC130" s="239"/>
      <c r="GD130" s="239"/>
      <c r="GE130" s="239"/>
      <c r="GF130" s="239"/>
      <c r="GG130" s="239"/>
      <c r="GH130" s="239"/>
      <c r="GI130" s="239"/>
      <c r="GJ130" s="239"/>
      <c r="GK130" s="239"/>
      <c r="GL130" s="239"/>
      <c r="GM130" s="239"/>
      <c r="GN130" s="239"/>
      <c r="GO130" s="239"/>
      <c r="GP130" s="239"/>
      <c r="GQ130" s="239"/>
      <c r="GR130" s="239"/>
      <c r="GS130" s="239"/>
      <c r="GT130" s="239"/>
      <c r="GU130" s="239"/>
      <c r="GV130" s="239"/>
      <c r="GW130" s="239"/>
      <c r="GX130" s="239"/>
      <c r="GY130" s="239"/>
      <c r="GZ130" s="239"/>
      <c r="HA130" s="239"/>
      <c r="HB130" s="239"/>
      <c r="HC130" s="239"/>
      <c r="HD130" s="239"/>
      <c r="HE130" s="239"/>
      <c r="HF130" s="239"/>
      <c r="HG130" s="239"/>
      <c r="HH130" s="239"/>
      <c r="HI130" s="239"/>
      <c r="HJ130" s="239"/>
      <c r="HK130" s="239"/>
      <c r="HL130" s="239"/>
      <c r="HM130" s="239"/>
      <c r="HN130" s="239"/>
      <c r="HO130" s="239"/>
      <c r="HP130" s="239"/>
      <c r="HQ130" s="239"/>
      <c r="HR130" s="239"/>
      <c r="HS130" s="239"/>
      <c r="HT130" s="239"/>
      <c r="HU130" s="239"/>
      <c r="HV130" s="239"/>
      <c r="HW130" s="239"/>
      <c r="HX130" s="239"/>
      <c r="HY130" s="239"/>
      <c r="HZ130" s="239"/>
      <c r="IA130" s="239"/>
      <c r="IB130" s="239"/>
      <c r="IC130" s="239"/>
      <c r="ID130" s="239"/>
      <c r="IE130" s="239"/>
      <c r="IF130" s="239"/>
      <c r="IG130" s="239"/>
      <c r="IH130" s="239"/>
      <c r="II130" s="239"/>
      <c r="IJ130" s="239"/>
      <c r="IK130" s="239"/>
      <c r="IL130" s="239"/>
      <c r="IM130" s="239"/>
      <c r="IN130" s="239"/>
      <c r="IO130" s="239"/>
      <c r="IP130" s="239"/>
      <c r="IQ130" s="239"/>
      <c r="IR130" s="239"/>
      <c r="IS130" s="239"/>
      <c r="IT130" s="239"/>
      <c r="IU130" s="239"/>
      <c r="IV130" s="239"/>
      <c r="IW130" s="239"/>
      <c r="IX130" s="239"/>
    </row>
    <row r="131" spans="1:258" s="49" customFormat="1" ht="12.95" customHeight="1">
      <c r="A131" s="35" t="s">
        <v>350</v>
      </c>
      <c r="B131" s="349"/>
      <c r="C131" s="349"/>
      <c r="D131" s="35">
        <v>120003668</v>
      </c>
      <c r="E131" s="761" t="s">
        <v>4070</v>
      </c>
      <c r="F131" s="760"/>
      <c r="G131" s="349"/>
      <c r="H131" s="37" t="s">
        <v>401</v>
      </c>
      <c r="I131" s="37" t="s">
        <v>402</v>
      </c>
      <c r="J131" s="37" t="s">
        <v>403</v>
      </c>
      <c r="K131" s="37" t="s">
        <v>404</v>
      </c>
      <c r="L131" s="39" t="s">
        <v>105</v>
      </c>
      <c r="M131" s="37" t="s">
        <v>121</v>
      </c>
      <c r="N131" s="39" t="s">
        <v>83</v>
      </c>
      <c r="O131" s="39" t="s">
        <v>107</v>
      </c>
      <c r="P131" s="37" t="s">
        <v>108</v>
      </c>
      <c r="Q131" s="39" t="s">
        <v>1094</v>
      </c>
      <c r="R131" s="37" t="s">
        <v>110</v>
      </c>
      <c r="S131" s="39" t="s">
        <v>107</v>
      </c>
      <c r="T131" s="41" t="s">
        <v>122</v>
      </c>
      <c r="U131" s="37" t="s">
        <v>112</v>
      </c>
      <c r="V131" s="39">
        <v>90</v>
      </c>
      <c r="W131" s="37" t="s">
        <v>113</v>
      </c>
      <c r="X131" s="39"/>
      <c r="Y131" s="39"/>
      <c r="Z131" s="39"/>
      <c r="AA131" s="39">
        <v>30</v>
      </c>
      <c r="AB131" s="37">
        <v>60</v>
      </c>
      <c r="AC131" s="37">
        <v>10</v>
      </c>
      <c r="AD131" s="42" t="s">
        <v>123</v>
      </c>
      <c r="AE131" s="37" t="s">
        <v>115</v>
      </c>
      <c r="AF131" s="42">
        <v>2</v>
      </c>
      <c r="AG131" s="45">
        <v>976994</v>
      </c>
      <c r="AH131" s="45">
        <f>AG131*AF131</f>
        <v>1953988</v>
      </c>
      <c r="AI131" s="45">
        <f t="shared" si="11"/>
        <v>2188466.56</v>
      </c>
      <c r="AJ131" s="46"/>
      <c r="AK131" s="45"/>
      <c r="AL131" s="45"/>
      <c r="AM131" s="45" t="s">
        <v>116</v>
      </c>
      <c r="AN131" s="35"/>
      <c r="AO131" s="37"/>
      <c r="AP131" s="37"/>
      <c r="AQ131" s="37"/>
      <c r="AR131" s="37" t="s">
        <v>409</v>
      </c>
      <c r="AS131" s="37" t="s">
        <v>409</v>
      </c>
      <c r="AT131" s="37"/>
      <c r="AU131" s="37"/>
      <c r="AV131" s="37"/>
      <c r="AW131" s="37"/>
      <c r="AX131" s="37"/>
      <c r="AY131" s="37"/>
      <c r="AZ131" s="324" t="s">
        <v>3850</v>
      </c>
      <c r="BA131" s="324">
        <v>22100107</v>
      </c>
      <c r="BB131" s="324"/>
      <c r="BC131" s="249" t="e">
        <f>VLOOKUP(#REF!,$E$11:$BD$1093,53,0)</f>
        <v>#REF!</v>
      </c>
      <c r="BD131" s="249" t="e">
        <f>BC131+0.5</f>
        <v>#REF!</v>
      </c>
    </row>
    <row r="132" spans="1:258" s="49" customFormat="1" ht="12.95" customHeight="1">
      <c r="A132" s="35" t="s">
        <v>350</v>
      </c>
      <c r="B132" s="35"/>
      <c r="C132" s="36" t="s">
        <v>2128</v>
      </c>
      <c r="D132" s="35">
        <v>120003669</v>
      </c>
      <c r="E132" s="37" t="s">
        <v>3439</v>
      </c>
      <c r="F132" s="37">
        <v>22100108</v>
      </c>
      <c r="G132" s="37" t="s">
        <v>1324</v>
      </c>
      <c r="H132" s="37" t="s">
        <v>401</v>
      </c>
      <c r="I132" s="37" t="s">
        <v>402</v>
      </c>
      <c r="J132" s="37" t="s">
        <v>403</v>
      </c>
      <c r="K132" s="38" t="s">
        <v>404</v>
      </c>
      <c r="L132" s="39" t="s">
        <v>105</v>
      </c>
      <c r="M132" s="37" t="s">
        <v>121</v>
      </c>
      <c r="N132" s="40" t="s">
        <v>83</v>
      </c>
      <c r="O132" s="39" t="s">
        <v>107</v>
      </c>
      <c r="P132" s="37" t="s">
        <v>108</v>
      </c>
      <c r="Q132" s="39" t="s">
        <v>151</v>
      </c>
      <c r="R132" s="38" t="s">
        <v>110</v>
      </c>
      <c r="S132" s="39" t="s">
        <v>107</v>
      </c>
      <c r="T132" s="41" t="s">
        <v>122</v>
      </c>
      <c r="U132" s="37" t="s">
        <v>112</v>
      </c>
      <c r="V132" s="39">
        <v>90</v>
      </c>
      <c r="W132" s="37" t="s">
        <v>113</v>
      </c>
      <c r="X132" s="39"/>
      <c r="Y132" s="39"/>
      <c r="Z132" s="39"/>
      <c r="AA132" s="40">
        <v>30</v>
      </c>
      <c r="AB132" s="38">
        <v>60</v>
      </c>
      <c r="AC132" s="38">
        <v>10</v>
      </c>
      <c r="AD132" s="42" t="s">
        <v>123</v>
      </c>
      <c r="AE132" s="37" t="s">
        <v>115</v>
      </c>
      <c r="AF132" s="42">
        <v>85</v>
      </c>
      <c r="AG132" s="147">
        <v>111607.14</v>
      </c>
      <c r="AH132" s="43">
        <v>0</v>
      </c>
      <c r="AI132" s="44">
        <f t="shared" si="11"/>
        <v>0</v>
      </c>
      <c r="AJ132" s="45"/>
      <c r="AK132" s="46"/>
      <c r="AL132" s="45"/>
      <c r="AM132" s="45" t="s">
        <v>116</v>
      </c>
      <c r="AN132" s="35"/>
      <c r="AO132" s="37"/>
      <c r="AP132" s="37"/>
      <c r="AQ132" s="37"/>
      <c r="AR132" s="37" t="s">
        <v>410</v>
      </c>
      <c r="AS132" s="37" t="s">
        <v>410</v>
      </c>
      <c r="AT132" s="37"/>
      <c r="AU132" s="37"/>
      <c r="AV132" s="37"/>
      <c r="AW132" s="37"/>
      <c r="AX132" s="37"/>
      <c r="AY132" s="37"/>
      <c r="BD132" s="49">
        <v>113</v>
      </c>
      <c r="BE132" s="239"/>
      <c r="BF132" s="239"/>
      <c r="BG132" s="239"/>
      <c r="BH132" s="239"/>
      <c r="BI132" s="239"/>
      <c r="BJ132" s="239"/>
      <c r="BK132" s="239"/>
      <c r="BL132" s="239"/>
      <c r="BM132" s="239"/>
      <c r="BN132" s="239"/>
      <c r="BO132" s="239"/>
      <c r="BP132" s="239"/>
      <c r="BQ132" s="239"/>
      <c r="BR132" s="239"/>
      <c r="BS132" s="239"/>
      <c r="BT132" s="239"/>
      <c r="BU132" s="239"/>
      <c r="BV132" s="239"/>
      <c r="BW132" s="239"/>
      <c r="BX132" s="239"/>
      <c r="BY132" s="239"/>
      <c r="BZ132" s="239"/>
      <c r="CA132" s="239"/>
      <c r="CB132" s="239"/>
      <c r="CC132" s="239"/>
      <c r="CD132" s="239"/>
      <c r="CE132" s="239"/>
      <c r="CF132" s="239"/>
      <c r="CG132" s="239"/>
      <c r="CH132" s="239"/>
      <c r="CI132" s="239"/>
      <c r="CJ132" s="239"/>
      <c r="CK132" s="239"/>
      <c r="CL132" s="239"/>
      <c r="CM132" s="239"/>
      <c r="CN132" s="239"/>
      <c r="CO132" s="239"/>
      <c r="CP132" s="239"/>
      <c r="CQ132" s="239"/>
      <c r="CR132" s="239"/>
      <c r="CS132" s="239"/>
      <c r="CT132" s="239"/>
      <c r="CU132" s="239"/>
      <c r="CV132" s="239"/>
      <c r="CW132" s="239"/>
      <c r="CX132" s="239"/>
      <c r="CY132" s="239"/>
      <c r="CZ132" s="239"/>
      <c r="DA132" s="239"/>
      <c r="DB132" s="239"/>
      <c r="DC132" s="239"/>
      <c r="DD132" s="239"/>
      <c r="DE132" s="239"/>
      <c r="DF132" s="239"/>
      <c r="DG132" s="239"/>
      <c r="DH132" s="239"/>
      <c r="DI132" s="239"/>
      <c r="DJ132" s="239"/>
      <c r="DK132" s="239"/>
      <c r="DL132" s="239"/>
      <c r="DM132" s="239"/>
      <c r="DN132" s="239"/>
      <c r="DO132" s="239"/>
      <c r="DP132" s="239"/>
      <c r="DQ132" s="239"/>
      <c r="DR132" s="239"/>
      <c r="DS132" s="239"/>
      <c r="DT132" s="239"/>
      <c r="DU132" s="239"/>
      <c r="DV132" s="239"/>
      <c r="DW132" s="239"/>
      <c r="DX132" s="239"/>
      <c r="DY132" s="239"/>
      <c r="DZ132" s="239"/>
      <c r="EA132" s="239"/>
      <c r="EB132" s="239"/>
      <c r="EC132" s="239"/>
      <c r="ED132" s="239"/>
      <c r="EE132" s="239"/>
      <c r="EF132" s="239"/>
      <c r="EG132" s="239"/>
      <c r="EH132" s="239"/>
      <c r="EI132" s="239"/>
      <c r="EJ132" s="239"/>
      <c r="EK132" s="239"/>
      <c r="EL132" s="239"/>
      <c r="EM132" s="239"/>
      <c r="EN132" s="239"/>
      <c r="EO132" s="239"/>
      <c r="EP132" s="239"/>
      <c r="EQ132" s="239"/>
      <c r="ER132" s="239"/>
      <c r="ES132" s="239"/>
      <c r="ET132" s="239"/>
      <c r="EU132" s="239"/>
      <c r="EV132" s="239"/>
      <c r="EW132" s="239"/>
      <c r="EX132" s="239"/>
      <c r="EY132" s="239"/>
      <c r="EZ132" s="239"/>
      <c r="FA132" s="239"/>
      <c r="FB132" s="239"/>
      <c r="FC132" s="239"/>
      <c r="FD132" s="239"/>
      <c r="FE132" s="239"/>
      <c r="FF132" s="239"/>
      <c r="FG132" s="239"/>
      <c r="FH132" s="239"/>
      <c r="FI132" s="239"/>
      <c r="FJ132" s="239"/>
      <c r="FK132" s="239"/>
      <c r="FL132" s="239"/>
      <c r="FM132" s="239"/>
      <c r="FN132" s="239"/>
      <c r="FO132" s="239"/>
      <c r="FP132" s="239"/>
      <c r="FQ132" s="239"/>
      <c r="FR132" s="239"/>
      <c r="FS132" s="239"/>
      <c r="FT132" s="239"/>
      <c r="FU132" s="239"/>
      <c r="FV132" s="239"/>
      <c r="FW132" s="239"/>
      <c r="FX132" s="239"/>
      <c r="FY132" s="239"/>
      <c r="FZ132" s="239"/>
      <c r="GA132" s="239"/>
      <c r="GB132" s="239"/>
      <c r="GC132" s="239"/>
      <c r="GD132" s="239"/>
      <c r="GE132" s="239"/>
      <c r="GF132" s="239"/>
      <c r="GG132" s="239"/>
      <c r="GH132" s="239"/>
      <c r="GI132" s="239"/>
      <c r="GJ132" s="239"/>
      <c r="GK132" s="239"/>
      <c r="GL132" s="239"/>
      <c r="GM132" s="239"/>
      <c r="GN132" s="239"/>
      <c r="GO132" s="239"/>
      <c r="GP132" s="239"/>
      <c r="GQ132" s="239"/>
      <c r="GR132" s="239"/>
      <c r="GS132" s="239"/>
      <c r="GT132" s="239"/>
      <c r="GU132" s="239"/>
      <c r="GV132" s="239"/>
      <c r="GW132" s="239"/>
      <c r="GX132" s="239"/>
      <c r="GY132" s="239"/>
      <c r="GZ132" s="239"/>
      <c r="HA132" s="239"/>
      <c r="HB132" s="239"/>
      <c r="HC132" s="239"/>
      <c r="HD132" s="239"/>
      <c r="HE132" s="239"/>
      <c r="HF132" s="239"/>
      <c r="HG132" s="239"/>
      <c r="HH132" s="239"/>
      <c r="HI132" s="239"/>
      <c r="HJ132" s="239"/>
      <c r="HK132" s="239"/>
      <c r="HL132" s="239"/>
      <c r="HM132" s="239"/>
      <c r="HN132" s="239"/>
      <c r="HO132" s="239"/>
      <c r="HP132" s="239"/>
      <c r="HQ132" s="239"/>
      <c r="HR132" s="239"/>
      <c r="HS132" s="239"/>
      <c r="HT132" s="239"/>
      <c r="HU132" s="239"/>
      <c r="HV132" s="239"/>
      <c r="HW132" s="239"/>
      <c r="HX132" s="239"/>
      <c r="HY132" s="239"/>
      <c r="HZ132" s="239"/>
      <c r="IA132" s="239"/>
      <c r="IB132" s="239"/>
      <c r="IC132" s="239"/>
      <c r="ID132" s="239"/>
      <c r="IE132" s="239"/>
      <c r="IF132" s="239"/>
      <c r="IG132" s="239"/>
      <c r="IH132" s="239"/>
      <c r="II132" s="239"/>
      <c r="IJ132" s="239"/>
      <c r="IK132" s="239"/>
      <c r="IL132" s="239"/>
      <c r="IM132" s="239"/>
      <c r="IN132" s="239"/>
      <c r="IO132" s="239"/>
      <c r="IP132" s="239"/>
      <c r="IQ132" s="239"/>
      <c r="IR132" s="239"/>
      <c r="IS132" s="239"/>
      <c r="IT132" s="239"/>
      <c r="IU132" s="239"/>
      <c r="IV132" s="239"/>
      <c r="IW132" s="239"/>
      <c r="IX132" s="239"/>
    </row>
    <row r="133" spans="1:258" s="48" customFormat="1" ht="12.95" customHeight="1">
      <c r="A133" s="104" t="s">
        <v>350</v>
      </c>
      <c r="B133" s="131"/>
      <c r="C133" s="131" t="s">
        <v>3848</v>
      </c>
      <c r="D133" s="104">
        <v>120003669</v>
      </c>
      <c r="E133" s="104" t="s">
        <v>3854</v>
      </c>
      <c r="F133" s="104">
        <v>22100108</v>
      </c>
      <c r="G133" s="349"/>
      <c r="H133" s="135" t="s">
        <v>401</v>
      </c>
      <c r="I133" s="135" t="s">
        <v>402</v>
      </c>
      <c r="J133" s="135" t="s">
        <v>403</v>
      </c>
      <c r="K133" s="104" t="s">
        <v>404</v>
      </c>
      <c r="L133" s="104" t="s">
        <v>105</v>
      </c>
      <c r="M133" s="76" t="s">
        <v>121</v>
      </c>
      <c r="N133" s="104" t="s">
        <v>83</v>
      </c>
      <c r="O133" s="131" t="s">
        <v>107</v>
      </c>
      <c r="P133" s="133" t="s">
        <v>108</v>
      </c>
      <c r="Q133" s="76" t="s">
        <v>109</v>
      </c>
      <c r="R133" s="76" t="s">
        <v>110</v>
      </c>
      <c r="S133" s="131" t="s">
        <v>107</v>
      </c>
      <c r="T133" s="133" t="s">
        <v>122</v>
      </c>
      <c r="U133" s="76" t="s">
        <v>112</v>
      </c>
      <c r="V133" s="76">
        <v>90</v>
      </c>
      <c r="W133" s="76" t="s">
        <v>113</v>
      </c>
      <c r="X133" s="76"/>
      <c r="Y133" s="76"/>
      <c r="Z133" s="76"/>
      <c r="AA133" s="350">
        <v>30</v>
      </c>
      <c r="AB133" s="76">
        <v>60</v>
      </c>
      <c r="AC133" s="350">
        <v>10</v>
      </c>
      <c r="AD133" s="76" t="s">
        <v>123</v>
      </c>
      <c r="AE133" s="76" t="s">
        <v>115</v>
      </c>
      <c r="AF133" s="351">
        <v>45</v>
      </c>
      <c r="AG133" s="352">
        <v>111607.14</v>
      </c>
      <c r="AH133" s="43">
        <v>0</v>
      </c>
      <c r="AI133" s="44">
        <f t="shared" si="11"/>
        <v>0</v>
      </c>
      <c r="AJ133" s="354"/>
      <c r="AK133" s="354"/>
      <c r="AL133" s="354"/>
      <c r="AM133" s="355" t="s">
        <v>116</v>
      </c>
      <c r="AN133" s="356"/>
      <c r="AO133" s="356"/>
      <c r="AP133" s="76"/>
      <c r="AQ133" s="76"/>
      <c r="AR133" s="76" t="s">
        <v>410</v>
      </c>
      <c r="AS133" s="349"/>
      <c r="AT133" s="76"/>
      <c r="AU133" s="76"/>
      <c r="AV133" s="76"/>
      <c r="AW133" s="76"/>
      <c r="AX133" s="76"/>
      <c r="AY133" s="76" t="s">
        <v>3855</v>
      </c>
      <c r="AZ133" s="239"/>
      <c r="BA133" s="239"/>
      <c r="BB133" s="239"/>
      <c r="BC133" s="249" t="e">
        <f>VLOOKUP(#REF!,E11:BD130,52,0)</f>
        <v>#REF!</v>
      </c>
      <c r="BD133" s="49">
        <v>114</v>
      </c>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9"/>
      <c r="CD133" s="49"/>
      <c r="CE133" s="49"/>
      <c r="CF133" s="49"/>
      <c r="CG133" s="49"/>
      <c r="CH133" s="49"/>
      <c r="CI133" s="49"/>
      <c r="CJ133" s="49"/>
      <c r="CK133" s="49"/>
      <c r="CL133" s="49"/>
      <c r="CM133" s="49"/>
      <c r="CN133" s="49"/>
      <c r="CO133" s="49"/>
      <c r="CP133" s="49"/>
      <c r="CQ133" s="49"/>
      <c r="CR133" s="49"/>
      <c r="CS133" s="49"/>
      <c r="CT133" s="49"/>
      <c r="CU133" s="49"/>
      <c r="CV133" s="49"/>
      <c r="CW133" s="49"/>
      <c r="CX133" s="49"/>
      <c r="CY133" s="49"/>
      <c r="CZ133" s="49"/>
      <c r="DA133" s="49"/>
      <c r="DB133" s="49"/>
      <c r="DC133" s="49"/>
      <c r="DD133" s="49"/>
      <c r="DE133" s="49"/>
      <c r="DF133" s="49"/>
      <c r="DG133" s="49"/>
      <c r="DH133" s="49"/>
      <c r="DI133" s="49"/>
      <c r="DJ133" s="49"/>
      <c r="DK133" s="49"/>
      <c r="DL133" s="49"/>
      <c r="DM133" s="49"/>
      <c r="DN133" s="49"/>
      <c r="DO133" s="49"/>
      <c r="DP133" s="49"/>
      <c r="DQ133" s="49"/>
      <c r="DR133" s="49"/>
      <c r="DS133" s="49"/>
      <c r="DT133" s="49"/>
      <c r="DU133" s="49"/>
      <c r="DV133" s="49"/>
      <c r="DW133" s="49"/>
      <c r="DX133" s="49"/>
      <c r="DY133" s="49"/>
      <c r="DZ133" s="49"/>
      <c r="EA133" s="49"/>
      <c r="EB133" s="49"/>
      <c r="EC133" s="49"/>
      <c r="ED133" s="49"/>
      <c r="EE133" s="49"/>
      <c r="EF133" s="49"/>
      <c r="EG133" s="49"/>
      <c r="EH133" s="49"/>
      <c r="EI133" s="49"/>
      <c r="EJ133" s="49"/>
      <c r="EK133" s="49"/>
      <c r="EL133" s="49"/>
      <c r="EM133" s="49"/>
      <c r="EN133" s="49"/>
      <c r="EO133" s="49"/>
      <c r="EP133" s="49"/>
      <c r="EQ133" s="49"/>
      <c r="ER133" s="49"/>
      <c r="ES133" s="49"/>
      <c r="ET133" s="49"/>
      <c r="EU133" s="49"/>
      <c r="EV133" s="49"/>
      <c r="EW133" s="49"/>
      <c r="EX133" s="49"/>
      <c r="EY133" s="49"/>
      <c r="EZ133" s="49"/>
      <c r="FA133" s="49"/>
      <c r="FB133" s="49"/>
      <c r="FC133" s="49"/>
      <c r="FD133" s="49"/>
      <c r="FE133" s="49"/>
      <c r="FF133" s="49"/>
      <c r="FG133" s="49"/>
      <c r="FH133" s="49"/>
      <c r="FI133" s="49"/>
      <c r="FJ133" s="49"/>
      <c r="FK133" s="49"/>
      <c r="FL133" s="49"/>
      <c r="FM133" s="49"/>
      <c r="FN133" s="49"/>
      <c r="FO133" s="49"/>
      <c r="FP133" s="49"/>
      <c r="FQ133" s="49"/>
      <c r="FR133" s="49"/>
      <c r="FS133" s="49"/>
      <c r="FT133" s="49"/>
      <c r="FU133" s="49"/>
      <c r="FV133" s="49"/>
      <c r="FW133" s="49"/>
      <c r="FX133" s="49"/>
      <c r="FY133" s="49"/>
      <c r="FZ133" s="49"/>
      <c r="GA133" s="49"/>
      <c r="GB133" s="49"/>
      <c r="GC133" s="49"/>
      <c r="GD133" s="49"/>
      <c r="GE133" s="49"/>
      <c r="GF133" s="49"/>
      <c r="GG133" s="49"/>
      <c r="GH133" s="49"/>
      <c r="GI133" s="49"/>
      <c r="GJ133" s="49"/>
      <c r="GK133" s="49"/>
      <c r="GL133" s="49"/>
      <c r="GM133" s="49"/>
      <c r="GN133" s="49"/>
      <c r="GO133" s="49"/>
      <c r="GP133" s="49"/>
      <c r="GQ133" s="49"/>
      <c r="GR133" s="49"/>
      <c r="GS133" s="49"/>
      <c r="GT133" s="49"/>
      <c r="GU133" s="49"/>
      <c r="GV133" s="49"/>
      <c r="GW133" s="49"/>
      <c r="GX133" s="49"/>
      <c r="GY133" s="49"/>
      <c r="GZ133" s="49"/>
      <c r="HA133" s="49"/>
      <c r="HB133" s="49"/>
      <c r="HC133" s="49"/>
      <c r="HD133" s="49"/>
      <c r="HE133" s="49"/>
      <c r="HF133" s="49"/>
      <c r="HG133" s="49"/>
      <c r="HH133" s="49"/>
      <c r="HI133" s="49"/>
      <c r="HJ133" s="49"/>
      <c r="HK133" s="49"/>
      <c r="HL133" s="49"/>
      <c r="HM133" s="49"/>
      <c r="HN133" s="49"/>
      <c r="HO133" s="49"/>
      <c r="HP133" s="49"/>
      <c r="HQ133" s="49"/>
      <c r="HR133" s="49"/>
      <c r="HS133" s="49"/>
      <c r="HT133" s="49"/>
      <c r="HU133" s="49"/>
      <c r="HV133" s="49"/>
      <c r="HW133" s="49"/>
      <c r="HX133" s="49"/>
      <c r="HY133" s="49"/>
      <c r="HZ133" s="49"/>
      <c r="IA133" s="49"/>
      <c r="IB133" s="49"/>
      <c r="IC133" s="49"/>
      <c r="ID133" s="49"/>
      <c r="IE133" s="49"/>
      <c r="IF133" s="49"/>
      <c r="IG133" s="49"/>
      <c r="IH133" s="49"/>
      <c r="II133" s="49"/>
      <c r="IJ133" s="49"/>
      <c r="IK133" s="49"/>
      <c r="IL133" s="49"/>
      <c r="IM133" s="49"/>
      <c r="IN133" s="49"/>
      <c r="IO133" s="49"/>
      <c r="IP133" s="49"/>
      <c r="IQ133" s="49"/>
      <c r="IR133" s="49"/>
      <c r="IS133" s="49"/>
      <c r="IT133" s="49"/>
      <c r="IU133" s="49"/>
      <c r="IV133" s="49"/>
      <c r="IW133" s="49"/>
      <c r="IX133" s="49"/>
    </row>
    <row r="134" spans="1:258" s="48" customFormat="1" ht="12.95" customHeight="1">
      <c r="A134" s="35" t="s">
        <v>350</v>
      </c>
      <c r="B134" s="349"/>
      <c r="C134" s="349"/>
      <c r="D134" s="35">
        <v>120003669</v>
      </c>
      <c r="E134" s="38" t="s">
        <v>4071</v>
      </c>
      <c r="F134" s="760"/>
      <c r="G134" s="349"/>
      <c r="H134" s="37" t="s">
        <v>401</v>
      </c>
      <c r="I134" s="37" t="s">
        <v>402</v>
      </c>
      <c r="J134" s="37" t="s">
        <v>403</v>
      </c>
      <c r="K134" s="37" t="s">
        <v>404</v>
      </c>
      <c r="L134" s="39" t="s">
        <v>105</v>
      </c>
      <c r="M134" s="37" t="s">
        <v>121</v>
      </c>
      <c r="N134" s="39" t="s">
        <v>83</v>
      </c>
      <c r="O134" s="39" t="s">
        <v>107</v>
      </c>
      <c r="P134" s="37" t="s">
        <v>108</v>
      </c>
      <c r="Q134" s="39" t="s">
        <v>1094</v>
      </c>
      <c r="R134" s="37" t="s">
        <v>110</v>
      </c>
      <c r="S134" s="39" t="s">
        <v>107</v>
      </c>
      <c r="T134" s="41" t="s">
        <v>122</v>
      </c>
      <c r="U134" s="37" t="s">
        <v>112</v>
      </c>
      <c r="V134" s="39">
        <v>90</v>
      </c>
      <c r="W134" s="37" t="s">
        <v>113</v>
      </c>
      <c r="X134" s="39"/>
      <c r="Y134" s="39"/>
      <c r="Z134" s="39"/>
      <c r="AA134" s="39">
        <v>30</v>
      </c>
      <c r="AB134" s="37">
        <v>60</v>
      </c>
      <c r="AC134" s="37">
        <v>10</v>
      </c>
      <c r="AD134" s="42" t="s">
        <v>123</v>
      </c>
      <c r="AE134" s="37" t="s">
        <v>115</v>
      </c>
      <c r="AF134" s="42">
        <v>85</v>
      </c>
      <c r="AG134" s="45">
        <v>111607.14</v>
      </c>
      <c r="AH134" s="45">
        <f>AG134*AF134</f>
        <v>9486606.9000000004</v>
      </c>
      <c r="AI134" s="45">
        <f t="shared" si="11"/>
        <v>10624999.728000002</v>
      </c>
      <c r="AJ134" s="46"/>
      <c r="AK134" s="45"/>
      <c r="AL134" s="45"/>
      <c r="AM134" s="45" t="s">
        <v>116</v>
      </c>
      <c r="AN134" s="35"/>
      <c r="AO134" s="37"/>
      <c r="AP134" s="37"/>
      <c r="AQ134" s="37"/>
      <c r="AR134" s="37" t="s">
        <v>410</v>
      </c>
      <c r="AS134" s="37" t="s">
        <v>410</v>
      </c>
      <c r="AT134" s="37"/>
      <c r="AU134" s="37"/>
      <c r="AV134" s="37"/>
      <c r="AW134" s="37"/>
      <c r="AX134" s="37"/>
      <c r="AY134" s="37"/>
      <c r="AZ134" s="324" t="s">
        <v>3855</v>
      </c>
      <c r="BA134" s="324">
        <v>22100108</v>
      </c>
      <c r="BB134" s="324"/>
      <c r="BC134" s="249" t="e">
        <f>VLOOKUP(#REF!,$E$11:$BD$1093,53,0)</f>
        <v>#REF!</v>
      </c>
      <c r="BD134" s="249" t="e">
        <f>BC134+0.5</f>
        <v>#REF!</v>
      </c>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239"/>
      <c r="EB134" s="239"/>
      <c r="EC134" s="239"/>
      <c r="ED134" s="239"/>
      <c r="EE134" s="239"/>
      <c r="EF134" s="239"/>
      <c r="EG134" s="239"/>
      <c r="EH134" s="239"/>
      <c r="EI134" s="239"/>
      <c r="EJ134" s="239"/>
      <c r="EK134" s="239"/>
      <c r="EL134" s="239"/>
      <c r="EM134" s="239"/>
      <c r="EN134" s="239"/>
      <c r="EO134" s="239"/>
      <c r="EP134" s="239"/>
      <c r="EQ134" s="239"/>
      <c r="ER134" s="239"/>
      <c r="ES134" s="239"/>
      <c r="ET134" s="239"/>
      <c r="EU134" s="239"/>
      <c r="EV134" s="239"/>
      <c r="EW134" s="239"/>
      <c r="EX134" s="239"/>
      <c r="EY134" s="239"/>
      <c r="EZ134" s="239"/>
      <c r="FA134" s="239"/>
      <c r="FB134" s="239"/>
      <c r="FC134" s="239"/>
      <c r="FD134" s="239"/>
      <c r="FE134" s="239"/>
      <c r="FF134" s="239"/>
      <c r="FG134" s="239"/>
      <c r="FH134" s="239"/>
      <c r="FI134" s="239"/>
      <c r="FJ134" s="239"/>
      <c r="FK134" s="239"/>
      <c r="FL134" s="239"/>
      <c r="FM134" s="239"/>
      <c r="FN134" s="239"/>
      <c r="FO134" s="239"/>
      <c r="FP134" s="239"/>
      <c r="FQ134" s="239"/>
      <c r="FR134" s="239"/>
      <c r="FS134" s="239"/>
      <c r="FT134" s="239"/>
      <c r="FU134" s="239"/>
      <c r="FV134" s="239"/>
      <c r="FW134" s="239"/>
      <c r="FX134" s="239"/>
      <c r="FY134" s="239"/>
      <c r="FZ134" s="239"/>
      <c r="GA134" s="239"/>
      <c r="GB134" s="239"/>
      <c r="GC134" s="239"/>
      <c r="GD134" s="239"/>
      <c r="GE134" s="239"/>
      <c r="GF134" s="239"/>
      <c r="GG134" s="239"/>
      <c r="GH134" s="239"/>
      <c r="GI134" s="239"/>
      <c r="GJ134" s="239"/>
      <c r="GK134" s="239"/>
      <c r="GL134" s="239"/>
      <c r="GM134" s="239"/>
      <c r="GN134" s="239"/>
      <c r="GO134" s="239"/>
      <c r="GP134" s="239"/>
      <c r="GQ134" s="239"/>
      <c r="GR134" s="239"/>
      <c r="GS134" s="239"/>
      <c r="GT134" s="239"/>
      <c r="GU134" s="239"/>
      <c r="GV134" s="239"/>
      <c r="GW134" s="239"/>
      <c r="GX134" s="239"/>
      <c r="GY134" s="239"/>
      <c r="GZ134" s="239"/>
      <c r="HA134" s="239"/>
      <c r="HB134" s="239"/>
      <c r="HC134" s="239"/>
      <c r="HD134" s="239"/>
      <c r="HE134" s="239"/>
      <c r="HF134" s="239"/>
      <c r="HG134" s="239"/>
      <c r="HH134" s="239"/>
      <c r="HI134" s="239"/>
      <c r="HJ134" s="239"/>
      <c r="HK134" s="239"/>
      <c r="HL134" s="239"/>
      <c r="HM134" s="239"/>
      <c r="HN134" s="239"/>
      <c r="HO134" s="239"/>
      <c r="HP134" s="239"/>
      <c r="HQ134" s="239"/>
      <c r="HR134" s="239"/>
      <c r="HS134" s="239"/>
      <c r="HT134" s="239"/>
      <c r="HU134" s="239"/>
      <c r="HV134" s="239"/>
      <c r="HW134" s="239"/>
      <c r="HX134" s="239"/>
      <c r="HY134" s="239"/>
      <c r="HZ134" s="239"/>
      <c r="IA134" s="239"/>
      <c r="IB134" s="239"/>
      <c r="IC134" s="239"/>
      <c r="ID134" s="239"/>
      <c r="IE134" s="239"/>
      <c r="IF134" s="239"/>
      <c r="IG134" s="239"/>
      <c r="IH134" s="239"/>
      <c r="II134" s="239"/>
      <c r="IJ134" s="239"/>
      <c r="IK134" s="239"/>
      <c r="IL134" s="239"/>
      <c r="IM134" s="239"/>
      <c r="IN134" s="239"/>
      <c r="IO134" s="239"/>
      <c r="IP134" s="239"/>
      <c r="IQ134" s="239"/>
      <c r="IR134" s="239"/>
      <c r="IS134" s="239"/>
      <c r="IT134" s="239"/>
      <c r="IU134" s="239"/>
      <c r="IV134" s="239"/>
      <c r="IW134" s="239"/>
      <c r="IX134" s="239"/>
    </row>
    <row r="135" spans="1:258" s="49" customFormat="1" ht="12.95" customHeight="1">
      <c r="A135" s="61" t="s">
        <v>350</v>
      </c>
      <c r="B135" s="61"/>
      <c r="C135" s="62" t="s">
        <v>2128</v>
      </c>
      <c r="D135" s="61">
        <v>120003670</v>
      </c>
      <c r="E135" s="63" t="s">
        <v>3440</v>
      </c>
      <c r="F135" s="37">
        <v>22100109</v>
      </c>
      <c r="G135" s="37" t="s">
        <v>1325</v>
      </c>
      <c r="H135" s="63" t="s">
        <v>401</v>
      </c>
      <c r="I135" s="63" t="s">
        <v>402</v>
      </c>
      <c r="J135" s="63" t="s">
        <v>403</v>
      </c>
      <c r="K135" s="64" t="s">
        <v>404</v>
      </c>
      <c r="L135" s="65" t="s">
        <v>105</v>
      </c>
      <c r="M135" s="63" t="s">
        <v>121</v>
      </c>
      <c r="N135" s="66" t="s">
        <v>83</v>
      </c>
      <c r="O135" s="65" t="s">
        <v>107</v>
      </c>
      <c r="P135" s="63" t="s">
        <v>108</v>
      </c>
      <c r="Q135" s="65" t="s">
        <v>151</v>
      </c>
      <c r="R135" s="64" t="s">
        <v>110</v>
      </c>
      <c r="S135" s="65" t="s">
        <v>107</v>
      </c>
      <c r="T135" s="67" t="s">
        <v>122</v>
      </c>
      <c r="U135" s="63" t="s">
        <v>112</v>
      </c>
      <c r="V135" s="65">
        <v>90</v>
      </c>
      <c r="W135" s="63" t="s">
        <v>113</v>
      </c>
      <c r="X135" s="65"/>
      <c r="Y135" s="65"/>
      <c r="Z135" s="65"/>
      <c r="AA135" s="40">
        <v>30</v>
      </c>
      <c r="AB135" s="38">
        <v>60</v>
      </c>
      <c r="AC135" s="38">
        <v>10</v>
      </c>
      <c r="AD135" s="68" t="s">
        <v>123</v>
      </c>
      <c r="AE135" s="63" t="s">
        <v>115</v>
      </c>
      <c r="AF135" s="68">
        <v>55</v>
      </c>
      <c r="AG135" s="307">
        <v>169800</v>
      </c>
      <c r="AH135" s="43">
        <v>0</v>
      </c>
      <c r="AI135" s="44">
        <f t="shared" si="11"/>
        <v>0</v>
      </c>
      <c r="AJ135" s="45"/>
      <c r="AK135" s="46"/>
      <c r="AL135" s="45"/>
      <c r="AM135" s="45" t="s">
        <v>116</v>
      </c>
      <c r="AN135" s="61"/>
      <c r="AO135" s="63"/>
      <c r="AP135" s="63"/>
      <c r="AQ135" s="63"/>
      <c r="AR135" s="63" t="s">
        <v>411</v>
      </c>
      <c r="AS135" s="63" t="s">
        <v>411</v>
      </c>
      <c r="AT135" s="63"/>
      <c r="AU135" s="63"/>
      <c r="AV135" s="63"/>
      <c r="AW135" s="63"/>
      <c r="AX135" s="63"/>
      <c r="AY135" s="63"/>
      <c r="BD135" s="49">
        <v>115</v>
      </c>
    </row>
    <row r="136" spans="1:258" s="49" customFormat="1" ht="12.95" customHeight="1">
      <c r="A136" s="104" t="s">
        <v>350</v>
      </c>
      <c r="B136" s="131"/>
      <c r="C136" s="131" t="s">
        <v>3848</v>
      </c>
      <c r="D136" s="104">
        <v>120003670</v>
      </c>
      <c r="E136" s="104" t="s">
        <v>3856</v>
      </c>
      <c r="F136" s="104">
        <v>22100109</v>
      </c>
      <c r="G136" s="349"/>
      <c r="H136" s="135" t="s">
        <v>401</v>
      </c>
      <c r="I136" s="135" t="s">
        <v>402</v>
      </c>
      <c r="J136" s="135" t="s">
        <v>403</v>
      </c>
      <c r="K136" s="104" t="s">
        <v>404</v>
      </c>
      <c r="L136" s="104" t="s">
        <v>105</v>
      </c>
      <c r="M136" s="76" t="s">
        <v>121</v>
      </c>
      <c r="N136" s="104" t="s">
        <v>83</v>
      </c>
      <c r="O136" s="131" t="s">
        <v>107</v>
      </c>
      <c r="P136" s="133" t="s">
        <v>108</v>
      </c>
      <c r="Q136" s="76" t="s">
        <v>109</v>
      </c>
      <c r="R136" s="76" t="s">
        <v>110</v>
      </c>
      <c r="S136" s="131" t="s">
        <v>107</v>
      </c>
      <c r="T136" s="133" t="s">
        <v>122</v>
      </c>
      <c r="U136" s="76" t="s">
        <v>112</v>
      </c>
      <c r="V136" s="76">
        <v>90</v>
      </c>
      <c r="W136" s="76" t="s">
        <v>113</v>
      </c>
      <c r="X136" s="76"/>
      <c r="Y136" s="76"/>
      <c r="Z136" s="76"/>
      <c r="AA136" s="350">
        <v>30</v>
      </c>
      <c r="AB136" s="76">
        <v>60</v>
      </c>
      <c r="AC136" s="350">
        <v>10</v>
      </c>
      <c r="AD136" s="76" t="s">
        <v>123</v>
      </c>
      <c r="AE136" s="76" t="s">
        <v>115</v>
      </c>
      <c r="AF136" s="351">
        <v>25</v>
      </c>
      <c r="AG136" s="352">
        <v>169800</v>
      </c>
      <c r="AH136" s="43">
        <v>0</v>
      </c>
      <c r="AI136" s="44">
        <f t="shared" si="11"/>
        <v>0</v>
      </c>
      <c r="AJ136" s="354"/>
      <c r="AK136" s="354"/>
      <c r="AL136" s="354"/>
      <c r="AM136" s="355" t="s">
        <v>116</v>
      </c>
      <c r="AN136" s="356"/>
      <c r="AO136" s="356"/>
      <c r="AP136" s="76"/>
      <c r="AQ136" s="76"/>
      <c r="AR136" s="76" t="s">
        <v>411</v>
      </c>
      <c r="AS136" s="349"/>
      <c r="AT136" s="76"/>
      <c r="AU136" s="76"/>
      <c r="AV136" s="76"/>
      <c r="AW136" s="76"/>
      <c r="AX136" s="76"/>
      <c r="AY136" s="76" t="s">
        <v>3855</v>
      </c>
      <c r="AZ136" s="239"/>
      <c r="BA136" s="239"/>
      <c r="BB136" s="239"/>
      <c r="BC136" s="249" t="e">
        <f>VLOOKUP(#REF!,E12:BD133,52,0)</f>
        <v>#REF!</v>
      </c>
      <c r="BD136" s="49">
        <v>116</v>
      </c>
      <c r="BE136" s="239"/>
      <c r="BF136" s="239"/>
      <c r="BG136" s="239"/>
      <c r="BH136" s="239"/>
      <c r="BI136" s="239"/>
      <c r="BJ136" s="239"/>
      <c r="BK136" s="239"/>
      <c r="BL136" s="239"/>
      <c r="BM136" s="239"/>
      <c r="BN136" s="239"/>
      <c r="BO136" s="239"/>
      <c r="BP136" s="239"/>
      <c r="BQ136" s="239"/>
      <c r="BR136" s="239"/>
      <c r="BS136" s="239"/>
      <c r="BT136" s="239"/>
      <c r="BU136" s="239"/>
      <c r="BV136" s="239"/>
      <c r="BW136" s="239"/>
      <c r="BX136" s="239"/>
      <c r="BY136" s="239"/>
      <c r="BZ136" s="239"/>
      <c r="CA136" s="239"/>
      <c r="CB136" s="239"/>
      <c r="CC136" s="239"/>
      <c r="CD136" s="239"/>
      <c r="CE136" s="239"/>
      <c r="CF136" s="239"/>
      <c r="CG136" s="239"/>
      <c r="CH136" s="239"/>
      <c r="CI136" s="239"/>
      <c r="CJ136" s="239"/>
      <c r="CK136" s="239"/>
      <c r="CL136" s="239"/>
      <c r="CM136" s="239"/>
      <c r="CN136" s="239"/>
      <c r="CO136" s="239"/>
      <c r="CP136" s="239"/>
      <c r="CQ136" s="239"/>
      <c r="CR136" s="239"/>
      <c r="CS136" s="239"/>
      <c r="CT136" s="239"/>
      <c r="CU136" s="239"/>
      <c r="CV136" s="239"/>
      <c r="CW136" s="239"/>
      <c r="CX136" s="239"/>
      <c r="CY136" s="239"/>
      <c r="CZ136" s="239"/>
      <c r="DA136" s="239"/>
      <c r="DB136" s="239"/>
      <c r="DC136" s="239"/>
      <c r="DD136" s="239"/>
      <c r="DE136" s="239"/>
      <c r="DF136" s="239"/>
      <c r="DG136" s="239"/>
      <c r="DH136" s="239"/>
      <c r="DI136" s="239"/>
      <c r="DJ136" s="239"/>
      <c r="DK136" s="239"/>
      <c r="DL136" s="239"/>
      <c r="DM136" s="239"/>
      <c r="DN136" s="239"/>
      <c r="DO136" s="239"/>
      <c r="DP136" s="239"/>
      <c r="DQ136" s="239"/>
      <c r="DR136" s="239"/>
      <c r="DS136" s="239"/>
      <c r="DT136" s="239"/>
      <c r="DU136" s="239"/>
      <c r="DV136" s="239"/>
      <c r="DW136" s="239"/>
      <c r="DX136" s="239"/>
      <c r="DY136" s="239"/>
      <c r="DZ136" s="239"/>
      <c r="EA136" s="239"/>
      <c r="EB136" s="239"/>
      <c r="EC136" s="239"/>
      <c r="ED136" s="239"/>
      <c r="EE136" s="239"/>
      <c r="EF136" s="239"/>
      <c r="EG136" s="239"/>
      <c r="EH136" s="239"/>
      <c r="EI136" s="239"/>
      <c r="EJ136" s="239"/>
      <c r="EK136" s="239"/>
      <c r="EL136" s="239"/>
      <c r="EM136" s="239"/>
      <c r="EN136" s="239"/>
      <c r="EO136" s="239"/>
      <c r="EP136" s="239"/>
      <c r="EQ136" s="239"/>
      <c r="ER136" s="239"/>
      <c r="ES136" s="239"/>
      <c r="ET136" s="239"/>
      <c r="EU136" s="239"/>
      <c r="EV136" s="239"/>
      <c r="EW136" s="239"/>
      <c r="EX136" s="239"/>
      <c r="EY136" s="239"/>
      <c r="EZ136" s="239"/>
      <c r="FA136" s="239"/>
      <c r="FB136" s="239"/>
      <c r="FC136" s="239"/>
      <c r="FD136" s="239"/>
      <c r="FE136" s="239"/>
      <c r="FF136" s="239"/>
      <c r="FG136" s="239"/>
      <c r="FH136" s="239"/>
      <c r="FI136" s="239"/>
      <c r="FJ136" s="239"/>
      <c r="FK136" s="239"/>
      <c r="FL136" s="239"/>
      <c r="FM136" s="239"/>
      <c r="FN136" s="239"/>
      <c r="FO136" s="239"/>
      <c r="FP136" s="239"/>
      <c r="FQ136" s="239"/>
      <c r="FR136" s="239"/>
      <c r="FS136" s="239"/>
      <c r="FT136" s="239"/>
      <c r="FU136" s="239"/>
      <c r="FV136" s="239"/>
      <c r="FW136" s="239"/>
      <c r="FX136" s="239"/>
      <c r="FY136" s="239"/>
      <c r="FZ136" s="239"/>
      <c r="GA136" s="239"/>
      <c r="GB136" s="239"/>
      <c r="GC136" s="239"/>
      <c r="GD136" s="239"/>
      <c r="GE136" s="239"/>
      <c r="GF136" s="239"/>
      <c r="GG136" s="239"/>
      <c r="GH136" s="239"/>
      <c r="GI136" s="239"/>
      <c r="GJ136" s="239"/>
      <c r="GK136" s="239"/>
      <c r="GL136" s="239"/>
      <c r="GM136" s="239"/>
      <c r="GN136" s="239"/>
      <c r="GO136" s="239"/>
      <c r="GP136" s="239"/>
      <c r="GQ136" s="239"/>
      <c r="GR136" s="239"/>
      <c r="GS136" s="239"/>
      <c r="GT136" s="239"/>
      <c r="GU136" s="239"/>
      <c r="GV136" s="239"/>
      <c r="GW136" s="239"/>
      <c r="GX136" s="239"/>
      <c r="GY136" s="239"/>
      <c r="GZ136" s="239"/>
      <c r="HA136" s="239"/>
      <c r="HB136" s="239"/>
      <c r="HC136" s="239"/>
      <c r="HD136" s="239"/>
      <c r="HE136" s="239"/>
      <c r="HF136" s="239"/>
      <c r="HG136" s="239"/>
      <c r="HH136" s="239"/>
      <c r="HI136" s="239"/>
      <c r="HJ136" s="239"/>
      <c r="HK136" s="239"/>
      <c r="HL136" s="239"/>
      <c r="HM136" s="239"/>
      <c r="HN136" s="239"/>
      <c r="HO136" s="239"/>
      <c r="HP136" s="239"/>
      <c r="HQ136" s="239"/>
      <c r="HR136" s="239"/>
      <c r="HS136" s="239"/>
      <c r="HT136" s="239"/>
      <c r="HU136" s="239"/>
      <c r="HV136" s="239"/>
      <c r="HW136" s="239"/>
      <c r="HX136" s="239"/>
      <c r="HY136" s="239"/>
      <c r="HZ136" s="239"/>
      <c r="IA136" s="239"/>
      <c r="IB136" s="239"/>
      <c r="IC136" s="239"/>
      <c r="ID136" s="239"/>
      <c r="IE136" s="239"/>
      <c r="IF136" s="239"/>
      <c r="IG136" s="239"/>
      <c r="IH136" s="239"/>
      <c r="II136" s="239"/>
      <c r="IJ136" s="239"/>
      <c r="IK136" s="239"/>
      <c r="IL136" s="239"/>
      <c r="IM136" s="239"/>
      <c r="IN136" s="239"/>
      <c r="IO136" s="239"/>
      <c r="IP136" s="239"/>
      <c r="IQ136" s="239"/>
      <c r="IR136" s="239"/>
      <c r="IS136" s="239"/>
      <c r="IT136" s="239"/>
      <c r="IU136" s="239"/>
      <c r="IV136" s="239"/>
      <c r="IW136" s="239"/>
      <c r="IX136" s="239"/>
    </row>
    <row r="137" spans="1:258" s="49" customFormat="1" ht="12.95" customHeight="1">
      <c r="A137" s="35" t="s">
        <v>350</v>
      </c>
      <c r="B137" s="349"/>
      <c r="C137" s="349"/>
      <c r="D137" s="35">
        <v>120003670</v>
      </c>
      <c r="E137" s="38" t="s">
        <v>4072</v>
      </c>
      <c r="F137" s="760"/>
      <c r="G137" s="349"/>
      <c r="H137" s="37" t="s">
        <v>401</v>
      </c>
      <c r="I137" s="37" t="s">
        <v>402</v>
      </c>
      <c r="J137" s="37" t="s">
        <v>403</v>
      </c>
      <c r="K137" s="37" t="s">
        <v>404</v>
      </c>
      <c r="L137" s="39" t="s">
        <v>105</v>
      </c>
      <c r="M137" s="37" t="s">
        <v>121</v>
      </c>
      <c r="N137" s="39" t="s">
        <v>83</v>
      </c>
      <c r="O137" s="39" t="s">
        <v>107</v>
      </c>
      <c r="P137" s="37" t="s">
        <v>108</v>
      </c>
      <c r="Q137" s="39" t="s">
        <v>1094</v>
      </c>
      <c r="R137" s="37" t="s">
        <v>110</v>
      </c>
      <c r="S137" s="39" t="s">
        <v>107</v>
      </c>
      <c r="T137" s="41" t="s">
        <v>122</v>
      </c>
      <c r="U137" s="37" t="s">
        <v>112</v>
      </c>
      <c r="V137" s="39">
        <v>90</v>
      </c>
      <c r="W137" s="37" t="s">
        <v>113</v>
      </c>
      <c r="X137" s="39"/>
      <c r="Y137" s="39"/>
      <c r="Z137" s="39"/>
      <c r="AA137" s="39">
        <v>30</v>
      </c>
      <c r="AB137" s="37">
        <v>60</v>
      </c>
      <c r="AC137" s="37">
        <v>10</v>
      </c>
      <c r="AD137" s="42" t="s">
        <v>123</v>
      </c>
      <c r="AE137" s="37" t="s">
        <v>115</v>
      </c>
      <c r="AF137" s="42">
        <v>40</v>
      </c>
      <c r="AG137" s="45">
        <v>169800</v>
      </c>
      <c r="AH137" s="45">
        <f>AG137*AF137</f>
        <v>6792000</v>
      </c>
      <c r="AI137" s="45">
        <f t="shared" si="11"/>
        <v>7607040.0000000009</v>
      </c>
      <c r="AJ137" s="46"/>
      <c r="AK137" s="45"/>
      <c r="AL137" s="45"/>
      <c r="AM137" s="45" t="s">
        <v>116</v>
      </c>
      <c r="AN137" s="35"/>
      <c r="AO137" s="37"/>
      <c r="AP137" s="37"/>
      <c r="AQ137" s="37"/>
      <c r="AR137" s="37" t="s">
        <v>411</v>
      </c>
      <c r="AS137" s="37" t="s">
        <v>411</v>
      </c>
      <c r="AT137" s="37"/>
      <c r="AU137" s="37"/>
      <c r="AV137" s="37"/>
      <c r="AW137" s="37"/>
      <c r="AX137" s="37"/>
      <c r="AY137" s="37"/>
      <c r="AZ137" s="324" t="s">
        <v>3855</v>
      </c>
      <c r="BA137" s="324">
        <v>22100109</v>
      </c>
      <c r="BB137" s="324"/>
      <c r="BC137" s="249" t="e">
        <f>VLOOKUP(#REF!,$E$11:$BD$1093,53,0)</f>
        <v>#REF!</v>
      </c>
      <c r="BD137" s="249" t="e">
        <f>BC137+0.5</f>
        <v>#REF!</v>
      </c>
    </row>
    <row r="138" spans="1:258" s="49" customFormat="1" ht="12.95" customHeight="1">
      <c r="A138" s="35" t="s">
        <v>350</v>
      </c>
      <c r="B138" s="35"/>
      <c r="C138" s="36" t="s">
        <v>2128</v>
      </c>
      <c r="D138" s="35">
        <v>120003671</v>
      </c>
      <c r="E138" s="37" t="s">
        <v>3441</v>
      </c>
      <c r="F138" s="37">
        <v>22100110</v>
      </c>
      <c r="G138" s="37" t="s">
        <v>1326</v>
      </c>
      <c r="H138" s="37" t="s">
        <v>401</v>
      </c>
      <c r="I138" s="37" t="s">
        <v>402</v>
      </c>
      <c r="J138" s="37" t="s">
        <v>403</v>
      </c>
      <c r="K138" s="38" t="s">
        <v>404</v>
      </c>
      <c r="L138" s="39" t="s">
        <v>105</v>
      </c>
      <c r="M138" s="37" t="s">
        <v>121</v>
      </c>
      <c r="N138" s="40" t="s">
        <v>83</v>
      </c>
      <c r="O138" s="39" t="s">
        <v>107</v>
      </c>
      <c r="P138" s="37" t="s">
        <v>108</v>
      </c>
      <c r="Q138" s="39" t="s">
        <v>151</v>
      </c>
      <c r="R138" s="38" t="s">
        <v>110</v>
      </c>
      <c r="S138" s="39" t="s">
        <v>107</v>
      </c>
      <c r="T138" s="41" t="s">
        <v>122</v>
      </c>
      <c r="U138" s="37" t="s">
        <v>112</v>
      </c>
      <c r="V138" s="39">
        <v>90</v>
      </c>
      <c r="W138" s="37" t="s">
        <v>113</v>
      </c>
      <c r="X138" s="39"/>
      <c r="Y138" s="39"/>
      <c r="Z138" s="39"/>
      <c r="AA138" s="40">
        <v>30</v>
      </c>
      <c r="AB138" s="38">
        <v>60</v>
      </c>
      <c r="AC138" s="38">
        <v>10</v>
      </c>
      <c r="AD138" s="42" t="s">
        <v>123</v>
      </c>
      <c r="AE138" s="37" t="s">
        <v>115</v>
      </c>
      <c r="AF138" s="42">
        <v>98</v>
      </c>
      <c r="AG138" s="147">
        <v>83010</v>
      </c>
      <c r="AH138" s="43">
        <v>0</v>
      </c>
      <c r="AI138" s="44">
        <f t="shared" si="11"/>
        <v>0</v>
      </c>
      <c r="AJ138" s="45"/>
      <c r="AK138" s="46"/>
      <c r="AL138" s="45"/>
      <c r="AM138" s="45" t="s">
        <v>116</v>
      </c>
      <c r="AN138" s="35"/>
      <c r="AO138" s="37"/>
      <c r="AP138" s="37"/>
      <c r="AQ138" s="37"/>
      <c r="AR138" s="37" t="s">
        <v>412</v>
      </c>
      <c r="AS138" s="37" t="s">
        <v>412</v>
      </c>
      <c r="AT138" s="37"/>
      <c r="AU138" s="37"/>
      <c r="AV138" s="37"/>
      <c r="AW138" s="37"/>
      <c r="AX138" s="37"/>
      <c r="AY138" s="37"/>
      <c r="BD138" s="49">
        <v>117</v>
      </c>
      <c r="BE138" s="239"/>
      <c r="BF138" s="239"/>
      <c r="BG138" s="239"/>
      <c r="BH138" s="239"/>
      <c r="BI138" s="239"/>
      <c r="BJ138" s="239"/>
      <c r="BK138" s="239"/>
      <c r="BL138" s="239"/>
      <c r="BM138" s="239"/>
      <c r="BN138" s="239"/>
      <c r="BO138" s="239"/>
      <c r="BP138" s="239"/>
      <c r="BQ138" s="239"/>
      <c r="BR138" s="239"/>
      <c r="BS138" s="239"/>
      <c r="BT138" s="239"/>
      <c r="BU138" s="239"/>
      <c r="BV138" s="239"/>
      <c r="BW138" s="239"/>
      <c r="BX138" s="239"/>
      <c r="BY138" s="239"/>
      <c r="BZ138" s="239"/>
      <c r="CA138" s="239"/>
      <c r="CB138" s="239"/>
      <c r="CC138" s="239"/>
      <c r="CD138" s="239"/>
      <c r="CE138" s="239"/>
      <c r="CF138" s="239"/>
      <c r="CG138" s="239"/>
      <c r="CH138" s="239"/>
      <c r="CI138" s="239"/>
      <c r="CJ138" s="239"/>
      <c r="CK138" s="239"/>
      <c r="CL138" s="239"/>
      <c r="CM138" s="239"/>
      <c r="CN138" s="239"/>
      <c r="CO138" s="239"/>
      <c r="CP138" s="239"/>
      <c r="CQ138" s="239"/>
      <c r="CR138" s="239"/>
      <c r="CS138" s="239"/>
      <c r="CT138" s="239"/>
      <c r="CU138" s="239"/>
      <c r="CV138" s="239"/>
      <c r="CW138" s="239"/>
      <c r="CX138" s="239"/>
      <c r="CY138" s="239"/>
      <c r="CZ138" s="239"/>
      <c r="DA138" s="239"/>
      <c r="DB138" s="239"/>
      <c r="DC138" s="239"/>
      <c r="DD138" s="239"/>
      <c r="DE138" s="239"/>
      <c r="DF138" s="239"/>
      <c r="DG138" s="239"/>
      <c r="DH138" s="239"/>
      <c r="DI138" s="239"/>
      <c r="DJ138" s="239"/>
      <c r="DK138" s="239"/>
      <c r="DL138" s="239"/>
      <c r="DM138" s="239"/>
      <c r="DN138" s="239"/>
      <c r="DO138" s="239"/>
      <c r="DP138" s="239"/>
      <c r="DQ138" s="239"/>
      <c r="DR138" s="239"/>
      <c r="DS138" s="239"/>
      <c r="DT138" s="239"/>
      <c r="DU138" s="239"/>
      <c r="DV138" s="239"/>
      <c r="DW138" s="239"/>
      <c r="DX138" s="239"/>
      <c r="DY138" s="239"/>
      <c r="DZ138" s="239"/>
      <c r="EA138" s="239"/>
      <c r="EB138" s="239"/>
      <c r="EC138" s="239"/>
      <c r="ED138" s="239"/>
      <c r="EE138" s="239"/>
      <c r="EF138" s="239"/>
      <c r="EG138" s="239"/>
      <c r="EH138" s="239"/>
      <c r="EI138" s="239"/>
      <c r="EJ138" s="239"/>
      <c r="EK138" s="239"/>
      <c r="EL138" s="239"/>
      <c r="EM138" s="239"/>
      <c r="EN138" s="239"/>
      <c r="EO138" s="239"/>
      <c r="EP138" s="239"/>
      <c r="EQ138" s="239"/>
      <c r="ER138" s="239"/>
      <c r="ES138" s="239"/>
      <c r="ET138" s="239"/>
      <c r="EU138" s="239"/>
      <c r="EV138" s="239"/>
      <c r="EW138" s="239"/>
      <c r="EX138" s="239"/>
      <c r="EY138" s="239"/>
      <c r="EZ138" s="239"/>
      <c r="FA138" s="239"/>
      <c r="FB138" s="239"/>
      <c r="FC138" s="239"/>
      <c r="FD138" s="239"/>
      <c r="FE138" s="239"/>
      <c r="FF138" s="239"/>
      <c r="FG138" s="239"/>
      <c r="FH138" s="239"/>
      <c r="FI138" s="239"/>
      <c r="FJ138" s="239"/>
      <c r="FK138" s="239"/>
      <c r="FL138" s="239"/>
      <c r="FM138" s="239"/>
      <c r="FN138" s="239"/>
      <c r="FO138" s="239"/>
      <c r="FP138" s="239"/>
      <c r="FQ138" s="239"/>
      <c r="FR138" s="239"/>
      <c r="FS138" s="239"/>
      <c r="FT138" s="239"/>
      <c r="FU138" s="239"/>
      <c r="FV138" s="239"/>
      <c r="FW138" s="239"/>
      <c r="FX138" s="239"/>
      <c r="FY138" s="239"/>
      <c r="FZ138" s="239"/>
      <c r="GA138" s="239"/>
      <c r="GB138" s="239"/>
      <c r="GC138" s="239"/>
      <c r="GD138" s="239"/>
      <c r="GE138" s="239"/>
      <c r="GF138" s="239"/>
      <c r="GG138" s="239"/>
      <c r="GH138" s="239"/>
      <c r="GI138" s="239"/>
      <c r="GJ138" s="239"/>
      <c r="GK138" s="239"/>
      <c r="GL138" s="239"/>
      <c r="GM138" s="239"/>
      <c r="GN138" s="239"/>
      <c r="GO138" s="239"/>
      <c r="GP138" s="239"/>
      <c r="GQ138" s="239"/>
      <c r="GR138" s="239"/>
      <c r="GS138" s="239"/>
      <c r="GT138" s="239"/>
      <c r="GU138" s="239"/>
      <c r="GV138" s="239"/>
      <c r="GW138" s="239"/>
      <c r="GX138" s="239"/>
      <c r="GY138" s="239"/>
      <c r="GZ138" s="239"/>
      <c r="HA138" s="239"/>
      <c r="HB138" s="239"/>
      <c r="HC138" s="239"/>
      <c r="HD138" s="239"/>
      <c r="HE138" s="239"/>
      <c r="HF138" s="239"/>
      <c r="HG138" s="239"/>
      <c r="HH138" s="239"/>
      <c r="HI138" s="239"/>
      <c r="HJ138" s="239"/>
      <c r="HK138" s="239"/>
      <c r="HL138" s="239"/>
      <c r="HM138" s="239"/>
      <c r="HN138" s="239"/>
      <c r="HO138" s="239"/>
      <c r="HP138" s="239"/>
      <c r="HQ138" s="239"/>
      <c r="HR138" s="239"/>
      <c r="HS138" s="239"/>
      <c r="HT138" s="239"/>
      <c r="HU138" s="239"/>
      <c r="HV138" s="239"/>
      <c r="HW138" s="239"/>
      <c r="HX138" s="239"/>
      <c r="HY138" s="239"/>
      <c r="HZ138" s="239"/>
      <c r="IA138" s="239"/>
      <c r="IB138" s="239"/>
      <c r="IC138" s="239"/>
      <c r="ID138" s="239"/>
      <c r="IE138" s="239"/>
      <c r="IF138" s="239"/>
      <c r="IG138" s="239"/>
      <c r="IH138" s="239"/>
      <c r="II138" s="239"/>
      <c r="IJ138" s="239"/>
      <c r="IK138" s="239"/>
      <c r="IL138" s="239"/>
      <c r="IM138" s="239"/>
      <c r="IN138" s="239"/>
      <c r="IO138" s="239"/>
      <c r="IP138" s="239"/>
      <c r="IQ138" s="239"/>
      <c r="IR138" s="239"/>
      <c r="IS138" s="239"/>
      <c r="IT138" s="239"/>
      <c r="IU138" s="239"/>
      <c r="IV138" s="239"/>
      <c r="IW138" s="239"/>
      <c r="IX138" s="239"/>
    </row>
    <row r="139" spans="1:258" s="49" customFormat="1" ht="12.95" customHeight="1">
      <c r="A139" s="104" t="s">
        <v>350</v>
      </c>
      <c r="B139" s="131"/>
      <c r="C139" s="131" t="s">
        <v>3848</v>
      </c>
      <c r="D139" s="104">
        <v>120003671</v>
      </c>
      <c r="E139" s="104" t="s">
        <v>3857</v>
      </c>
      <c r="F139" s="104">
        <v>22100110</v>
      </c>
      <c r="G139" s="349"/>
      <c r="H139" s="135" t="s">
        <v>401</v>
      </c>
      <c r="I139" s="135" t="s">
        <v>402</v>
      </c>
      <c r="J139" s="135" t="s">
        <v>403</v>
      </c>
      <c r="K139" s="104" t="s">
        <v>404</v>
      </c>
      <c r="L139" s="104" t="s">
        <v>105</v>
      </c>
      <c r="M139" s="76" t="s">
        <v>121</v>
      </c>
      <c r="N139" s="104" t="s">
        <v>83</v>
      </c>
      <c r="O139" s="131" t="s">
        <v>107</v>
      </c>
      <c r="P139" s="133" t="s">
        <v>108</v>
      </c>
      <c r="Q139" s="76" t="s">
        <v>109</v>
      </c>
      <c r="R139" s="76" t="s">
        <v>110</v>
      </c>
      <c r="S139" s="131" t="s">
        <v>107</v>
      </c>
      <c r="T139" s="133" t="s">
        <v>122</v>
      </c>
      <c r="U139" s="76" t="s">
        <v>112</v>
      </c>
      <c r="V139" s="76">
        <v>90</v>
      </c>
      <c r="W139" s="76" t="s">
        <v>113</v>
      </c>
      <c r="X139" s="76"/>
      <c r="Y139" s="76"/>
      <c r="Z139" s="76"/>
      <c r="AA139" s="350">
        <v>30</v>
      </c>
      <c r="AB139" s="76">
        <v>60</v>
      </c>
      <c r="AC139" s="350">
        <v>10</v>
      </c>
      <c r="AD139" s="76" t="s">
        <v>123</v>
      </c>
      <c r="AE139" s="76" t="s">
        <v>115</v>
      </c>
      <c r="AF139" s="351">
        <v>98</v>
      </c>
      <c r="AG139" s="352">
        <v>83010</v>
      </c>
      <c r="AH139" s="43">
        <v>0</v>
      </c>
      <c r="AI139" s="44">
        <f t="shared" si="11"/>
        <v>0</v>
      </c>
      <c r="AJ139" s="354"/>
      <c r="AK139" s="354"/>
      <c r="AL139" s="354"/>
      <c r="AM139" s="355" t="s">
        <v>116</v>
      </c>
      <c r="AN139" s="356"/>
      <c r="AO139" s="356"/>
      <c r="AP139" s="76"/>
      <c r="AQ139" s="76"/>
      <c r="AR139" s="76" t="s">
        <v>412</v>
      </c>
      <c r="AS139" s="349"/>
      <c r="AT139" s="76"/>
      <c r="AU139" s="76"/>
      <c r="AV139" s="76"/>
      <c r="AW139" s="76"/>
      <c r="AX139" s="76"/>
      <c r="AY139" s="76" t="s">
        <v>3850</v>
      </c>
      <c r="AZ139" s="239"/>
      <c r="BA139" s="239"/>
      <c r="BB139" s="239"/>
      <c r="BC139" s="249" t="e">
        <f>VLOOKUP(#REF!,E13:BD136,52,0)</f>
        <v>#REF!</v>
      </c>
      <c r="BD139" s="49">
        <v>118</v>
      </c>
    </row>
    <row r="140" spans="1:258" s="49" customFormat="1" ht="12.95" customHeight="1">
      <c r="A140" s="35" t="s">
        <v>350</v>
      </c>
      <c r="B140" s="349"/>
      <c r="C140" s="349"/>
      <c r="D140" s="35">
        <v>120003671</v>
      </c>
      <c r="E140" s="38" t="s">
        <v>4073</v>
      </c>
      <c r="F140" s="760"/>
      <c r="G140" s="349"/>
      <c r="H140" s="37" t="s">
        <v>401</v>
      </c>
      <c r="I140" s="37" t="s">
        <v>402</v>
      </c>
      <c r="J140" s="37" t="s">
        <v>403</v>
      </c>
      <c r="K140" s="37" t="s">
        <v>404</v>
      </c>
      <c r="L140" s="39" t="s">
        <v>105</v>
      </c>
      <c r="M140" s="37" t="s">
        <v>121</v>
      </c>
      <c r="N140" s="39" t="s">
        <v>83</v>
      </c>
      <c r="O140" s="39" t="s">
        <v>107</v>
      </c>
      <c r="P140" s="37" t="s">
        <v>108</v>
      </c>
      <c r="Q140" s="39" t="s">
        <v>1094</v>
      </c>
      <c r="R140" s="37" t="s">
        <v>110</v>
      </c>
      <c r="S140" s="39" t="s">
        <v>107</v>
      </c>
      <c r="T140" s="41" t="s">
        <v>122</v>
      </c>
      <c r="U140" s="37" t="s">
        <v>112</v>
      </c>
      <c r="V140" s="39">
        <v>90</v>
      </c>
      <c r="W140" s="37" t="s">
        <v>113</v>
      </c>
      <c r="X140" s="39"/>
      <c r="Y140" s="39"/>
      <c r="Z140" s="39"/>
      <c r="AA140" s="39">
        <v>30</v>
      </c>
      <c r="AB140" s="37">
        <v>60</v>
      </c>
      <c r="AC140" s="37">
        <v>10</v>
      </c>
      <c r="AD140" s="42" t="s">
        <v>123</v>
      </c>
      <c r="AE140" s="37" t="s">
        <v>115</v>
      </c>
      <c r="AF140" s="42">
        <v>98</v>
      </c>
      <c r="AG140" s="45">
        <v>83010</v>
      </c>
      <c r="AH140" s="45">
        <f>AG140*AF140</f>
        <v>8134980</v>
      </c>
      <c r="AI140" s="45">
        <f t="shared" si="11"/>
        <v>9111177.6000000015</v>
      </c>
      <c r="AJ140" s="46"/>
      <c r="AK140" s="45"/>
      <c r="AL140" s="45"/>
      <c r="AM140" s="45" t="s">
        <v>116</v>
      </c>
      <c r="AN140" s="35"/>
      <c r="AO140" s="37"/>
      <c r="AP140" s="37"/>
      <c r="AQ140" s="37"/>
      <c r="AR140" s="37" t="s">
        <v>412</v>
      </c>
      <c r="AS140" s="37" t="s">
        <v>412</v>
      </c>
      <c r="AT140" s="37"/>
      <c r="AU140" s="37"/>
      <c r="AV140" s="37"/>
      <c r="AW140" s="37"/>
      <c r="AX140" s="37"/>
      <c r="AY140" s="37"/>
      <c r="AZ140" s="324" t="s">
        <v>3850</v>
      </c>
      <c r="BA140" s="324">
        <v>22100110</v>
      </c>
      <c r="BB140" s="324"/>
      <c r="BC140" s="249" t="e">
        <f>VLOOKUP(#REF!,$E$11:$BD$1093,53,0)</f>
        <v>#REF!</v>
      </c>
      <c r="BD140" s="249" t="e">
        <f>BC140+0.5</f>
        <v>#REF!</v>
      </c>
      <c r="BE140" s="239"/>
      <c r="BF140" s="239"/>
      <c r="BG140" s="239"/>
      <c r="BH140" s="239"/>
      <c r="BI140" s="239"/>
      <c r="BJ140" s="239"/>
      <c r="BK140" s="239"/>
      <c r="BL140" s="239"/>
      <c r="BM140" s="239"/>
      <c r="BN140" s="239"/>
      <c r="BO140" s="239"/>
      <c r="BP140" s="239"/>
      <c r="BQ140" s="239"/>
      <c r="BR140" s="239"/>
      <c r="BS140" s="239"/>
      <c r="BT140" s="239"/>
      <c r="BU140" s="239"/>
      <c r="BV140" s="239"/>
      <c r="BW140" s="239"/>
      <c r="BX140" s="239"/>
      <c r="BY140" s="239"/>
      <c r="BZ140" s="239"/>
      <c r="CA140" s="239"/>
      <c r="CB140" s="239"/>
      <c r="CC140" s="239"/>
      <c r="CD140" s="239"/>
      <c r="CE140" s="239"/>
      <c r="CF140" s="239"/>
      <c r="CG140" s="239"/>
      <c r="CH140" s="239"/>
      <c r="CI140" s="239"/>
      <c r="CJ140" s="239"/>
      <c r="CK140" s="239"/>
      <c r="CL140" s="239"/>
      <c r="CM140" s="239"/>
      <c r="CN140" s="239"/>
      <c r="CO140" s="239"/>
      <c r="CP140" s="239"/>
      <c r="CQ140" s="239"/>
      <c r="CR140" s="239"/>
      <c r="CS140" s="239"/>
      <c r="CT140" s="239"/>
      <c r="CU140" s="239"/>
      <c r="CV140" s="239"/>
      <c r="CW140" s="239"/>
      <c r="CX140" s="239"/>
      <c r="CY140" s="239"/>
      <c r="CZ140" s="239"/>
      <c r="DA140" s="239"/>
      <c r="DB140" s="239"/>
      <c r="DC140" s="239"/>
      <c r="DD140" s="239"/>
      <c r="DE140" s="239"/>
      <c r="DF140" s="239"/>
      <c r="DG140" s="239"/>
      <c r="DH140" s="239"/>
      <c r="DI140" s="239"/>
      <c r="DJ140" s="239"/>
      <c r="DK140" s="239"/>
      <c r="DL140" s="239"/>
      <c r="DM140" s="239"/>
      <c r="DN140" s="239"/>
      <c r="DO140" s="239"/>
      <c r="DP140" s="239"/>
      <c r="DQ140" s="239"/>
      <c r="DR140" s="239"/>
      <c r="DS140" s="239"/>
      <c r="DT140" s="239"/>
      <c r="DU140" s="239"/>
      <c r="DV140" s="239"/>
      <c r="DW140" s="239"/>
      <c r="DX140" s="239"/>
      <c r="DY140" s="239"/>
      <c r="DZ140" s="239"/>
      <c r="EA140" s="239"/>
      <c r="EB140" s="239"/>
      <c r="EC140" s="239"/>
      <c r="ED140" s="239"/>
      <c r="EE140" s="239"/>
      <c r="EF140" s="239"/>
      <c r="EG140" s="239"/>
      <c r="EH140" s="239"/>
      <c r="EI140" s="239"/>
      <c r="EJ140" s="239"/>
      <c r="EK140" s="239"/>
      <c r="EL140" s="239"/>
      <c r="EM140" s="239"/>
      <c r="EN140" s="239"/>
      <c r="EO140" s="239"/>
      <c r="EP140" s="239"/>
      <c r="EQ140" s="239"/>
      <c r="ER140" s="239"/>
      <c r="ES140" s="239"/>
      <c r="ET140" s="239"/>
      <c r="EU140" s="239"/>
      <c r="EV140" s="239"/>
      <c r="EW140" s="239"/>
      <c r="EX140" s="239"/>
      <c r="EY140" s="239"/>
      <c r="EZ140" s="239"/>
      <c r="FA140" s="239"/>
      <c r="FB140" s="239"/>
      <c r="FC140" s="239"/>
      <c r="FD140" s="239"/>
      <c r="FE140" s="239"/>
      <c r="FF140" s="239"/>
      <c r="FG140" s="239"/>
      <c r="FH140" s="239"/>
      <c r="FI140" s="239"/>
      <c r="FJ140" s="239"/>
      <c r="FK140" s="239"/>
      <c r="FL140" s="239"/>
      <c r="FM140" s="239"/>
      <c r="FN140" s="239"/>
      <c r="FO140" s="239"/>
      <c r="FP140" s="239"/>
      <c r="FQ140" s="239"/>
      <c r="FR140" s="239"/>
      <c r="FS140" s="239"/>
      <c r="FT140" s="239"/>
      <c r="FU140" s="239"/>
      <c r="FV140" s="239"/>
      <c r="FW140" s="239"/>
      <c r="FX140" s="239"/>
      <c r="FY140" s="239"/>
      <c r="FZ140" s="239"/>
      <c r="GA140" s="239"/>
      <c r="GB140" s="239"/>
      <c r="GC140" s="239"/>
      <c r="GD140" s="239"/>
      <c r="GE140" s="239"/>
      <c r="GF140" s="239"/>
      <c r="GG140" s="239"/>
      <c r="GH140" s="239"/>
      <c r="GI140" s="239"/>
      <c r="GJ140" s="239"/>
      <c r="GK140" s="239"/>
      <c r="GL140" s="239"/>
      <c r="GM140" s="239"/>
      <c r="GN140" s="239"/>
      <c r="GO140" s="239"/>
      <c r="GP140" s="239"/>
      <c r="GQ140" s="239"/>
      <c r="GR140" s="239"/>
      <c r="GS140" s="239"/>
      <c r="GT140" s="239"/>
      <c r="GU140" s="239"/>
      <c r="GV140" s="239"/>
      <c r="GW140" s="239"/>
      <c r="GX140" s="239"/>
      <c r="GY140" s="239"/>
      <c r="GZ140" s="239"/>
      <c r="HA140" s="239"/>
      <c r="HB140" s="239"/>
      <c r="HC140" s="239"/>
      <c r="HD140" s="239"/>
      <c r="HE140" s="239"/>
      <c r="HF140" s="239"/>
      <c r="HG140" s="239"/>
      <c r="HH140" s="239"/>
      <c r="HI140" s="239"/>
      <c r="HJ140" s="239"/>
      <c r="HK140" s="239"/>
      <c r="HL140" s="239"/>
      <c r="HM140" s="239"/>
      <c r="HN140" s="239"/>
      <c r="HO140" s="239"/>
      <c r="HP140" s="239"/>
      <c r="HQ140" s="239"/>
      <c r="HR140" s="239"/>
      <c r="HS140" s="239"/>
      <c r="HT140" s="239"/>
      <c r="HU140" s="239"/>
      <c r="HV140" s="239"/>
      <c r="HW140" s="239"/>
      <c r="HX140" s="239"/>
      <c r="HY140" s="239"/>
      <c r="HZ140" s="239"/>
      <c r="IA140" s="239"/>
      <c r="IB140" s="239"/>
      <c r="IC140" s="239"/>
      <c r="ID140" s="239"/>
      <c r="IE140" s="239"/>
      <c r="IF140" s="239"/>
      <c r="IG140" s="239"/>
      <c r="IH140" s="239"/>
      <c r="II140" s="239"/>
      <c r="IJ140" s="239"/>
      <c r="IK140" s="239"/>
      <c r="IL140" s="239"/>
      <c r="IM140" s="239"/>
      <c r="IN140" s="239"/>
      <c r="IO140" s="239"/>
      <c r="IP140" s="239"/>
      <c r="IQ140" s="239"/>
      <c r="IR140" s="239"/>
      <c r="IS140" s="239"/>
      <c r="IT140" s="239"/>
      <c r="IU140" s="239"/>
      <c r="IV140" s="239"/>
      <c r="IW140" s="239"/>
      <c r="IX140" s="239"/>
    </row>
    <row r="141" spans="1:258" s="49" customFormat="1" ht="12.95" customHeight="1">
      <c r="A141" s="35" t="s">
        <v>350</v>
      </c>
      <c r="B141" s="35"/>
      <c r="C141" s="36" t="s">
        <v>2128</v>
      </c>
      <c r="D141" s="35">
        <v>120003672</v>
      </c>
      <c r="E141" s="37" t="s">
        <v>3442</v>
      </c>
      <c r="F141" s="37">
        <v>22100111</v>
      </c>
      <c r="G141" s="37" t="s">
        <v>1327</v>
      </c>
      <c r="H141" s="37" t="s">
        <v>401</v>
      </c>
      <c r="I141" s="37" t="s">
        <v>402</v>
      </c>
      <c r="J141" s="37" t="s">
        <v>403</v>
      </c>
      <c r="K141" s="38" t="s">
        <v>404</v>
      </c>
      <c r="L141" s="39" t="s">
        <v>105</v>
      </c>
      <c r="M141" s="37" t="s">
        <v>121</v>
      </c>
      <c r="N141" s="40" t="s">
        <v>83</v>
      </c>
      <c r="O141" s="39" t="s">
        <v>107</v>
      </c>
      <c r="P141" s="37" t="s">
        <v>108</v>
      </c>
      <c r="Q141" s="39" t="s">
        <v>151</v>
      </c>
      <c r="R141" s="38" t="s">
        <v>110</v>
      </c>
      <c r="S141" s="39" t="s">
        <v>107</v>
      </c>
      <c r="T141" s="41" t="s">
        <v>122</v>
      </c>
      <c r="U141" s="37" t="s">
        <v>112</v>
      </c>
      <c r="V141" s="39">
        <v>90</v>
      </c>
      <c r="W141" s="37" t="s">
        <v>113</v>
      </c>
      <c r="X141" s="39"/>
      <c r="Y141" s="39"/>
      <c r="Z141" s="39"/>
      <c r="AA141" s="40">
        <v>30</v>
      </c>
      <c r="AB141" s="38">
        <v>60</v>
      </c>
      <c r="AC141" s="38">
        <v>10</v>
      </c>
      <c r="AD141" s="42" t="s">
        <v>123</v>
      </c>
      <c r="AE141" s="37" t="s">
        <v>115</v>
      </c>
      <c r="AF141" s="42">
        <v>22</v>
      </c>
      <c r="AG141" s="147">
        <v>485022.5</v>
      </c>
      <c r="AH141" s="43">
        <v>0</v>
      </c>
      <c r="AI141" s="44">
        <f t="shared" si="11"/>
        <v>0</v>
      </c>
      <c r="AJ141" s="45"/>
      <c r="AK141" s="46"/>
      <c r="AL141" s="45"/>
      <c r="AM141" s="45" t="s">
        <v>116</v>
      </c>
      <c r="AN141" s="35"/>
      <c r="AO141" s="37"/>
      <c r="AP141" s="37"/>
      <c r="AQ141" s="37"/>
      <c r="AR141" s="37" t="s">
        <v>413</v>
      </c>
      <c r="AS141" s="37" t="s">
        <v>413</v>
      </c>
      <c r="AT141" s="37"/>
      <c r="AU141" s="37"/>
      <c r="AV141" s="37"/>
      <c r="AW141" s="37"/>
      <c r="AX141" s="37"/>
      <c r="AY141" s="37"/>
      <c r="BD141" s="49">
        <v>119</v>
      </c>
    </row>
    <row r="142" spans="1:258" s="49" customFormat="1" ht="12.95" customHeight="1">
      <c r="A142" s="104" t="s">
        <v>350</v>
      </c>
      <c r="B142" s="131"/>
      <c r="C142" s="131" t="s">
        <v>3848</v>
      </c>
      <c r="D142" s="104">
        <v>120003672</v>
      </c>
      <c r="E142" s="104" t="s">
        <v>3858</v>
      </c>
      <c r="F142" s="104">
        <v>22100111</v>
      </c>
      <c r="G142" s="349"/>
      <c r="H142" s="135" t="s">
        <v>401</v>
      </c>
      <c r="I142" s="135" t="s">
        <v>402</v>
      </c>
      <c r="J142" s="135" t="s">
        <v>403</v>
      </c>
      <c r="K142" s="104" t="s">
        <v>404</v>
      </c>
      <c r="L142" s="104" t="s">
        <v>105</v>
      </c>
      <c r="M142" s="76" t="s">
        <v>121</v>
      </c>
      <c r="N142" s="104" t="s">
        <v>83</v>
      </c>
      <c r="O142" s="131" t="s">
        <v>107</v>
      </c>
      <c r="P142" s="133" t="s">
        <v>108</v>
      </c>
      <c r="Q142" s="76" t="s">
        <v>109</v>
      </c>
      <c r="R142" s="76" t="s">
        <v>110</v>
      </c>
      <c r="S142" s="131" t="s">
        <v>107</v>
      </c>
      <c r="T142" s="133" t="s">
        <v>122</v>
      </c>
      <c r="U142" s="76" t="s">
        <v>112</v>
      </c>
      <c r="V142" s="76">
        <v>90</v>
      </c>
      <c r="W142" s="76" t="s">
        <v>113</v>
      </c>
      <c r="X142" s="76"/>
      <c r="Y142" s="76"/>
      <c r="Z142" s="76"/>
      <c r="AA142" s="350">
        <v>30</v>
      </c>
      <c r="AB142" s="76">
        <v>60</v>
      </c>
      <c r="AC142" s="350">
        <v>10</v>
      </c>
      <c r="AD142" s="76" t="s">
        <v>123</v>
      </c>
      <c r="AE142" s="76" t="s">
        <v>115</v>
      </c>
      <c r="AF142" s="351">
        <v>2</v>
      </c>
      <c r="AG142" s="352">
        <v>485022.5</v>
      </c>
      <c r="AH142" s="43">
        <v>0</v>
      </c>
      <c r="AI142" s="44">
        <f t="shared" si="11"/>
        <v>0</v>
      </c>
      <c r="AJ142" s="354"/>
      <c r="AK142" s="354"/>
      <c r="AL142" s="354"/>
      <c r="AM142" s="355" t="s">
        <v>116</v>
      </c>
      <c r="AN142" s="356"/>
      <c r="AO142" s="356"/>
      <c r="AP142" s="76"/>
      <c r="AQ142" s="76"/>
      <c r="AR142" s="76" t="s">
        <v>413</v>
      </c>
      <c r="AS142" s="349"/>
      <c r="AT142" s="76"/>
      <c r="AU142" s="76"/>
      <c r="AV142" s="76"/>
      <c r="AW142" s="76"/>
      <c r="AX142" s="76"/>
      <c r="AY142" s="76" t="s">
        <v>3855</v>
      </c>
      <c r="AZ142" s="239"/>
      <c r="BA142" s="239"/>
      <c r="BB142" s="239"/>
      <c r="BC142" s="249" t="e">
        <f>VLOOKUP(#REF!,E14:BD139,52,0)</f>
        <v>#REF!</v>
      </c>
      <c r="BD142" s="49">
        <v>120</v>
      </c>
      <c r="BE142" s="239"/>
      <c r="BF142" s="239"/>
      <c r="BG142" s="239"/>
      <c r="BH142" s="239"/>
      <c r="BI142" s="239"/>
      <c r="BJ142" s="239"/>
      <c r="BK142" s="239"/>
      <c r="BL142" s="239"/>
      <c r="BM142" s="239"/>
      <c r="BN142" s="239"/>
      <c r="BO142" s="239"/>
      <c r="BP142" s="239"/>
      <c r="BQ142" s="239"/>
      <c r="BR142" s="239"/>
      <c r="BS142" s="239"/>
      <c r="BT142" s="239"/>
      <c r="BU142" s="239"/>
      <c r="BV142" s="239"/>
      <c r="BW142" s="239"/>
      <c r="BX142" s="239"/>
      <c r="BY142" s="239"/>
      <c r="BZ142" s="239"/>
      <c r="CA142" s="239"/>
      <c r="CB142" s="239"/>
      <c r="CC142" s="239"/>
      <c r="CD142" s="239"/>
      <c r="CE142" s="239"/>
      <c r="CF142" s="239"/>
      <c r="CG142" s="239"/>
      <c r="CH142" s="239"/>
      <c r="CI142" s="239"/>
      <c r="CJ142" s="239"/>
      <c r="CK142" s="239"/>
      <c r="CL142" s="239"/>
      <c r="CM142" s="239"/>
      <c r="CN142" s="239"/>
      <c r="CO142" s="239"/>
      <c r="CP142" s="239"/>
      <c r="CQ142" s="239"/>
      <c r="CR142" s="239"/>
      <c r="CS142" s="239"/>
      <c r="CT142" s="239"/>
      <c r="CU142" s="239"/>
      <c r="CV142" s="239"/>
      <c r="CW142" s="239"/>
      <c r="CX142" s="239"/>
      <c r="CY142" s="239"/>
      <c r="CZ142" s="239"/>
      <c r="DA142" s="239"/>
      <c r="DB142" s="239"/>
      <c r="DC142" s="239"/>
      <c r="DD142" s="239"/>
      <c r="DE142" s="239"/>
      <c r="DF142" s="239"/>
      <c r="DG142" s="239"/>
      <c r="DH142" s="239"/>
      <c r="DI142" s="239"/>
      <c r="DJ142" s="239"/>
      <c r="DK142" s="239"/>
      <c r="DL142" s="239"/>
      <c r="DM142" s="239"/>
      <c r="DN142" s="239"/>
      <c r="DO142" s="239"/>
      <c r="DP142" s="239"/>
      <c r="DQ142" s="239"/>
      <c r="DR142" s="239"/>
      <c r="DS142" s="239"/>
      <c r="DT142" s="239"/>
      <c r="DU142" s="239"/>
      <c r="DV142" s="239"/>
      <c r="DW142" s="239"/>
      <c r="DX142" s="239"/>
      <c r="DY142" s="239"/>
      <c r="DZ142" s="239"/>
      <c r="EA142" s="239"/>
      <c r="EB142" s="239"/>
      <c r="EC142" s="239"/>
      <c r="ED142" s="239"/>
      <c r="EE142" s="239"/>
      <c r="EF142" s="239"/>
      <c r="EG142" s="239"/>
      <c r="EH142" s="239"/>
      <c r="EI142" s="239"/>
      <c r="EJ142" s="239"/>
      <c r="EK142" s="239"/>
      <c r="EL142" s="239"/>
      <c r="EM142" s="239"/>
      <c r="EN142" s="239"/>
      <c r="EO142" s="239"/>
      <c r="EP142" s="239"/>
      <c r="EQ142" s="239"/>
      <c r="ER142" s="239"/>
      <c r="ES142" s="239"/>
      <c r="ET142" s="239"/>
      <c r="EU142" s="239"/>
      <c r="EV142" s="239"/>
      <c r="EW142" s="239"/>
      <c r="EX142" s="239"/>
      <c r="EY142" s="239"/>
      <c r="EZ142" s="239"/>
      <c r="FA142" s="239"/>
      <c r="FB142" s="239"/>
      <c r="FC142" s="239"/>
      <c r="FD142" s="239"/>
      <c r="FE142" s="239"/>
      <c r="FF142" s="239"/>
      <c r="FG142" s="239"/>
      <c r="FH142" s="239"/>
      <c r="FI142" s="239"/>
      <c r="FJ142" s="239"/>
      <c r="FK142" s="239"/>
      <c r="FL142" s="239"/>
      <c r="FM142" s="239"/>
      <c r="FN142" s="239"/>
      <c r="FO142" s="239"/>
      <c r="FP142" s="239"/>
      <c r="FQ142" s="239"/>
      <c r="FR142" s="239"/>
      <c r="FS142" s="239"/>
      <c r="FT142" s="239"/>
      <c r="FU142" s="239"/>
      <c r="FV142" s="239"/>
      <c r="FW142" s="239"/>
      <c r="FX142" s="239"/>
      <c r="FY142" s="239"/>
      <c r="FZ142" s="239"/>
      <c r="GA142" s="239"/>
      <c r="GB142" s="239"/>
      <c r="GC142" s="239"/>
      <c r="GD142" s="239"/>
      <c r="GE142" s="239"/>
      <c r="GF142" s="239"/>
      <c r="GG142" s="239"/>
      <c r="GH142" s="239"/>
      <c r="GI142" s="239"/>
      <c r="GJ142" s="239"/>
      <c r="GK142" s="239"/>
      <c r="GL142" s="239"/>
      <c r="GM142" s="239"/>
      <c r="GN142" s="239"/>
      <c r="GO142" s="239"/>
      <c r="GP142" s="239"/>
      <c r="GQ142" s="239"/>
      <c r="GR142" s="239"/>
      <c r="GS142" s="239"/>
      <c r="GT142" s="239"/>
      <c r="GU142" s="239"/>
      <c r="GV142" s="239"/>
      <c r="GW142" s="239"/>
      <c r="GX142" s="239"/>
      <c r="GY142" s="239"/>
      <c r="GZ142" s="239"/>
      <c r="HA142" s="239"/>
      <c r="HB142" s="239"/>
      <c r="HC142" s="239"/>
      <c r="HD142" s="239"/>
      <c r="HE142" s="239"/>
      <c r="HF142" s="239"/>
      <c r="HG142" s="239"/>
      <c r="HH142" s="239"/>
      <c r="HI142" s="239"/>
      <c r="HJ142" s="239"/>
      <c r="HK142" s="239"/>
      <c r="HL142" s="239"/>
      <c r="HM142" s="239"/>
      <c r="HN142" s="239"/>
      <c r="HO142" s="239"/>
      <c r="HP142" s="239"/>
      <c r="HQ142" s="239"/>
      <c r="HR142" s="239"/>
      <c r="HS142" s="239"/>
      <c r="HT142" s="239"/>
      <c r="HU142" s="239"/>
      <c r="HV142" s="239"/>
      <c r="HW142" s="239"/>
      <c r="HX142" s="239"/>
      <c r="HY142" s="239"/>
      <c r="HZ142" s="239"/>
      <c r="IA142" s="239"/>
      <c r="IB142" s="239"/>
      <c r="IC142" s="239"/>
      <c r="ID142" s="239"/>
      <c r="IE142" s="239"/>
      <c r="IF142" s="239"/>
      <c r="IG142" s="239"/>
      <c r="IH142" s="239"/>
      <c r="II142" s="239"/>
      <c r="IJ142" s="239"/>
      <c r="IK142" s="239"/>
      <c r="IL142" s="239"/>
      <c r="IM142" s="239"/>
      <c r="IN142" s="239"/>
      <c r="IO142" s="239"/>
      <c r="IP142" s="239"/>
      <c r="IQ142" s="239"/>
      <c r="IR142" s="239"/>
      <c r="IS142" s="239"/>
      <c r="IT142" s="239"/>
      <c r="IU142" s="239"/>
      <c r="IV142" s="239"/>
      <c r="IW142" s="239"/>
      <c r="IX142" s="239"/>
    </row>
    <row r="143" spans="1:258" s="49" customFormat="1" ht="12.95" customHeight="1">
      <c r="A143" s="35" t="s">
        <v>350</v>
      </c>
      <c r="B143" s="349"/>
      <c r="C143" s="349"/>
      <c r="D143" s="35">
        <v>120003672</v>
      </c>
      <c r="E143" s="38" t="s">
        <v>4074</v>
      </c>
      <c r="F143" s="760"/>
      <c r="G143" s="349"/>
      <c r="H143" s="37" t="s">
        <v>401</v>
      </c>
      <c r="I143" s="37" t="s">
        <v>402</v>
      </c>
      <c r="J143" s="37" t="s">
        <v>403</v>
      </c>
      <c r="K143" s="37" t="s">
        <v>404</v>
      </c>
      <c r="L143" s="39" t="s">
        <v>105</v>
      </c>
      <c r="M143" s="37" t="s">
        <v>121</v>
      </c>
      <c r="N143" s="39" t="s">
        <v>83</v>
      </c>
      <c r="O143" s="39" t="s">
        <v>107</v>
      </c>
      <c r="P143" s="37" t="s">
        <v>108</v>
      </c>
      <c r="Q143" s="39" t="s">
        <v>1094</v>
      </c>
      <c r="R143" s="37" t="s">
        <v>110</v>
      </c>
      <c r="S143" s="39" t="s">
        <v>107</v>
      </c>
      <c r="T143" s="41" t="s">
        <v>122</v>
      </c>
      <c r="U143" s="37" t="s">
        <v>112</v>
      </c>
      <c r="V143" s="39">
        <v>90</v>
      </c>
      <c r="W143" s="37" t="s">
        <v>113</v>
      </c>
      <c r="X143" s="39"/>
      <c r="Y143" s="39"/>
      <c r="Z143" s="39"/>
      <c r="AA143" s="39">
        <v>30</v>
      </c>
      <c r="AB143" s="37">
        <v>60</v>
      </c>
      <c r="AC143" s="37">
        <v>10</v>
      </c>
      <c r="AD143" s="42" t="s">
        <v>123</v>
      </c>
      <c r="AE143" s="37" t="s">
        <v>115</v>
      </c>
      <c r="AF143" s="42">
        <v>22</v>
      </c>
      <c r="AG143" s="45">
        <v>485022.5</v>
      </c>
      <c r="AH143" s="45">
        <f>AG143*AF143</f>
        <v>10670495</v>
      </c>
      <c r="AI143" s="45">
        <f t="shared" si="11"/>
        <v>11950954.4</v>
      </c>
      <c r="AJ143" s="46"/>
      <c r="AK143" s="45"/>
      <c r="AL143" s="45"/>
      <c r="AM143" s="45" t="s">
        <v>116</v>
      </c>
      <c r="AN143" s="35"/>
      <c r="AO143" s="37"/>
      <c r="AP143" s="37"/>
      <c r="AQ143" s="37"/>
      <c r="AR143" s="37" t="s">
        <v>413</v>
      </c>
      <c r="AS143" s="37" t="s">
        <v>413</v>
      </c>
      <c r="AT143" s="37"/>
      <c r="AU143" s="37"/>
      <c r="AV143" s="37"/>
      <c r="AW143" s="37"/>
      <c r="AX143" s="37"/>
      <c r="AY143" s="37"/>
      <c r="AZ143" s="324" t="s">
        <v>3855</v>
      </c>
      <c r="BA143" s="324">
        <v>22100111</v>
      </c>
      <c r="BB143" s="324"/>
      <c r="BC143" s="249" t="e">
        <f>VLOOKUP(#REF!,$E$11:$BD$1093,53,0)</f>
        <v>#REF!</v>
      </c>
      <c r="BD143" s="249" t="e">
        <f>BC143+0.5</f>
        <v>#REF!</v>
      </c>
    </row>
    <row r="144" spans="1:258" s="49" customFormat="1" ht="12.95" customHeight="1">
      <c r="A144" s="35" t="s">
        <v>350</v>
      </c>
      <c r="B144" s="35"/>
      <c r="C144" s="36" t="s">
        <v>2128</v>
      </c>
      <c r="D144" s="35">
        <v>120003678</v>
      </c>
      <c r="E144" s="37" t="s">
        <v>3443</v>
      </c>
      <c r="F144" s="37">
        <v>22100112</v>
      </c>
      <c r="G144" s="37" t="s">
        <v>1328</v>
      </c>
      <c r="H144" s="37" t="s">
        <v>401</v>
      </c>
      <c r="I144" s="37" t="s">
        <v>402</v>
      </c>
      <c r="J144" s="37" t="s">
        <v>403</v>
      </c>
      <c r="K144" s="38" t="s">
        <v>404</v>
      </c>
      <c r="L144" s="39" t="s">
        <v>105</v>
      </c>
      <c r="M144" s="37" t="s">
        <v>121</v>
      </c>
      <c r="N144" s="40" t="s">
        <v>83</v>
      </c>
      <c r="O144" s="39" t="s">
        <v>107</v>
      </c>
      <c r="P144" s="37" t="s">
        <v>108</v>
      </c>
      <c r="Q144" s="39" t="s">
        <v>151</v>
      </c>
      <c r="R144" s="38" t="s">
        <v>110</v>
      </c>
      <c r="S144" s="39" t="s">
        <v>107</v>
      </c>
      <c r="T144" s="41" t="s">
        <v>122</v>
      </c>
      <c r="U144" s="37" t="s">
        <v>112</v>
      </c>
      <c r="V144" s="39">
        <v>90</v>
      </c>
      <c r="W144" s="37" t="s">
        <v>113</v>
      </c>
      <c r="X144" s="39"/>
      <c r="Y144" s="39"/>
      <c r="Z144" s="39"/>
      <c r="AA144" s="40">
        <v>30</v>
      </c>
      <c r="AB144" s="38">
        <v>60</v>
      </c>
      <c r="AC144" s="38">
        <v>10</v>
      </c>
      <c r="AD144" s="42" t="s">
        <v>123</v>
      </c>
      <c r="AE144" s="37" t="s">
        <v>115</v>
      </c>
      <c r="AF144" s="42">
        <v>30</v>
      </c>
      <c r="AG144" s="147">
        <v>383584.38</v>
      </c>
      <c r="AH144" s="43">
        <v>0</v>
      </c>
      <c r="AI144" s="44">
        <f t="shared" si="11"/>
        <v>0</v>
      </c>
      <c r="AJ144" s="45"/>
      <c r="AK144" s="46"/>
      <c r="AL144" s="45"/>
      <c r="AM144" s="45" t="s">
        <v>116</v>
      </c>
      <c r="AN144" s="35"/>
      <c r="AO144" s="37"/>
      <c r="AP144" s="37"/>
      <c r="AQ144" s="37"/>
      <c r="AR144" s="37" t="s">
        <v>414</v>
      </c>
      <c r="AS144" s="37" t="s">
        <v>414</v>
      </c>
      <c r="AT144" s="37"/>
      <c r="AU144" s="37"/>
      <c r="AV144" s="37"/>
      <c r="AW144" s="37"/>
      <c r="AX144" s="37"/>
      <c r="AY144" s="37"/>
      <c r="BD144" s="49">
        <v>121</v>
      </c>
      <c r="BE144" s="239"/>
      <c r="BF144" s="239"/>
      <c r="BG144" s="239"/>
      <c r="BH144" s="239"/>
      <c r="BI144" s="239"/>
      <c r="BJ144" s="239"/>
      <c r="BK144" s="239"/>
      <c r="BL144" s="239"/>
      <c r="BM144" s="239"/>
      <c r="BN144" s="239"/>
      <c r="BO144" s="239"/>
      <c r="BP144" s="239"/>
      <c r="BQ144" s="239"/>
      <c r="BR144" s="239"/>
      <c r="BS144" s="239"/>
      <c r="BT144" s="239"/>
      <c r="BU144" s="239"/>
      <c r="BV144" s="239"/>
      <c r="BW144" s="239"/>
      <c r="BX144" s="239"/>
      <c r="BY144" s="239"/>
      <c r="BZ144" s="239"/>
      <c r="CA144" s="239"/>
      <c r="CB144" s="239"/>
      <c r="CC144" s="239"/>
      <c r="CD144" s="239"/>
      <c r="CE144" s="239"/>
      <c r="CF144" s="239"/>
      <c r="CG144" s="239"/>
      <c r="CH144" s="239"/>
      <c r="CI144" s="239"/>
      <c r="CJ144" s="239"/>
      <c r="CK144" s="239"/>
      <c r="CL144" s="239"/>
      <c r="CM144" s="239"/>
      <c r="CN144" s="239"/>
      <c r="CO144" s="239"/>
      <c r="CP144" s="239"/>
      <c r="CQ144" s="239"/>
      <c r="CR144" s="239"/>
      <c r="CS144" s="239"/>
      <c r="CT144" s="239"/>
      <c r="CU144" s="239"/>
      <c r="CV144" s="239"/>
      <c r="CW144" s="239"/>
      <c r="CX144" s="239"/>
      <c r="CY144" s="239"/>
      <c r="CZ144" s="239"/>
      <c r="DA144" s="239"/>
      <c r="DB144" s="239"/>
      <c r="DC144" s="239"/>
      <c r="DD144" s="239"/>
      <c r="DE144" s="239"/>
      <c r="DF144" s="239"/>
      <c r="DG144" s="239"/>
      <c r="DH144" s="239"/>
      <c r="DI144" s="239"/>
      <c r="DJ144" s="239"/>
      <c r="DK144" s="239"/>
      <c r="DL144" s="239"/>
      <c r="DM144" s="239"/>
      <c r="DN144" s="239"/>
      <c r="DO144" s="239"/>
      <c r="DP144" s="239"/>
      <c r="DQ144" s="239"/>
      <c r="DR144" s="239"/>
      <c r="DS144" s="239"/>
      <c r="DT144" s="239"/>
      <c r="DU144" s="239"/>
      <c r="DV144" s="239"/>
      <c r="DW144" s="239"/>
      <c r="DX144" s="239"/>
      <c r="DY144" s="239"/>
      <c r="DZ144" s="239"/>
      <c r="EA144" s="239"/>
      <c r="EB144" s="239"/>
      <c r="EC144" s="239"/>
      <c r="ED144" s="239"/>
      <c r="EE144" s="239"/>
      <c r="EF144" s="239"/>
      <c r="EG144" s="239"/>
      <c r="EH144" s="239"/>
      <c r="EI144" s="239"/>
      <c r="EJ144" s="239"/>
      <c r="EK144" s="239"/>
      <c r="EL144" s="239"/>
      <c r="EM144" s="239"/>
      <c r="EN144" s="239"/>
      <c r="EO144" s="239"/>
      <c r="EP144" s="239"/>
      <c r="EQ144" s="239"/>
      <c r="ER144" s="239"/>
      <c r="ES144" s="239"/>
      <c r="ET144" s="239"/>
      <c r="EU144" s="239"/>
      <c r="EV144" s="239"/>
      <c r="EW144" s="239"/>
      <c r="EX144" s="239"/>
      <c r="EY144" s="239"/>
      <c r="EZ144" s="239"/>
      <c r="FA144" s="239"/>
      <c r="FB144" s="239"/>
      <c r="FC144" s="239"/>
      <c r="FD144" s="239"/>
      <c r="FE144" s="239"/>
      <c r="FF144" s="239"/>
      <c r="FG144" s="239"/>
      <c r="FH144" s="239"/>
      <c r="FI144" s="239"/>
      <c r="FJ144" s="239"/>
      <c r="FK144" s="239"/>
      <c r="FL144" s="239"/>
      <c r="FM144" s="239"/>
      <c r="FN144" s="239"/>
      <c r="FO144" s="239"/>
      <c r="FP144" s="239"/>
      <c r="FQ144" s="239"/>
      <c r="FR144" s="239"/>
      <c r="FS144" s="239"/>
      <c r="FT144" s="239"/>
      <c r="FU144" s="239"/>
      <c r="FV144" s="239"/>
      <c r="FW144" s="239"/>
      <c r="FX144" s="239"/>
      <c r="FY144" s="239"/>
      <c r="FZ144" s="239"/>
      <c r="GA144" s="239"/>
      <c r="GB144" s="239"/>
      <c r="GC144" s="239"/>
      <c r="GD144" s="239"/>
      <c r="GE144" s="239"/>
      <c r="GF144" s="239"/>
      <c r="GG144" s="239"/>
      <c r="GH144" s="239"/>
      <c r="GI144" s="239"/>
      <c r="GJ144" s="239"/>
      <c r="GK144" s="239"/>
      <c r="GL144" s="239"/>
      <c r="GM144" s="239"/>
      <c r="GN144" s="239"/>
      <c r="GO144" s="239"/>
      <c r="GP144" s="239"/>
      <c r="GQ144" s="239"/>
      <c r="GR144" s="239"/>
      <c r="GS144" s="239"/>
      <c r="GT144" s="239"/>
      <c r="GU144" s="239"/>
      <c r="GV144" s="239"/>
      <c r="GW144" s="239"/>
      <c r="GX144" s="239"/>
      <c r="GY144" s="239"/>
      <c r="GZ144" s="239"/>
      <c r="HA144" s="239"/>
      <c r="HB144" s="239"/>
      <c r="HC144" s="239"/>
      <c r="HD144" s="239"/>
      <c r="HE144" s="239"/>
      <c r="HF144" s="239"/>
      <c r="HG144" s="239"/>
      <c r="HH144" s="239"/>
      <c r="HI144" s="239"/>
      <c r="HJ144" s="239"/>
      <c r="HK144" s="239"/>
      <c r="HL144" s="239"/>
      <c r="HM144" s="239"/>
      <c r="HN144" s="239"/>
      <c r="HO144" s="239"/>
      <c r="HP144" s="239"/>
      <c r="HQ144" s="239"/>
      <c r="HR144" s="239"/>
      <c r="HS144" s="239"/>
      <c r="HT144" s="239"/>
      <c r="HU144" s="239"/>
      <c r="HV144" s="239"/>
      <c r="HW144" s="239"/>
      <c r="HX144" s="239"/>
      <c r="HY144" s="239"/>
      <c r="HZ144" s="239"/>
      <c r="IA144" s="239"/>
      <c r="IB144" s="239"/>
      <c r="IC144" s="239"/>
      <c r="ID144" s="239"/>
      <c r="IE144" s="239"/>
      <c r="IF144" s="239"/>
      <c r="IG144" s="239"/>
      <c r="IH144" s="239"/>
      <c r="II144" s="239"/>
      <c r="IJ144" s="239"/>
      <c r="IK144" s="239"/>
      <c r="IL144" s="239"/>
      <c r="IM144" s="239"/>
      <c r="IN144" s="239"/>
      <c r="IO144" s="239"/>
      <c r="IP144" s="239"/>
      <c r="IQ144" s="239"/>
      <c r="IR144" s="239"/>
      <c r="IS144" s="239"/>
      <c r="IT144" s="239"/>
      <c r="IU144" s="239"/>
      <c r="IV144" s="239"/>
      <c r="IW144" s="239"/>
      <c r="IX144" s="239"/>
    </row>
    <row r="145" spans="1:258" s="49" customFormat="1" ht="12.95" customHeight="1">
      <c r="A145" s="104" t="s">
        <v>350</v>
      </c>
      <c r="B145" s="131"/>
      <c r="C145" s="131" t="s">
        <v>3848</v>
      </c>
      <c r="D145" s="104">
        <v>120003678</v>
      </c>
      <c r="E145" s="104" t="s">
        <v>3859</v>
      </c>
      <c r="F145" s="104">
        <v>22100112</v>
      </c>
      <c r="G145" s="349"/>
      <c r="H145" s="135" t="s">
        <v>401</v>
      </c>
      <c r="I145" s="135" t="s">
        <v>402</v>
      </c>
      <c r="J145" s="135" t="s">
        <v>403</v>
      </c>
      <c r="K145" s="104" t="s">
        <v>404</v>
      </c>
      <c r="L145" s="104" t="s">
        <v>105</v>
      </c>
      <c r="M145" s="76" t="s">
        <v>121</v>
      </c>
      <c r="N145" s="104" t="s">
        <v>83</v>
      </c>
      <c r="O145" s="131" t="s">
        <v>107</v>
      </c>
      <c r="P145" s="133" t="s">
        <v>108</v>
      </c>
      <c r="Q145" s="76" t="s">
        <v>109</v>
      </c>
      <c r="R145" s="76" t="s">
        <v>110</v>
      </c>
      <c r="S145" s="131" t="s">
        <v>107</v>
      </c>
      <c r="T145" s="133" t="s">
        <v>122</v>
      </c>
      <c r="U145" s="76" t="s">
        <v>112</v>
      </c>
      <c r="V145" s="76">
        <v>90</v>
      </c>
      <c r="W145" s="76" t="s">
        <v>113</v>
      </c>
      <c r="X145" s="76"/>
      <c r="Y145" s="76"/>
      <c r="Z145" s="76"/>
      <c r="AA145" s="350">
        <v>30</v>
      </c>
      <c r="AB145" s="76">
        <v>60</v>
      </c>
      <c r="AC145" s="350">
        <v>10</v>
      </c>
      <c r="AD145" s="76" t="s">
        <v>123</v>
      </c>
      <c r="AE145" s="76" t="s">
        <v>115</v>
      </c>
      <c r="AF145" s="351">
        <v>30</v>
      </c>
      <c r="AG145" s="352">
        <v>383584.38</v>
      </c>
      <c r="AH145" s="43">
        <v>0</v>
      </c>
      <c r="AI145" s="44">
        <f t="shared" si="11"/>
        <v>0</v>
      </c>
      <c r="AJ145" s="354"/>
      <c r="AK145" s="354"/>
      <c r="AL145" s="354"/>
      <c r="AM145" s="355" t="s">
        <v>116</v>
      </c>
      <c r="AN145" s="356"/>
      <c r="AO145" s="356"/>
      <c r="AP145" s="76"/>
      <c r="AQ145" s="76"/>
      <c r="AR145" s="76" t="s">
        <v>414</v>
      </c>
      <c r="AS145" s="349"/>
      <c r="AT145" s="76"/>
      <c r="AU145" s="76"/>
      <c r="AV145" s="76"/>
      <c r="AW145" s="76"/>
      <c r="AX145" s="76"/>
      <c r="AY145" s="76" t="s">
        <v>3850</v>
      </c>
      <c r="AZ145" s="239"/>
      <c r="BA145" s="239"/>
      <c r="BB145" s="239"/>
      <c r="BC145" s="249" t="e">
        <f>VLOOKUP(#REF!,E15:BD142,52,0)</f>
        <v>#REF!</v>
      </c>
      <c r="BD145" s="49">
        <v>122</v>
      </c>
    </row>
    <row r="146" spans="1:258" s="49" customFormat="1" ht="12.95" customHeight="1">
      <c r="A146" s="35" t="s">
        <v>350</v>
      </c>
      <c r="B146" s="349"/>
      <c r="C146" s="349"/>
      <c r="D146" s="35">
        <v>120003678</v>
      </c>
      <c r="E146" s="38" t="s">
        <v>4075</v>
      </c>
      <c r="F146" s="760"/>
      <c r="G146" s="349"/>
      <c r="H146" s="37" t="s">
        <v>401</v>
      </c>
      <c r="I146" s="37" t="s">
        <v>402</v>
      </c>
      <c r="J146" s="37" t="s">
        <v>403</v>
      </c>
      <c r="K146" s="37" t="s">
        <v>404</v>
      </c>
      <c r="L146" s="39" t="s">
        <v>105</v>
      </c>
      <c r="M146" s="37" t="s">
        <v>121</v>
      </c>
      <c r="N146" s="39" t="s">
        <v>83</v>
      </c>
      <c r="O146" s="39" t="s">
        <v>107</v>
      </c>
      <c r="P146" s="37" t="s">
        <v>108</v>
      </c>
      <c r="Q146" s="39" t="s">
        <v>1094</v>
      </c>
      <c r="R146" s="37" t="s">
        <v>110</v>
      </c>
      <c r="S146" s="39" t="s">
        <v>107</v>
      </c>
      <c r="T146" s="41" t="s">
        <v>122</v>
      </c>
      <c r="U146" s="37" t="s">
        <v>112</v>
      </c>
      <c r="V146" s="39">
        <v>90</v>
      </c>
      <c r="W146" s="37" t="s">
        <v>113</v>
      </c>
      <c r="X146" s="39"/>
      <c r="Y146" s="39"/>
      <c r="Z146" s="39"/>
      <c r="AA146" s="39">
        <v>30</v>
      </c>
      <c r="AB146" s="37">
        <v>60</v>
      </c>
      <c r="AC146" s="37">
        <v>10</v>
      </c>
      <c r="AD146" s="42" t="s">
        <v>123</v>
      </c>
      <c r="AE146" s="37" t="s">
        <v>115</v>
      </c>
      <c r="AF146" s="42">
        <v>30</v>
      </c>
      <c r="AG146" s="45">
        <v>383584.38</v>
      </c>
      <c r="AH146" s="45">
        <f>AG146*AF146</f>
        <v>11507531.4</v>
      </c>
      <c r="AI146" s="45">
        <f t="shared" si="11"/>
        <v>12888435.168000001</v>
      </c>
      <c r="AJ146" s="46"/>
      <c r="AK146" s="45"/>
      <c r="AL146" s="45"/>
      <c r="AM146" s="45" t="s">
        <v>116</v>
      </c>
      <c r="AN146" s="35"/>
      <c r="AO146" s="37"/>
      <c r="AP146" s="37"/>
      <c r="AQ146" s="37"/>
      <c r="AR146" s="37" t="s">
        <v>414</v>
      </c>
      <c r="AS146" s="37" t="s">
        <v>414</v>
      </c>
      <c r="AT146" s="37"/>
      <c r="AU146" s="37"/>
      <c r="AV146" s="37"/>
      <c r="AW146" s="37"/>
      <c r="AX146" s="37"/>
      <c r="AY146" s="37"/>
      <c r="AZ146" s="324" t="s">
        <v>3850</v>
      </c>
      <c r="BA146" s="324">
        <v>22100112</v>
      </c>
      <c r="BB146" s="324"/>
      <c r="BC146" s="249" t="e">
        <f>VLOOKUP(#REF!,$E$11:$BD$1093,53,0)</f>
        <v>#REF!</v>
      </c>
      <c r="BD146" s="249" t="e">
        <f>BC146+0.5</f>
        <v>#REF!</v>
      </c>
      <c r="BE146" s="239"/>
      <c r="BF146" s="239"/>
      <c r="BG146" s="239"/>
      <c r="BH146" s="239"/>
      <c r="BI146" s="239"/>
      <c r="BJ146" s="239"/>
      <c r="BK146" s="239"/>
      <c r="BL146" s="239"/>
      <c r="BM146" s="239"/>
      <c r="BN146" s="239"/>
      <c r="BO146" s="239"/>
      <c r="BP146" s="239"/>
      <c r="BQ146" s="239"/>
      <c r="BR146" s="239"/>
      <c r="BS146" s="239"/>
      <c r="BT146" s="239"/>
      <c r="BU146" s="239"/>
      <c r="BV146" s="239"/>
      <c r="BW146" s="239"/>
      <c r="BX146" s="239"/>
      <c r="BY146" s="239"/>
      <c r="BZ146" s="239"/>
      <c r="CA146" s="239"/>
      <c r="CB146" s="239"/>
      <c r="CC146" s="239"/>
      <c r="CD146" s="239"/>
      <c r="CE146" s="239"/>
      <c r="CF146" s="239"/>
      <c r="CG146" s="239"/>
      <c r="CH146" s="239"/>
      <c r="CI146" s="239"/>
      <c r="CJ146" s="239"/>
      <c r="CK146" s="239"/>
      <c r="CL146" s="239"/>
      <c r="CM146" s="239"/>
      <c r="CN146" s="239"/>
      <c r="CO146" s="239"/>
      <c r="CP146" s="239"/>
      <c r="CQ146" s="239"/>
      <c r="CR146" s="239"/>
      <c r="CS146" s="239"/>
      <c r="CT146" s="239"/>
      <c r="CU146" s="239"/>
      <c r="CV146" s="239"/>
      <c r="CW146" s="239"/>
      <c r="CX146" s="239"/>
      <c r="CY146" s="239"/>
      <c r="CZ146" s="239"/>
      <c r="DA146" s="239"/>
      <c r="DB146" s="239"/>
      <c r="DC146" s="239"/>
      <c r="DD146" s="239"/>
      <c r="DE146" s="239"/>
      <c r="DF146" s="239"/>
      <c r="DG146" s="239"/>
      <c r="DH146" s="239"/>
      <c r="DI146" s="239"/>
      <c r="DJ146" s="239"/>
      <c r="DK146" s="239"/>
      <c r="DL146" s="239"/>
      <c r="DM146" s="239"/>
      <c r="DN146" s="239"/>
      <c r="DO146" s="239"/>
      <c r="DP146" s="239"/>
      <c r="DQ146" s="239"/>
      <c r="DR146" s="239"/>
      <c r="DS146" s="239"/>
      <c r="DT146" s="239"/>
      <c r="DU146" s="239"/>
      <c r="DV146" s="239"/>
      <c r="DW146" s="239"/>
      <c r="DX146" s="239"/>
      <c r="DY146" s="239"/>
      <c r="DZ146" s="239"/>
      <c r="EA146" s="239"/>
      <c r="EB146" s="239"/>
      <c r="EC146" s="239"/>
      <c r="ED146" s="239"/>
      <c r="EE146" s="239"/>
      <c r="EF146" s="239"/>
      <c r="EG146" s="239"/>
      <c r="EH146" s="239"/>
      <c r="EI146" s="239"/>
      <c r="EJ146" s="239"/>
      <c r="EK146" s="239"/>
      <c r="EL146" s="239"/>
      <c r="EM146" s="239"/>
      <c r="EN146" s="239"/>
      <c r="EO146" s="239"/>
      <c r="EP146" s="239"/>
      <c r="EQ146" s="239"/>
      <c r="ER146" s="239"/>
      <c r="ES146" s="239"/>
      <c r="ET146" s="239"/>
      <c r="EU146" s="239"/>
      <c r="EV146" s="239"/>
      <c r="EW146" s="239"/>
      <c r="EX146" s="239"/>
      <c r="EY146" s="239"/>
      <c r="EZ146" s="239"/>
      <c r="FA146" s="239"/>
      <c r="FB146" s="239"/>
      <c r="FC146" s="239"/>
      <c r="FD146" s="239"/>
      <c r="FE146" s="239"/>
      <c r="FF146" s="239"/>
      <c r="FG146" s="239"/>
      <c r="FH146" s="239"/>
      <c r="FI146" s="239"/>
      <c r="FJ146" s="239"/>
      <c r="FK146" s="239"/>
      <c r="FL146" s="239"/>
      <c r="FM146" s="239"/>
      <c r="FN146" s="239"/>
      <c r="FO146" s="239"/>
      <c r="FP146" s="239"/>
      <c r="FQ146" s="239"/>
      <c r="FR146" s="239"/>
      <c r="FS146" s="239"/>
      <c r="FT146" s="239"/>
      <c r="FU146" s="239"/>
      <c r="FV146" s="239"/>
      <c r="FW146" s="239"/>
      <c r="FX146" s="239"/>
      <c r="FY146" s="239"/>
      <c r="FZ146" s="239"/>
      <c r="GA146" s="239"/>
      <c r="GB146" s="239"/>
      <c r="GC146" s="239"/>
      <c r="GD146" s="239"/>
      <c r="GE146" s="239"/>
      <c r="GF146" s="239"/>
      <c r="GG146" s="239"/>
      <c r="GH146" s="239"/>
      <c r="GI146" s="239"/>
      <c r="GJ146" s="239"/>
      <c r="GK146" s="239"/>
      <c r="GL146" s="239"/>
      <c r="GM146" s="239"/>
      <c r="GN146" s="239"/>
      <c r="GO146" s="239"/>
      <c r="GP146" s="239"/>
      <c r="GQ146" s="239"/>
      <c r="GR146" s="239"/>
      <c r="GS146" s="239"/>
      <c r="GT146" s="239"/>
      <c r="GU146" s="239"/>
      <c r="GV146" s="239"/>
      <c r="GW146" s="239"/>
      <c r="GX146" s="239"/>
      <c r="GY146" s="239"/>
      <c r="GZ146" s="239"/>
      <c r="HA146" s="239"/>
      <c r="HB146" s="239"/>
      <c r="HC146" s="239"/>
      <c r="HD146" s="239"/>
      <c r="HE146" s="239"/>
      <c r="HF146" s="239"/>
      <c r="HG146" s="239"/>
      <c r="HH146" s="239"/>
      <c r="HI146" s="239"/>
      <c r="HJ146" s="239"/>
      <c r="HK146" s="239"/>
      <c r="HL146" s="239"/>
      <c r="HM146" s="239"/>
      <c r="HN146" s="239"/>
      <c r="HO146" s="239"/>
      <c r="HP146" s="239"/>
      <c r="HQ146" s="239"/>
      <c r="HR146" s="239"/>
      <c r="HS146" s="239"/>
      <c r="HT146" s="239"/>
      <c r="HU146" s="239"/>
      <c r="HV146" s="239"/>
      <c r="HW146" s="239"/>
      <c r="HX146" s="239"/>
      <c r="HY146" s="239"/>
      <c r="HZ146" s="239"/>
      <c r="IA146" s="239"/>
      <c r="IB146" s="239"/>
      <c r="IC146" s="239"/>
      <c r="ID146" s="239"/>
      <c r="IE146" s="239"/>
      <c r="IF146" s="239"/>
      <c r="IG146" s="239"/>
      <c r="IH146" s="239"/>
      <c r="II146" s="239"/>
      <c r="IJ146" s="239"/>
      <c r="IK146" s="239"/>
      <c r="IL146" s="239"/>
      <c r="IM146" s="239"/>
      <c r="IN146" s="239"/>
      <c r="IO146" s="239"/>
      <c r="IP146" s="239"/>
      <c r="IQ146" s="239"/>
      <c r="IR146" s="239"/>
      <c r="IS146" s="239"/>
      <c r="IT146" s="239"/>
      <c r="IU146" s="239"/>
      <c r="IV146" s="239"/>
      <c r="IW146" s="239"/>
      <c r="IX146" s="239"/>
    </row>
    <row r="147" spans="1:258" s="49" customFormat="1" ht="12.95" customHeight="1">
      <c r="A147" s="35" t="s">
        <v>350</v>
      </c>
      <c r="B147" s="35"/>
      <c r="C147" s="36" t="s">
        <v>2128</v>
      </c>
      <c r="D147" s="35">
        <v>120003679</v>
      </c>
      <c r="E147" s="37" t="s">
        <v>3444</v>
      </c>
      <c r="F147" s="37">
        <v>22100113</v>
      </c>
      <c r="G147" s="37" t="s">
        <v>1329</v>
      </c>
      <c r="H147" s="37" t="s">
        <v>401</v>
      </c>
      <c r="I147" s="37" t="s">
        <v>402</v>
      </c>
      <c r="J147" s="37" t="s">
        <v>403</v>
      </c>
      <c r="K147" s="38" t="s">
        <v>404</v>
      </c>
      <c r="L147" s="39" t="s">
        <v>105</v>
      </c>
      <c r="M147" s="37" t="s">
        <v>121</v>
      </c>
      <c r="N147" s="40" t="s">
        <v>83</v>
      </c>
      <c r="O147" s="39" t="s">
        <v>107</v>
      </c>
      <c r="P147" s="37" t="s">
        <v>108</v>
      </c>
      <c r="Q147" s="39" t="s">
        <v>151</v>
      </c>
      <c r="R147" s="38" t="s">
        <v>110</v>
      </c>
      <c r="S147" s="39" t="s">
        <v>107</v>
      </c>
      <c r="T147" s="41" t="s">
        <v>122</v>
      </c>
      <c r="U147" s="37" t="s">
        <v>112</v>
      </c>
      <c r="V147" s="39">
        <v>90</v>
      </c>
      <c r="W147" s="37" t="s">
        <v>113</v>
      </c>
      <c r="X147" s="39"/>
      <c r="Y147" s="39"/>
      <c r="Z147" s="39"/>
      <c r="AA147" s="40">
        <v>30</v>
      </c>
      <c r="AB147" s="38">
        <v>60</v>
      </c>
      <c r="AC147" s="38">
        <v>10</v>
      </c>
      <c r="AD147" s="42" t="s">
        <v>123</v>
      </c>
      <c r="AE147" s="37" t="s">
        <v>115</v>
      </c>
      <c r="AF147" s="42">
        <v>82</v>
      </c>
      <c r="AG147" s="147">
        <v>149387.45000000001</v>
      </c>
      <c r="AH147" s="43">
        <v>0</v>
      </c>
      <c r="AI147" s="44">
        <f t="shared" si="11"/>
        <v>0</v>
      </c>
      <c r="AJ147" s="45"/>
      <c r="AK147" s="46"/>
      <c r="AL147" s="45"/>
      <c r="AM147" s="45" t="s">
        <v>116</v>
      </c>
      <c r="AN147" s="35"/>
      <c r="AO147" s="37"/>
      <c r="AP147" s="37"/>
      <c r="AQ147" s="37"/>
      <c r="AR147" s="37" t="s">
        <v>415</v>
      </c>
      <c r="AS147" s="37" t="s">
        <v>415</v>
      </c>
      <c r="AT147" s="37"/>
      <c r="AU147" s="37"/>
      <c r="AV147" s="37"/>
      <c r="AW147" s="37"/>
      <c r="AX147" s="37"/>
      <c r="AY147" s="37"/>
      <c r="BD147" s="49">
        <v>123</v>
      </c>
    </row>
    <row r="148" spans="1:258" s="49" customFormat="1" ht="12.95" customHeight="1">
      <c r="A148" s="104" t="s">
        <v>350</v>
      </c>
      <c r="B148" s="131"/>
      <c r="C148" s="131" t="s">
        <v>3848</v>
      </c>
      <c r="D148" s="104">
        <v>120003679</v>
      </c>
      <c r="E148" s="104" t="s">
        <v>3860</v>
      </c>
      <c r="F148" s="104">
        <v>22100113</v>
      </c>
      <c r="G148" s="349"/>
      <c r="H148" s="135" t="s">
        <v>401</v>
      </c>
      <c r="I148" s="135" t="s">
        <v>402</v>
      </c>
      <c r="J148" s="135" t="s">
        <v>403</v>
      </c>
      <c r="K148" s="104" t="s">
        <v>404</v>
      </c>
      <c r="L148" s="104" t="s">
        <v>105</v>
      </c>
      <c r="M148" s="76" t="s">
        <v>121</v>
      </c>
      <c r="N148" s="104" t="s">
        <v>83</v>
      </c>
      <c r="O148" s="131" t="s">
        <v>107</v>
      </c>
      <c r="P148" s="133" t="s">
        <v>108</v>
      </c>
      <c r="Q148" s="76" t="s">
        <v>109</v>
      </c>
      <c r="R148" s="76" t="s">
        <v>110</v>
      </c>
      <c r="S148" s="131" t="s">
        <v>107</v>
      </c>
      <c r="T148" s="133" t="s">
        <v>122</v>
      </c>
      <c r="U148" s="76" t="s">
        <v>112</v>
      </c>
      <c r="V148" s="76">
        <v>90</v>
      </c>
      <c r="W148" s="76" t="s">
        <v>113</v>
      </c>
      <c r="X148" s="76"/>
      <c r="Y148" s="76"/>
      <c r="Z148" s="76"/>
      <c r="AA148" s="350">
        <v>30</v>
      </c>
      <c r="AB148" s="76">
        <v>60</v>
      </c>
      <c r="AC148" s="350">
        <v>10</v>
      </c>
      <c r="AD148" s="76" t="s">
        <v>123</v>
      </c>
      <c r="AE148" s="76" t="s">
        <v>115</v>
      </c>
      <c r="AF148" s="351">
        <v>7</v>
      </c>
      <c r="AG148" s="352">
        <v>149387.45000000001</v>
      </c>
      <c r="AH148" s="43">
        <v>0</v>
      </c>
      <c r="AI148" s="44">
        <f t="shared" si="11"/>
        <v>0</v>
      </c>
      <c r="AJ148" s="354"/>
      <c r="AK148" s="354"/>
      <c r="AL148" s="354"/>
      <c r="AM148" s="355" t="s">
        <v>116</v>
      </c>
      <c r="AN148" s="356"/>
      <c r="AO148" s="356"/>
      <c r="AP148" s="76"/>
      <c r="AQ148" s="76"/>
      <c r="AR148" s="76" t="s">
        <v>415</v>
      </c>
      <c r="AS148" s="349"/>
      <c r="AT148" s="76"/>
      <c r="AU148" s="76"/>
      <c r="AV148" s="76"/>
      <c r="AW148" s="76"/>
      <c r="AX148" s="76"/>
      <c r="AY148" s="76" t="s">
        <v>3855</v>
      </c>
      <c r="AZ148" s="239"/>
      <c r="BA148" s="239"/>
      <c r="BB148" s="239"/>
      <c r="BC148" s="249" t="e">
        <f>VLOOKUP(#REF!,E16:BD145,52,0)</f>
        <v>#REF!</v>
      </c>
      <c r="BD148" s="49">
        <v>124</v>
      </c>
      <c r="BE148" s="239"/>
      <c r="BF148" s="239"/>
      <c r="BG148" s="239"/>
      <c r="BH148" s="239"/>
      <c r="BI148" s="239"/>
      <c r="BJ148" s="239"/>
      <c r="BK148" s="239"/>
      <c r="BL148" s="239"/>
      <c r="BM148" s="239"/>
      <c r="BN148" s="239"/>
      <c r="BO148" s="239"/>
      <c r="BP148" s="239"/>
      <c r="BQ148" s="239"/>
      <c r="BR148" s="239"/>
      <c r="BS148" s="239"/>
      <c r="BT148" s="239"/>
      <c r="BU148" s="239"/>
      <c r="BV148" s="239"/>
      <c r="BW148" s="239"/>
      <c r="BX148" s="239"/>
      <c r="BY148" s="239"/>
      <c r="BZ148" s="239"/>
      <c r="CA148" s="239"/>
      <c r="CB148" s="239"/>
      <c r="CC148" s="239"/>
      <c r="CD148" s="239"/>
      <c r="CE148" s="239"/>
      <c r="CF148" s="239"/>
      <c r="CG148" s="239"/>
      <c r="CH148" s="239"/>
      <c r="CI148" s="239"/>
      <c r="CJ148" s="239"/>
      <c r="CK148" s="239"/>
      <c r="CL148" s="239"/>
      <c r="CM148" s="239"/>
      <c r="CN148" s="239"/>
      <c r="CO148" s="239"/>
      <c r="CP148" s="239"/>
      <c r="CQ148" s="239"/>
      <c r="CR148" s="239"/>
      <c r="CS148" s="239"/>
      <c r="CT148" s="239"/>
      <c r="CU148" s="239"/>
      <c r="CV148" s="239"/>
      <c r="CW148" s="239"/>
      <c r="CX148" s="239"/>
      <c r="CY148" s="239"/>
      <c r="CZ148" s="239"/>
      <c r="DA148" s="239"/>
      <c r="DB148" s="239"/>
      <c r="DC148" s="239"/>
      <c r="DD148" s="239"/>
      <c r="DE148" s="239"/>
      <c r="DF148" s="239"/>
      <c r="DG148" s="239"/>
      <c r="DH148" s="239"/>
      <c r="DI148" s="239"/>
      <c r="DJ148" s="239"/>
      <c r="DK148" s="239"/>
      <c r="DL148" s="239"/>
      <c r="DM148" s="239"/>
      <c r="DN148" s="239"/>
      <c r="DO148" s="239"/>
      <c r="DP148" s="239"/>
      <c r="DQ148" s="239"/>
      <c r="DR148" s="239"/>
      <c r="DS148" s="239"/>
      <c r="DT148" s="239"/>
      <c r="DU148" s="239"/>
      <c r="DV148" s="239"/>
      <c r="DW148" s="239"/>
      <c r="DX148" s="239"/>
      <c r="DY148" s="239"/>
      <c r="DZ148" s="239"/>
      <c r="EA148" s="239"/>
      <c r="EB148" s="239"/>
      <c r="EC148" s="239"/>
      <c r="ED148" s="239"/>
      <c r="EE148" s="239"/>
      <c r="EF148" s="239"/>
      <c r="EG148" s="239"/>
      <c r="EH148" s="239"/>
      <c r="EI148" s="239"/>
      <c r="EJ148" s="239"/>
      <c r="EK148" s="239"/>
      <c r="EL148" s="239"/>
      <c r="EM148" s="239"/>
      <c r="EN148" s="239"/>
      <c r="EO148" s="239"/>
      <c r="EP148" s="239"/>
      <c r="EQ148" s="239"/>
      <c r="ER148" s="239"/>
      <c r="ES148" s="239"/>
      <c r="ET148" s="239"/>
      <c r="EU148" s="239"/>
      <c r="EV148" s="239"/>
      <c r="EW148" s="239"/>
      <c r="EX148" s="239"/>
      <c r="EY148" s="239"/>
      <c r="EZ148" s="239"/>
      <c r="FA148" s="239"/>
      <c r="FB148" s="239"/>
      <c r="FC148" s="239"/>
      <c r="FD148" s="239"/>
      <c r="FE148" s="239"/>
      <c r="FF148" s="239"/>
      <c r="FG148" s="239"/>
      <c r="FH148" s="239"/>
      <c r="FI148" s="239"/>
      <c r="FJ148" s="239"/>
      <c r="FK148" s="239"/>
      <c r="FL148" s="239"/>
      <c r="FM148" s="239"/>
      <c r="FN148" s="239"/>
      <c r="FO148" s="239"/>
      <c r="FP148" s="239"/>
      <c r="FQ148" s="239"/>
      <c r="FR148" s="239"/>
      <c r="FS148" s="239"/>
      <c r="FT148" s="239"/>
      <c r="FU148" s="239"/>
      <c r="FV148" s="239"/>
      <c r="FW148" s="239"/>
      <c r="FX148" s="239"/>
      <c r="FY148" s="239"/>
      <c r="FZ148" s="239"/>
      <c r="GA148" s="239"/>
      <c r="GB148" s="239"/>
      <c r="GC148" s="239"/>
      <c r="GD148" s="239"/>
      <c r="GE148" s="239"/>
      <c r="GF148" s="239"/>
      <c r="GG148" s="239"/>
      <c r="GH148" s="239"/>
      <c r="GI148" s="239"/>
      <c r="GJ148" s="239"/>
      <c r="GK148" s="239"/>
      <c r="GL148" s="239"/>
      <c r="GM148" s="239"/>
      <c r="GN148" s="239"/>
      <c r="GO148" s="239"/>
      <c r="GP148" s="239"/>
      <c r="GQ148" s="239"/>
      <c r="GR148" s="239"/>
      <c r="GS148" s="239"/>
      <c r="GT148" s="239"/>
      <c r="GU148" s="239"/>
      <c r="GV148" s="239"/>
      <c r="GW148" s="239"/>
      <c r="GX148" s="239"/>
      <c r="GY148" s="239"/>
      <c r="GZ148" s="239"/>
      <c r="HA148" s="239"/>
      <c r="HB148" s="239"/>
      <c r="HC148" s="239"/>
      <c r="HD148" s="239"/>
      <c r="HE148" s="239"/>
      <c r="HF148" s="239"/>
      <c r="HG148" s="239"/>
      <c r="HH148" s="239"/>
      <c r="HI148" s="239"/>
      <c r="HJ148" s="239"/>
      <c r="HK148" s="239"/>
      <c r="HL148" s="239"/>
      <c r="HM148" s="239"/>
      <c r="HN148" s="239"/>
      <c r="HO148" s="239"/>
      <c r="HP148" s="239"/>
      <c r="HQ148" s="239"/>
      <c r="HR148" s="239"/>
      <c r="HS148" s="239"/>
      <c r="HT148" s="239"/>
      <c r="HU148" s="239"/>
      <c r="HV148" s="239"/>
      <c r="HW148" s="239"/>
      <c r="HX148" s="239"/>
      <c r="HY148" s="239"/>
      <c r="HZ148" s="239"/>
      <c r="IA148" s="239"/>
      <c r="IB148" s="239"/>
      <c r="IC148" s="239"/>
      <c r="ID148" s="239"/>
      <c r="IE148" s="239"/>
      <c r="IF148" s="239"/>
      <c r="IG148" s="239"/>
      <c r="IH148" s="239"/>
      <c r="II148" s="239"/>
      <c r="IJ148" s="239"/>
      <c r="IK148" s="239"/>
      <c r="IL148" s="239"/>
      <c r="IM148" s="239"/>
      <c r="IN148" s="239"/>
      <c r="IO148" s="239"/>
      <c r="IP148" s="239"/>
      <c r="IQ148" s="239"/>
      <c r="IR148" s="239"/>
      <c r="IS148" s="239"/>
      <c r="IT148" s="239"/>
      <c r="IU148" s="239"/>
      <c r="IV148" s="239"/>
      <c r="IW148" s="239"/>
      <c r="IX148" s="239"/>
    </row>
    <row r="149" spans="1:258" s="49" customFormat="1" ht="12.95" customHeight="1">
      <c r="A149" s="35" t="s">
        <v>350</v>
      </c>
      <c r="B149" s="349"/>
      <c r="C149" s="349"/>
      <c r="D149" s="35">
        <v>120003679</v>
      </c>
      <c r="E149" s="38" t="s">
        <v>4076</v>
      </c>
      <c r="F149" s="37"/>
      <c r="G149" s="349"/>
      <c r="H149" s="37" t="s">
        <v>401</v>
      </c>
      <c r="I149" s="37" t="s">
        <v>402</v>
      </c>
      <c r="J149" s="37" t="s">
        <v>403</v>
      </c>
      <c r="K149" s="37" t="s">
        <v>404</v>
      </c>
      <c r="L149" s="39" t="s">
        <v>105</v>
      </c>
      <c r="M149" s="37" t="s">
        <v>121</v>
      </c>
      <c r="N149" s="39" t="s">
        <v>83</v>
      </c>
      <c r="O149" s="39" t="s">
        <v>107</v>
      </c>
      <c r="P149" s="37" t="s">
        <v>108</v>
      </c>
      <c r="Q149" s="39" t="s">
        <v>1094</v>
      </c>
      <c r="R149" s="37" t="s">
        <v>110</v>
      </c>
      <c r="S149" s="39" t="s">
        <v>107</v>
      </c>
      <c r="T149" s="41" t="s">
        <v>122</v>
      </c>
      <c r="U149" s="37" t="s">
        <v>112</v>
      </c>
      <c r="V149" s="39">
        <v>90</v>
      </c>
      <c r="W149" s="37" t="s">
        <v>113</v>
      </c>
      <c r="X149" s="39"/>
      <c r="Y149" s="39"/>
      <c r="Z149" s="39"/>
      <c r="AA149" s="39">
        <v>30</v>
      </c>
      <c r="AB149" s="37">
        <v>60</v>
      </c>
      <c r="AC149" s="37">
        <v>10</v>
      </c>
      <c r="AD149" s="42" t="s">
        <v>123</v>
      </c>
      <c r="AE149" s="37" t="s">
        <v>115</v>
      </c>
      <c r="AF149" s="42">
        <v>82</v>
      </c>
      <c r="AG149" s="45">
        <v>149387.45000000001</v>
      </c>
      <c r="AH149" s="45">
        <f>AG149*AF149</f>
        <v>12249770.9</v>
      </c>
      <c r="AI149" s="45">
        <f t="shared" si="11"/>
        <v>13719743.408000002</v>
      </c>
      <c r="AJ149" s="46"/>
      <c r="AK149" s="45"/>
      <c r="AL149" s="45"/>
      <c r="AM149" s="45" t="s">
        <v>116</v>
      </c>
      <c r="AN149" s="35"/>
      <c r="AO149" s="37"/>
      <c r="AP149" s="37"/>
      <c r="AQ149" s="37"/>
      <c r="AR149" s="37" t="s">
        <v>415</v>
      </c>
      <c r="AS149" s="37" t="s">
        <v>415</v>
      </c>
      <c r="AT149" s="37"/>
      <c r="AU149" s="37"/>
      <c r="AV149" s="37"/>
      <c r="AW149" s="37"/>
      <c r="AX149" s="37"/>
      <c r="AY149" s="37"/>
      <c r="AZ149" s="324" t="s">
        <v>3855</v>
      </c>
      <c r="BA149" s="324">
        <v>22100113</v>
      </c>
      <c r="BB149" s="324"/>
      <c r="BC149" s="249" t="e">
        <f>VLOOKUP(#REF!,$E$11:$BD$1093,53,0)</f>
        <v>#REF!</v>
      </c>
      <c r="BD149" s="249" t="e">
        <f>BC149+0.5</f>
        <v>#REF!</v>
      </c>
    </row>
    <row r="150" spans="1:258" s="49" customFormat="1" ht="12.95" customHeight="1">
      <c r="A150" s="35" t="s">
        <v>350</v>
      </c>
      <c r="B150" s="35"/>
      <c r="C150" s="36" t="s">
        <v>2128</v>
      </c>
      <c r="D150" s="35">
        <v>120003680</v>
      </c>
      <c r="E150" s="37" t="s">
        <v>3445</v>
      </c>
      <c r="F150" s="37">
        <v>22100114</v>
      </c>
      <c r="G150" s="37" t="s">
        <v>1330</v>
      </c>
      <c r="H150" s="37" t="s">
        <v>401</v>
      </c>
      <c r="I150" s="37" t="s">
        <v>402</v>
      </c>
      <c r="J150" s="37" t="s">
        <v>403</v>
      </c>
      <c r="K150" s="38" t="s">
        <v>404</v>
      </c>
      <c r="L150" s="39" t="s">
        <v>105</v>
      </c>
      <c r="M150" s="37" t="s">
        <v>121</v>
      </c>
      <c r="N150" s="40" t="s">
        <v>83</v>
      </c>
      <c r="O150" s="39" t="s">
        <v>107</v>
      </c>
      <c r="P150" s="37" t="s">
        <v>108</v>
      </c>
      <c r="Q150" s="39" t="s">
        <v>151</v>
      </c>
      <c r="R150" s="38" t="s">
        <v>110</v>
      </c>
      <c r="S150" s="39" t="s">
        <v>107</v>
      </c>
      <c r="T150" s="41" t="s">
        <v>122</v>
      </c>
      <c r="U150" s="37" t="s">
        <v>112</v>
      </c>
      <c r="V150" s="39">
        <v>90</v>
      </c>
      <c r="W150" s="37" t="s">
        <v>113</v>
      </c>
      <c r="X150" s="39"/>
      <c r="Y150" s="39"/>
      <c r="Z150" s="39"/>
      <c r="AA150" s="40">
        <v>30</v>
      </c>
      <c r="AB150" s="38">
        <v>60</v>
      </c>
      <c r="AC150" s="38">
        <v>10</v>
      </c>
      <c r="AD150" s="42" t="s">
        <v>123</v>
      </c>
      <c r="AE150" s="37" t="s">
        <v>115</v>
      </c>
      <c r="AF150" s="42">
        <v>87</v>
      </c>
      <c r="AG150" s="147">
        <v>494039.75</v>
      </c>
      <c r="AH150" s="43">
        <v>0</v>
      </c>
      <c r="AI150" s="44">
        <f t="shared" si="11"/>
        <v>0</v>
      </c>
      <c r="AJ150" s="45"/>
      <c r="AK150" s="46"/>
      <c r="AL150" s="45"/>
      <c r="AM150" s="45" t="s">
        <v>116</v>
      </c>
      <c r="AN150" s="35"/>
      <c r="AO150" s="37"/>
      <c r="AP150" s="37"/>
      <c r="AQ150" s="37"/>
      <c r="AR150" s="37" t="s">
        <v>416</v>
      </c>
      <c r="AS150" s="37" t="s">
        <v>416</v>
      </c>
      <c r="AT150" s="37"/>
      <c r="AU150" s="37"/>
      <c r="AV150" s="37"/>
      <c r="AW150" s="37"/>
      <c r="AX150" s="37"/>
      <c r="AY150" s="37"/>
      <c r="BD150" s="49">
        <v>125</v>
      </c>
      <c r="BE150" s="239"/>
      <c r="BF150" s="239"/>
      <c r="BG150" s="239"/>
      <c r="BH150" s="239"/>
      <c r="BI150" s="239"/>
      <c r="BJ150" s="239"/>
      <c r="BK150" s="239"/>
      <c r="BL150" s="239"/>
      <c r="BM150" s="239"/>
      <c r="BN150" s="239"/>
      <c r="BO150" s="239"/>
      <c r="BP150" s="239"/>
      <c r="BQ150" s="239"/>
      <c r="BR150" s="239"/>
      <c r="BS150" s="239"/>
      <c r="BT150" s="239"/>
      <c r="BU150" s="239"/>
      <c r="BV150" s="239"/>
      <c r="BW150" s="239"/>
      <c r="BX150" s="239"/>
      <c r="BY150" s="239"/>
      <c r="BZ150" s="239"/>
      <c r="CA150" s="239"/>
      <c r="CB150" s="239"/>
      <c r="CC150" s="239"/>
      <c r="CD150" s="239"/>
      <c r="CE150" s="239"/>
      <c r="CF150" s="239"/>
      <c r="CG150" s="239"/>
      <c r="CH150" s="239"/>
      <c r="CI150" s="239"/>
      <c r="CJ150" s="239"/>
      <c r="CK150" s="239"/>
      <c r="CL150" s="239"/>
      <c r="CM150" s="239"/>
      <c r="CN150" s="239"/>
      <c r="CO150" s="239"/>
      <c r="CP150" s="239"/>
      <c r="CQ150" s="239"/>
      <c r="CR150" s="239"/>
      <c r="CS150" s="239"/>
      <c r="CT150" s="239"/>
      <c r="CU150" s="239"/>
      <c r="CV150" s="239"/>
      <c r="CW150" s="239"/>
      <c r="CX150" s="239"/>
      <c r="CY150" s="239"/>
      <c r="CZ150" s="239"/>
      <c r="DA150" s="239"/>
      <c r="DB150" s="239"/>
      <c r="DC150" s="239"/>
      <c r="DD150" s="239"/>
      <c r="DE150" s="239"/>
      <c r="DF150" s="239"/>
      <c r="DG150" s="239"/>
      <c r="DH150" s="239"/>
      <c r="DI150" s="239"/>
      <c r="DJ150" s="239"/>
      <c r="DK150" s="239"/>
      <c r="DL150" s="239"/>
      <c r="DM150" s="239"/>
      <c r="DN150" s="239"/>
      <c r="DO150" s="239"/>
      <c r="DP150" s="239"/>
      <c r="DQ150" s="239"/>
      <c r="DR150" s="239"/>
      <c r="DS150" s="239"/>
      <c r="DT150" s="239"/>
      <c r="DU150" s="239"/>
      <c r="DV150" s="239"/>
      <c r="DW150" s="239"/>
      <c r="DX150" s="239"/>
      <c r="DY150" s="239"/>
      <c r="DZ150" s="239"/>
      <c r="EA150" s="239"/>
      <c r="EB150" s="239"/>
      <c r="EC150" s="239"/>
      <c r="ED150" s="239"/>
      <c r="EE150" s="239"/>
      <c r="EF150" s="239"/>
      <c r="EG150" s="239"/>
      <c r="EH150" s="239"/>
      <c r="EI150" s="239"/>
      <c r="EJ150" s="239"/>
      <c r="EK150" s="239"/>
      <c r="EL150" s="239"/>
      <c r="EM150" s="239"/>
      <c r="EN150" s="239"/>
      <c r="EO150" s="239"/>
      <c r="EP150" s="239"/>
      <c r="EQ150" s="239"/>
      <c r="ER150" s="239"/>
      <c r="ES150" s="239"/>
      <c r="ET150" s="239"/>
      <c r="EU150" s="239"/>
      <c r="EV150" s="239"/>
      <c r="EW150" s="239"/>
      <c r="EX150" s="239"/>
      <c r="EY150" s="239"/>
      <c r="EZ150" s="239"/>
      <c r="FA150" s="239"/>
      <c r="FB150" s="239"/>
      <c r="FC150" s="239"/>
      <c r="FD150" s="239"/>
      <c r="FE150" s="239"/>
      <c r="FF150" s="239"/>
      <c r="FG150" s="239"/>
      <c r="FH150" s="239"/>
      <c r="FI150" s="239"/>
      <c r="FJ150" s="239"/>
      <c r="FK150" s="239"/>
      <c r="FL150" s="239"/>
      <c r="FM150" s="239"/>
      <c r="FN150" s="239"/>
      <c r="FO150" s="239"/>
      <c r="FP150" s="239"/>
      <c r="FQ150" s="239"/>
      <c r="FR150" s="239"/>
      <c r="FS150" s="239"/>
      <c r="FT150" s="239"/>
      <c r="FU150" s="239"/>
      <c r="FV150" s="239"/>
      <c r="FW150" s="239"/>
      <c r="FX150" s="239"/>
      <c r="FY150" s="239"/>
      <c r="FZ150" s="239"/>
      <c r="GA150" s="239"/>
      <c r="GB150" s="239"/>
      <c r="GC150" s="239"/>
      <c r="GD150" s="239"/>
      <c r="GE150" s="239"/>
      <c r="GF150" s="239"/>
      <c r="GG150" s="239"/>
      <c r="GH150" s="239"/>
      <c r="GI150" s="239"/>
      <c r="GJ150" s="239"/>
      <c r="GK150" s="239"/>
      <c r="GL150" s="239"/>
      <c r="GM150" s="239"/>
      <c r="GN150" s="239"/>
      <c r="GO150" s="239"/>
      <c r="GP150" s="239"/>
      <c r="GQ150" s="239"/>
      <c r="GR150" s="239"/>
      <c r="GS150" s="239"/>
      <c r="GT150" s="239"/>
      <c r="GU150" s="239"/>
      <c r="GV150" s="239"/>
      <c r="GW150" s="239"/>
      <c r="GX150" s="239"/>
      <c r="GY150" s="239"/>
      <c r="GZ150" s="239"/>
      <c r="HA150" s="239"/>
      <c r="HB150" s="239"/>
      <c r="HC150" s="239"/>
      <c r="HD150" s="239"/>
      <c r="HE150" s="239"/>
      <c r="HF150" s="239"/>
      <c r="HG150" s="239"/>
      <c r="HH150" s="239"/>
      <c r="HI150" s="239"/>
      <c r="HJ150" s="239"/>
      <c r="HK150" s="239"/>
      <c r="HL150" s="239"/>
      <c r="HM150" s="239"/>
      <c r="HN150" s="239"/>
      <c r="HO150" s="239"/>
      <c r="HP150" s="239"/>
      <c r="HQ150" s="239"/>
      <c r="HR150" s="239"/>
      <c r="HS150" s="239"/>
      <c r="HT150" s="239"/>
      <c r="HU150" s="239"/>
      <c r="HV150" s="239"/>
      <c r="HW150" s="239"/>
      <c r="HX150" s="239"/>
      <c r="HY150" s="239"/>
      <c r="HZ150" s="239"/>
      <c r="IA150" s="239"/>
      <c r="IB150" s="239"/>
      <c r="IC150" s="239"/>
      <c r="ID150" s="239"/>
      <c r="IE150" s="239"/>
      <c r="IF150" s="239"/>
      <c r="IG150" s="239"/>
      <c r="IH150" s="239"/>
      <c r="II150" s="239"/>
      <c r="IJ150" s="239"/>
      <c r="IK150" s="239"/>
      <c r="IL150" s="239"/>
      <c r="IM150" s="239"/>
      <c r="IN150" s="239"/>
      <c r="IO150" s="239"/>
      <c r="IP150" s="239"/>
      <c r="IQ150" s="239"/>
      <c r="IR150" s="239"/>
      <c r="IS150" s="239"/>
      <c r="IT150" s="239"/>
      <c r="IU150" s="239"/>
      <c r="IV150" s="239"/>
      <c r="IW150" s="239"/>
      <c r="IX150" s="239"/>
    </row>
    <row r="151" spans="1:258" s="49" customFormat="1" ht="12.95" customHeight="1">
      <c r="A151" s="104" t="s">
        <v>350</v>
      </c>
      <c r="B151" s="131"/>
      <c r="C151" s="131" t="s">
        <v>3848</v>
      </c>
      <c r="D151" s="104">
        <v>120003680</v>
      </c>
      <c r="E151" s="104" t="s">
        <v>3861</v>
      </c>
      <c r="F151" s="104">
        <v>22100114</v>
      </c>
      <c r="G151" s="349"/>
      <c r="H151" s="135" t="s">
        <v>401</v>
      </c>
      <c r="I151" s="135" t="s">
        <v>402</v>
      </c>
      <c r="J151" s="135" t="s">
        <v>403</v>
      </c>
      <c r="K151" s="104" t="s">
        <v>404</v>
      </c>
      <c r="L151" s="104" t="s">
        <v>105</v>
      </c>
      <c r="M151" s="76" t="s">
        <v>121</v>
      </c>
      <c r="N151" s="104" t="s">
        <v>83</v>
      </c>
      <c r="O151" s="131" t="s">
        <v>107</v>
      </c>
      <c r="P151" s="133" t="s">
        <v>108</v>
      </c>
      <c r="Q151" s="76" t="s">
        <v>109</v>
      </c>
      <c r="R151" s="76" t="s">
        <v>110</v>
      </c>
      <c r="S151" s="131" t="s">
        <v>107</v>
      </c>
      <c r="T151" s="133" t="s">
        <v>122</v>
      </c>
      <c r="U151" s="76" t="s">
        <v>112</v>
      </c>
      <c r="V151" s="76">
        <v>90</v>
      </c>
      <c r="W151" s="76" t="s">
        <v>113</v>
      </c>
      <c r="X151" s="76"/>
      <c r="Y151" s="76"/>
      <c r="Z151" s="76"/>
      <c r="AA151" s="350">
        <v>30</v>
      </c>
      <c r="AB151" s="76">
        <v>60</v>
      </c>
      <c r="AC151" s="350">
        <v>10</v>
      </c>
      <c r="AD151" s="76" t="s">
        <v>123</v>
      </c>
      <c r="AE151" s="76" t="s">
        <v>115</v>
      </c>
      <c r="AF151" s="351">
        <v>58</v>
      </c>
      <c r="AG151" s="352">
        <v>494039.75</v>
      </c>
      <c r="AH151" s="43">
        <v>0</v>
      </c>
      <c r="AI151" s="44">
        <f t="shared" si="11"/>
        <v>0</v>
      </c>
      <c r="AJ151" s="354"/>
      <c r="AK151" s="354"/>
      <c r="AL151" s="354"/>
      <c r="AM151" s="355" t="s">
        <v>116</v>
      </c>
      <c r="AN151" s="356"/>
      <c r="AO151" s="356"/>
      <c r="AP151" s="76"/>
      <c r="AQ151" s="76"/>
      <c r="AR151" s="76" t="s">
        <v>416</v>
      </c>
      <c r="AS151" s="349"/>
      <c r="AT151" s="76"/>
      <c r="AU151" s="76"/>
      <c r="AV151" s="76"/>
      <c r="AW151" s="76"/>
      <c r="AX151" s="76"/>
      <c r="AY151" s="76" t="s">
        <v>3855</v>
      </c>
      <c r="AZ151" s="239"/>
      <c r="BA151" s="239"/>
      <c r="BB151" s="239"/>
      <c r="BC151" s="249" t="e">
        <f>VLOOKUP(#REF!,E17:BD148,52,0)</f>
        <v>#REF!</v>
      </c>
      <c r="BD151" s="49">
        <v>126</v>
      </c>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48"/>
      <c r="EK151" s="48"/>
      <c r="EL151" s="48"/>
      <c r="EM151" s="48"/>
      <c r="EN151" s="48"/>
      <c r="EO151" s="48"/>
      <c r="EP151" s="48"/>
      <c r="EQ151" s="48"/>
      <c r="ER151" s="48"/>
      <c r="ES151" s="48"/>
      <c r="ET151" s="48"/>
      <c r="EU151" s="48"/>
      <c r="EV151" s="48"/>
      <c r="EW151" s="48"/>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48"/>
      <c r="HC151" s="48"/>
      <c r="HD151" s="48"/>
      <c r="HE151" s="48"/>
      <c r="HF151" s="48"/>
      <c r="HG151" s="48"/>
      <c r="HH151" s="48"/>
      <c r="HI151" s="48"/>
      <c r="HJ151" s="48"/>
      <c r="HK151" s="48"/>
      <c r="HL151" s="48"/>
      <c r="HM151" s="48"/>
      <c r="HN151" s="48"/>
      <c r="HO151" s="48"/>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row>
    <row r="152" spans="1:258" s="49" customFormat="1" ht="12.95" customHeight="1">
      <c r="A152" s="35" t="s">
        <v>350</v>
      </c>
      <c r="B152" s="349"/>
      <c r="C152" s="349"/>
      <c r="D152" s="35">
        <v>120003680</v>
      </c>
      <c r="E152" s="38" t="s">
        <v>4077</v>
      </c>
      <c r="F152" s="37"/>
      <c r="G152" s="349"/>
      <c r="H152" s="37" t="s">
        <v>401</v>
      </c>
      <c r="I152" s="37" t="s">
        <v>402</v>
      </c>
      <c r="J152" s="37" t="s">
        <v>403</v>
      </c>
      <c r="K152" s="37" t="s">
        <v>404</v>
      </c>
      <c r="L152" s="39" t="s">
        <v>105</v>
      </c>
      <c r="M152" s="37" t="s">
        <v>121</v>
      </c>
      <c r="N152" s="39" t="s">
        <v>83</v>
      </c>
      <c r="O152" s="39" t="s">
        <v>107</v>
      </c>
      <c r="P152" s="37" t="s">
        <v>108</v>
      </c>
      <c r="Q152" s="39" t="s">
        <v>1094</v>
      </c>
      <c r="R152" s="37" t="s">
        <v>110</v>
      </c>
      <c r="S152" s="39" t="s">
        <v>107</v>
      </c>
      <c r="T152" s="41" t="s">
        <v>122</v>
      </c>
      <c r="U152" s="37" t="s">
        <v>112</v>
      </c>
      <c r="V152" s="39">
        <v>90</v>
      </c>
      <c r="W152" s="37" t="s">
        <v>113</v>
      </c>
      <c r="X152" s="39"/>
      <c r="Y152" s="39"/>
      <c r="Z152" s="39"/>
      <c r="AA152" s="39">
        <v>30</v>
      </c>
      <c r="AB152" s="37">
        <v>60</v>
      </c>
      <c r="AC152" s="37">
        <v>10</v>
      </c>
      <c r="AD152" s="42" t="s">
        <v>123</v>
      </c>
      <c r="AE152" s="37" t="s">
        <v>115</v>
      </c>
      <c r="AF152" s="42">
        <v>68</v>
      </c>
      <c r="AG152" s="45">
        <v>494039.75</v>
      </c>
      <c r="AH152" s="45">
        <f>AG152*AF152</f>
        <v>33594703</v>
      </c>
      <c r="AI152" s="45">
        <f t="shared" si="11"/>
        <v>37626067.360000007</v>
      </c>
      <c r="AJ152" s="46"/>
      <c r="AK152" s="45"/>
      <c r="AL152" s="45"/>
      <c r="AM152" s="45" t="s">
        <v>116</v>
      </c>
      <c r="AN152" s="35"/>
      <c r="AO152" s="37"/>
      <c r="AP152" s="37"/>
      <c r="AQ152" s="37"/>
      <c r="AR152" s="37" t="s">
        <v>416</v>
      </c>
      <c r="AS152" s="37" t="s">
        <v>416</v>
      </c>
      <c r="AT152" s="37"/>
      <c r="AU152" s="37"/>
      <c r="AV152" s="37"/>
      <c r="AW152" s="37"/>
      <c r="AX152" s="37"/>
      <c r="AY152" s="37"/>
      <c r="AZ152" s="324" t="s">
        <v>3855</v>
      </c>
      <c r="BA152" s="324">
        <v>22100114</v>
      </c>
      <c r="BB152" s="324"/>
      <c r="BC152" s="249" t="e">
        <f>VLOOKUP(#REF!,$E$11:$BD$1093,53,0)</f>
        <v>#REF!</v>
      </c>
      <c r="BD152" s="249" t="e">
        <f>BC152+0.5</f>
        <v>#REF!</v>
      </c>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48"/>
      <c r="EK152" s="48"/>
      <c r="EL152" s="48"/>
      <c r="EM152" s="48"/>
      <c r="EN152" s="48"/>
      <c r="EO152" s="48"/>
      <c r="EP152" s="48"/>
      <c r="EQ152" s="48"/>
      <c r="ER152" s="48"/>
      <c r="ES152" s="48"/>
      <c r="ET152" s="48"/>
      <c r="EU152" s="48"/>
      <c r="EV152" s="48"/>
      <c r="EW152" s="48"/>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48"/>
      <c r="HC152" s="48"/>
      <c r="HD152" s="48"/>
      <c r="HE152" s="48"/>
      <c r="HF152" s="48"/>
      <c r="HG152" s="48"/>
      <c r="HH152" s="48"/>
      <c r="HI152" s="48"/>
      <c r="HJ152" s="48"/>
      <c r="HK152" s="48"/>
      <c r="HL152" s="48"/>
      <c r="HM152" s="48"/>
      <c r="HN152" s="48"/>
      <c r="HO152" s="48"/>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row>
    <row r="153" spans="1:258" s="49" customFormat="1" ht="12.95" customHeight="1">
      <c r="A153" s="35" t="s">
        <v>350</v>
      </c>
      <c r="B153" s="35"/>
      <c r="C153" s="36" t="s">
        <v>2128</v>
      </c>
      <c r="D153" s="35">
        <v>120003683</v>
      </c>
      <c r="E153" s="37" t="s">
        <v>3446</v>
      </c>
      <c r="F153" s="37">
        <v>22100115</v>
      </c>
      <c r="G153" s="37" t="s">
        <v>1331</v>
      </c>
      <c r="H153" s="37" t="s">
        <v>401</v>
      </c>
      <c r="I153" s="37" t="s">
        <v>402</v>
      </c>
      <c r="J153" s="37" t="s">
        <v>403</v>
      </c>
      <c r="K153" s="38" t="s">
        <v>404</v>
      </c>
      <c r="L153" s="39" t="s">
        <v>105</v>
      </c>
      <c r="M153" s="37" t="s">
        <v>121</v>
      </c>
      <c r="N153" s="40" t="s">
        <v>83</v>
      </c>
      <c r="O153" s="39" t="s">
        <v>107</v>
      </c>
      <c r="P153" s="37" t="s">
        <v>108</v>
      </c>
      <c r="Q153" s="39" t="s">
        <v>151</v>
      </c>
      <c r="R153" s="38" t="s">
        <v>110</v>
      </c>
      <c r="S153" s="39" t="s">
        <v>107</v>
      </c>
      <c r="T153" s="41" t="s">
        <v>122</v>
      </c>
      <c r="U153" s="37" t="s">
        <v>112</v>
      </c>
      <c r="V153" s="39">
        <v>90</v>
      </c>
      <c r="W153" s="37" t="s">
        <v>113</v>
      </c>
      <c r="X153" s="39"/>
      <c r="Y153" s="39"/>
      <c r="Z153" s="39"/>
      <c r="AA153" s="40">
        <v>30</v>
      </c>
      <c r="AB153" s="38">
        <v>60</v>
      </c>
      <c r="AC153" s="38">
        <v>10</v>
      </c>
      <c r="AD153" s="42" t="s">
        <v>123</v>
      </c>
      <c r="AE153" s="37" t="s">
        <v>115</v>
      </c>
      <c r="AF153" s="42">
        <v>29</v>
      </c>
      <c r="AG153" s="147">
        <v>739132.83</v>
      </c>
      <c r="AH153" s="43">
        <v>0</v>
      </c>
      <c r="AI153" s="44">
        <f t="shared" si="11"/>
        <v>0</v>
      </c>
      <c r="AJ153" s="45"/>
      <c r="AK153" s="46"/>
      <c r="AL153" s="45"/>
      <c r="AM153" s="45" t="s">
        <v>116</v>
      </c>
      <c r="AN153" s="35"/>
      <c r="AO153" s="37"/>
      <c r="AP153" s="37"/>
      <c r="AQ153" s="37"/>
      <c r="AR153" s="37" t="s">
        <v>417</v>
      </c>
      <c r="AS153" s="37" t="s">
        <v>417</v>
      </c>
      <c r="AT153" s="37"/>
      <c r="AU153" s="37"/>
      <c r="AV153" s="37"/>
      <c r="AW153" s="37"/>
      <c r="AX153" s="37"/>
      <c r="AY153" s="37"/>
      <c r="BD153" s="49">
        <v>127</v>
      </c>
      <c r="BE153" s="239"/>
      <c r="BF153" s="239"/>
      <c r="BG153" s="239"/>
      <c r="BH153" s="239"/>
      <c r="BI153" s="239"/>
      <c r="BJ153" s="239"/>
      <c r="BK153" s="239"/>
      <c r="BL153" s="239"/>
      <c r="BM153" s="239"/>
      <c r="BN153" s="239"/>
      <c r="BO153" s="239"/>
      <c r="BP153" s="239"/>
      <c r="BQ153" s="239"/>
      <c r="BR153" s="239"/>
      <c r="BS153" s="239"/>
      <c r="BT153" s="239"/>
      <c r="BU153" s="239"/>
      <c r="BV153" s="239"/>
      <c r="BW153" s="239"/>
      <c r="BX153" s="239"/>
      <c r="BY153" s="239"/>
      <c r="BZ153" s="239"/>
      <c r="CA153" s="239"/>
      <c r="CB153" s="239"/>
      <c r="CC153" s="239"/>
      <c r="CD153" s="239"/>
      <c r="CE153" s="239"/>
      <c r="CF153" s="239"/>
      <c r="CG153" s="239"/>
      <c r="CH153" s="239"/>
      <c r="CI153" s="239"/>
      <c r="CJ153" s="239"/>
      <c r="CK153" s="239"/>
      <c r="CL153" s="239"/>
      <c r="CM153" s="239"/>
      <c r="CN153" s="239"/>
      <c r="CO153" s="239"/>
      <c r="CP153" s="239"/>
      <c r="CQ153" s="239"/>
      <c r="CR153" s="239"/>
      <c r="CS153" s="239"/>
      <c r="CT153" s="239"/>
      <c r="CU153" s="239"/>
      <c r="CV153" s="239"/>
      <c r="CW153" s="239"/>
      <c r="CX153" s="239"/>
      <c r="CY153" s="239"/>
      <c r="CZ153" s="239"/>
      <c r="DA153" s="239"/>
      <c r="DB153" s="239"/>
      <c r="DC153" s="239"/>
      <c r="DD153" s="239"/>
      <c r="DE153" s="239"/>
      <c r="DF153" s="239"/>
      <c r="DG153" s="239"/>
      <c r="DH153" s="239"/>
      <c r="DI153" s="239"/>
      <c r="DJ153" s="239"/>
      <c r="DK153" s="239"/>
      <c r="DL153" s="239"/>
      <c r="DM153" s="239"/>
      <c r="DN153" s="239"/>
      <c r="DO153" s="239"/>
      <c r="DP153" s="239"/>
      <c r="DQ153" s="239"/>
      <c r="DR153" s="239"/>
      <c r="DS153" s="239"/>
      <c r="DT153" s="239"/>
      <c r="DU153" s="239"/>
      <c r="DV153" s="239"/>
      <c r="DW153" s="239"/>
      <c r="DX153" s="239"/>
      <c r="DY153" s="239"/>
      <c r="DZ153" s="239"/>
      <c r="EA153" s="239"/>
      <c r="EB153" s="239"/>
      <c r="EC153" s="239"/>
      <c r="ED153" s="239"/>
      <c r="EE153" s="239"/>
      <c r="EF153" s="239"/>
      <c r="EG153" s="239"/>
      <c r="EH153" s="239"/>
      <c r="EI153" s="239"/>
      <c r="EJ153" s="239"/>
      <c r="EK153" s="239"/>
      <c r="EL153" s="239"/>
      <c r="EM153" s="239"/>
      <c r="EN153" s="239"/>
      <c r="EO153" s="239"/>
      <c r="EP153" s="239"/>
      <c r="EQ153" s="239"/>
      <c r="ER153" s="239"/>
      <c r="ES153" s="239"/>
      <c r="ET153" s="239"/>
      <c r="EU153" s="239"/>
      <c r="EV153" s="239"/>
      <c r="EW153" s="239"/>
      <c r="EX153" s="239"/>
      <c r="EY153" s="239"/>
      <c r="EZ153" s="239"/>
      <c r="FA153" s="239"/>
      <c r="FB153" s="239"/>
      <c r="FC153" s="239"/>
      <c r="FD153" s="239"/>
      <c r="FE153" s="239"/>
      <c r="FF153" s="239"/>
      <c r="FG153" s="239"/>
      <c r="FH153" s="239"/>
      <c r="FI153" s="239"/>
      <c r="FJ153" s="239"/>
      <c r="FK153" s="239"/>
      <c r="FL153" s="239"/>
      <c r="FM153" s="239"/>
      <c r="FN153" s="239"/>
      <c r="FO153" s="239"/>
      <c r="FP153" s="239"/>
      <c r="FQ153" s="239"/>
      <c r="FR153" s="239"/>
      <c r="FS153" s="239"/>
      <c r="FT153" s="239"/>
      <c r="FU153" s="239"/>
      <c r="FV153" s="239"/>
      <c r="FW153" s="239"/>
      <c r="FX153" s="239"/>
      <c r="FY153" s="239"/>
      <c r="FZ153" s="239"/>
      <c r="GA153" s="239"/>
      <c r="GB153" s="239"/>
      <c r="GC153" s="239"/>
      <c r="GD153" s="239"/>
      <c r="GE153" s="239"/>
      <c r="GF153" s="239"/>
      <c r="GG153" s="239"/>
      <c r="GH153" s="239"/>
      <c r="GI153" s="239"/>
      <c r="GJ153" s="239"/>
      <c r="GK153" s="239"/>
      <c r="GL153" s="239"/>
      <c r="GM153" s="239"/>
      <c r="GN153" s="239"/>
      <c r="GO153" s="239"/>
      <c r="GP153" s="239"/>
      <c r="GQ153" s="239"/>
      <c r="GR153" s="239"/>
      <c r="GS153" s="239"/>
      <c r="GT153" s="239"/>
      <c r="GU153" s="239"/>
      <c r="GV153" s="239"/>
      <c r="GW153" s="239"/>
      <c r="GX153" s="239"/>
      <c r="GY153" s="239"/>
      <c r="GZ153" s="239"/>
      <c r="HA153" s="239"/>
      <c r="HB153" s="239"/>
      <c r="HC153" s="239"/>
      <c r="HD153" s="239"/>
      <c r="HE153" s="239"/>
      <c r="HF153" s="239"/>
      <c r="HG153" s="239"/>
      <c r="HH153" s="239"/>
      <c r="HI153" s="239"/>
      <c r="HJ153" s="239"/>
      <c r="HK153" s="239"/>
      <c r="HL153" s="239"/>
      <c r="HM153" s="239"/>
      <c r="HN153" s="239"/>
      <c r="HO153" s="239"/>
      <c r="HP153" s="239"/>
      <c r="HQ153" s="239"/>
      <c r="HR153" s="239"/>
      <c r="HS153" s="239"/>
      <c r="HT153" s="239"/>
      <c r="HU153" s="239"/>
      <c r="HV153" s="239"/>
      <c r="HW153" s="239"/>
      <c r="HX153" s="239"/>
      <c r="HY153" s="239"/>
      <c r="HZ153" s="239"/>
      <c r="IA153" s="239"/>
      <c r="IB153" s="239"/>
      <c r="IC153" s="239"/>
      <c r="ID153" s="239"/>
      <c r="IE153" s="239"/>
      <c r="IF153" s="239"/>
      <c r="IG153" s="239"/>
      <c r="IH153" s="239"/>
      <c r="II153" s="239"/>
      <c r="IJ153" s="239"/>
      <c r="IK153" s="239"/>
      <c r="IL153" s="239"/>
      <c r="IM153" s="239"/>
      <c r="IN153" s="239"/>
      <c r="IO153" s="239"/>
      <c r="IP153" s="239"/>
      <c r="IQ153" s="239"/>
      <c r="IR153" s="239"/>
      <c r="IS153" s="239"/>
      <c r="IT153" s="239"/>
      <c r="IU153" s="239"/>
      <c r="IV153" s="239"/>
      <c r="IW153" s="239"/>
      <c r="IX153" s="239"/>
    </row>
    <row r="154" spans="1:258" s="49" customFormat="1" ht="12.95" customHeight="1">
      <c r="A154" s="104" t="s">
        <v>350</v>
      </c>
      <c r="B154" s="131"/>
      <c r="C154" s="131" t="s">
        <v>3848</v>
      </c>
      <c r="D154" s="104">
        <v>120003683</v>
      </c>
      <c r="E154" s="104" t="s">
        <v>3862</v>
      </c>
      <c r="F154" s="104">
        <v>22100115</v>
      </c>
      <c r="G154" s="349"/>
      <c r="H154" s="135" t="s">
        <v>401</v>
      </c>
      <c r="I154" s="135" t="s">
        <v>402</v>
      </c>
      <c r="J154" s="135" t="s">
        <v>403</v>
      </c>
      <c r="K154" s="104" t="s">
        <v>404</v>
      </c>
      <c r="L154" s="104" t="s">
        <v>105</v>
      </c>
      <c r="M154" s="76" t="s">
        <v>121</v>
      </c>
      <c r="N154" s="104" t="s">
        <v>83</v>
      </c>
      <c r="O154" s="131" t="s">
        <v>107</v>
      </c>
      <c r="P154" s="133" t="s">
        <v>108</v>
      </c>
      <c r="Q154" s="76" t="s">
        <v>109</v>
      </c>
      <c r="R154" s="76" t="s">
        <v>110</v>
      </c>
      <c r="S154" s="131" t="s">
        <v>107</v>
      </c>
      <c r="T154" s="133" t="s">
        <v>122</v>
      </c>
      <c r="U154" s="76" t="s">
        <v>112</v>
      </c>
      <c r="V154" s="76">
        <v>90</v>
      </c>
      <c r="W154" s="76" t="s">
        <v>113</v>
      </c>
      <c r="X154" s="76"/>
      <c r="Y154" s="76"/>
      <c r="Z154" s="76"/>
      <c r="AA154" s="350">
        <v>30</v>
      </c>
      <c r="AB154" s="76">
        <v>60</v>
      </c>
      <c r="AC154" s="350">
        <v>10</v>
      </c>
      <c r="AD154" s="76" t="s">
        <v>123</v>
      </c>
      <c r="AE154" s="76" t="s">
        <v>115</v>
      </c>
      <c r="AF154" s="351">
        <v>29</v>
      </c>
      <c r="AG154" s="352">
        <v>739132.83</v>
      </c>
      <c r="AH154" s="43">
        <v>0</v>
      </c>
      <c r="AI154" s="44">
        <f t="shared" si="11"/>
        <v>0</v>
      </c>
      <c r="AJ154" s="354"/>
      <c r="AK154" s="354"/>
      <c r="AL154" s="354"/>
      <c r="AM154" s="355" t="s">
        <v>116</v>
      </c>
      <c r="AN154" s="356"/>
      <c r="AO154" s="356"/>
      <c r="AP154" s="76"/>
      <c r="AQ154" s="76"/>
      <c r="AR154" s="76" t="s">
        <v>417</v>
      </c>
      <c r="AS154" s="349"/>
      <c r="AT154" s="76"/>
      <c r="AU154" s="76"/>
      <c r="AV154" s="76"/>
      <c r="AW154" s="76"/>
      <c r="AX154" s="76"/>
      <c r="AY154" s="76" t="s">
        <v>3850</v>
      </c>
      <c r="AZ154" s="239"/>
      <c r="BA154" s="239"/>
      <c r="BB154" s="239"/>
      <c r="BC154" s="249" t="e">
        <f>VLOOKUP(#REF!,E18:BD151,52,0)</f>
        <v>#REF!</v>
      </c>
      <c r="BD154" s="49">
        <v>128</v>
      </c>
    </row>
    <row r="155" spans="1:258" s="49" customFormat="1" ht="12.95" customHeight="1">
      <c r="A155" s="35" t="s">
        <v>350</v>
      </c>
      <c r="B155" s="349"/>
      <c r="C155" s="349"/>
      <c r="D155" s="35">
        <v>120003683</v>
      </c>
      <c r="E155" s="38" t="s">
        <v>4078</v>
      </c>
      <c r="F155" s="37"/>
      <c r="G155" s="349"/>
      <c r="H155" s="37" t="s">
        <v>401</v>
      </c>
      <c r="I155" s="37" t="s">
        <v>402</v>
      </c>
      <c r="J155" s="37" t="s">
        <v>403</v>
      </c>
      <c r="K155" s="37" t="s">
        <v>404</v>
      </c>
      <c r="L155" s="39" t="s">
        <v>105</v>
      </c>
      <c r="M155" s="37" t="s">
        <v>121</v>
      </c>
      <c r="N155" s="39" t="s">
        <v>83</v>
      </c>
      <c r="O155" s="39" t="s">
        <v>107</v>
      </c>
      <c r="P155" s="37" t="s">
        <v>108</v>
      </c>
      <c r="Q155" s="39" t="s">
        <v>1094</v>
      </c>
      <c r="R155" s="37" t="s">
        <v>110</v>
      </c>
      <c r="S155" s="39" t="s">
        <v>107</v>
      </c>
      <c r="T155" s="41" t="s">
        <v>122</v>
      </c>
      <c r="U155" s="37" t="s">
        <v>112</v>
      </c>
      <c r="V155" s="39">
        <v>90</v>
      </c>
      <c r="W155" s="37" t="s">
        <v>113</v>
      </c>
      <c r="X155" s="39"/>
      <c r="Y155" s="39"/>
      <c r="Z155" s="39"/>
      <c r="AA155" s="39">
        <v>30</v>
      </c>
      <c r="AB155" s="37">
        <v>60</v>
      </c>
      <c r="AC155" s="37">
        <v>10</v>
      </c>
      <c r="AD155" s="42" t="s">
        <v>123</v>
      </c>
      <c r="AE155" s="37" t="s">
        <v>115</v>
      </c>
      <c r="AF155" s="42">
        <v>29</v>
      </c>
      <c r="AG155" s="45">
        <v>739132.83</v>
      </c>
      <c r="AH155" s="45">
        <f>AG155*AF155</f>
        <v>21434852.07</v>
      </c>
      <c r="AI155" s="45">
        <f t="shared" ref="AI155:AI186" si="12">AH155*1.12</f>
        <v>24007034.318400003</v>
      </c>
      <c r="AJ155" s="46"/>
      <c r="AK155" s="45"/>
      <c r="AL155" s="45"/>
      <c r="AM155" s="45" t="s">
        <v>116</v>
      </c>
      <c r="AN155" s="35"/>
      <c r="AO155" s="37"/>
      <c r="AP155" s="37"/>
      <c r="AQ155" s="37"/>
      <c r="AR155" s="37" t="s">
        <v>417</v>
      </c>
      <c r="AS155" s="37" t="s">
        <v>417</v>
      </c>
      <c r="AT155" s="37"/>
      <c r="AU155" s="37"/>
      <c r="AV155" s="37"/>
      <c r="AW155" s="37"/>
      <c r="AX155" s="37"/>
      <c r="AY155" s="37"/>
      <c r="AZ155" s="324" t="s">
        <v>3850</v>
      </c>
      <c r="BA155" s="324">
        <v>22100115</v>
      </c>
      <c r="BB155" s="324"/>
      <c r="BC155" s="249" t="e">
        <f>VLOOKUP(#REF!,$E$11:$BD$1093,53,0)</f>
        <v>#REF!</v>
      </c>
      <c r="BD155" s="249" t="e">
        <f>BC155+0.5</f>
        <v>#REF!</v>
      </c>
      <c r="BE155" s="239"/>
      <c r="BF155" s="239"/>
      <c r="BG155" s="239"/>
      <c r="BH155" s="239"/>
      <c r="BI155" s="239"/>
      <c r="BJ155" s="239"/>
      <c r="BK155" s="239"/>
      <c r="BL155" s="239"/>
      <c r="BM155" s="239"/>
      <c r="BN155" s="239"/>
      <c r="BO155" s="239"/>
      <c r="BP155" s="239"/>
      <c r="BQ155" s="239"/>
      <c r="BR155" s="239"/>
      <c r="BS155" s="239"/>
      <c r="BT155" s="239"/>
      <c r="BU155" s="239"/>
      <c r="BV155" s="239"/>
      <c r="BW155" s="239"/>
      <c r="BX155" s="239"/>
      <c r="BY155" s="239"/>
      <c r="BZ155" s="239"/>
      <c r="CA155" s="239"/>
      <c r="CB155" s="239"/>
      <c r="CC155" s="239"/>
      <c r="CD155" s="239"/>
      <c r="CE155" s="239"/>
      <c r="CF155" s="239"/>
      <c r="CG155" s="239"/>
      <c r="CH155" s="239"/>
      <c r="CI155" s="239"/>
      <c r="CJ155" s="239"/>
      <c r="CK155" s="239"/>
      <c r="CL155" s="239"/>
      <c r="CM155" s="239"/>
      <c r="CN155" s="239"/>
      <c r="CO155" s="239"/>
      <c r="CP155" s="239"/>
      <c r="CQ155" s="239"/>
      <c r="CR155" s="239"/>
      <c r="CS155" s="239"/>
      <c r="CT155" s="239"/>
      <c r="CU155" s="239"/>
      <c r="CV155" s="239"/>
      <c r="CW155" s="239"/>
      <c r="CX155" s="239"/>
      <c r="CY155" s="239"/>
      <c r="CZ155" s="239"/>
      <c r="DA155" s="239"/>
      <c r="DB155" s="239"/>
      <c r="DC155" s="239"/>
      <c r="DD155" s="239"/>
      <c r="DE155" s="239"/>
      <c r="DF155" s="239"/>
      <c r="DG155" s="239"/>
      <c r="DH155" s="239"/>
      <c r="DI155" s="239"/>
      <c r="DJ155" s="239"/>
      <c r="DK155" s="239"/>
      <c r="DL155" s="239"/>
      <c r="DM155" s="239"/>
      <c r="DN155" s="239"/>
      <c r="DO155" s="239"/>
      <c r="DP155" s="239"/>
      <c r="DQ155" s="239"/>
      <c r="DR155" s="239"/>
      <c r="DS155" s="239"/>
      <c r="DT155" s="239"/>
      <c r="DU155" s="239"/>
      <c r="DV155" s="239"/>
      <c r="DW155" s="239"/>
      <c r="DX155" s="239"/>
      <c r="DY155" s="239"/>
      <c r="DZ155" s="239"/>
      <c r="EA155" s="239"/>
      <c r="EB155" s="239"/>
      <c r="EC155" s="239"/>
      <c r="ED155" s="239"/>
      <c r="EE155" s="239"/>
      <c r="EF155" s="239"/>
      <c r="EG155" s="239"/>
      <c r="EH155" s="239"/>
      <c r="EI155" s="239"/>
      <c r="EJ155" s="239"/>
      <c r="EK155" s="239"/>
      <c r="EL155" s="239"/>
      <c r="EM155" s="239"/>
      <c r="EN155" s="239"/>
      <c r="EO155" s="239"/>
      <c r="EP155" s="239"/>
      <c r="EQ155" s="239"/>
      <c r="ER155" s="239"/>
      <c r="ES155" s="239"/>
      <c r="ET155" s="239"/>
      <c r="EU155" s="239"/>
      <c r="EV155" s="239"/>
      <c r="EW155" s="239"/>
      <c r="EX155" s="239"/>
      <c r="EY155" s="239"/>
      <c r="EZ155" s="239"/>
      <c r="FA155" s="239"/>
      <c r="FB155" s="239"/>
      <c r="FC155" s="239"/>
      <c r="FD155" s="239"/>
      <c r="FE155" s="239"/>
      <c r="FF155" s="239"/>
      <c r="FG155" s="239"/>
      <c r="FH155" s="239"/>
      <c r="FI155" s="239"/>
      <c r="FJ155" s="239"/>
      <c r="FK155" s="239"/>
      <c r="FL155" s="239"/>
      <c r="FM155" s="239"/>
      <c r="FN155" s="239"/>
      <c r="FO155" s="239"/>
      <c r="FP155" s="239"/>
      <c r="FQ155" s="239"/>
      <c r="FR155" s="239"/>
      <c r="FS155" s="239"/>
      <c r="FT155" s="239"/>
      <c r="FU155" s="239"/>
      <c r="FV155" s="239"/>
      <c r="FW155" s="239"/>
      <c r="FX155" s="239"/>
      <c r="FY155" s="239"/>
      <c r="FZ155" s="239"/>
      <c r="GA155" s="239"/>
      <c r="GB155" s="239"/>
      <c r="GC155" s="239"/>
      <c r="GD155" s="239"/>
      <c r="GE155" s="239"/>
      <c r="GF155" s="239"/>
      <c r="GG155" s="239"/>
      <c r="GH155" s="239"/>
      <c r="GI155" s="239"/>
      <c r="GJ155" s="239"/>
      <c r="GK155" s="239"/>
      <c r="GL155" s="239"/>
      <c r="GM155" s="239"/>
      <c r="GN155" s="239"/>
      <c r="GO155" s="239"/>
      <c r="GP155" s="239"/>
      <c r="GQ155" s="239"/>
      <c r="GR155" s="239"/>
      <c r="GS155" s="239"/>
      <c r="GT155" s="239"/>
      <c r="GU155" s="239"/>
      <c r="GV155" s="239"/>
      <c r="GW155" s="239"/>
      <c r="GX155" s="239"/>
      <c r="GY155" s="239"/>
      <c r="GZ155" s="239"/>
      <c r="HA155" s="239"/>
      <c r="HB155" s="239"/>
      <c r="HC155" s="239"/>
      <c r="HD155" s="239"/>
      <c r="HE155" s="239"/>
      <c r="HF155" s="239"/>
      <c r="HG155" s="239"/>
      <c r="HH155" s="239"/>
      <c r="HI155" s="239"/>
      <c r="HJ155" s="239"/>
      <c r="HK155" s="239"/>
      <c r="HL155" s="239"/>
      <c r="HM155" s="239"/>
      <c r="HN155" s="239"/>
      <c r="HO155" s="239"/>
      <c r="HP155" s="239"/>
      <c r="HQ155" s="239"/>
      <c r="HR155" s="239"/>
      <c r="HS155" s="239"/>
      <c r="HT155" s="239"/>
      <c r="HU155" s="239"/>
      <c r="HV155" s="239"/>
      <c r="HW155" s="239"/>
      <c r="HX155" s="239"/>
      <c r="HY155" s="239"/>
      <c r="HZ155" s="239"/>
      <c r="IA155" s="239"/>
      <c r="IB155" s="239"/>
      <c r="IC155" s="239"/>
      <c r="ID155" s="239"/>
      <c r="IE155" s="239"/>
      <c r="IF155" s="239"/>
      <c r="IG155" s="239"/>
      <c r="IH155" s="239"/>
      <c r="II155" s="239"/>
      <c r="IJ155" s="239"/>
      <c r="IK155" s="239"/>
      <c r="IL155" s="239"/>
      <c r="IM155" s="239"/>
      <c r="IN155" s="239"/>
      <c r="IO155" s="239"/>
      <c r="IP155" s="239"/>
      <c r="IQ155" s="239"/>
      <c r="IR155" s="239"/>
      <c r="IS155" s="239"/>
      <c r="IT155" s="239"/>
      <c r="IU155" s="239"/>
      <c r="IV155" s="239"/>
      <c r="IW155" s="239"/>
      <c r="IX155" s="239"/>
    </row>
    <row r="156" spans="1:258" s="49" customFormat="1" ht="12.95" customHeight="1">
      <c r="A156" s="35" t="s">
        <v>350</v>
      </c>
      <c r="B156" s="35"/>
      <c r="C156" s="36" t="s">
        <v>2128</v>
      </c>
      <c r="D156" s="35">
        <v>120003695</v>
      </c>
      <c r="E156" s="37" t="s">
        <v>3447</v>
      </c>
      <c r="F156" s="37">
        <v>22100116</v>
      </c>
      <c r="G156" s="37" t="s">
        <v>1332</v>
      </c>
      <c r="H156" s="37" t="s">
        <v>401</v>
      </c>
      <c r="I156" s="37" t="s">
        <v>402</v>
      </c>
      <c r="J156" s="37" t="s">
        <v>403</v>
      </c>
      <c r="K156" s="38" t="s">
        <v>404</v>
      </c>
      <c r="L156" s="39" t="s">
        <v>105</v>
      </c>
      <c r="M156" s="37" t="s">
        <v>121</v>
      </c>
      <c r="N156" s="40" t="s">
        <v>83</v>
      </c>
      <c r="O156" s="39" t="s">
        <v>107</v>
      </c>
      <c r="P156" s="37" t="s">
        <v>108</v>
      </c>
      <c r="Q156" s="39" t="s">
        <v>151</v>
      </c>
      <c r="R156" s="38" t="s">
        <v>110</v>
      </c>
      <c r="S156" s="39" t="s">
        <v>107</v>
      </c>
      <c r="T156" s="41" t="s">
        <v>122</v>
      </c>
      <c r="U156" s="37" t="s">
        <v>112</v>
      </c>
      <c r="V156" s="39">
        <v>90</v>
      </c>
      <c r="W156" s="37" t="s">
        <v>113</v>
      </c>
      <c r="X156" s="39"/>
      <c r="Y156" s="39"/>
      <c r="Z156" s="39"/>
      <c r="AA156" s="40">
        <v>30</v>
      </c>
      <c r="AB156" s="38">
        <v>60</v>
      </c>
      <c r="AC156" s="38">
        <v>10</v>
      </c>
      <c r="AD156" s="42" t="s">
        <v>123</v>
      </c>
      <c r="AE156" s="37" t="s">
        <v>115</v>
      </c>
      <c r="AF156" s="42">
        <v>44</v>
      </c>
      <c r="AG156" s="147">
        <v>409032</v>
      </c>
      <c r="AH156" s="43">
        <v>0</v>
      </c>
      <c r="AI156" s="44">
        <f t="shared" si="12"/>
        <v>0</v>
      </c>
      <c r="AJ156" s="45"/>
      <c r="AK156" s="46"/>
      <c r="AL156" s="45"/>
      <c r="AM156" s="45" t="s">
        <v>116</v>
      </c>
      <c r="AN156" s="35"/>
      <c r="AO156" s="37"/>
      <c r="AP156" s="37"/>
      <c r="AQ156" s="37"/>
      <c r="AR156" s="37" t="s">
        <v>418</v>
      </c>
      <c r="AS156" s="37" t="s">
        <v>418</v>
      </c>
      <c r="AT156" s="37"/>
      <c r="AU156" s="37"/>
      <c r="AV156" s="37"/>
      <c r="AW156" s="37"/>
      <c r="AX156" s="37"/>
      <c r="AY156" s="37"/>
      <c r="BD156" s="49">
        <v>129</v>
      </c>
    </row>
    <row r="157" spans="1:258" s="49" customFormat="1" ht="12.95" customHeight="1">
      <c r="A157" s="104" t="s">
        <v>350</v>
      </c>
      <c r="B157" s="131"/>
      <c r="C157" s="131" t="s">
        <v>3848</v>
      </c>
      <c r="D157" s="104">
        <v>120003695</v>
      </c>
      <c r="E157" s="104" t="s">
        <v>3863</v>
      </c>
      <c r="F157" s="104">
        <v>22100116</v>
      </c>
      <c r="G157" s="349"/>
      <c r="H157" s="135" t="s">
        <v>401</v>
      </c>
      <c r="I157" s="135" t="s">
        <v>402</v>
      </c>
      <c r="J157" s="135" t="s">
        <v>403</v>
      </c>
      <c r="K157" s="104" t="s">
        <v>404</v>
      </c>
      <c r="L157" s="104" t="s">
        <v>105</v>
      </c>
      <c r="M157" s="76" t="s">
        <v>121</v>
      </c>
      <c r="N157" s="104" t="s">
        <v>83</v>
      </c>
      <c r="O157" s="131" t="s">
        <v>107</v>
      </c>
      <c r="P157" s="133" t="s">
        <v>108</v>
      </c>
      <c r="Q157" s="76" t="s">
        <v>109</v>
      </c>
      <c r="R157" s="76" t="s">
        <v>110</v>
      </c>
      <c r="S157" s="131" t="s">
        <v>107</v>
      </c>
      <c r="T157" s="133" t="s">
        <v>122</v>
      </c>
      <c r="U157" s="76" t="s">
        <v>112</v>
      </c>
      <c r="V157" s="76">
        <v>90</v>
      </c>
      <c r="W157" s="76" t="s">
        <v>113</v>
      </c>
      <c r="X157" s="76"/>
      <c r="Y157" s="76"/>
      <c r="Z157" s="76"/>
      <c r="AA157" s="350">
        <v>30</v>
      </c>
      <c r="AB157" s="76">
        <v>60</v>
      </c>
      <c r="AC157" s="350">
        <v>10</v>
      </c>
      <c r="AD157" s="76" t="s">
        <v>123</v>
      </c>
      <c r="AE157" s="76" t="s">
        <v>115</v>
      </c>
      <c r="AF157" s="351">
        <v>23</v>
      </c>
      <c r="AG157" s="352">
        <v>409032</v>
      </c>
      <c r="AH157" s="43">
        <v>0</v>
      </c>
      <c r="AI157" s="44">
        <f t="shared" si="12"/>
        <v>0</v>
      </c>
      <c r="AJ157" s="354"/>
      <c r="AK157" s="354"/>
      <c r="AL157" s="354"/>
      <c r="AM157" s="355" t="s">
        <v>116</v>
      </c>
      <c r="AN157" s="356"/>
      <c r="AO157" s="356"/>
      <c r="AP157" s="76"/>
      <c r="AQ157" s="76"/>
      <c r="AR157" s="76" t="s">
        <v>418</v>
      </c>
      <c r="AS157" s="349"/>
      <c r="AT157" s="76"/>
      <c r="AU157" s="76"/>
      <c r="AV157" s="76"/>
      <c r="AW157" s="76"/>
      <c r="AX157" s="76"/>
      <c r="AY157" s="76" t="s">
        <v>3855</v>
      </c>
      <c r="AZ157" s="239"/>
      <c r="BA157" s="239"/>
      <c r="BB157" s="239"/>
      <c r="BC157" s="249" t="e">
        <f>VLOOKUP(#REF!,E19:BD154,52,0)</f>
        <v>#REF!</v>
      </c>
      <c r="BD157" s="49">
        <v>130</v>
      </c>
      <c r="BE157" s="239"/>
      <c r="BF157" s="239"/>
      <c r="BG157" s="239"/>
      <c r="BH157" s="239"/>
      <c r="BI157" s="239"/>
      <c r="BJ157" s="239"/>
      <c r="BK157" s="239"/>
      <c r="BL157" s="239"/>
      <c r="BM157" s="239"/>
      <c r="BN157" s="239"/>
      <c r="BO157" s="239"/>
      <c r="BP157" s="239"/>
      <c r="BQ157" s="239"/>
      <c r="BR157" s="239"/>
      <c r="BS157" s="239"/>
      <c r="BT157" s="239"/>
      <c r="BU157" s="239"/>
      <c r="BV157" s="239"/>
      <c r="BW157" s="239"/>
      <c r="BX157" s="239"/>
      <c r="BY157" s="239"/>
      <c r="BZ157" s="239"/>
      <c r="CA157" s="239"/>
      <c r="CB157" s="239"/>
      <c r="CC157" s="239"/>
      <c r="CD157" s="239"/>
      <c r="CE157" s="239"/>
      <c r="CF157" s="239"/>
      <c r="CG157" s="239"/>
      <c r="CH157" s="239"/>
      <c r="CI157" s="239"/>
      <c r="CJ157" s="239"/>
      <c r="CK157" s="239"/>
      <c r="CL157" s="239"/>
      <c r="CM157" s="239"/>
      <c r="CN157" s="239"/>
      <c r="CO157" s="239"/>
      <c r="CP157" s="239"/>
      <c r="CQ157" s="239"/>
      <c r="CR157" s="239"/>
      <c r="CS157" s="239"/>
      <c r="CT157" s="239"/>
      <c r="CU157" s="239"/>
      <c r="CV157" s="239"/>
      <c r="CW157" s="239"/>
      <c r="CX157" s="239"/>
      <c r="CY157" s="239"/>
      <c r="CZ157" s="239"/>
      <c r="DA157" s="239"/>
      <c r="DB157" s="239"/>
      <c r="DC157" s="239"/>
      <c r="DD157" s="239"/>
      <c r="DE157" s="239"/>
      <c r="DF157" s="239"/>
      <c r="DG157" s="239"/>
      <c r="DH157" s="239"/>
      <c r="DI157" s="239"/>
      <c r="DJ157" s="239"/>
      <c r="DK157" s="239"/>
      <c r="DL157" s="239"/>
      <c r="DM157" s="239"/>
      <c r="DN157" s="239"/>
      <c r="DO157" s="239"/>
      <c r="DP157" s="239"/>
      <c r="DQ157" s="239"/>
      <c r="DR157" s="239"/>
      <c r="DS157" s="239"/>
      <c r="DT157" s="239"/>
      <c r="DU157" s="239"/>
      <c r="DV157" s="239"/>
      <c r="DW157" s="239"/>
      <c r="DX157" s="239"/>
      <c r="DY157" s="239"/>
      <c r="DZ157" s="239"/>
      <c r="EA157" s="239"/>
      <c r="EB157" s="239"/>
      <c r="EC157" s="239"/>
      <c r="ED157" s="239"/>
      <c r="EE157" s="239"/>
      <c r="EF157" s="239"/>
      <c r="EG157" s="239"/>
      <c r="EH157" s="239"/>
      <c r="EI157" s="239"/>
      <c r="EJ157" s="239"/>
      <c r="EK157" s="239"/>
      <c r="EL157" s="239"/>
      <c r="EM157" s="239"/>
      <c r="EN157" s="239"/>
      <c r="EO157" s="239"/>
      <c r="EP157" s="239"/>
      <c r="EQ157" s="239"/>
      <c r="ER157" s="239"/>
      <c r="ES157" s="239"/>
      <c r="ET157" s="239"/>
      <c r="EU157" s="239"/>
      <c r="EV157" s="239"/>
      <c r="EW157" s="239"/>
      <c r="EX157" s="239"/>
      <c r="EY157" s="239"/>
      <c r="EZ157" s="239"/>
      <c r="FA157" s="239"/>
      <c r="FB157" s="239"/>
      <c r="FC157" s="239"/>
      <c r="FD157" s="239"/>
      <c r="FE157" s="239"/>
      <c r="FF157" s="239"/>
      <c r="FG157" s="239"/>
      <c r="FH157" s="239"/>
      <c r="FI157" s="239"/>
      <c r="FJ157" s="239"/>
      <c r="FK157" s="239"/>
      <c r="FL157" s="239"/>
      <c r="FM157" s="239"/>
      <c r="FN157" s="239"/>
      <c r="FO157" s="239"/>
      <c r="FP157" s="239"/>
      <c r="FQ157" s="239"/>
      <c r="FR157" s="239"/>
      <c r="FS157" s="239"/>
      <c r="FT157" s="239"/>
      <c r="FU157" s="239"/>
      <c r="FV157" s="239"/>
      <c r="FW157" s="239"/>
      <c r="FX157" s="239"/>
      <c r="FY157" s="239"/>
      <c r="FZ157" s="239"/>
      <c r="GA157" s="239"/>
      <c r="GB157" s="239"/>
      <c r="GC157" s="239"/>
      <c r="GD157" s="239"/>
      <c r="GE157" s="239"/>
      <c r="GF157" s="239"/>
      <c r="GG157" s="239"/>
      <c r="GH157" s="239"/>
      <c r="GI157" s="239"/>
      <c r="GJ157" s="239"/>
      <c r="GK157" s="239"/>
      <c r="GL157" s="239"/>
      <c r="GM157" s="239"/>
      <c r="GN157" s="239"/>
      <c r="GO157" s="239"/>
      <c r="GP157" s="239"/>
      <c r="GQ157" s="239"/>
      <c r="GR157" s="239"/>
      <c r="GS157" s="239"/>
      <c r="GT157" s="239"/>
      <c r="GU157" s="239"/>
      <c r="GV157" s="239"/>
      <c r="GW157" s="239"/>
      <c r="GX157" s="239"/>
      <c r="GY157" s="239"/>
      <c r="GZ157" s="239"/>
      <c r="HA157" s="239"/>
      <c r="HB157" s="239"/>
      <c r="HC157" s="239"/>
      <c r="HD157" s="239"/>
      <c r="HE157" s="239"/>
      <c r="HF157" s="239"/>
      <c r="HG157" s="239"/>
      <c r="HH157" s="239"/>
      <c r="HI157" s="239"/>
      <c r="HJ157" s="239"/>
      <c r="HK157" s="239"/>
      <c r="HL157" s="239"/>
      <c r="HM157" s="239"/>
      <c r="HN157" s="239"/>
      <c r="HO157" s="239"/>
      <c r="HP157" s="239"/>
      <c r="HQ157" s="239"/>
      <c r="HR157" s="239"/>
      <c r="HS157" s="239"/>
      <c r="HT157" s="239"/>
      <c r="HU157" s="239"/>
      <c r="HV157" s="239"/>
      <c r="HW157" s="239"/>
      <c r="HX157" s="239"/>
      <c r="HY157" s="239"/>
      <c r="HZ157" s="239"/>
      <c r="IA157" s="239"/>
      <c r="IB157" s="239"/>
      <c r="IC157" s="239"/>
      <c r="ID157" s="239"/>
      <c r="IE157" s="239"/>
      <c r="IF157" s="239"/>
      <c r="IG157" s="239"/>
      <c r="IH157" s="239"/>
      <c r="II157" s="239"/>
      <c r="IJ157" s="239"/>
      <c r="IK157" s="239"/>
      <c r="IL157" s="239"/>
      <c r="IM157" s="239"/>
      <c r="IN157" s="239"/>
      <c r="IO157" s="239"/>
      <c r="IP157" s="239"/>
      <c r="IQ157" s="239"/>
      <c r="IR157" s="239"/>
      <c r="IS157" s="239"/>
      <c r="IT157" s="239"/>
      <c r="IU157" s="239"/>
      <c r="IV157" s="239"/>
      <c r="IW157" s="239"/>
      <c r="IX157" s="239"/>
    </row>
    <row r="158" spans="1:258" s="49" customFormat="1" ht="12.95" customHeight="1">
      <c r="A158" s="35" t="s">
        <v>350</v>
      </c>
      <c r="B158" s="349"/>
      <c r="C158" s="349"/>
      <c r="D158" s="35">
        <v>120003695</v>
      </c>
      <c r="E158" s="38" t="s">
        <v>4079</v>
      </c>
      <c r="F158" s="37"/>
      <c r="G158" s="349"/>
      <c r="H158" s="37" t="s">
        <v>401</v>
      </c>
      <c r="I158" s="37" t="s">
        <v>402</v>
      </c>
      <c r="J158" s="37" t="s">
        <v>403</v>
      </c>
      <c r="K158" s="37" t="s">
        <v>404</v>
      </c>
      <c r="L158" s="39" t="s">
        <v>105</v>
      </c>
      <c r="M158" s="37" t="s">
        <v>121</v>
      </c>
      <c r="N158" s="39" t="s">
        <v>83</v>
      </c>
      <c r="O158" s="39" t="s">
        <v>107</v>
      </c>
      <c r="P158" s="37" t="s">
        <v>108</v>
      </c>
      <c r="Q158" s="39" t="s">
        <v>1094</v>
      </c>
      <c r="R158" s="37" t="s">
        <v>110</v>
      </c>
      <c r="S158" s="39" t="s">
        <v>107</v>
      </c>
      <c r="T158" s="41" t="s">
        <v>122</v>
      </c>
      <c r="U158" s="37" t="s">
        <v>112</v>
      </c>
      <c r="V158" s="39">
        <v>90</v>
      </c>
      <c r="W158" s="37" t="s">
        <v>113</v>
      </c>
      <c r="X158" s="39"/>
      <c r="Y158" s="39"/>
      <c r="Z158" s="39"/>
      <c r="AA158" s="39">
        <v>30</v>
      </c>
      <c r="AB158" s="37">
        <v>60</v>
      </c>
      <c r="AC158" s="37">
        <v>10</v>
      </c>
      <c r="AD158" s="42" t="s">
        <v>123</v>
      </c>
      <c r="AE158" s="37" t="s">
        <v>115</v>
      </c>
      <c r="AF158" s="42">
        <v>44</v>
      </c>
      <c r="AG158" s="45">
        <v>409032</v>
      </c>
      <c r="AH158" s="45">
        <f>AG158*AF158</f>
        <v>17997408</v>
      </c>
      <c r="AI158" s="45">
        <f t="shared" si="12"/>
        <v>20157096.960000001</v>
      </c>
      <c r="AJ158" s="46"/>
      <c r="AK158" s="45"/>
      <c r="AL158" s="45"/>
      <c r="AM158" s="45" t="s">
        <v>116</v>
      </c>
      <c r="AN158" s="35"/>
      <c r="AO158" s="37"/>
      <c r="AP158" s="37"/>
      <c r="AQ158" s="37"/>
      <c r="AR158" s="37" t="s">
        <v>418</v>
      </c>
      <c r="AS158" s="37" t="s">
        <v>418</v>
      </c>
      <c r="AT158" s="37"/>
      <c r="AU158" s="37"/>
      <c r="AV158" s="37"/>
      <c r="AW158" s="37"/>
      <c r="AX158" s="37"/>
      <c r="AY158" s="37"/>
      <c r="AZ158" s="324" t="s">
        <v>3855</v>
      </c>
      <c r="BA158" s="324">
        <v>22100116</v>
      </c>
      <c r="BB158" s="324"/>
      <c r="BC158" s="249" t="e">
        <f>VLOOKUP(#REF!,$E$11:$BD$1093,53,0)</f>
        <v>#REF!</v>
      </c>
      <c r="BD158" s="249" t="e">
        <f>BC158+0.5</f>
        <v>#REF!</v>
      </c>
    </row>
    <row r="159" spans="1:258" s="49" customFormat="1" ht="12.95" customHeight="1">
      <c r="A159" s="35" t="s">
        <v>350</v>
      </c>
      <c r="B159" s="35"/>
      <c r="C159" s="36" t="s">
        <v>2128</v>
      </c>
      <c r="D159" s="35">
        <v>120007767</v>
      </c>
      <c r="E159" s="37" t="s">
        <v>3448</v>
      </c>
      <c r="F159" s="37">
        <v>22100117</v>
      </c>
      <c r="G159" s="37" t="s">
        <v>1333</v>
      </c>
      <c r="H159" s="37" t="s">
        <v>401</v>
      </c>
      <c r="I159" s="37" t="s">
        <v>402</v>
      </c>
      <c r="J159" s="37" t="s">
        <v>403</v>
      </c>
      <c r="K159" s="38" t="s">
        <v>404</v>
      </c>
      <c r="L159" s="39" t="s">
        <v>105</v>
      </c>
      <c r="M159" s="37" t="s">
        <v>121</v>
      </c>
      <c r="N159" s="40" t="s">
        <v>83</v>
      </c>
      <c r="O159" s="39" t="s">
        <v>107</v>
      </c>
      <c r="P159" s="37" t="s">
        <v>108</v>
      </c>
      <c r="Q159" s="39" t="s">
        <v>151</v>
      </c>
      <c r="R159" s="38" t="s">
        <v>110</v>
      </c>
      <c r="S159" s="39" t="s">
        <v>107</v>
      </c>
      <c r="T159" s="41" t="s">
        <v>122</v>
      </c>
      <c r="U159" s="37" t="s">
        <v>112</v>
      </c>
      <c r="V159" s="39">
        <v>90</v>
      </c>
      <c r="W159" s="37" t="s">
        <v>113</v>
      </c>
      <c r="X159" s="39"/>
      <c r="Y159" s="39"/>
      <c r="Z159" s="39"/>
      <c r="AA159" s="40">
        <v>30</v>
      </c>
      <c r="AB159" s="38">
        <v>60</v>
      </c>
      <c r="AC159" s="38">
        <v>10</v>
      </c>
      <c r="AD159" s="42" t="s">
        <v>123</v>
      </c>
      <c r="AE159" s="37" t="s">
        <v>115</v>
      </c>
      <c r="AF159" s="42">
        <v>23</v>
      </c>
      <c r="AG159" s="147">
        <v>520213.5</v>
      </c>
      <c r="AH159" s="43">
        <v>0</v>
      </c>
      <c r="AI159" s="44">
        <f t="shared" si="12"/>
        <v>0</v>
      </c>
      <c r="AJ159" s="45"/>
      <c r="AK159" s="46"/>
      <c r="AL159" s="45"/>
      <c r="AM159" s="45" t="s">
        <v>116</v>
      </c>
      <c r="AN159" s="35"/>
      <c r="AO159" s="37"/>
      <c r="AP159" s="37"/>
      <c r="AQ159" s="37"/>
      <c r="AR159" s="37" t="s">
        <v>419</v>
      </c>
      <c r="AS159" s="37" t="s">
        <v>419</v>
      </c>
      <c r="AT159" s="37"/>
      <c r="AU159" s="37"/>
      <c r="AV159" s="37"/>
      <c r="AW159" s="37"/>
      <c r="AX159" s="37"/>
      <c r="AY159" s="37"/>
      <c r="BD159" s="49">
        <v>131</v>
      </c>
    </row>
    <row r="160" spans="1:258" s="49" customFormat="1" ht="12.95" customHeight="1">
      <c r="A160" s="104" t="s">
        <v>350</v>
      </c>
      <c r="B160" s="131"/>
      <c r="C160" s="131" t="s">
        <v>3848</v>
      </c>
      <c r="D160" s="104">
        <v>120007767</v>
      </c>
      <c r="E160" s="104" t="s">
        <v>3864</v>
      </c>
      <c r="F160" s="104">
        <v>22100117</v>
      </c>
      <c r="G160" s="349"/>
      <c r="H160" s="135" t="s">
        <v>401</v>
      </c>
      <c r="I160" s="135" t="s">
        <v>402</v>
      </c>
      <c r="J160" s="135" t="s">
        <v>403</v>
      </c>
      <c r="K160" s="104" t="s">
        <v>404</v>
      </c>
      <c r="L160" s="104" t="s">
        <v>105</v>
      </c>
      <c r="M160" s="76" t="s">
        <v>121</v>
      </c>
      <c r="N160" s="104" t="s">
        <v>83</v>
      </c>
      <c r="O160" s="131" t="s">
        <v>107</v>
      </c>
      <c r="P160" s="133" t="s">
        <v>108</v>
      </c>
      <c r="Q160" s="76" t="s">
        <v>109</v>
      </c>
      <c r="R160" s="76" t="s">
        <v>110</v>
      </c>
      <c r="S160" s="131" t="s">
        <v>107</v>
      </c>
      <c r="T160" s="133" t="s">
        <v>122</v>
      </c>
      <c r="U160" s="76" t="s">
        <v>112</v>
      </c>
      <c r="V160" s="76">
        <v>90</v>
      </c>
      <c r="W160" s="76" t="s">
        <v>113</v>
      </c>
      <c r="X160" s="76"/>
      <c r="Y160" s="76"/>
      <c r="Z160" s="76"/>
      <c r="AA160" s="350">
        <v>30</v>
      </c>
      <c r="AB160" s="76">
        <v>60</v>
      </c>
      <c r="AC160" s="350">
        <v>10</v>
      </c>
      <c r="AD160" s="76" t="s">
        <v>123</v>
      </c>
      <c r="AE160" s="76" t="s">
        <v>115</v>
      </c>
      <c r="AF160" s="351">
        <v>23</v>
      </c>
      <c r="AG160" s="352">
        <v>520213.5</v>
      </c>
      <c r="AH160" s="43">
        <v>0</v>
      </c>
      <c r="AI160" s="44">
        <f t="shared" si="12"/>
        <v>0</v>
      </c>
      <c r="AJ160" s="354"/>
      <c r="AK160" s="354"/>
      <c r="AL160" s="354"/>
      <c r="AM160" s="355" t="s">
        <v>116</v>
      </c>
      <c r="AN160" s="356"/>
      <c r="AO160" s="356"/>
      <c r="AP160" s="76"/>
      <c r="AQ160" s="76"/>
      <c r="AR160" s="76" t="s">
        <v>419</v>
      </c>
      <c r="AS160" s="349"/>
      <c r="AT160" s="76"/>
      <c r="AU160" s="76"/>
      <c r="AV160" s="76"/>
      <c r="AW160" s="76"/>
      <c r="AX160" s="76"/>
      <c r="AY160" s="76" t="s">
        <v>3850</v>
      </c>
      <c r="AZ160" s="239"/>
      <c r="BA160" s="239"/>
      <c r="BB160" s="239"/>
      <c r="BC160" s="249" t="e">
        <f>VLOOKUP(#REF!,E20:BD157,52,0)</f>
        <v>#REF!</v>
      </c>
      <c r="BD160" s="49">
        <v>132</v>
      </c>
    </row>
    <row r="161" spans="1:258" s="49" customFormat="1" ht="12.95" customHeight="1">
      <c r="A161" s="35" t="s">
        <v>350</v>
      </c>
      <c r="B161" s="349"/>
      <c r="C161" s="349"/>
      <c r="D161" s="35">
        <v>120007767</v>
      </c>
      <c r="E161" s="38" t="s">
        <v>4080</v>
      </c>
      <c r="F161" s="37"/>
      <c r="G161" s="349"/>
      <c r="H161" s="37" t="s">
        <v>401</v>
      </c>
      <c r="I161" s="37" t="s">
        <v>402</v>
      </c>
      <c r="J161" s="37" t="s">
        <v>403</v>
      </c>
      <c r="K161" s="37" t="s">
        <v>404</v>
      </c>
      <c r="L161" s="39" t="s">
        <v>105</v>
      </c>
      <c r="M161" s="37" t="s">
        <v>121</v>
      </c>
      <c r="N161" s="39" t="s">
        <v>83</v>
      </c>
      <c r="O161" s="39" t="s">
        <v>107</v>
      </c>
      <c r="P161" s="37" t="s">
        <v>108</v>
      </c>
      <c r="Q161" s="39" t="s">
        <v>1094</v>
      </c>
      <c r="R161" s="37" t="s">
        <v>110</v>
      </c>
      <c r="S161" s="39" t="s">
        <v>107</v>
      </c>
      <c r="T161" s="41" t="s">
        <v>122</v>
      </c>
      <c r="U161" s="37" t="s">
        <v>112</v>
      </c>
      <c r="V161" s="39">
        <v>90</v>
      </c>
      <c r="W161" s="37" t="s">
        <v>113</v>
      </c>
      <c r="X161" s="39"/>
      <c r="Y161" s="39"/>
      <c r="Z161" s="39"/>
      <c r="AA161" s="39">
        <v>30</v>
      </c>
      <c r="AB161" s="37">
        <v>60</v>
      </c>
      <c r="AC161" s="37">
        <v>10</v>
      </c>
      <c r="AD161" s="42" t="s">
        <v>123</v>
      </c>
      <c r="AE161" s="37" t="s">
        <v>115</v>
      </c>
      <c r="AF161" s="42">
        <v>23</v>
      </c>
      <c r="AG161" s="45">
        <v>520213.5</v>
      </c>
      <c r="AH161" s="45">
        <f>AG161*AF161</f>
        <v>11964910.5</v>
      </c>
      <c r="AI161" s="45">
        <f t="shared" si="12"/>
        <v>13400699.760000002</v>
      </c>
      <c r="AJ161" s="46"/>
      <c r="AK161" s="45"/>
      <c r="AL161" s="45"/>
      <c r="AM161" s="45" t="s">
        <v>116</v>
      </c>
      <c r="AN161" s="35"/>
      <c r="AO161" s="37"/>
      <c r="AP161" s="37"/>
      <c r="AQ161" s="37"/>
      <c r="AR161" s="37" t="s">
        <v>419</v>
      </c>
      <c r="AS161" s="37" t="s">
        <v>419</v>
      </c>
      <c r="AT161" s="37"/>
      <c r="AU161" s="37"/>
      <c r="AV161" s="37"/>
      <c r="AW161" s="37"/>
      <c r="AX161" s="37"/>
      <c r="AY161" s="37"/>
      <c r="AZ161" s="324" t="s">
        <v>3850</v>
      </c>
      <c r="BA161" s="324">
        <v>22100117</v>
      </c>
      <c r="BB161" s="324"/>
      <c r="BC161" s="249" t="e">
        <f>VLOOKUP(#REF!,$E$11:$BD$1093,53,0)</f>
        <v>#REF!</v>
      </c>
      <c r="BD161" s="249" t="e">
        <f>BC161+0.5</f>
        <v>#REF!</v>
      </c>
    </row>
    <row r="162" spans="1:258" s="49" customFormat="1" ht="12.95" customHeight="1">
      <c r="A162" s="35" t="s">
        <v>350</v>
      </c>
      <c r="B162" s="35"/>
      <c r="C162" s="36" t="s">
        <v>2128</v>
      </c>
      <c r="D162" s="35">
        <v>120007861</v>
      </c>
      <c r="E162" s="37" t="s">
        <v>3449</v>
      </c>
      <c r="F162" s="37">
        <v>22100118</v>
      </c>
      <c r="G162" s="37" t="s">
        <v>1334</v>
      </c>
      <c r="H162" s="37" t="s">
        <v>401</v>
      </c>
      <c r="I162" s="37" t="s">
        <v>402</v>
      </c>
      <c r="J162" s="37" t="s">
        <v>403</v>
      </c>
      <c r="K162" s="38" t="s">
        <v>404</v>
      </c>
      <c r="L162" s="39" t="s">
        <v>105</v>
      </c>
      <c r="M162" s="37" t="s">
        <v>121</v>
      </c>
      <c r="N162" s="40" t="s">
        <v>83</v>
      </c>
      <c r="O162" s="39" t="s">
        <v>107</v>
      </c>
      <c r="P162" s="37" t="s">
        <v>108</v>
      </c>
      <c r="Q162" s="39" t="s">
        <v>151</v>
      </c>
      <c r="R162" s="38" t="s">
        <v>110</v>
      </c>
      <c r="S162" s="39" t="s">
        <v>107</v>
      </c>
      <c r="T162" s="41" t="s">
        <v>122</v>
      </c>
      <c r="U162" s="37" t="s">
        <v>112</v>
      </c>
      <c r="V162" s="39">
        <v>90</v>
      </c>
      <c r="W162" s="37" t="s">
        <v>113</v>
      </c>
      <c r="X162" s="39"/>
      <c r="Y162" s="39"/>
      <c r="Z162" s="39"/>
      <c r="AA162" s="40">
        <v>30</v>
      </c>
      <c r="AB162" s="38">
        <v>60</v>
      </c>
      <c r="AC162" s="38">
        <v>10</v>
      </c>
      <c r="AD162" s="42" t="s">
        <v>123</v>
      </c>
      <c r="AE162" s="37" t="s">
        <v>115</v>
      </c>
      <c r="AF162" s="42">
        <v>10</v>
      </c>
      <c r="AG162" s="147">
        <v>429193.64</v>
      </c>
      <c r="AH162" s="43">
        <v>0</v>
      </c>
      <c r="AI162" s="44">
        <f t="shared" si="12"/>
        <v>0</v>
      </c>
      <c r="AJ162" s="45"/>
      <c r="AK162" s="46"/>
      <c r="AL162" s="45"/>
      <c r="AM162" s="45" t="s">
        <v>116</v>
      </c>
      <c r="AN162" s="35"/>
      <c r="AO162" s="37"/>
      <c r="AP162" s="37"/>
      <c r="AQ162" s="37"/>
      <c r="AR162" s="37" t="s">
        <v>420</v>
      </c>
      <c r="AS162" s="37" t="s">
        <v>420</v>
      </c>
      <c r="AT162" s="37"/>
      <c r="AU162" s="37"/>
      <c r="AV162" s="37"/>
      <c r="AW162" s="37"/>
      <c r="AX162" s="37"/>
      <c r="AY162" s="37"/>
      <c r="BD162" s="49">
        <v>133</v>
      </c>
    </row>
    <row r="163" spans="1:258" s="49" customFormat="1" ht="12.95" customHeight="1">
      <c r="A163" s="104" t="s">
        <v>350</v>
      </c>
      <c r="B163" s="131"/>
      <c r="C163" s="131" t="s">
        <v>3848</v>
      </c>
      <c r="D163" s="104">
        <v>120007861</v>
      </c>
      <c r="E163" s="104" t="s">
        <v>3865</v>
      </c>
      <c r="F163" s="104">
        <v>22100118</v>
      </c>
      <c r="G163" s="349"/>
      <c r="H163" s="135" t="s">
        <v>401</v>
      </c>
      <c r="I163" s="135" t="s">
        <v>402</v>
      </c>
      <c r="J163" s="135" t="s">
        <v>403</v>
      </c>
      <c r="K163" s="104" t="s">
        <v>404</v>
      </c>
      <c r="L163" s="104" t="s">
        <v>105</v>
      </c>
      <c r="M163" s="76" t="s">
        <v>121</v>
      </c>
      <c r="N163" s="104" t="s">
        <v>83</v>
      </c>
      <c r="O163" s="131" t="s">
        <v>107</v>
      </c>
      <c r="P163" s="133" t="s">
        <v>108</v>
      </c>
      <c r="Q163" s="76" t="s">
        <v>109</v>
      </c>
      <c r="R163" s="76" t="s">
        <v>110</v>
      </c>
      <c r="S163" s="131" t="s">
        <v>107</v>
      </c>
      <c r="T163" s="133" t="s">
        <v>122</v>
      </c>
      <c r="U163" s="76" t="s">
        <v>112</v>
      </c>
      <c r="V163" s="76">
        <v>90</v>
      </c>
      <c r="W163" s="76" t="s">
        <v>113</v>
      </c>
      <c r="X163" s="76"/>
      <c r="Y163" s="76"/>
      <c r="Z163" s="76"/>
      <c r="AA163" s="350">
        <v>30</v>
      </c>
      <c r="AB163" s="76">
        <v>60</v>
      </c>
      <c r="AC163" s="350">
        <v>10</v>
      </c>
      <c r="AD163" s="76" t="s">
        <v>123</v>
      </c>
      <c r="AE163" s="76" t="s">
        <v>115</v>
      </c>
      <c r="AF163" s="351">
        <v>10</v>
      </c>
      <c r="AG163" s="352">
        <v>429193.64</v>
      </c>
      <c r="AH163" s="43">
        <v>0</v>
      </c>
      <c r="AI163" s="44">
        <f t="shared" si="12"/>
        <v>0</v>
      </c>
      <c r="AJ163" s="354"/>
      <c r="AK163" s="354"/>
      <c r="AL163" s="354"/>
      <c r="AM163" s="355" t="s">
        <v>116</v>
      </c>
      <c r="AN163" s="356"/>
      <c r="AO163" s="356"/>
      <c r="AP163" s="76"/>
      <c r="AQ163" s="76"/>
      <c r="AR163" s="76" t="s">
        <v>420</v>
      </c>
      <c r="AS163" s="349"/>
      <c r="AT163" s="76"/>
      <c r="AU163" s="76"/>
      <c r="AV163" s="76"/>
      <c r="AW163" s="76"/>
      <c r="AX163" s="76"/>
      <c r="AY163" s="76" t="s">
        <v>3850</v>
      </c>
      <c r="AZ163" s="239"/>
      <c r="BA163" s="239"/>
      <c r="BB163" s="239"/>
      <c r="BC163" s="249" t="e">
        <f>VLOOKUP(#REF!,E21:BD160,52,0)</f>
        <v>#REF!</v>
      </c>
      <c r="BD163" s="49">
        <v>134</v>
      </c>
    </row>
    <row r="164" spans="1:258" s="49" customFormat="1" ht="12.95" customHeight="1">
      <c r="A164" s="35" t="s">
        <v>350</v>
      </c>
      <c r="B164" s="349"/>
      <c r="C164" s="349"/>
      <c r="D164" s="35">
        <v>120007861</v>
      </c>
      <c r="E164" s="38" t="s">
        <v>4081</v>
      </c>
      <c r="F164" s="37"/>
      <c r="G164" s="349"/>
      <c r="H164" s="37" t="s">
        <v>401</v>
      </c>
      <c r="I164" s="37" t="s">
        <v>402</v>
      </c>
      <c r="J164" s="37" t="s">
        <v>403</v>
      </c>
      <c r="K164" s="37" t="s">
        <v>404</v>
      </c>
      <c r="L164" s="39" t="s">
        <v>105</v>
      </c>
      <c r="M164" s="37" t="s">
        <v>121</v>
      </c>
      <c r="N164" s="39" t="s">
        <v>83</v>
      </c>
      <c r="O164" s="39" t="s">
        <v>107</v>
      </c>
      <c r="P164" s="37" t="s">
        <v>108</v>
      </c>
      <c r="Q164" s="39" t="s">
        <v>1094</v>
      </c>
      <c r="R164" s="37" t="s">
        <v>110</v>
      </c>
      <c r="S164" s="39" t="s">
        <v>107</v>
      </c>
      <c r="T164" s="41" t="s">
        <v>122</v>
      </c>
      <c r="U164" s="37" t="s">
        <v>112</v>
      </c>
      <c r="V164" s="39">
        <v>90</v>
      </c>
      <c r="W164" s="37" t="s">
        <v>113</v>
      </c>
      <c r="X164" s="39"/>
      <c r="Y164" s="39"/>
      <c r="Z164" s="39"/>
      <c r="AA164" s="39">
        <v>30</v>
      </c>
      <c r="AB164" s="37">
        <v>60</v>
      </c>
      <c r="AC164" s="37">
        <v>10</v>
      </c>
      <c r="AD164" s="42" t="s">
        <v>123</v>
      </c>
      <c r="AE164" s="37" t="s">
        <v>115</v>
      </c>
      <c r="AF164" s="42">
        <v>10</v>
      </c>
      <c r="AG164" s="45">
        <v>429193.64</v>
      </c>
      <c r="AH164" s="45">
        <f>AG164*AF164</f>
        <v>4291936.4000000004</v>
      </c>
      <c r="AI164" s="45">
        <f t="shared" si="12"/>
        <v>4806968.7680000011</v>
      </c>
      <c r="AJ164" s="46"/>
      <c r="AK164" s="45"/>
      <c r="AL164" s="45"/>
      <c r="AM164" s="45" t="s">
        <v>116</v>
      </c>
      <c r="AN164" s="35"/>
      <c r="AO164" s="37"/>
      <c r="AP164" s="37"/>
      <c r="AQ164" s="37"/>
      <c r="AR164" s="37" t="s">
        <v>420</v>
      </c>
      <c r="AS164" s="37" t="s">
        <v>420</v>
      </c>
      <c r="AT164" s="37"/>
      <c r="AU164" s="37"/>
      <c r="AV164" s="37"/>
      <c r="AW164" s="37"/>
      <c r="AX164" s="37"/>
      <c r="AY164" s="37"/>
      <c r="AZ164" s="324" t="s">
        <v>3850</v>
      </c>
      <c r="BA164" s="324">
        <v>22100118</v>
      </c>
      <c r="BB164" s="324"/>
      <c r="BC164" s="249" t="e">
        <f>VLOOKUP(#REF!,$E$11:$BD$1093,53,0)</f>
        <v>#REF!</v>
      </c>
      <c r="BD164" s="249" t="e">
        <f>BC164+0.5</f>
        <v>#REF!</v>
      </c>
    </row>
    <row r="165" spans="1:258" s="49" customFormat="1" ht="12.95" customHeight="1">
      <c r="A165" s="35" t="s">
        <v>350</v>
      </c>
      <c r="B165" s="35"/>
      <c r="C165" s="36" t="s">
        <v>2128</v>
      </c>
      <c r="D165" s="35">
        <v>120007863</v>
      </c>
      <c r="E165" s="37" t="s">
        <v>3450</v>
      </c>
      <c r="F165" s="37">
        <v>22100119</v>
      </c>
      <c r="G165" s="37" t="s">
        <v>1335</v>
      </c>
      <c r="H165" s="37" t="s">
        <v>401</v>
      </c>
      <c r="I165" s="37" t="s">
        <v>402</v>
      </c>
      <c r="J165" s="37" t="s">
        <v>403</v>
      </c>
      <c r="K165" s="38" t="s">
        <v>404</v>
      </c>
      <c r="L165" s="39" t="s">
        <v>105</v>
      </c>
      <c r="M165" s="37" t="s">
        <v>121</v>
      </c>
      <c r="N165" s="40" t="s">
        <v>83</v>
      </c>
      <c r="O165" s="39" t="s">
        <v>107</v>
      </c>
      <c r="P165" s="37" t="s">
        <v>108</v>
      </c>
      <c r="Q165" s="39" t="s">
        <v>151</v>
      </c>
      <c r="R165" s="38" t="s">
        <v>110</v>
      </c>
      <c r="S165" s="39" t="s">
        <v>107</v>
      </c>
      <c r="T165" s="41" t="s">
        <v>122</v>
      </c>
      <c r="U165" s="37" t="s">
        <v>112</v>
      </c>
      <c r="V165" s="39">
        <v>90</v>
      </c>
      <c r="W165" s="37" t="s">
        <v>113</v>
      </c>
      <c r="X165" s="39"/>
      <c r="Y165" s="39"/>
      <c r="Z165" s="39"/>
      <c r="AA165" s="40">
        <v>30</v>
      </c>
      <c r="AB165" s="38">
        <v>60</v>
      </c>
      <c r="AC165" s="38">
        <v>10</v>
      </c>
      <c r="AD165" s="42" t="s">
        <v>123</v>
      </c>
      <c r="AE165" s="37" t="s">
        <v>115</v>
      </c>
      <c r="AF165" s="42">
        <v>10</v>
      </c>
      <c r="AG165" s="147">
        <v>443765.47</v>
      </c>
      <c r="AH165" s="43">
        <v>0</v>
      </c>
      <c r="AI165" s="44">
        <f t="shared" si="12"/>
        <v>0</v>
      </c>
      <c r="AJ165" s="45"/>
      <c r="AK165" s="46"/>
      <c r="AL165" s="45"/>
      <c r="AM165" s="45" t="s">
        <v>116</v>
      </c>
      <c r="AN165" s="35"/>
      <c r="AO165" s="37"/>
      <c r="AP165" s="37"/>
      <c r="AQ165" s="37"/>
      <c r="AR165" s="37" t="s">
        <v>421</v>
      </c>
      <c r="AS165" s="37" t="s">
        <v>421</v>
      </c>
      <c r="AT165" s="37"/>
      <c r="AU165" s="37"/>
      <c r="AV165" s="37"/>
      <c r="AW165" s="37"/>
      <c r="AX165" s="37"/>
      <c r="AY165" s="37"/>
      <c r="BD165" s="49">
        <v>135</v>
      </c>
    </row>
    <row r="166" spans="1:258" s="49" customFormat="1" ht="12.95" customHeight="1">
      <c r="A166" s="104" t="s">
        <v>350</v>
      </c>
      <c r="B166" s="131"/>
      <c r="C166" s="131" t="s">
        <v>3848</v>
      </c>
      <c r="D166" s="104">
        <v>120007863</v>
      </c>
      <c r="E166" s="104" t="s">
        <v>3866</v>
      </c>
      <c r="F166" s="104">
        <v>22100119</v>
      </c>
      <c r="G166" s="349"/>
      <c r="H166" s="135" t="s">
        <v>401</v>
      </c>
      <c r="I166" s="135" t="s">
        <v>402</v>
      </c>
      <c r="J166" s="135" t="s">
        <v>403</v>
      </c>
      <c r="K166" s="104" t="s">
        <v>404</v>
      </c>
      <c r="L166" s="104" t="s">
        <v>105</v>
      </c>
      <c r="M166" s="76" t="s">
        <v>121</v>
      </c>
      <c r="N166" s="104" t="s">
        <v>83</v>
      </c>
      <c r="O166" s="131" t="s">
        <v>107</v>
      </c>
      <c r="P166" s="133" t="s">
        <v>108</v>
      </c>
      <c r="Q166" s="76" t="s">
        <v>109</v>
      </c>
      <c r="R166" s="76" t="s">
        <v>110</v>
      </c>
      <c r="S166" s="131" t="s">
        <v>107</v>
      </c>
      <c r="T166" s="133" t="s">
        <v>122</v>
      </c>
      <c r="U166" s="76" t="s">
        <v>112</v>
      </c>
      <c r="V166" s="76">
        <v>90</v>
      </c>
      <c r="W166" s="76" t="s">
        <v>113</v>
      </c>
      <c r="X166" s="76"/>
      <c r="Y166" s="76"/>
      <c r="Z166" s="76"/>
      <c r="AA166" s="350">
        <v>30</v>
      </c>
      <c r="AB166" s="76">
        <v>60</v>
      </c>
      <c r="AC166" s="350">
        <v>10</v>
      </c>
      <c r="AD166" s="76" t="s">
        <v>123</v>
      </c>
      <c r="AE166" s="76" t="s">
        <v>115</v>
      </c>
      <c r="AF166" s="351">
        <v>10</v>
      </c>
      <c r="AG166" s="352">
        <v>443765.47</v>
      </c>
      <c r="AH166" s="43">
        <v>0</v>
      </c>
      <c r="AI166" s="44">
        <f t="shared" si="12"/>
        <v>0</v>
      </c>
      <c r="AJ166" s="354"/>
      <c r="AK166" s="354"/>
      <c r="AL166" s="354"/>
      <c r="AM166" s="355" t="s">
        <v>116</v>
      </c>
      <c r="AN166" s="356"/>
      <c r="AO166" s="356"/>
      <c r="AP166" s="76"/>
      <c r="AQ166" s="76"/>
      <c r="AR166" s="76" t="s">
        <v>421</v>
      </c>
      <c r="AS166" s="349"/>
      <c r="AT166" s="76"/>
      <c r="AU166" s="76"/>
      <c r="AV166" s="76"/>
      <c r="AW166" s="76"/>
      <c r="AX166" s="76"/>
      <c r="AY166" s="76" t="s">
        <v>3850</v>
      </c>
      <c r="AZ166" s="239"/>
      <c r="BA166" s="239"/>
      <c r="BB166" s="239"/>
      <c r="BC166" s="249" t="e">
        <f>VLOOKUP(#REF!,E22:BD163,52,0)</f>
        <v>#REF!</v>
      </c>
      <c r="BD166" s="49">
        <v>136</v>
      </c>
    </row>
    <row r="167" spans="1:258" s="49" customFormat="1" ht="12.95" customHeight="1">
      <c r="A167" s="35" t="s">
        <v>350</v>
      </c>
      <c r="B167" s="349"/>
      <c r="C167" s="349"/>
      <c r="D167" s="35">
        <v>120007863</v>
      </c>
      <c r="E167" s="38" t="s">
        <v>4082</v>
      </c>
      <c r="F167" s="37"/>
      <c r="G167" s="349"/>
      <c r="H167" s="37" t="s">
        <v>401</v>
      </c>
      <c r="I167" s="37" t="s">
        <v>402</v>
      </c>
      <c r="J167" s="37" t="s">
        <v>403</v>
      </c>
      <c r="K167" s="37" t="s">
        <v>404</v>
      </c>
      <c r="L167" s="39" t="s">
        <v>105</v>
      </c>
      <c r="M167" s="37" t="s">
        <v>121</v>
      </c>
      <c r="N167" s="39" t="s">
        <v>83</v>
      </c>
      <c r="O167" s="39" t="s">
        <v>107</v>
      </c>
      <c r="P167" s="37" t="s">
        <v>108</v>
      </c>
      <c r="Q167" s="39" t="s">
        <v>1094</v>
      </c>
      <c r="R167" s="37" t="s">
        <v>110</v>
      </c>
      <c r="S167" s="39" t="s">
        <v>107</v>
      </c>
      <c r="T167" s="41" t="s">
        <v>122</v>
      </c>
      <c r="U167" s="37" t="s">
        <v>112</v>
      </c>
      <c r="V167" s="39">
        <v>90</v>
      </c>
      <c r="W167" s="37" t="s">
        <v>113</v>
      </c>
      <c r="X167" s="39"/>
      <c r="Y167" s="39"/>
      <c r="Z167" s="39"/>
      <c r="AA167" s="39">
        <v>30</v>
      </c>
      <c r="AB167" s="37">
        <v>60</v>
      </c>
      <c r="AC167" s="37">
        <v>10</v>
      </c>
      <c r="AD167" s="42" t="s">
        <v>123</v>
      </c>
      <c r="AE167" s="37" t="s">
        <v>115</v>
      </c>
      <c r="AF167" s="42">
        <v>10</v>
      </c>
      <c r="AG167" s="45">
        <v>443765.47</v>
      </c>
      <c r="AH167" s="45">
        <f>AG167*AF167</f>
        <v>4437654.6999999993</v>
      </c>
      <c r="AI167" s="45">
        <f t="shared" si="12"/>
        <v>4970173.2639999995</v>
      </c>
      <c r="AJ167" s="46"/>
      <c r="AK167" s="45"/>
      <c r="AL167" s="45"/>
      <c r="AM167" s="45" t="s">
        <v>116</v>
      </c>
      <c r="AN167" s="35"/>
      <c r="AO167" s="37"/>
      <c r="AP167" s="37"/>
      <c r="AQ167" s="37"/>
      <c r="AR167" s="37" t="s">
        <v>421</v>
      </c>
      <c r="AS167" s="37" t="s">
        <v>421</v>
      </c>
      <c r="AT167" s="37"/>
      <c r="AU167" s="37"/>
      <c r="AV167" s="37"/>
      <c r="AW167" s="37"/>
      <c r="AX167" s="37"/>
      <c r="AY167" s="37"/>
      <c r="AZ167" s="324" t="s">
        <v>3850</v>
      </c>
      <c r="BA167" s="324">
        <v>22100119</v>
      </c>
      <c r="BB167" s="324"/>
      <c r="BC167" s="249" t="e">
        <f>VLOOKUP(#REF!,$E$11:$BD$1093,53,0)</f>
        <v>#REF!</v>
      </c>
      <c r="BD167" s="249" t="e">
        <f>BC167+0.5</f>
        <v>#REF!</v>
      </c>
    </row>
    <row r="168" spans="1:258" s="49" customFormat="1" ht="12.95" customHeight="1">
      <c r="A168" s="35" t="s">
        <v>350</v>
      </c>
      <c r="B168" s="35"/>
      <c r="C168" s="36" t="s">
        <v>2128</v>
      </c>
      <c r="D168" s="35">
        <v>120007869</v>
      </c>
      <c r="E168" s="37" t="s">
        <v>3451</v>
      </c>
      <c r="F168" s="37">
        <v>22100120</v>
      </c>
      <c r="G168" s="37" t="s">
        <v>1336</v>
      </c>
      <c r="H168" s="37" t="s">
        <v>401</v>
      </c>
      <c r="I168" s="37" t="s">
        <v>402</v>
      </c>
      <c r="J168" s="37" t="s">
        <v>403</v>
      </c>
      <c r="K168" s="38" t="s">
        <v>404</v>
      </c>
      <c r="L168" s="39" t="s">
        <v>105</v>
      </c>
      <c r="M168" s="37" t="s">
        <v>121</v>
      </c>
      <c r="N168" s="40" t="s">
        <v>83</v>
      </c>
      <c r="O168" s="39" t="s">
        <v>107</v>
      </c>
      <c r="P168" s="37" t="s">
        <v>108</v>
      </c>
      <c r="Q168" s="39" t="s">
        <v>151</v>
      </c>
      <c r="R168" s="38" t="s">
        <v>110</v>
      </c>
      <c r="S168" s="39" t="s">
        <v>107</v>
      </c>
      <c r="T168" s="41" t="s">
        <v>122</v>
      </c>
      <c r="U168" s="37" t="s">
        <v>112</v>
      </c>
      <c r="V168" s="39">
        <v>90</v>
      </c>
      <c r="W168" s="37" t="s">
        <v>113</v>
      </c>
      <c r="X168" s="39"/>
      <c r="Y168" s="39"/>
      <c r="Z168" s="39"/>
      <c r="AA168" s="40">
        <v>30</v>
      </c>
      <c r="AB168" s="38">
        <v>60</v>
      </c>
      <c r="AC168" s="38">
        <v>10</v>
      </c>
      <c r="AD168" s="42" t="s">
        <v>123</v>
      </c>
      <c r="AE168" s="37" t="s">
        <v>115</v>
      </c>
      <c r="AF168" s="42">
        <v>17</v>
      </c>
      <c r="AG168" s="147">
        <v>262890.39</v>
      </c>
      <c r="AH168" s="43">
        <v>0</v>
      </c>
      <c r="AI168" s="44">
        <f t="shared" si="12"/>
        <v>0</v>
      </c>
      <c r="AJ168" s="45"/>
      <c r="AK168" s="46"/>
      <c r="AL168" s="45"/>
      <c r="AM168" s="45" t="s">
        <v>116</v>
      </c>
      <c r="AN168" s="35"/>
      <c r="AO168" s="37"/>
      <c r="AP168" s="37"/>
      <c r="AQ168" s="37"/>
      <c r="AR168" s="37" t="s">
        <v>422</v>
      </c>
      <c r="AS168" s="37" t="s">
        <v>422</v>
      </c>
      <c r="AT168" s="37"/>
      <c r="AU168" s="37"/>
      <c r="AV168" s="37"/>
      <c r="AW168" s="37"/>
      <c r="AX168" s="37"/>
      <c r="AY168" s="37"/>
      <c r="BD168" s="49">
        <v>137</v>
      </c>
      <c r="BE168" s="239"/>
      <c r="BF168" s="239"/>
      <c r="BG168" s="239"/>
      <c r="BH168" s="239"/>
      <c r="BI168" s="239"/>
      <c r="BJ168" s="239"/>
      <c r="BK168" s="239"/>
      <c r="BL168" s="239"/>
      <c r="BM168" s="239"/>
      <c r="BN168" s="239"/>
      <c r="BO168" s="239"/>
      <c r="BP168" s="239"/>
      <c r="BQ168" s="239"/>
      <c r="BR168" s="239"/>
      <c r="BS168" s="239"/>
      <c r="BT168" s="239"/>
      <c r="BU168" s="239"/>
      <c r="BV168" s="239"/>
      <c r="BW168" s="239"/>
      <c r="BX168" s="239"/>
      <c r="BY168" s="239"/>
      <c r="BZ168" s="239"/>
      <c r="CA168" s="239"/>
      <c r="CB168" s="239"/>
      <c r="CC168" s="239"/>
      <c r="CD168" s="239"/>
      <c r="CE168" s="239"/>
      <c r="CF168" s="239"/>
      <c r="CG168" s="239"/>
      <c r="CH168" s="239"/>
      <c r="CI168" s="239"/>
      <c r="CJ168" s="239"/>
      <c r="CK168" s="239"/>
      <c r="CL168" s="239"/>
      <c r="CM168" s="239"/>
      <c r="CN168" s="239"/>
      <c r="CO168" s="239"/>
      <c r="CP168" s="239"/>
      <c r="CQ168" s="239"/>
      <c r="CR168" s="239"/>
      <c r="CS168" s="239"/>
      <c r="CT168" s="239"/>
      <c r="CU168" s="239"/>
      <c r="CV168" s="239"/>
      <c r="CW168" s="239"/>
      <c r="CX168" s="239"/>
      <c r="CY168" s="239"/>
      <c r="CZ168" s="239"/>
      <c r="DA168" s="239"/>
      <c r="DB168" s="239"/>
      <c r="DC168" s="239"/>
      <c r="DD168" s="239"/>
      <c r="DE168" s="239"/>
      <c r="DF168" s="239"/>
      <c r="DG168" s="239"/>
      <c r="DH168" s="239"/>
      <c r="DI168" s="239"/>
      <c r="DJ168" s="239"/>
      <c r="DK168" s="239"/>
      <c r="DL168" s="239"/>
      <c r="DM168" s="239"/>
      <c r="DN168" s="239"/>
      <c r="DO168" s="239"/>
      <c r="DP168" s="239"/>
      <c r="DQ168" s="239"/>
      <c r="DR168" s="239"/>
      <c r="DS168" s="239"/>
      <c r="DT168" s="239"/>
      <c r="DU168" s="239"/>
      <c r="DV168" s="239"/>
      <c r="DW168" s="239"/>
      <c r="DX168" s="239"/>
      <c r="DY168" s="239"/>
      <c r="DZ168" s="239"/>
      <c r="EA168" s="239"/>
      <c r="EB168" s="239"/>
      <c r="EC168" s="239"/>
      <c r="ED168" s="239"/>
      <c r="EE168" s="239"/>
      <c r="EF168" s="239"/>
      <c r="EG168" s="239"/>
      <c r="EH168" s="239"/>
      <c r="EI168" s="239"/>
      <c r="EJ168" s="239"/>
      <c r="EK168" s="239"/>
      <c r="EL168" s="239"/>
      <c r="EM168" s="239"/>
      <c r="EN168" s="239"/>
      <c r="EO168" s="239"/>
      <c r="EP168" s="239"/>
      <c r="EQ168" s="239"/>
      <c r="ER168" s="239"/>
      <c r="ES168" s="239"/>
      <c r="ET168" s="239"/>
      <c r="EU168" s="239"/>
      <c r="EV168" s="239"/>
      <c r="EW168" s="239"/>
      <c r="EX168" s="239"/>
      <c r="EY168" s="239"/>
      <c r="EZ168" s="239"/>
      <c r="FA168" s="239"/>
      <c r="FB168" s="239"/>
      <c r="FC168" s="239"/>
      <c r="FD168" s="239"/>
      <c r="FE168" s="239"/>
      <c r="FF168" s="239"/>
      <c r="FG168" s="239"/>
      <c r="FH168" s="239"/>
      <c r="FI168" s="239"/>
      <c r="FJ168" s="239"/>
      <c r="FK168" s="239"/>
      <c r="FL168" s="239"/>
      <c r="FM168" s="239"/>
      <c r="FN168" s="239"/>
      <c r="FO168" s="239"/>
      <c r="FP168" s="239"/>
      <c r="FQ168" s="239"/>
      <c r="FR168" s="239"/>
      <c r="FS168" s="239"/>
      <c r="FT168" s="239"/>
      <c r="FU168" s="239"/>
      <c r="FV168" s="239"/>
      <c r="FW168" s="239"/>
      <c r="FX168" s="239"/>
      <c r="FY168" s="239"/>
      <c r="FZ168" s="239"/>
      <c r="GA168" s="239"/>
      <c r="GB168" s="239"/>
      <c r="GC168" s="239"/>
      <c r="GD168" s="239"/>
      <c r="GE168" s="239"/>
      <c r="GF168" s="239"/>
      <c r="GG168" s="239"/>
      <c r="GH168" s="239"/>
      <c r="GI168" s="239"/>
      <c r="GJ168" s="239"/>
      <c r="GK168" s="239"/>
      <c r="GL168" s="239"/>
      <c r="GM168" s="239"/>
      <c r="GN168" s="239"/>
      <c r="GO168" s="239"/>
      <c r="GP168" s="239"/>
      <c r="GQ168" s="239"/>
      <c r="GR168" s="239"/>
      <c r="GS168" s="239"/>
      <c r="GT168" s="239"/>
      <c r="GU168" s="239"/>
      <c r="GV168" s="239"/>
      <c r="GW168" s="239"/>
      <c r="GX168" s="239"/>
      <c r="GY168" s="239"/>
      <c r="GZ168" s="239"/>
      <c r="HA168" s="239"/>
      <c r="HB168" s="239"/>
      <c r="HC168" s="239"/>
      <c r="HD168" s="239"/>
      <c r="HE168" s="239"/>
      <c r="HF168" s="239"/>
      <c r="HG168" s="239"/>
      <c r="HH168" s="239"/>
      <c r="HI168" s="239"/>
      <c r="HJ168" s="239"/>
      <c r="HK168" s="239"/>
      <c r="HL168" s="239"/>
      <c r="HM168" s="239"/>
      <c r="HN168" s="239"/>
      <c r="HO168" s="239"/>
      <c r="HP168" s="239"/>
      <c r="HQ168" s="239"/>
      <c r="HR168" s="239"/>
      <c r="HS168" s="239"/>
      <c r="HT168" s="239"/>
      <c r="HU168" s="239"/>
      <c r="HV168" s="239"/>
      <c r="HW168" s="239"/>
      <c r="HX168" s="239"/>
      <c r="HY168" s="239"/>
      <c r="HZ168" s="239"/>
      <c r="IA168" s="239"/>
      <c r="IB168" s="239"/>
      <c r="IC168" s="239"/>
      <c r="ID168" s="239"/>
      <c r="IE168" s="239"/>
      <c r="IF168" s="239"/>
      <c r="IG168" s="239"/>
      <c r="IH168" s="239"/>
      <c r="II168" s="239"/>
      <c r="IJ168" s="239"/>
      <c r="IK168" s="239"/>
      <c r="IL168" s="239"/>
      <c r="IM168" s="239"/>
      <c r="IN168" s="239"/>
      <c r="IO168" s="239"/>
      <c r="IP168" s="239"/>
      <c r="IQ168" s="239"/>
      <c r="IR168" s="239"/>
      <c r="IS168" s="239"/>
      <c r="IT168" s="239"/>
      <c r="IU168" s="239"/>
      <c r="IV168" s="239"/>
      <c r="IW168" s="239"/>
      <c r="IX168" s="239"/>
    </row>
    <row r="169" spans="1:258" s="49" customFormat="1" ht="12.95" customHeight="1">
      <c r="A169" s="104" t="s">
        <v>350</v>
      </c>
      <c r="B169" s="131"/>
      <c r="C169" s="131" t="s">
        <v>3848</v>
      </c>
      <c r="D169" s="104">
        <v>120007869</v>
      </c>
      <c r="E169" s="104" t="s">
        <v>3867</v>
      </c>
      <c r="F169" s="104">
        <v>22100120</v>
      </c>
      <c r="G169" s="349"/>
      <c r="H169" s="135" t="s">
        <v>401</v>
      </c>
      <c r="I169" s="135" t="s">
        <v>402</v>
      </c>
      <c r="J169" s="135" t="s">
        <v>403</v>
      </c>
      <c r="K169" s="104" t="s">
        <v>404</v>
      </c>
      <c r="L169" s="104" t="s">
        <v>105</v>
      </c>
      <c r="M169" s="76" t="s">
        <v>121</v>
      </c>
      <c r="N169" s="104" t="s">
        <v>83</v>
      </c>
      <c r="O169" s="131" t="s">
        <v>107</v>
      </c>
      <c r="P169" s="133" t="s">
        <v>108</v>
      </c>
      <c r="Q169" s="76" t="s">
        <v>109</v>
      </c>
      <c r="R169" s="76" t="s">
        <v>110</v>
      </c>
      <c r="S169" s="131" t="s">
        <v>107</v>
      </c>
      <c r="T169" s="133" t="s">
        <v>122</v>
      </c>
      <c r="U169" s="76" t="s">
        <v>112</v>
      </c>
      <c r="V169" s="76">
        <v>90</v>
      </c>
      <c r="W169" s="76" t="s">
        <v>113</v>
      </c>
      <c r="X169" s="76"/>
      <c r="Y169" s="76"/>
      <c r="Z169" s="76"/>
      <c r="AA169" s="350">
        <v>30</v>
      </c>
      <c r="AB169" s="76">
        <v>60</v>
      </c>
      <c r="AC169" s="350">
        <v>10</v>
      </c>
      <c r="AD169" s="76" t="s">
        <v>123</v>
      </c>
      <c r="AE169" s="76" t="s">
        <v>115</v>
      </c>
      <c r="AF169" s="351">
        <v>17</v>
      </c>
      <c r="AG169" s="352">
        <v>262890.39</v>
      </c>
      <c r="AH169" s="43">
        <v>0</v>
      </c>
      <c r="AI169" s="44">
        <f t="shared" si="12"/>
        <v>0</v>
      </c>
      <c r="AJ169" s="354"/>
      <c r="AK169" s="354"/>
      <c r="AL169" s="354"/>
      <c r="AM169" s="355" t="s">
        <v>116</v>
      </c>
      <c r="AN169" s="356"/>
      <c r="AO169" s="356"/>
      <c r="AP169" s="76"/>
      <c r="AQ169" s="76"/>
      <c r="AR169" s="76" t="s">
        <v>422</v>
      </c>
      <c r="AS169" s="349"/>
      <c r="AT169" s="76"/>
      <c r="AU169" s="76"/>
      <c r="AV169" s="76"/>
      <c r="AW169" s="76"/>
      <c r="AX169" s="76"/>
      <c r="AY169" s="76" t="s">
        <v>3850</v>
      </c>
      <c r="AZ169" s="239"/>
      <c r="BA169" s="239"/>
      <c r="BB169" s="239"/>
      <c r="BC169" s="249" t="e">
        <f>VLOOKUP(#REF!,E23:BD166,52,0)</f>
        <v>#REF!</v>
      </c>
      <c r="BD169" s="49">
        <v>138</v>
      </c>
    </row>
    <row r="170" spans="1:258" s="49" customFormat="1" ht="12.95" customHeight="1">
      <c r="A170" s="35" t="s">
        <v>350</v>
      </c>
      <c r="B170" s="349"/>
      <c r="C170" s="349"/>
      <c r="D170" s="35">
        <v>120007869</v>
      </c>
      <c r="E170" s="38" t="s">
        <v>4083</v>
      </c>
      <c r="F170" s="37"/>
      <c r="G170" s="349"/>
      <c r="H170" s="37" t="s">
        <v>401</v>
      </c>
      <c r="I170" s="37" t="s">
        <v>402</v>
      </c>
      <c r="J170" s="37" t="s">
        <v>403</v>
      </c>
      <c r="K170" s="37" t="s">
        <v>404</v>
      </c>
      <c r="L170" s="39" t="s">
        <v>105</v>
      </c>
      <c r="M170" s="37" t="s">
        <v>121</v>
      </c>
      <c r="N170" s="39" t="s">
        <v>83</v>
      </c>
      <c r="O170" s="39" t="s">
        <v>107</v>
      </c>
      <c r="P170" s="37" t="s">
        <v>108</v>
      </c>
      <c r="Q170" s="39" t="s">
        <v>1094</v>
      </c>
      <c r="R170" s="37" t="s">
        <v>110</v>
      </c>
      <c r="S170" s="39" t="s">
        <v>107</v>
      </c>
      <c r="T170" s="41" t="s">
        <v>122</v>
      </c>
      <c r="U170" s="37" t="s">
        <v>112</v>
      </c>
      <c r="V170" s="39">
        <v>90</v>
      </c>
      <c r="W170" s="37" t="s">
        <v>113</v>
      </c>
      <c r="X170" s="39"/>
      <c r="Y170" s="39"/>
      <c r="Z170" s="39"/>
      <c r="AA170" s="39">
        <v>30</v>
      </c>
      <c r="AB170" s="37">
        <v>60</v>
      </c>
      <c r="AC170" s="37">
        <v>10</v>
      </c>
      <c r="AD170" s="42" t="s">
        <v>123</v>
      </c>
      <c r="AE170" s="37" t="s">
        <v>115</v>
      </c>
      <c r="AF170" s="42">
        <v>17</v>
      </c>
      <c r="AG170" s="45">
        <v>262890.39</v>
      </c>
      <c r="AH170" s="45">
        <f>AG170*AF170</f>
        <v>4469136.63</v>
      </c>
      <c r="AI170" s="45">
        <f t="shared" si="12"/>
        <v>5005433.0256000003</v>
      </c>
      <c r="AJ170" s="46"/>
      <c r="AK170" s="45"/>
      <c r="AL170" s="45"/>
      <c r="AM170" s="45" t="s">
        <v>116</v>
      </c>
      <c r="AN170" s="35"/>
      <c r="AO170" s="37"/>
      <c r="AP170" s="37"/>
      <c r="AQ170" s="37"/>
      <c r="AR170" s="37" t="s">
        <v>422</v>
      </c>
      <c r="AS170" s="37" t="s">
        <v>422</v>
      </c>
      <c r="AT170" s="37"/>
      <c r="AU170" s="37"/>
      <c r="AV170" s="37"/>
      <c r="AW170" s="37"/>
      <c r="AX170" s="37"/>
      <c r="AY170" s="37"/>
      <c r="AZ170" s="324" t="s">
        <v>3850</v>
      </c>
      <c r="BA170" s="324">
        <v>22100120</v>
      </c>
      <c r="BB170" s="324"/>
      <c r="BC170" s="249" t="e">
        <f>VLOOKUP(#REF!,$E$11:$BD$1093,53,0)</f>
        <v>#REF!</v>
      </c>
      <c r="BD170" s="249" t="e">
        <f>BC170+0.5</f>
        <v>#REF!</v>
      </c>
      <c r="BE170" s="239"/>
      <c r="BF170" s="239"/>
      <c r="BG170" s="239"/>
      <c r="BH170" s="239"/>
      <c r="BI170" s="239"/>
      <c r="BJ170" s="239"/>
      <c r="BK170" s="239"/>
      <c r="BL170" s="239"/>
      <c r="BM170" s="239"/>
      <c r="BN170" s="239"/>
      <c r="BO170" s="239"/>
      <c r="BP170" s="239"/>
      <c r="BQ170" s="239"/>
      <c r="BR170" s="239"/>
      <c r="BS170" s="239"/>
      <c r="BT170" s="239"/>
      <c r="BU170" s="239"/>
      <c r="BV170" s="239"/>
      <c r="BW170" s="239"/>
      <c r="BX170" s="239"/>
      <c r="BY170" s="239"/>
      <c r="BZ170" s="239"/>
      <c r="CA170" s="239"/>
      <c r="CB170" s="239"/>
      <c r="CC170" s="239"/>
      <c r="CD170" s="239"/>
      <c r="CE170" s="239"/>
      <c r="CF170" s="239"/>
      <c r="CG170" s="239"/>
      <c r="CH170" s="239"/>
      <c r="CI170" s="239"/>
      <c r="CJ170" s="239"/>
      <c r="CK170" s="239"/>
      <c r="CL170" s="239"/>
      <c r="CM170" s="239"/>
      <c r="CN170" s="239"/>
      <c r="CO170" s="239"/>
      <c r="CP170" s="239"/>
      <c r="CQ170" s="239"/>
      <c r="CR170" s="239"/>
      <c r="CS170" s="239"/>
      <c r="CT170" s="239"/>
      <c r="CU170" s="239"/>
      <c r="CV170" s="239"/>
      <c r="CW170" s="239"/>
      <c r="CX170" s="239"/>
      <c r="CY170" s="239"/>
      <c r="CZ170" s="239"/>
      <c r="DA170" s="239"/>
      <c r="DB170" s="239"/>
      <c r="DC170" s="239"/>
      <c r="DD170" s="239"/>
      <c r="DE170" s="239"/>
      <c r="DF170" s="239"/>
      <c r="DG170" s="239"/>
      <c r="DH170" s="239"/>
      <c r="DI170" s="239"/>
      <c r="DJ170" s="239"/>
      <c r="DK170" s="239"/>
      <c r="DL170" s="239"/>
      <c r="DM170" s="239"/>
      <c r="DN170" s="239"/>
      <c r="DO170" s="239"/>
      <c r="DP170" s="239"/>
      <c r="DQ170" s="239"/>
      <c r="DR170" s="239"/>
      <c r="DS170" s="239"/>
      <c r="DT170" s="239"/>
      <c r="DU170" s="239"/>
      <c r="DV170" s="239"/>
      <c r="DW170" s="239"/>
      <c r="DX170" s="239"/>
      <c r="DY170" s="239"/>
      <c r="DZ170" s="239"/>
      <c r="EA170" s="239"/>
      <c r="EB170" s="239"/>
      <c r="EC170" s="239"/>
      <c r="ED170" s="239"/>
      <c r="EE170" s="239"/>
      <c r="EF170" s="239"/>
      <c r="EG170" s="239"/>
      <c r="EH170" s="239"/>
      <c r="EI170" s="239"/>
      <c r="EJ170" s="239"/>
      <c r="EK170" s="239"/>
      <c r="EL170" s="239"/>
      <c r="EM170" s="239"/>
      <c r="EN170" s="239"/>
      <c r="EO170" s="239"/>
      <c r="EP170" s="239"/>
      <c r="EQ170" s="239"/>
      <c r="ER170" s="239"/>
      <c r="ES170" s="239"/>
      <c r="ET170" s="239"/>
      <c r="EU170" s="239"/>
      <c r="EV170" s="239"/>
      <c r="EW170" s="239"/>
      <c r="EX170" s="239"/>
      <c r="EY170" s="239"/>
      <c r="EZ170" s="239"/>
      <c r="FA170" s="239"/>
      <c r="FB170" s="239"/>
      <c r="FC170" s="239"/>
      <c r="FD170" s="239"/>
      <c r="FE170" s="239"/>
      <c r="FF170" s="239"/>
      <c r="FG170" s="239"/>
      <c r="FH170" s="239"/>
      <c r="FI170" s="239"/>
      <c r="FJ170" s="239"/>
      <c r="FK170" s="239"/>
      <c r="FL170" s="239"/>
      <c r="FM170" s="239"/>
      <c r="FN170" s="239"/>
      <c r="FO170" s="239"/>
      <c r="FP170" s="239"/>
      <c r="FQ170" s="239"/>
      <c r="FR170" s="239"/>
      <c r="FS170" s="239"/>
      <c r="FT170" s="239"/>
      <c r="FU170" s="239"/>
      <c r="FV170" s="239"/>
      <c r="FW170" s="239"/>
      <c r="FX170" s="239"/>
      <c r="FY170" s="239"/>
      <c r="FZ170" s="239"/>
      <c r="GA170" s="239"/>
      <c r="GB170" s="239"/>
      <c r="GC170" s="239"/>
      <c r="GD170" s="239"/>
      <c r="GE170" s="239"/>
      <c r="GF170" s="239"/>
      <c r="GG170" s="239"/>
      <c r="GH170" s="239"/>
      <c r="GI170" s="239"/>
      <c r="GJ170" s="239"/>
      <c r="GK170" s="239"/>
      <c r="GL170" s="239"/>
      <c r="GM170" s="239"/>
      <c r="GN170" s="239"/>
      <c r="GO170" s="239"/>
      <c r="GP170" s="239"/>
      <c r="GQ170" s="239"/>
      <c r="GR170" s="239"/>
      <c r="GS170" s="239"/>
      <c r="GT170" s="239"/>
      <c r="GU170" s="239"/>
      <c r="GV170" s="239"/>
      <c r="GW170" s="239"/>
      <c r="GX170" s="239"/>
      <c r="GY170" s="239"/>
      <c r="GZ170" s="239"/>
      <c r="HA170" s="239"/>
      <c r="HB170" s="239"/>
      <c r="HC170" s="239"/>
      <c r="HD170" s="239"/>
      <c r="HE170" s="239"/>
      <c r="HF170" s="239"/>
      <c r="HG170" s="239"/>
      <c r="HH170" s="239"/>
      <c r="HI170" s="239"/>
      <c r="HJ170" s="239"/>
      <c r="HK170" s="239"/>
      <c r="HL170" s="239"/>
      <c r="HM170" s="239"/>
      <c r="HN170" s="239"/>
      <c r="HO170" s="239"/>
      <c r="HP170" s="239"/>
      <c r="HQ170" s="239"/>
      <c r="HR170" s="239"/>
      <c r="HS170" s="239"/>
      <c r="HT170" s="239"/>
      <c r="HU170" s="239"/>
      <c r="HV170" s="239"/>
      <c r="HW170" s="239"/>
      <c r="HX170" s="239"/>
      <c r="HY170" s="239"/>
      <c r="HZ170" s="239"/>
      <c r="IA170" s="239"/>
      <c r="IB170" s="239"/>
      <c r="IC170" s="239"/>
      <c r="ID170" s="239"/>
      <c r="IE170" s="239"/>
      <c r="IF170" s="239"/>
      <c r="IG170" s="239"/>
      <c r="IH170" s="239"/>
      <c r="II170" s="239"/>
      <c r="IJ170" s="239"/>
      <c r="IK170" s="239"/>
      <c r="IL170" s="239"/>
      <c r="IM170" s="239"/>
      <c r="IN170" s="239"/>
      <c r="IO170" s="239"/>
      <c r="IP170" s="239"/>
      <c r="IQ170" s="239"/>
      <c r="IR170" s="239"/>
      <c r="IS170" s="239"/>
      <c r="IT170" s="239"/>
      <c r="IU170" s="239"/>
      <c r="IV170" s="239"/>
      <c r="IW170" s="239"/>
      <c r="IX170" s="239"/>
    </row>
    <row r="171" spans="1:258" s="49" customFormat="1" ht="12.95" customHeight="1">
      <c r="A171" s="35" t="s">
        <v>350</v>
      </c>
      <c r="B171" s="35"/>
      <c r="C171" s="36" t="s">
        <v>2128</v>
      </c>
      <c r="D171" s="35">
        <v>120007879</v>
      </c>
      <c r="E171" s="37" t="s">
        <v>3452</v>
      </c>
      <c r="F171" s="37">
        <v>22100121</v>
      </c>
      <c r="G171" s="37" t="s">
        <v>1337</v>
      </c>
      <c r="H171" s="37" t="s">
        <v>401</v>
      </c>
      <c r="I171" s="37" t="s">
        <v>402</v>
      </c>
      <c r="J171" s="37" t="s">
        <v>403</v>
      </c>
      <c r="K171" s="38" t="s">
        <v>404</v>
      </c>
      <c r="L171" s="39" t="s">
        <v>105</v>
      </c>
      <c r="M171" s="37" t="s">
        <v>121</v>
      </c>
      <c r="N171" s="40" t="s">
        <v>83</v>
      </c>
      <c r="O171" s="39" t="s">
        <v>107</v>
      </c>
      <c r="P171" s="37" t="s">
        <v>108</v>
      </c>
      <c r="Q171" s="39" t="s">
        <v>151</v>
      </c>
      <c r="R171" s="38" t="s">
        <v>110</v>
      </c>
      <c r="S171" s="39" t="s">
        <v>107</v>
      </c>
      <c r="T171" s="41" t="s">
        <v>122</v>
      </c>
      <c r="U171" s="37" t="s">
        <v>112</v>
      </c>
      <c r="V171" s="39">
        <v>90</v>
      </c>
      <c r="W171" s="37" t="s">
        <v>113</v>
      </c>
      <c r="X171" s="39"/>
      <c r="Y171" s="39"/>
      <c r="Z171" s="39"/>
      <c r="AA171" s="40">
        <v>30</v>
      </c>
      <c r="AB171" s="38">
        <v>60</v>
      </c>
      <c r="AC171" s="38">
        <v>10</v>
      </c>
      <c r="AD171" s="42" t="s">
        <v>123</v>
      </c>
      <c r="AE171" s="37" t="s">
        <v>115</v>
      </c>
      <c r="AF171" s="42">
        <v>4</v>
      </c>
      <c r="AG171" s="147">
        <v>540533.48</v>
      </c>
      <c r="AH171" s="43">
        <v>0</v>
      </c>
      <c r="AI171" s="44">
        <f t="shared" si="12"/>
        <v>0</v>
      </c>
      <c r="AJ171" s="45"/>
      <c r="AK171" s="46"/>
      <c r="AL171" s="45"/>
      <c r="AM171" s="45" t="s">
        <v>116</v>
      </c>
      <c r="AN171" s="35"/>
      <c r="AO171" s="37"/>
      <c r="AP171" s="37"/>
      <c r="AQ171" s="37"/>
      <c r="AR171" s="37" t="s">
        <v>423</v>
      </c>
      <c r="AS171" s="37" t="s">
        <v>423</v>
      </c>
      <c r="AT171" s="37"/>
      <c r="AU171" s="37"/>
      <c r="AV171" s="37"/>
      <c r="AW171" s="37"/>
      <c r="AX171" s="37"/>
      <c r="AY171" s="37"/>
      <c r="BD171" s="49">
        <v>139</v>
      </c>
    </row>
    <row r="172" spans="1:258" s="49" customFormat="1" ht="12.95" customHeight="1">
      <c r="A172" s="104" t="s">
        <v>350</v>
      </c>
      <c r="B172" s="131"/>
      <c r="C172" s="131" t="s">
        <v>3848</v>
      </c>
      <c r="D172" s="104">
        <v>120007879</v>
      </c>
      <c r="E172" s="104" t="s">
        <v>3868</v>
      </c>
      <c r="F172" s="104">
        <v>22100121</v>
      </c>
      <c r="G172" s="349"/>
      <c r="H172" s="135" t="s">
        <v>401</v>
      </c>
      <c r="I172" s="135" t="s">
        <v>402</v>
      </c>
      <c r="J172" s="135" t="s">
        <v>403</v>
      </c>
      <c r="K172" s="104" t="s">
        <v>404</v>
      </c>
      <c r="L172" s="104" t="s">
        <v>105</v>
      </c>
      <c r="M172" s="76" t="s">
        <v>121</v>
      </c>
      <c r="N172" s="104" t="s">
        <v>83</v>
      </c>
      <c r="O172" s="131" t="s">
        <v>107</v>
      </c>
      <c r="P172" s="133" t="s">
        <v>108</v>
      </c>
      <c r="Q172" s="76" t="s">
        <v>109</v>
      </c>
      <c r="R172" s="76" t="s">
        <v>110</v>
      </c>
      <c r="S172" s="131" t="s">
        <v>107</v>
      </c>
      <c r="T172" s="133" t="s">
        <v>122</v>
      </c>
      <c r="U172" s="76" t="s">
        <v>112</v>
      </c>
      <c r="V172" s="76">
        <v>90</v>
      </c>
      <c r="W172" s="76" t="s">
        <v>113</v>
      </c>
      <c r="X172" s="76"/>
      <c r="Y172" s="76"/>
      <c r="Z172" s="76"/>
      <c r="AA172" s="350">
        <v>30</v>
      </c>
      <c r="AB172" s="76">
        <v>60</v>
      </c>
      <c r="AC172" s="350">
        <v>10</v>
      </c>
      <c r="AD172" s="76" t="s">
        <v>123</v>
      </c>
      <c r="AE172" s="76" t="s">
        <v>115</v>
      </c>
      <c r="AF172" s="351">
        <v>4</v>
      </c>
      <c r="AG172" s="352">
        <v>540533.48</v>
      </c>
      <c r="AH172" s="43">
        <v>0</v>
      </c>
      <c r="AI172" s="44">
        <f t="shared" si="12"/>
        <v>0</v>
      </c>
      <c r="AJ172" s="354"/>
      <c r="AK172" s="354"/>
      <c r="AL172" s="354"/>
      <c r="AM172" s="355" t="s">
        <v>116</v>
      </c>
      <c r="AN172" s="356"/>
      <c r="AO172" s="356"/>
      <c r="AP172" s="76"/>
      <c r="AQ172" s="76"/>
      <c r="AR172" s="76" t="s">
        <v>423</v>
      </c>
      <c r="AS172" s="349"/>
      <c r="AT172" s="76"/>
      <c r="AU172" s="76"/>
      <c r="AV172" s="76"/>
      <c r="AW172" s="76"/>
      <c r="AX172" s="76"/>
      <c r="AY172" s="76" t="s">
        <v>3850</v>
      </c>
      <c r="AZ172" s="239"/>
      <c r="BA172" s="239"/>
      <c r="BB172" s="239"/>
      <c r="BC172" s="249" t="e">
        <f>VLOOKUP(#REF!,E24:BD169,52,0)</f>
        <v>#REF!</v>
      </c>
      <c r="BD172" s="49">
        <v>140</v>
      </c>
      <c r="BE172" s="239"/>
      <c r="BF172" s="239"/>
      <c r="BG172" s="239"/>
      <c r="BH172" s="239"/>
      <c r="BI172" s="239"/>
      <c r="BJ172" s="239"/>
      <c r="BK172" s="239"/>
      <c r="BL172" s="239"/>
      <c r="BM172" s="239"/>
      <c r="BN172" s="239"/>
      <c r="BO172" s="239"/>
      <c r="BP172" s="239"/>
      <c r="BQ172" s="239"/>
      <c r="BR172" s="239"/>
      <c r="BS172" s="239"/>
      <c r="BT172" s="239"/>
      <c r="BU172" s="239"/>
      <c r="BV172" s="239"/>
      <c r="BW172" s="239"/>
      <c r="BX172" s="239"/>
      <c r="BY172" s="239"/>
      <c r="BZ172" s="239"/>
      <c r="CA172" s="239"/>
      <c r="CB172" s="239"/>
      <c r="CC172" s="239"/>
      <c r="CD172" s="239"/>
      <c r="CE172" s="239"/>
      <c r="CF172" s="239"/>
      <c r="CG172" s="239"/>
      <c r="CH172" s="239"/>
      <c r="CI172" s="239"/>
      <c r="CJ172" s="239"/>
      <c r="CK172" s="239"/>
      <c r="CL172" s="239"/>
      <c r="CM172" s="239"/>
      <c r="CN172" s="239"/>
      <c r="CO172" s="239"/>
      <c r="CP172" s="239"/>
      <c r="CQ172" s="239"/>
      <c r="CR172" s="239"/>
      <c r="CS172" s="239"/>
      <c r="CT172" s="239"/>
      <c r="CU172" s="239"/>
      <c r="CV172" s="239"/>
      <c r="CW172" s="239"/>
      <c r="CX172" s="239"/>
      <c r="CY172" s="239"/>
      <c r="CZ172" s="239"/>
      <c r="DA172" s="239"/>
      <c r="DB172" s="239"/>
      <c r="DC172" s="239"/>
      <c r="DD172" s="239"/>
      <c r="DE172" s="239"/>
      <c r="DF172" s="239"/>
      <c r="DG172" s="239"/>
      <c r="DH172" s="239"/>
      <c r="DI172" s="239"/>
      <c r="DJ172" s="239"/>
      <c r="DK172" s="239"/>
      <c r="DL172" s="239"/>
      <c r="DM172" s="239"/>
      <c r="DN172" s="239"/>
      <c r="DO172" s="239"/>
      <c r="DP172" s="239"/>
      <c r="DQ172" s="239"/>
      <c r="DR172" s="239"/>
      <c r="DS172" s="239"/>
      <c r="DT172" s="239"/>
      <c r="DU172" s="239"/>
      <c r="DV172" s="239"/>
      <c r="DW172" s="239"/>
      <c r="DX172" s="239"/>
      <c r="DY172" s="239"/>
      <c r="DZ172" s="239"/>
      <c r="EA172" s="239"/>
      <c r="EB172" s="239"/>
      <c r="EC172" s="239"/>
      <c r="ED172" s="239"/>
      <c r="EE172" s="239"/>
      <c r="EF172" s="239"/>
      <c r="EG172" s="239"/>
      <c r="EH172" s="239"/>
      <c r="EI172" s="239"/>
      <c r="EJ172" s="239"/>
      <c r="EK172" s="239"/>
      <c r="EL172" s="239"/>
      <c r="EM172" s="239"/>
      <c r="EN172" s="239"/>
      <c r="EO172" s="239"/>
      <c r="EP172" s="239"/>
      <c r="EQ172" s="239"/>
      <c r="ER172" s="239"/>
      <c r="ES172" s="239"/>
      <c r="ET172" s="239"/>
      <c r="EU172" s="239"/>
      <c r="EV172" s="239"/>
      <c r="EW172" s="239"/>
      <c r="EX172" s="239"/>
      <c r="EY172" s="239"/>
      <c r="EZ172" s="239"/>
      <c r="FA172" s="239"/>
      <c r="FB172" s="239"/>
      <c r="FC172" s="239"/>
      <c r="FD172" s="239"/>
      <c r="FE172" s="239"/>
      <c r="FF172" s="239"/>
      <c r="FG172" s="239"/>
      <c r="FH172" s="239"/>
      <c r="FI172" s="239"/>
      <c r="FJ172" s="239"/>
      <c r="FK172" s="239"/>
      <c r="FL172" s="239"/>
      <c r="FM172" s="239"/>
      <c r="FN172" s="239"/>
      <c r="FO172" s="239"/>
      <c r="FP172" s="239"/>
      <c r="FQ172" s="239"/>
      <c r="FR172" s="239"/>
      <c r="FS172" s="239"/>
      <c r="FT172" s="239"/>
      <c r="FU172" s="239"/>
      <c r="FV172" s="239"/>
      <c r="FW172" s="239"/>
      <c r="FX172" s="239"/>
      <c r="FY172" s="239"/>
      <c r="FZ172" s="239"/>
      <c r="GA172" s="239"/>
      <c r="GB172" s="239"/>
      <c r="GC172" s="239"/>
      <c r="GD172" s="239"/>
      <c r="GE172" s="239"/>
      <c r="GF172" s="239"/>
      <c r="GG172" s="239"/>
      <c r="GH172" s="239"/>
      <c r="GI172" s="239"/>
      <c r="GJ172" s="239"/>
      <c r="GK172" s="239"/>
      <c r="GL172" s="239"/>
      <c r="GM172" s="239"/>
      <c r="GN172" s="239"/>
      <c r="GO172" s="239"/>
      <c r="GP172" s="239"/>
      <c r="GQ172" s="239"/>
      <c r="GR172" s="239"/>
      <c r="GS172" s="239"/>
      <c r="GT172" s="239"/>
      <c r="GU172" s="239"/>
      <c r="GV172" s="239"/>
      <c r="GW172" s="239"/>
      <c r="GX172" s="239"/>
      <c r="GY172" s="239"/>
      <c r="GZ172" s="239"/>
      <c r="HA172" s="239"/>
      <c r="HB172" s="239"/>
      <c r="HC172" s="239"/>
      <c r="HD172" s="239"/>
      <c r="HE172" s="239"/>
      <c r="HF172" s="239"/>
      <c r="HG172" s="239"/>
      <c r="HH172" s="239"/>
      <c r="HI172" s="239"/>
      <c r="HJ172" s="239"/>
      <c r="HK172" s="239"/>
      <c r="HL172" s="239"/>
      <c r="HM172" s="239"/>
      <c r="HN172" s="239"/>
      <c r="HO172" s="239"/>
      <c r="HP172" s="239"/>
      <c r="HQ172" s="239"/>
      <c r="HR172" s="239"/>
      <c r="HS172" s="239"/>
      <c r="HT172" s="239"/>
      <c r="HU172" s="239"/>
      <c r="HV172" s="239"/>
      <c r="HW172" s="239"/>
      <c r="HX172" s="239"/>
      <c r="HY172" s="239"/>
      <c r="HZ172" s="239"/>
      <c r="IA172" s="239"/>
      <c r="IB172" s="239"/>
      <c r="IC172" s="239"/>
      <c r="ID172" s="239"/>
      <c r="IE172" s="239"/>
      <c r="IF172" s="239"/>
      <c r="IG172" s="239"/>
      <c r="IH172" s="239"/>
      <c r="II172" s="239"/>
      <c r="IJ172" s="239"/>
      <c r="IK172" s="239"/>
      <c r="IL172" s="239"/>
      <c r="IM172" s="239"/>
      <c r="IN172" s="239"/>
      <c r="IO172" s="239"/>
      <c r="IP172" s="239"/>
      <c r="IQ172" s="239"/>
      <c r="IR172" s="239"/>
      <c r="IS172" s="239"/>
      <c r="IT172" s="239"/>
      <c r="IU172" s="239"/>
      <c r="IV172" s="239"/>
      <c r="IW172" s="239"/>
      <c r="IX172" s="239"/>
    </row>
    <row r="173" spans="1:258" s="49" customFormat="1" ht="12.95" customHeight="1">
      <c r="A173" s="35" t="s">
        <v>350</v>
      </c>
      <c r="B173" s="349"/>
      <c r="C173" s="349"/>
      <c r="D173" s="35">
        <v>120007879</v>
      </c>
      <c r="E173" s="38" t="s">
        <v>4084</v>
      </c>
      <c r="F173" s="37"/>
      <c r="G173" s="349"/>
      <c r="H173" s="37" t="s">
        <v>401</v>
      </c>
      <c r="I173" s="37" t="s">
        <v>402</v>
      </c>
      <c r="J173" s="37" t="s">
        <v>403</v>
      </c>
      <c r="K173" s="37" t="s">
        <v>404</v>
      </c>
      <c r="L173" s="39" t="s">
        <v>105</v>
      </c>
      <c r="M173" s="37" t="s">
        <v>121</v>
      </c>
      <c r="N173" s="39" t="s">
        <v>83</v>
      </c>
      <c r="O173" s="39" t="s">
        <v>107</v>
      </c>
      <c r="P173" s="37" t="s">
        <v>108</v>
      </c>
      <c r="Q173" s="39" t="s">
        <v>1094</v>
      </c>
      <c r="R173" s="37" t="s">
        <v>110</v>
      </c>
      <c r="S173" s="39" t="s">
        <v>107</v>
      </c>
      <c r="T173" s="41" t="s">
        <v>122</v>
      </c>
      <c r="U173" s="37" t="s">
        <v>112</v>
      </c>
      <c r="V173" s="39">
        <v>90</v>
      </c>
      <c r="W173" s="37" t="s">
        <v>113</v>
      </c>
      <c r="X173" s="39"/>
      <c r="Y173" s="39"/>
      <c r="Z173" s="39"/>
      <c r="AA173" s="39">
        <v>30</v>
      </c>
      <c r="AB173" s="37">
        <v>60</v>
      </c>
      <c r="AC173" s="37">
        <v>10</v>
      </c>
      <c r="AD173" s="42" t="s">
        <v>123</v>
      </c>
      <c r="AE173" s="37" t="s">
        <v>115</v>
      </c>
      <c r="AF173" s="42">
        <v>4</v>
      </c>
      <c r="AG173" s="45">
        <v>540533.48</v>
      </c>
      <c r="AH173" s="45">
        <f>AG173*AF173</f>
        <v>2162133.92</v>
      </c>
      <c r="AI173" s="45">
        <f t="shared" si="12"/>
        <v>2421589.9904</v>
      </c>
      <c r="AJ173" s="46"/>
      <c r="AK173" s="45"/>
      <c r="AL173" s="45"/>
      <c r="AM173" s="45" t="s">
        <v>116</v>
      </c>
      <c r="AN173" s="35"/>
      <c r="AO173" s="37"/>
      <c r="AP173" s="37"/>
      <c r="AQ173" s="37"/>
      <c r="AR173" s="37" t="s">
        <v>423</v>
      </c>
      <c r="AS173" s="37" t="s">
        <v>423</v>
      </c>
      <c r="AT173" s="37"/>
      <c r="AU173" s="37"/>
      <c r="AV173" s="37"/>
      <c r="AW173" s="37"/>
      <c r="AX173" s="37"/>
      <c r="AY173" s="37"/>
      <c r="AZ173" s="324" t="s">
        <v>3850</v>
      </c>
      <c r="BA173" s="324">
        <v>22100121</v>
      </c>
      <c r="BB173" s="324"/>
      <c r="BC173" s="249" t="e">
        <f>VLOOKUP(#REF!,$E$11:$BD$1093,53,0)</f>
        <v>#REF!</v>
      </c>
      <c r="BD173" s="249" t="e">
        <f>BC173+0.5</f>
        <v>#REF!</v>
      </c>
    </row>
    <row r="174" spans="1:258" s="49" customFormat="1" ht="12.95" customHeight="1">
      <c r="A174" s="35" t="s">
        <v>350</v>
      </c>
      <c r="B174" s="35"/>
      <c r="C174" s="36"/>
      <c r="D174" s="35">
        <v>210009627</v>
      </c>
      <c r="E174" s="37" t="s">
        <v>3453</v>
      </c>
      <c r="F174" s="37">
        <v>22100122</v>
      </c>
      <c r="G174" s="37" t="s">
        <v>1338</v>
      </c>
      <c r="H174" s="37" t="s">
        <v>424</v>
      </c>
      <c r="I174" s="37" t="s">
        <v>425</v>
      </c>
      <c r="J174" s="37" t="s">
        <v>426</v>
      </c>
      <c r="K174" s="38" t="s">
        <v>104</v>
      </c>
      <c r="L174" s="39" t="s">
        <v>105</v>
      </c>
      <c r="M174" s="37"/>
      <c r="N174" s="40" t="s">
        <v>106</v>
      </c>
      <c r="O174" s="39" t="s">
        <v>107</v>
      </c>
      <c r="P174" s="37" t="s">
        <v>108</v>
      </c>
      <c r="Q174" s="39" t="s">
        <v>109</v>
      </c>
      <c r="R174" s="38" t="s">
        <v>110</v>
      </c>
      <c r="S174" s="39" t="s">
        <v>107</v>
      </c>
      <c r="T174" s="41" t="s">
        <v>122</v>
      </c>
      <c r="U174" s="37" t="s">
        <v>112</v>
      </c>
      <c r="V174" s="39">
        <v>60</v>
      </c>
      <c r="W174" s="37" t="s">
        <v>113</v>
      </c>
      <c r="X174" s="39"/>
      <c r="Y174" s="39"/>
      <c r="Z174" s="39"/>
      <c r="AA174" s="40">
        <v>0</v>
      </c>
      <c r="AB174" s="38">
        <v>90</v>
      </c>
      <c r="AC174" s="38">
        <v>10</v>
      </c>
      <c r="AD174" s="42" t="s">
        <v>427</v>
      </c>
      <c r="AE174" s="37" t="s">
        <v>115</v>
      </c>
      <c r="AF174" s="42">
        <v>200</v>
      </c>
      <c r="AG174" s="42">
        <v>4421.18</v>
      </c>
      <c r="AH174" s="43">
        <f>AF174*AG174</f>
        <v>884236</v>
      </c>
      <c r="AI174" s="44">
        <f t="shared" si="12"/>
        <v>990344.32000000007</v>
      </c>
      <c r="AJ174" s="45"/>
      <c r="AK174" s="46"/>
      <c r="AL174" s="45"/>
      <c r="AM174" s="45" t="s">
        <v>116</v>
      </c>
      <c r="AN174" s="35"/>
      <c r="AO174" s="37"/>
      <c r="AP174" s="37"/>
      <c r="AQ174" s="37"/>
      <c r="AR174" s="37"/>
      <c r="AS174" s="37"/>
      <c r="AT174" s="37"/>
      <c r="AU174" s="37"/>
      <c r="AV174" s="37"/>
      <c r="AW174" s="37"/>
      <c r="AX174" s="37"/>
      <c r="AY174" s="37"/>
      <c r="AZ174" s="48"/>
      <c r="BA174" s="48"/>
      <c r="BB174" s="48"/>
      <c r="BC174" s="48"/>
      <c r="BD174" s="49">
        <v>141</v>
      </c>
      <c r="BE174" s="239"/>
      <c r="BF174" s="239"/>
      <c r="BG174" s="239"/>
      <c r="BH174" s="239"/>
      <c r="BI174" s="239"/>
      <c r="BJ174" s="239"/>
      <c r="BK174" s="239"/>
      <c r="BL174" s="239"/>
      <c r="BM174" s="239"/>
      <c r="BN174" s="239"/>
      <c r="BO174" s="239"/>
      <c r="BP174" s="239"/>
      <c r="BQ174" s="239"/>
      <c r="BR174" s="239"/>
      <c r="BS174" s="239"/>
      <c r="BT174" s="239"/>
      <c r="BU174" s="239"/>
      <c r="BV174" s="239"/>
      <c r="BW174" s="239"/>
      <c r="BX174" s="239"/>
      <c r="BY174" s="239"/>
      <c r="BZ174" s="239"/>
      <c r="CA174" s="239"/>
      <c r="CB174" s="239"/>
      <c r="CC174" s="239"/>
      <c r="CD174" s="239"/>
      <c r="CE174" s="239"/>
      <c r="CF174" s="239"/>
      <c r="CG174" s="239"/>
      <c r="CH174" s="239"/>
      <c r="CI174" s="239"/>
      <c r="CJ174" s="239"/>
      <c r="CK174" s="239"/>
      <c r="CL174" s="239"/>
      <c r="CM174" s="239"/>
      <c r="CN174" s="239"/>
      <c r="CO174" s="239"/>
      <c r="CP174" s="239"/>
      <c r="CQ174" s="239"/>
      <c r="CR174" s="239"/>
      <c r="CS174" s="239"/>
      <c r="CT174" s="239"/>
      <c r="CU174" s="239"/>
      <c r="CV174" s="239"/>
      <c r="CW174" s="239"/>
      <c r="CX174" s="239"/>
      <c r="CY174" s="239"/>
      <c r="CZ174" s="239"/>
      <c r="DA174" s="239"/>
      <c r="DB174" s="239"/>
      <c r="DC174" s="239"/>
      <c r="DD174" s="239"/>
      <c r="DE174" s="239"/>
      <c r="DF174" s="239"/>
      <c r="DG174" s="239"/>
      <c r="DH174" s="239"/>
      <c r="DI174" s="239"/>
      <c r="DJ174" s="239"/>
      <c r="DK174" s="239"/>
      <c r="DL174" s="239"/>
      <c r="DM174" s="239"/>
      <c r="DN174" s="239"/>
      <c r="DO174" s="239"/>
      <c r="DP174" s="239"/>
      <c r="DQ174" s="239"/>
      <c r="DR174" s="239"/>
      <c r="DS174" s="239"/>
      <c r="DT174" s="239"/>
      <c r="DU174" s="239"/>
      <c r="DV174" s="239"/>
      <c r="DW174" s="239"/>
      <c r="DX174" s="239"/>
      <c r="DY174" s="239"/>
      <c r="DZ174" s="239"/>
      <c r="EA174" s="239"/>
      <c r="EB174" s="239"/>
      <c r="EC174" s="239"/>
      <c r="ED174" s="239"/>
      <c r="EE174" s="239"/>
      <c r="EF174" s="239"/>
      <c r="EG174" s="239"/>
      <c r="EH174" s="239"/>
      <c r="EI174" s="239"/>
      <c r="EJ174" s="239"/>
      <c r="EK174" s="239"/>
      <c r="EL174" s="239"/>
      <c r="EM174" s="239"/>
      <c r="EN174" s="239"/>
      <c r="EO174" s="239"/>
      <c r="EP174" s="239"/>
      <c r="EQ174" s="239"/>
      <c r="ER174" s="239"/>
      <c r="ES174" s="239"/>
      <c r="ET174" s="239"/>
      <c r="EU174" s="239"/>
      <c r="EV174" s="239"/>
      <c r="EW174" s="239"/>
      <c r="EX174" s="239"/>
      <c r="EY174" s="239"/>
      <c r="EZ174" s="239"/>
      <c r="FA174" s="239"/>
      <c r="FB174" s="239"/>
      <c r="FC174" s="239"/>
      <c r="FD174" s="239"/>
      <c r="FE174" s="239"/>
      <c r="FF174" s="239"/>
      <c r="FG174" s="239"/>
      <c r="FH174" s="239"/>
      <c r="FI174" s="239"/>
      <c r="FJ174" s="239"/>
      <c r="FK174" s="239"/>
      <c r="FL174" s="239"/>
      <c r="FM174" s="239"/>
      <c r="FN174" s="239"/>
      <c r="FO174" s="239"/>
      <c r="FP174" s="239"/>
      <c r="FQ174" s="239"/>
      <c r="FR174" s="239"/>
      <c r="FS174" s="239"/>
      <c r="FT174" s="239"/>
      <c r="FU174" s="239"/>
      <c r="FV174" s="239"/>
      <c r="FW174" s="239"/>
      <c r="FX174" s="239"/>
      <c r="FY174" s="239"/>
      <c r="FZ174" s="239"/>
      <c r="GA174" s="239"/>
      <c r="GB174" s="239"/>
      <c r="GC174" s="239"/>
      <c r="GD174" s="239"/>
      <c r="GE174" s="239"/>
      <c r="GF174" s="239"/>
      <c r="GG174" s="239"/>
      <c r="GH174" s="239"/>
      <c r="GI174" s="239"/>
      <c r="GJ174" s="239"/>
      <c r="GK174" s="239"/>
      <c r="GL174" s="239"/>
      <c r="GM174" s="239"/>
      <c r="GN174" s="239"/>
      <c r="GO174" s="239"/>
      <c r="GP174" s="239"/>
      <c r="GQ174" s="239"/>
      <c r="GR174" s="239"/>
      <c r="GS174" s="239"/>
      <c r="GT174" s="239"/>
      <c r="GU174" s="239"/>
      <c r="GV174" s="239"/>
      <c r="GW174" s="239"/>
      <c r="GX174" s="239"/>
      <c r="GY174" s="239"/>
      <c r="GZ174" s="239"/>
      <c r="HA174" s="239"/>
      <c r="HB174" s="239"/>
      <c r="HC174" s="239"/>
      <c r="HD174" s="239"/>
      <c r="HE174" s="239"/>
      <c r="HF174" s="239"/>
      <c r="HG174" s="239"/>
      <c r="HH174" s="239"/>
      <c r="HI174" s="239"/>
      <c r="HJ174" s="239"/>
      <c r="HK174" s="239"/>
      <c r="HL174" s="239"/>
      <c r="HM174" s="239"/>
      <c r="HN174" s="239"/>
      <c r="HO174" s="239"/>
      <c r="HP174" s="239"/>
      <c r="HQ174" s="239"/>
      <c r="HR174" s="239"/>
      <c r="HS174" s="239"/>
      <c r="HT174" s="239"/>
      <c r="HU174" s="239"/>
      <c r="HV174" s="239"/>
      <c r="HW174" s="239"/>
      <c r="HX174" s="239"/>
      <c r="HY174" s="239"/>
      <c r="HZ174" s="239"/>
      <c r="IA174" s="239"/>
      <c r="IB174" s="239"/>
      <c r="IC174" s="239"/>
      <c r="ID174" s="239"/>
      <c r="IE174" s="239"/>
      <c r="IF174" s="239"/>
      <c r="IG174" s="239"/>
      <c r="IH174" s="239"/>
      <c r="II174" s="239"/>
      <c r="IJ174" s="239"/>
      <c r="IK174" s="239"/>
      <c r="IL174" s="239"/>
      <c r="IM174" s="239"/>
      <c r="IN174" s="239"/>
      <c r="IO174" s="239"/>
      <c r="IP174" s="239"/>
      <c r="IQ174" s="239"/>
      <c r="IR174" s="239"/>
      <c r="IS174" s="239"/>
      <c r="IT174" s="239"/>
      <c r="IU174" s="239"/>
      <c r="IV174" s="239"/>
      <c r="IW174" s="239"/>
      <c r="IX174" s="239"/>
    </row>
    <row r="175" spans="1:258" s="49" customFormat="1" ht="12.95" customHeight="1">
      <c r="A175" s="35" t="s">
        <v>350</v>
      </c>
      <c r="B175" s="35"/>
      <c r="C175" s="36"/>
      <c r="D175" s="35">
        <v>210020513</v>
      </c>
      <c r="E175" s="37" t="s">
        <v>1578</v>
      </c>
      <c r="F175" s="37">
        <v>22100123</v>
      </c>
      <c r="G175" s="37" t="s">
        <v>1339</v>
      </c>
      <c r="H175" s="37" t="s">
        <v>424</v>
      </c>
      <c r="I175" s="37" t="s">
        <v>425</v>
      </c>
      <c r="J175" s="37" t="s">
        <v>426</v>
      </c>
      <c r="K175" s="38" t="s">
        <v>104</v>
      </c>
      <c r="L175" s="39" t="s">
        <v>105</v>
      </c>
      <c r="M175" s="37"/>
      <c r="N175" s="40" t="s">
        <v>106</v>
      </c>
      <c r="O175" s="39" t="s">
        <v>107</v>
      </c>
      <c r="P175" s="37" t="s">
        <v>108</v>
      </c>
      <c r="Q175" s="39" t="s">
        <v>109</v>
      </c>
      <c r="R175" s="38" t="s">
        <v>110</v>
      </c>
      <c r="S175" s="39" t="s">
        <v>107</v>
      </c>
      <c r="T175" s="41" t="s">
        <v>122</v>
      </c>
      <c r="U175" s="37" t="s">
        <v>112</v>
      </c>
      <c r="V175" s="39">
        <v>60</v>
      </c>
      <c r="W175" s="37" t="s">
        <v>113</v>
      </c>
      <c r="X175" s="39"/>
      <c r="Y175" s="39"/>
      <c r="Z175" s="39"/>
      <c r="AA175" s="40">
        <v>0</v>
      </c>
      <c r="AB175" s="38">
        <v>90</v>
      </c>
      <c r="AC175" s="38">
        <v>10</v>
      </c>
      <c r="AD175" s="42" t="s">
        <v>179</v>
      </c>
      <c r="AE175" s="37" t="s">
        <v>115</v>
      </c>
      <c r="AF175" s="42">
        <v>22</v>
      </c>
      <c r="AG175" s="42">
        <v>750580.36</v>
      </c>
      <c r="AH175" s="43">
        <v>0</v>
      </c>
      <c r="AI175" s="44">
        <f t="shared" si="12"/>
        <v>0</v>
      </c>
      <c r="AJ175" s="45"/>
      <c r="AK175" s="46"/>
      <c r="AL175" s="45"/>
      <c r="AM175" s="45" t="s">
        <v>116</v>
      </c>
      <c r="AN175" s="35"/>
      <c r="AO175" s="37"/>
      <c r="AP175" s="37"/>
      <c r="AQ175" s="37"/>
      <c r="AR175" s="37" t="s">
        <v>428</v>
      </c>
      <c r="AS175" s="37" t="s">
        <v>428</v>
      </c>
      <c r="AT175" s="37"/>
      <c r="AU175" s="37"/>
      <c r="AV175" s="37"/>
      <c r="AW175" s="37"/>
      <c r="AX175" s="37"/>
      <c r="AY175" s="37"/>
      <c r="AZ175" s="48"/>
      <c r="BA175" s="48"/>
      <c r="BB175" s="48"/>
      <c r="BC175" s="48"/>
      <c r="BD175" s="49">
        <v>142</v>
      </c>
    </row>
    <row r="176" spans="1:258" s="49" customFormat="1" ht="12.95" customHeight="1">
      <c r="A176" s="104" t="s">
        <v>350</v>
      </c>
      <c r="B176" s="131"/>
      <c r="C176" s="131"/>
      <c r="D176" s="104">
        <v>210020513</v>
      </c>
      <c r="E176" s="104" t="s">
        <v>3869</v>
      </c>
      <c r="F176" s="104">
        <v>22100123</v>
      </c>
      <c r="G176" s="349"/>
      <c r="H176" s="135" t="s">
        <v>424</v>
      </c>
      <c r="I176" s="135" t="s">
        <v>425</v>
      </c>
      <c r="J176" s="135" t="s">
        <v>426</v>
      </c>
      <c r="K176" s="104" t="s">
        <v>104</v>
      </c>
      <c r="L176" s="104" t="s">
        <v>105</v>
      </c>
      <c r="M176" s="76"/>
      <c r="N176" s="104" t="s">
        <v>106</v>
      </c>
      <c r="O176" s="131" t="s">
        <v>107</v>
      </c>
      <c r="P176" s="133" t="s">
        <v>108</v>
      </c>
      <c r="Q176" s="76" t="s">
        <v>109</v>
      </c>
      <c r="R176" s="76" t="s">
        <v>110</v>
      </c>
      <c r="S176" s="131" t="s">
        <v>107</v>
      </c>
      <c r="T176" s="133" t="s">
        <v>122</v>
      </c>
      <c r="U176" s="76" t="s">
        <v>112</v>
      </c>
      <c r="V176" s="76">
        <v>60</v>
      </c>
      <c r="W176" s="76" t="s">
        <v>113</v>
      </c>
      <c r="X176" s="76"/>
      <c r="Y176" s="76"/>
      <c r="Z176" s="76"/>
      <c r="AA176" s="350">
        <v>0</v>
      </c>
      <c r="AB176" s="76">
        <v>90</v>
      </c>
      <c r="AC176" s="350">
        <v>10</v>
      </c>
      <c r="AD176" s="76" t="s">
        <v>179</v>
      </c>
      <c r="AE176" s="76" t="s">
        <v>115</v>
      </c>
      <c r="AF176" s="351">
        <v>16</v>
      </c>
      <c r="AG176" s="352">
        <v>750580.36</v>
      </c>
      <c r="AH176" s="353">
        <f>AF176*AG176</f>
        <v>12009285.76</v>
      </c>
      <c r="AI176" s="183">
        <f t="shared" si="12"/>
        <v>13450400.051200001</v>
      </c>
      <c r="AJ176" s="354"/>
      <c r="AK176" s="354"/>
      <c r="AL176" s="354"/>
      <c r="AM176" s="355" t="s">
        <v>116</v>
      </c>
      <c r="AN176" s="356"/>
      <c r="AO176" s="356"/>
      <c r="AP176" s="76"/>
      <c r="AQ176" s="76"/>
      <c r="AR176" s="76" t="s">
        <v>428</v>
      </c>
      <c r="AS176" s="349"/>
      <c r="AT176" s="76"/>
      <c r="AU176" s="76"/>
      <c r="AV176" s="76"/>
      <c r="AW176" s="76"/>
      <c r="AX176" s="76"/>
      <c r="AY176" s="76" t="s">
        <v>3870</v>
      </c>
      <c r="AZ176" s="239"/>
      <c r="BA176" s="239"/>
      <c r="BB176" s="239"/>
      <c r="BC176" s="249" t="e">
        <f>VLOOKUP(#REF!,E25:BD173,52,0)</f>
        <v>#REF!</v>
      </c>
      <c r="BD176" s="49">
        <v>143</v>
      </c>
      <c r="BE176" s="239"/>
      <c r="BF176" s="239"/>
      <c r="BG176" s="239"/>
      <c r="BH176" s="239"/>
      <c r="BI176" s="239"/>
      <c r="BJ176" s="239"/>
      <c r="BK176" s="239"/>
      <c r="BL176" s="239"/>
      <c r="BM176" s="239"/>
      <c r="BN176" s="239"/>
      <c r="BO176" s="239"/>
      <c r="BP176" s="239"/>
      <c r="BQ176" s="239"/>
      <c r="BR176" s="239"/>
      <c r="BS176" s="239"/>
      <c r="BT176" s="239"/>
      <c r="BU176" s="239"/>
      <c r="BV176" s="239"/>
      <c r="BW176" s="239"/>
      <c r="BX176" s="239"/>
      <c r="BY176" s="239"/>
      <c r="BZ176" s="239"/>
      <c r="CA176" s="239"/>
      <c r="CB176" s="239"/>
      <c r="CC176" s="239"/>
      <c r="CD176" s="239"/>
      <c r="CE176" s="239"/>
      <c r="CF176" s="239"/>
      <c r="CG176" s="239"/>
      <c r="CH176" s="239"/>
      <c r="CI176" s="239"/>
      <c r="CJ176" s="239"/>
      <c r="CK176" s="239"/>
      <c r="CL176" s="239"/>
      <c r="CM176" s="239"/>
      <c r="CN176" s="239"/>
      <c r="CO176" s="239"/>
      <c r="CP176" s="239"/>
      <c r="CQ176" s="239"/>
      <c r="CR176" s="239"/>
      <c r="CS176" s="239"/>
      <c r="CT176" s="239"/>
      <c r="CU176" s="239"/>
      <c r="CV176" s="239"/>
      <c r="CW176" s="239"/>
      <c r="CX176" s="239"/>
      <c r="CY176" s="239"/>
      <c r="CZ176" s="239"/>
      <c r="DA176" s="239"/>
      <c r="DB176" s="239"/>
      <c r="DC176" s="239"/>
      <c r="DD176" s="239"/>
      <c r="DE176" s="239"/>
      <c r="DF176" s="239"/>
      <c r="DG176" s="239"/>
      <c r="DH176" s="239"/>
      <c r="DI176" s="239"/>
      <c r="DJ176" s="239"/>
      <c r="DK176" s="239"/>
      <c r="DL176" s="239"/>
      <c r="DM176" s="239"/>
      <c r="DN176" s="239"/>
      <c r="DO176" s="239"/>
      <c r="DP176" s="239"/>
      <c r="DQ176" s="239"/>
      <c r="DR176" s="239"/>
      <c r="DS176" s="239"/>
      <c r="DT176" s="239"/>
      <c r="DU176" s="239"/>
      <c r="DV176" s="239"/>
      <c r="DW176" s="239"/>
      <c r="DX176" s="239"/>
      <c r="DY176" s="239"/>
      <c r="DZ176" s="239"/>
      <c r="EA176" s="239"/>
      <c r="EB176" s="239"/>
      <c r="EC176" s="239"/>
      <c r="ED176" s="239"/>
      <c r="EE176" s="239"/>
      <c r="EF176" s="239"/>
      <c r="EG176" s="239"/>
      <c r="EH176" s="239"/>
      <c r="EI176" s="239"/>
      <c r="EJ176" s="239"/>
      <c r="EK176" s="239"/>
      <c r="EL176" s="239"/>
      <c r="EM176" s="239"/>
      <c r="EN176" s="239"/>
      <c r="EO176" s="239"/>
      <c r="EP176" s="239"/>
      <c r="EQ176" s="239"/>
      <c r="ER176" s="239"/>
      <c r="ES176" s="239"/>
      <c r="ET176" s="239"/>
      <c r="EU176" s="239"/>
      <c r="EV176" s="239"/>
      <c r="EW176" s="239"/>
      <c r="EX176" s="239"/>
      <c r="EY176" s="239"/>
      <c r="EZ176" s="239"/>
      <c r="FA176" s="239"/>
      <c r="FB176" s="239"/>
      <c r="FC176" s="239"/>
      <c r="FD176" s="239"/>
      <c r="FE176" s="239"/>
      <c r="FF176" s="239"/>
      <c r="FG176" s="239"/>
      <c r="FH176" s="239"/>
      <c r="FI176" s="239"/>
      <c r="FJ176" s="239"/>
      <c r="FK176" s="239"/>
      <c r="FL176" s="239"/>
      <c r="FM176" s="239"/>
      <c r="FN176" s="239"/>
      <c r="FO176" s="239"/>
      <c r="FP176" s="239"/>
      <c r="FQ176" s="239"/>
      <c r="FR176" s="239"/>
      <c r="FS176" s="239"/>
      <c r="FT176" s="239"/>
      <c r="FU176" s="239"/>
      <c r="FV176" s="239"/>
      <c r="FW176" s="239"/>
      <c r="FX176" s="239"/>
      <c r="FY176" s="239"/>
      <c r="FZ176" s="239"/>
      <c r="GA176" s="239"/>
      <c r="GB176" s="239"/>
      <c r="GC176" s="239"/>
      <c r="GD176" s="239"/>
      <c r="GE176" s="239"/>
      <c r="GF176" s="239"/>
      <c r="GG176" s="239"/>
      <c r="GH176" s="239"/>
      <c r="GI176" s="239"/>
      <c r="GJ176" s="239"/>
      <c r="GK176" s="239"/>
      <c r="GL176" s="239"/>
      <c r="GM176" s="239"/>
      <c r="GN176" s="239"/>
      <c r="GO176" s="239"/>
      <c r="GP176" s="239"/>
      <c r="GQ176" s="239"/>
      <c r="GR176" s="239"/>
      <c r="GS176" s="239"/>
      <c r="GT176" s="239"/>
      <c r="GU176" s="239"/>
      <c r="GV176" s="239"/>
      <c r="GW176" s="239"/>
      <c r="GX176" s="239"/>
      <c r="GY176" s="239"/>
      <c r="GZ176" s="239"/>
      <c r="HA176" s="239"/>
      <c r="HB176" s="239"/>
      <c r="HC176" s="239"/>
      <c r="HD176" s="239"/>
      <c r="HE176" s="239"/>
      <c r="HF176" s="239"/>
      <c r="HG176" s="239"/>
      <c r="HH176" s="239"/>
      <c r="HI176" s="239"/>
      <c r="HJ176" s="239"/>
      <c r="HK176" s="239"/>
      <c r="HL176" s="239"/>
      <c r="HM176" s="239"/>
      <c r="HN176" s="239"/>
      <c r="HO176" s="239"/>
      <c r="HP176" s="239"/>
      <c r="HQ176" s="239"/>
      <c r="HR176" s="239"/>
      <c r="HS176" s="239"/>
      <c r="HT176" s="239"/>
      <c r="HU176" s="239"/>
      <c r="HV176" s="239"/>
      <c r="HW176" s="239"/>
      <c r="HX176" s="239"/>
      <c r="HY176" s="239"/>
      <c r="HZ176" s="239"/>
      <c r="IA176" s="239"/>
      <c r="IB176" s="239"/>
      <c r="IC176" s="239"/>
      <c r="ID176" s="239"/>
      <c r="IE176" s="239"/>
      <c r="IF176" s="239"/>
      <c r="IG176" s="239"/>
      <c r="IH176" s="239"/>
      <c r="II176" s="239"/>
      <c r="IJ176" s="239"/>
      <c r="IK176" s="239"/>
      <c r="IL176" s="239"/>
      <c r="IM176" s="239"/>
      <c r="IN176" s="239"/>
      <c r="IO176" s="239"/>
      <c r="IP176" s="239"/>
      <c r="IQ176" s="239"/>
      <c r="IR176" s="239"/>
      <c r="IS176" s="239"/>
      <c r="IT176" s="239"/>
      <c r="IU176" s="239"/>
      <c r="IV176" s="239"/>
      <c r="IW176" s="239"/>
      <c r="IX176" s="239"/>
    </row>
    <row r="177" spans="1:258" s="49" customFormat="1" ht="12.95" customHeight="1">
      <c r="A177" s="35" t="s">
        <v>350</v>
      </c>
      <c r="B177" s="35"/>
      <c r="C177" s="36"/>
      <c r="D177" s="35">
        <v>210010226</v>
      </c>
      <c r="E177" s="37" t="s">
        <v>1443</v>
      </c>
      <c r="F177" s="37">
        <v>22100124</v>
      </c>
      <c r="G177" s="37" t="s">
        <v>1340</v>
      </c>
      <c r="H177" s="37" t="s">
        <v>429</v>
      </c>
      <c r="I177" s="37" t="s">
        <v>430</v>
      </c>
      <c r="J177" s="37" t="s">
        <v>1210</v>
      </c>
      <c r="K177" s="38" t="s">
        <v>104</v>
      </c>
      <c r="L177" s="39" t="s">
        <v>105</v>
      </c>
      <c r="M177" s="37"/>
      <c r="N177" s="40" t="s">
        <v>106</v>
      </c>
      <c r="O177" s="39" t="s">
        <v>107</v>
      </c>
      <c r="P177" s="37" t="s">
        <v>108</v>
      </c>
      <c r="Q177" s="39" t="s">
        <v>109</v>
      </c>
      <c r="R177" s="38" t="s">
        <v>110</v>
      </c>
      <c r="S177" s="39" t="s">
        <v>107</v>
      </c>
      <c r="T177" s="41" t="s">
        <v>122</v>
      </c>
      <c r="U177" s="37" t="s">
        <v>112</v>
      </c>
      <c r="V177" s="39">
        <v>60</v>
      </c>
      <c r="W177" s="37" t="s">
        <v>113</v>
      </c>
      <c r="X177" s="39"/>
      <c r="Y177" s="39"/>
      <c r="Z177" s="39"/>
      <c r="AA177" s="40">
        <v>0</v>
      </c>
      <c r="AB177" s="38">
        <v>90</v>
      </c>
      <c r="AC177" s="38">
        <v>10</v>
      </c>
      <c r="AD177" s="42" t="s">
        <v>179</v>
      </c>
      <c r="AE177" s="37" t="s">
        <v>115</v>
      </c>
      <c r="AF177" s="42">
        <v>2.8</v>
      </c>
      <c r="AG177" s="42">
        <v>489500</v>
      </c>
      <c r="AH177" s="43">
        <v>0</v>
      </c>
      <c r="AI177" s="44">
        <f t="shared" si="12"/>
        <v>0</v>
      </c>
      <c r="AJ177" s="45"/>
      <c r="AK177" s="46"/>
      <c r="AL177" s="45"/>
      <c r="AM177" s="45" t="s">
        <v>116</v>
      </c>
      <c r="AN177" s="35"/>
      <c r="AO177" s="37"/>
      <c r="AP177" s="37"/>
      <c r="AQ177" s="37"/>
      <c r="AR177" s="37" t="s">
        <v>431</v>
      </c>
      <c r="AS177" s="37" t="s">
        <v>431</v>
      </c>
      <c r="AT177" s="37"/>
      <c r="AU177" s="37"/>
      <c r="AV177" s="37"/>
      <c r="AW177" s="37"/>
      <c r="AX177" s="37"/>
      <c r="AY177" s="37"/>
      <c r="BD177" s="49">
        <v>144</v>
      </c>
    </row>
    <row r="178" spans="1:258" s="49" customFormat="1" ht="12.95" customHeight="1">
      <c r="A178" s="104" t="s">
        <v>350</v>
      </c>
      <c r="B178" s="131"/>
      <c r="C178" s="131"/>
      <c r="D178" s="104">
        <v>210010226</v>
      </c>
      <c r="E178" s="104" t="s">
        <v>3871</v>
      </c>
      <c r="F178" s="104">
        <v>22100124</v>
      </c>
      <c r="G178" s="349"/>
      <c r="H178" s="135" t="s">
        <v>429</v>
      </c>
      <c r="I178" s="135" t="s">
        <v>430</v>
      </c>
      <c r="J178" s="135" t="s">
        <v>1210</v>
      </c>
      <c r="K178" s="104" t="s">
        <v>104</v>
      </c>
      <c r="L178" s="104" t="s">
        <v>105</v>
      </c>
      <c r="M178" s="76"/>
      <c r="N178" s="104" t="s">
        <v>106</v>
      </c>
      <c r="O178" s="131" t="s">
        <v>107</v>
      </c>
      <c r="P178" s="133" t="s">
        <v>108</v>
      </c>
      <c r="Q178" s="76" t="s">
        <v>109</v>
      </c>
      <c r="R178" s="76" t="s">
        <v>110</v>
      </c>
      <c r="S178" s="131" t="s">
        <v>107</v>
      </c>
      <c r="T178" s="133" t="s">
        <v>122</v>
      </c>
      <c r="U178" s="76" t="s">
        <v>112</v>
      </c>
      <c r="V178" s="76">
        <v>60</v>
      </c>
      <c r="W178" s="76" t="s">
        <v>113</v>
      </c>
      <c r="X178" s="76"/>
      <c r="Y178" s="76"/>
      <c r="Z178" s="76"/>
      <c r="AA178" s="350">
        <v>0</v>
      </c>
      <c r="AB178" s="76">
        <v>90</v>
      </c>
      <c r="AC178" s="350">
        <v>10</v>
      </c>
      <c r="AD178" s="76" t="s">
        <v>179</v>
      </c>
      <c r="AE178" s="76" t="s">
        <v>115</v>
      </c>
      <c r="AF178" s="351">
        <v>2.7</v>
      </c>
      <c r="AG178" s="352">
        <v>489500</v>
      </c>
      <c r="AH178" s="353">
        <f>AF178*AG178</f>
        <v>1321650</v>
      </c>
      <c r="AI178" s="183">
        <f t="shared" si="12"/>
        <v>1480248.0000000002</v>
      </c>
      <c r="AJ178" s="354"/>
      <c r="AK178" s="354"/>
      <c r="AL178" s="354"/>
      <c r="AM178" s="355" t="s">
        <v>116</v>
      </c>
      <c r="AN178" s="356"/>
      <c r="AO178" s="356"/>
      <c r="AP178" s="76"/>
      <c r="AQ178" s="76"/>
      <c r="AR178" s="76" t="s">
        <v>431</v>
      </c>
      <c r="AS178" s="349"/>
      <c r="AT178" s="76"/>
      <c r="AU178" s="76"/>
      <c r="AV178" s="76"/>
      <c r="AW178" s="76"/>
      <c r="AX178" s="76"/>
      <c r="AY178" s="76" t="s">
        <v>3870</v>
      </c>
      <c r="AZ178" s="239"/>
      <c r="BA178" s="239"/>
      <c r="BB178" s="239"/>
      <c r="BC178" s="249" t="e">
        <f>VLOOKUP(#REF!,E25:BD175,52,0)</f>
        <v>#REF!</v>
      </c>
      <c r="BD178" s="49">
        <v>145</v>
      </c>
      <c r="BE178" s="239"/>
      <c r="BF178" s="239"/>
      <c r="BG178" s="239"/>
      <c r="BH178" s="239"/>
      <c r="BI178" s="239"/>
      <c r="BJ178" s="239"/>
      <c r="BK178" s="239"/>
      <c r="BL178" s="239"/>
      <c r="BM178" s="239"/>
      <c r="BN178" s="239"/>
      <c r="BO178" s="239"/>
      <c r="BP178" s="239"/>
      <c r="BQ178" s="239"/>
      <c r="BR178" s="239"/>
      <c r="BS178" s="239"/>
      <c r="BT178" s="239"/>
      <c r="BU178" s="239"/>
      <c r="BV178" s="239"/>
      <c r="BW178" s="239"/>
      <c r="BX178" s="239"/>
      <c r="BY178" s="239"/>
      <c r="BZ178" s="239"/>
      <c r="CA178" s="239"/>
      <c r="CB178" s="239"/>
      <c r="CC178" s="239"/>
      <c r="CD178" s="239"/>
      <c r="CE178" s="239"/>
      <c r="CF178" s="239"/>
      <c r="CG178" s="239"/>
      <c r="CH178" s="239"/>
      <c r="CI178" s="239"/>
      <c r="CJ178" s="239"/>
      <c r="CK178" s="239"/>
      <c r="CL178" s="239"/>
      <c r="CM178" s="239"/>
      <c r="CN178" s="239"/>
      <c r="CO178" s="239"/>
      <c r="CP178" s="239"/>
      <c r="CQ178" s="239"/>
      <c r="CR178" s="239"/>
      <c r="CS178" s="239"/>
      <c r="CT178" s="239"/>
      <c r="CU178" s="239"/>
      <c r="CV178" s="239"/>
      <c r="CW178" s="239"/>
      <c r="CX178" s="239"/>
      <c r="CY178" s="239"/>
      <c r="CZ178" s="239"/>
      <c r="DA178" s="239"/>
      <c r="DB178" s="239"/>
      <c r="DC178" s="239"/>
      <c r="DD178" s="239"/>
      <c r="DE178" s="239"/>
      <c r="DF178" s="239"/>
      <c r="DG178" s="239"/>
      <c r="DH178" s="239"/>
      <c r="DI178" s="239"/>
      <c r="DJ178" s="239"/>
      <c r="DK178" s="239"/>
      <c r="DL178" s="239"/>
      <c r="DM178" s="239"/>
      <c r="DN178" s="239"/>
      <c r="DO178" s="239"/>
      <c r="DP178" s="239"/>
      <c r="DQ178" s="239"/>
      <c r="DR178" s="239"/>
      <c r="DS178" s="239"/>
      <c r="DT178" s="239"/>
      <c r="DU178" s="239"/>
      <c r="DV178" s="239"/>
      <c r="DW178" s="239"/>
      <c r="DX178" s="239"/>
      <c r="DY178" s="239"/>
      <c r="DZ178" s="239"/>
      <c r="EA178" s="239"/>
      <c r="EB178" s="239"/>
      <c r="EC178" s="239"/>
      <c r="ED178" s="239"/>
      <c r="EE178" s="239"/>
      <c r="EF178" s="239"/>
      <c r="EG178" s="239"/>
      <c r="EH178" s="239"/>
      <c r="EI178" s="239"/>
      <c r="EJ178" s="239"/>
      <c r="EK178" s="239"/>
      <c r="EL178" s="239"/>
      <c r="EM178" s="239"/>
      <c r="EN178" s="239"/>
      <c r="EO178" s="239"/>
      <c r="EP178" s="239"/>
      <c r="EQ178" s="239"/>
      <c r="ER178" s="239"/>
      <c r="ES178" s="239"/>
      <c r="ET178" s="239"/>
      <c r="EU178" s="239"/>
      <c r="EV178" s="239"/>
      <c r="EW178" s="239"/>
      <c r="EX178" s="239"/>
      <c r="EY178" s="239"/>
      <c r="EZ178" s="239"/>
      <c r="FA178" s="239"/>
      <c r="FB178" s="239"/>
      <c r="FC178" s="239"/>
      <c r="FD178" s="239"/>
      <c r="FE178" s="239"/>
      <c r="FF178" s="239"/>
      <c r="FG178" s="239"/>
      <c r="FH178" s="239"/>
      <c r="FI178" s="239"/>
      <c r="FJ178" s="239"/>
      <c r="FK178" s="239"/>
      <c r="FL178" s="239"/>
      <c r="FM178" s="239"/>
      <c r="FN178" s="239"/>
      <c r="FO178" s="239"/>
      <c r="FP178" s="239"/>
      <c r="FQ178" s="239"/>
      <c r="FR178" s="239"/>
      <c r="FS178" s="239"/>
      <c r="FT178" s="239"/>
      <c r="FU178" s="239"/>
      <c r="FV178" s="239"/>
      <c r="FW178" s="239"/>
      <c r="FX178" s="239"/>
      <c r="FY178" s="239"/>
      <c r="FZ178" s="239"/>
      <c r="GA178" s="239"/>
      <c r="GB178" s="239"/>
      <c r="GC178" s="239"/>
      <c r="GD178" s="239"/>
      <c r="GE178" s="239"/>
      <c r="GF178" s="239"/>
      <c r="GG178" s="239"/>
      <c r="GH178" s="239"/>
      <c r="GI178" s="239"/>
      <c r="GJ178" s="239"/>
      <c r="GK178" s="239"/>
      <c r="GL178" s="239"/>
      <c r="GM178" s="239"/>
      <c r="GN178" s="239"/>
      <c r="GO178" s="239"/>
      <c r="GP178" s="239"/>
      <c r="GQ178" s="239"/>
      <c r="GR178" s="239"/>
      <c r="GS178" s="239"/>
      <c r="GT178" s="239"/>
      <c r="GU178" s="239"/>
      <c r="GV178" s="239"/>
      <c r="GW178" s="239"/>
      <c r="GX178" s="239"/>
      <c r="GY178" s="239"/>
      <c r="GZ178" s="239"/>
      <c r="HA178" s="239"/>
      <c r="HB178" s="239"/>
      <c r="HC178" s="239"/>
      <c r="HD178" s="239"/>
      <c r="HE178" s="239"/>
      <c r="HF178" s="239"/>
      <c r="HG178" s="239"/>
      <c r="HH178" s="239"/>
      <c r="HI178" s="239"/>
      <c r="HJ178" s="239"/>
      <c r="HK178" s="239"/>
      <c r="HL178" s="239"/>
      <c r="HM178" s="239"/>
      <c r="HN178" s="239"/>
      <c r="HO178" s="239"/>
      <c r="HP178" s="239"/>
      <c r="HQ178" s="239"/>
      <c r="HR178" s="239"/>
      <c r="HS178" s="239"/>
      <c r="HT178" s="239"/>
      <c r="HU178" s="239"/>
      <c r="HV178" s="239"/>
      <c r="HW178" s="239"/>
      <c r="HX178" s="239"/>
      <c r="HY178" s="239"/>
      <c r="HZ178" s="239"/>
      <c r="IA178" s="239"/>
      <c r="IB178" s="239"/>
      <c r="IC178" s="239"/>
      <c r="ID178" s="239"/>
      <c r="IE178" s="239"/>
      <c r="IF178" s="239"/>
      <c r="IG178" s="239"/>
      <c r="IH178" s="239"/>
      <c r="II178" s="239"/>
      <c r="IJ178" s="239"/>
      <c r="IK178" s="239"/>
      <c r="IL178" s="239"/>
      <c r="IM178" s="239"/>
      <c r="IN178" s="239"/>
      <c r="IO178" s="239"/>
      <c r="IP178" s="239"/>
      <c r="IQ178" s="239"/>
      <c r="IR178" s="239"/>
      <c r="IS178" s="239"/>
      <c r="IT178" s="239"/>
      <c r="IU178" s="239"/>
      <c r="IV178" s="239"/>
      <c r="IW178" s="239"/>
      <c r="IX178" s="239"/>
    </row>
    <row r="179" spans="1:258" s="49" customFormat="1" ht="12.95" customHeight="1">
      <c r="A179" s="35" t="s">
        <v>350</v>
      </c>
      <c r="B179" s="35"/>
      <c r="C179" s="36"/>
      <c r="D179" s="35">
        <v>210014252</v>
      </c>
      <c r="E179" s="37" t="s">
        <v>1444</v>
      </c>
      <c r="F179" s="37">
        <v>22100125</v>
      </c>
      <c r="G179" s="37" t="s">
        <v>1341</v>
      </c>
      <c r="H179" s="37" t="s">
        <v>429</v>
      </c>
      <c r="I179" s="37" t="s">
        <v>430</v>
      </c>
      <c r="J179" s="37" t="s">
        <v>1210</v>
      </c>
      <c r="K179" s="38" t="s">
        <v>104</v>
      </c>
      <c r="L179" s="39" t="s">
        <v>105</v>
      </c>
      <c r="M179" s="37"/>
      <c r="N179" s="40" t="s">
        <v>106</v>
      </c>
      <c r="O179" s="39" t="s">
        <v>107</v>
      </c>
      <c r="P179" s="37" t="s">
        <v>108</v>
      </c>
      <c r="Q179" s="39" t="s">
        <v>109</v>
      </c>
      <c r="R179" s="38" t="s">
        <v>110</v>
      </c>
      <c r="S179" s="39" t="s">
        <v>107</v>
      </c>
      <c r="T179" s="41" t="s">
        <v>122</v>
      </c>
      <c r="U179" s="37" t="s">
        <v>112</v>
      </c>
      <c r="V179" s="39">
        <v>60</v>
      </c>
      <c r="W179" s="37" t="s">
        <v>113</v>
      </c>
      <c r="X179" s="39"/>
      <c r="Y179" s="39"/>
      <c r="Z179" s="39"/>
      <c r="AA179" s="40">
        <v>0</v>
      </c>
      <c r="AB179" s="38">
        <v>90</v>
      </c>
      <c r="AC179" s="38">
        <v>10</v>
      </c>
      <c r="AD179" s="42" t="s">
        <v>179</v>
      </c>
      <c r="AE179" s="37" t="s">
        <v>115</v>
      </c>
      <c r="AF179" s="42">
        <v>3.4</v>
      </c>
      <c r="AG179" s="42">
        <v>489500</v>
      </c>
      <c r="AH179" s="43">
        <v>0</v>
      </c>
      <c r="AI179" s="44">
        <f t="shared" si="12"/>
        <v>0</v>
      </c>
      <c r="AJ179" s="45"/>
      <c r="AK179" s="46"/>
      <c r="AL179" s="45"/>
      <c r="AM179" s="45" t="s">
        <v>116</v>
      </c>
      <c r="AN179" s="35"/>
      <c r="AO179" s="37"/>
      <c r="AP179" s="37"/>
      <c r="AQ179" s="37"/>
      <c r="AR179" s="37" t="s">
        <v>432</v>
      </c>
      <c r="AS179" s="37" t="s">
        <v>432</v>
      </c>
      <c r="AT179" s="37"/>
      <c r="AU179" s="37"/>
      <c r="AV179" s="37"/>
      <c r="AW179" s="37"/>
      <c r="AX179" s="37"/>
      <c r="AY179" s="37"/>
      <c r="BD179" s="49">
        <v>146</v>
      </c>
    </row>
    <row r="180" spans="1:258" s="49" customFormat="1" ht="12.95" customHeight="1">
      <c r="A180" s="104" t="s">
        <v>350</v>
      </c>
      <c r="B180" s="131"/>
      <c r="C180" s="131"/>
      <c r="D180" s="104">
        <v>210014252</v>
      </c>
      <c r="E180" s="104" t="s">
        <v>3872</v>
      </c>
      <c r="F180" s="104">
        <v>22100125</v>
      </c>
      <c r="G180" s="349"/>
      <c r="H180" s="135" t="s">
        <v>429</v>
      </c>
      <c r="I180" s="135" t="s">
        <v>430</v>
      </c>
      <c r="J180" s="135" t="s">
        <v>1210</v>
      </c>
      <c r="K180" s="104" t="s">
        <v>104</v>
      </c>
      <c r="L180" s="104" t="s">
        <v>105</v>
      </c>
      <c r="M180" s="76"/>
      <c r="N180" s="104" t="s">
        <v>106</v>
      </c>
      <c r="O180" s="131" t="s">
        <v>107</v>
      </c>
      <c r="P180" s="133" t="s">
        <v>108</v>
      </c>
      <c r="Q180" s="76" t="s">
        <v>109</v>
      </c>
      <c r="R180" s="76" t="s">
        <v>110</v>
      </c>
      <c r="S180" s="131" t="s">
        <v>107</v>
      </c>
      <c r="T180" s="133" t="s">
        <v>122</v>
      </c>
      <c r="U180" s="76" t="s">
        <v>112</v>
      </c>
      <c r="V180" s="76">
        <v>60</v>
      </c>
      <c r="W180" s="76" t="s">
        <v>113</v>
      </c>
      <c r="X180" s="76"/>
      <c r="Y180" s="76"/>
      <c r="Z180" s="76"/>
      <c r="AA180" s="350">
        <v>0</v>
      </c>
      <c r="AB180" s="76">
        <v>90</v>
      </c>
      <c r="AC180" s="350">
        <v>10</v>
      </c>
      <c r="AD180" s="76" t="s">
        <v>179</v>
      </c>
      <c r="AE180" s="76" t="s">
        <v>115</v>
      </c>
      <c r="AF180" s="351">
        <v>2.9</v>
      </c>
      <c r="AG180" s="352">
        <v>489500</v>
      </c>
      <c r="AH180" s="353">
        <f t="shared" ref="AH180:AH189" si="13">AF180*AG180</f>
        <v>1419550</v>
      </c>
      <c r="AI180" s="183">
        <f t="shared" si="12"/>
        <v>1589896.0000000002</v>
      </c>
      <c r="AJ180" s="354"/>
      <c r="AK180" s="354"/>
      <c r="AL180" s="354"/>
      <c r="AM180" s="355" t="s">
        <v>116</v>
      </c>
      <c r="AN180" s="356"/>
      <c r="AO180" s="356"/>
      <c r="AP180" s="76"/>
      <c r="AQ180" s="76"/>
      <c r="AR180" s="76" t="s">
        <v>432</v>
      </c>
      <c r="AS180" s="349"/>
      <c r="AT180" s="76"/>
      <c r="AU180" s="76"/>
      <c r="AV180" s="76"/>
      <c r="AW180" s="76"/>
      <c r="AX180" s="76"/>
      <c r="AY180" s="76" t="s">
        <v>3870</v>
      </c>
      <c r="AZ180" s="239"/>
      <c r="BA180" s="239"/>
      <c r="BB180" s="239"/>
      <c r="BC180" s="249" t="e">
        <f>VLOOKUP(#REF!,E25:BD177,52,0)</f>
        <v>#REF!</v>
      </c>
      <c r="BD180" s="49">
        <v>147</v>
      </c>
      <c r="BE180" s="239"/>
      <c r="BF180" s="239"/>
      <c r="BG180" s="239"/>
      <c r="BH180" s="239"/>
      <c r="BI180" s="239"/>
      <c r="BJ180" s="239"/>
      <c r="BK180" s="239"/>
      <c r="BL180" s="239"/>
      <c r="BM180" s="239"/>
      <c r="BN180" s="239"/>
      <c r="BO180" s="239"/>
      <c r="BP180" s="239"/>
      <c r="BQ180" s="239"/>
      <c r="BR180" s="239"/>
      <c r="BS180" s="239"/>
      <c r="BT180" s="239"/>
      <c r="BU180" s="239"/>
      <c r="BV180" s="239"/>
      <c r="BW180" s="239"/>
      <c r="BX180" s="239"/>
      <c r="BY180" s="239"/>
      <c r="BZ180" s="239"/>
      <c r="CA180" s="239"/>
      <c r="CB180" s="239"/>
      <c r="CC180" s="239"/>
      <c r="CD180" s="239"/>
      <c r="CE180" s="239"/>
      <c r="CF180" s="239"/>
      <c r="CG180" s="239"/>
      <c r="CH180" s="239"/>
      <c r="CI180" s="239"/>
      <c r="CJ180" s="239"/>
      <c r="CK180" s="239"/>
      <c r="CL180" s="239"/>
      <c r="CM180" s="239"/>
      <c r="CN180" s="239"/>
      <c r="CO180" s="239"/>
      <c r="CP180" s="239"/>
      <c r="CQ180" s="239"/>
      <c r="CR180" s="239"/>
      <c r="CS180" s="239"/>
      <c r="CT180" s="239"/>
      <c r="CU180" s="239"/>
      <c r="CV180" s="239"/>
      <c r="CW180" s="239"/>
      <c r="CX180" s="239"/>
      <c r="CY180" s="239"/>
      <c r="CZ180" s="239"/>
      <c r="DA180" s="239"/>
      <c r="DB180" s="239"/>
      <c r="DC180" s="239"/>
      <c r="DD180" s="239"/>
      <c r="DE180" s="239"/>
      <c r="DF180" s="239"/>
      <c r="DG180" s="239"/>
      <c r="DH180" s="239"/>
      <c r="DI180" s="239"/>
      <c r="DJ180" s="239"/>
      <c r="DK180" s="239"/>
      <c r="DL180" s="239"/>
      <c r="DM180" s="239"/>
      <c r="DN180" s="239"/>
      <c r="DO180" s="239"/>
      <c r="DP180" s="239"/>
      <c r="DQ180" s="239"/>
      <c r="DR180" s="239"/>
      <c r="DS180" s="239"/>
      <c r="DT180" s="239"/>
      <c r="DU180" s="239"/>
      <c r="DV180" s="239"/>
      <c r="DW180" s="239"/>
      <c r="DX180" s="239"/>
      <c r="DY180" s="239"/>
      <c r="DZ180" s="239"/>
      <c r="EA180" s="239"/>
      <c r="EB180" s="239"/>
      <c r="EC180" s="239"/>
      <c r="ED180" s="239"/>
      <c r="EE180" s="239"/>
      <c r="EF180" s="239"/>
      <c r="EG180" s="239"/>
      <c r="EH180" s="239"/>
      <c r="EI180" s="239"/>
      <c r="EJ180" s="239"/>
      <c r="EK180" s="239"/>
      <c r="EL180" s="239"/>
      <c r="EM180" s="239"/>
      <c r="EN180" s="239"/>
      <c r="EO180" s="239"/>
      <c r="EP180" s="239"/>
      <c r="EQ180" s="239"/>
      <c r="ER180" s="239"/>
      <c r="ES180" s="239"/>
      <c r="ET180" s="239"/>
      <c r="EU180" s="239"/>
      <c r="EV180" s="239"/>
      <c r="EW180" s="239"/>
      <c r="EX180" s="239"/>
      <c r="EY180" s="239"/>
      <c r="EZ180" s="239"/>
      <c r="FA180" s="239"/>
      <c r="FB180" s="239"/>
      <c r="FC180" s="239"/>
      <c r="FD180" s="239"/>
      <c r="FE180" s="239"/>
      <c r="FF180" s="239"/>
      <c r="FG180" s="239"/>
      <c r="FH180" s="239"/>
      <c r="FI180" s="239"/>
      <c r="FJ180" s="239"/>
      <c r="FK180" s="239"/>
      <c r="FL180" s="239"/>
      <c r="FM180" s="239"/>
      <c r="FN180" s="239"/>
      <c r="FO180" s="239"/>
      <c r="FP180" s="239"/>
      <c r="FQ180" s="239"/>
      <c r="FR180" s="239"/>
      <c r="FS180" s="239"/>
      <c r="FT180" s="239"/>
      <c r="FU180" s="239"/>
      <c r="FV180" s="239"/>
      <c r="FW180" s="239"/>
      <c r="FX180" s="239"/>
      <c r="FY180" s="239"/>
      <c r="FZ180" s="239"/>
      <c r="GA180" s="239"/>
      <c r="GB180" s="239"/>
      <c r="GC180" s="239"/>
      <c r="GD180" s="239"/>
      <c r="GE180" s="239"/>
      <c r="GF180" s="239"/>
      <c r="GG180" s="239"/>
      <c r="GH180" s="239"/>
      <c r="GI180" s="239"/>
      <c r="GJ180" s="239"/>
      <c r="GK180" s="239"/>
      <c r="GL180" s="239"/>
      <c r="GM180" s="239"/>
      <c r="GN180" s="239"/>
      <c r="GO180" s="239"/>
      <c r="GP180" s="239"/>
      <c r="GQ180" s="239"/>
      <c r="GR180" s="239"/>
      <c r="GS180" s="239"/>
      <c r="GT180" s="239"/>
      <c r="GU180" s="239"/>
      <c r="GV180" s="239"/>
      <c r="GW180" s="239"/>
      <c r="GX180" s="239"/>
      <c r="GY180" s="239"/>
      <c r="GZ180" s="239"/>
      <c r="HA180" s="239"/>
      <c r="HB180" s="239"/>
      <c r="HC180" s="239"/>
      <c r="HD180" s="239"/>
      <c r="HE180" s="239"/>
      <c r="HF180" s="239"/>
      <c r="HG180" s="239"/>
      <c r="HH180" s="239"/>
      <c r="HI180" s="239"/>
      <c r="HJ180" s="239"/>
      <c r="HK180" s="239"/>
      <c r="HL180" s="239"/>
      <c r="HM180" s="239"/>
      <c r="HN180" s="239"/>
      <c r="HO180" s="239"/>
      <c r="HP180" s="239"/>
      <c r="HQ180" s="239"/>
      <c r="HR180" s="239"/>
      <c r="HS180" s="239"/>
      <c r="HT180" s="239"/>
      <c r="HU180" s="239"/>
      <c r="HV180" s="239"/>
      <c r="HW180" s="239"/>
      <c r="HX180" s="239"/>
      <c r="HY180" s="239"/>
      <c r="HZ180" s="239"/>
      <c r="IA180" s="239"/>
      <c r="IB180" s="239"/>
      <c r="IC180" s="239"/>
      <c r="ID180" s="239"/>
      <c r="IE180" s="239"/>
      <c r="IF180" s="239"/>
      <c r="IG180" s="239"/>
      <c r="IH180" s="239"/>
      <c r="II180" s="239"/>
      <c r="IJ180" s="239"/>
      <c r="IK180" s="239"/>
      <c r="IL180" s="239"/>
      <c r="IM180" s="239"/>
      <c r="IN180" s="239"/>
      <c r="IO180" s="239"/>
      <c r="IP180" s="239"/>
      <c r="IQ180" s="239"/>
      <c r="IR180" s="239"/>
      <c r="IS180" s="239"/>
      <c r="IT180" s="239"/>
      <c r="IU180" s="239"/>
      <c r="IV180" s="239"/>
      <c r="IW180" s="239"/>
      <c r="IX180" s="239"/>
    </row>
    <row r="181" spans="1:258" s="49" customFormat="1" ht="12.95" customHeight="1">
      <c r="A181" s="35" t="s">
        <v>350</v>
      </c>
      <c r="B181" s="35"/>
      <c r="C181" s="36"/>
      <c r="D181" s="35">
        <v>270007451</v>
      </c>
      <c r="E181" s="37" t="s">
        <v>1250</v>
      </c>
      <c r="F181" s="37">
        <v>22100126</v>
      </c>
      <c r="G181" s="37" t="s">
        <v>1342</v>
      </c>
      <c r="H181" s="37" t="s">
        <v>1201</v>
      </c>
      <c r="I181" s="37" t="s">
        <v>433</v>
      </c>
      <c r="J181" s="37" t="s">
        <v>434</v>
      </c>
      <c r="K181" s="38" t="s">
        <v>104</v>
      </c>
      <c r="L181" s="39" t="s">
        <v>105</v>
      </c>
      <c r="M181" s="37" t="s">
        <v>121</v>
      </c>
      <c r="N181" s="40" t="s">
        <v>83</v>
      </c>
      <c r="O181" s="39" t="s">
        <v>107</v>
      </c>
      <c r="P181" s="37" t="s">
        <v>108</v>
      </c>
      <c r="Q181" s="39" t="s">
        <v>109</v>
      </c>
      <c r="R181" s="38" t="s">
        <v>110</v>
      </c>
      <c r="S181" s="39" t="s">
        <v>107</v>
      </c>
      <c r="T181" s="41" t="s">
        <v>122</v>
      </c>
      <c r="U181" s="37" t="s">
        <v>112</v>
      </c>
      <c r="V181" s="39"/>
      <c r="W181" s="37"/>
      <c r="X181" s="39"/>
      <c r="Y181" s="39" t="s">
        <v>435</v>
      </c>
      <c r="Z181" s="39" t="s">
        <v>436</v>
      </c>
      <c r="AA181" s="40">
        <v>30</v>
      </c>
      <c r="AB181" s="38">
        <v>60</v>
      </c>
      <c r="AC181" s="38">
        <v>10</v>
      </c>
      <c r="AD181" s="42" t="s">
        <v>364</v>
      </c>
      <c r="AE181" s="37" t="s">
        <v>115</v>
      </c>
      <c r="AF181" s="42">
        <v>4780</v>
      </c>
      <c r="AG181" s="42">
        <v>1450</v>
      </c>
      <c r="AH181" s="43">
        <f t="shared" si="13"/>
        <v>6931000</v>
      </c>
      <c r="AI181" s="44">
        <f t="shared" si="12"/>
        <v>7762720.0000000009</v>
      </c>
      <c r="AJ181" s="45"/>
      <c r="AK181" s="46"/>
      <c r="AL181" s="45"/>
      <c r="AM181" s="45" t="s">
        <v>116</v>
      </c>
      <c r="AN181" s="35"/>
      <c r="AO181" s="37"/>
      <c r="AP181" s="37"/>
      <c r="AQ181" s="37"/>
      <c r="AR181" s="37" t="s">
        <v>437</v>
      </c>
      <c r="AS181" s="37" t="s">
        <v>437</v>
      </c>
      <c r="AT181" s="37"/>
      <c r="AU181" s="37"/>
      <c r="AV181" s="37"/>
      <c r="AW181" s="37"/>
      <c r="AX181" s="37"/>
      <c r="AY181" s="37"/>
      <c r="BD181" s="49">
        <v>148</v>
      </c>
    </row>
    <row r="182" spans="1:258" s="49" customFormat="1" ht="12.95" customHeight="1">
      <c r="A182" s="35" t="s">
        <v>350</v>
      </c>
      <c r="B182" s="35"/>
      <c r="C182" s="36"/>
      <c r="D182" s="35">
        <v>210025300</v>
      </c>
      <c r="E182" s="37" t="s">
        <v>3454</v>
      </c>
      <c r="F182" s="37">
        <v>22100127</v>
      </c>
      <c r="G182" s="37" t="s">
        <v>1343</v>
      </c>
      <c r="H182" s="37" t="s">
        <v>438</v>
      </c>
      <c r="I182" s="37" t="s">
        <v>439</v>
      </c>
      <c r="J182" s="37" t="s">
        <v>1211</v>
      </c>
      <c r="K182" s="38" t="s">
        <v>150</v>
      </c>
      <c r="L182" s="39" t="s">
        <v>105</v>
      </c>
      <c r="M182" s="37" t="s">
        <v>121</v>
      </c>
      <c r="N182" s="40" t="s">
        <v>83</v>
      </c>
      <c r="O182" s="39" t="s">
        <v>107</v>
      </c>
      <c r="P182" s="37" t="s">
        <v>108</v>
      </c>
      <c r="Q182" s="39" t="s">
        <v>151</v>
      </c>
      <c r="R182" s="38" t="s">
        <v>110</v>
      </c>
      <c r="S182" s="39" t="s">
        <v>107</v>
      </c>
      <c r="T182" s="41" t="s">
        <v>122</v>
      </c>
      <c r="U182" s="37" t="s">
        <v>112</v>
      </c>
      <c r="V182" s="39">
        <v>60</v>
      </c>
      <c r="W182" s="37" t="s">
        <v>113</v>
      </c>
      <c r="X182" s="39"/>
      <c r="Y182" s="39"/>
      <c r="Z182" s="39"/>
      <c r="AA182" s="40">
        <v>30</v>
      </c>
      <c r="AB182" s="38">
        <v>60</v>
      </c>
      <c r="AC182" s="38">
        <v>10</v>
      </c>
      <c r="AD182" s="42" t="s">
        <v>129</v>
      </c>
      <c r="AE182" s="37" t="s">
        <v>115</v>
      </c>
      <c r="AF182" s="42">
        <v>7</v>
      </c>
      <c r="AG182" s="42">
        <v>12104.4</v>
      </c>
      <c r="AH182" s="43">
        <f t="shared" si="13"/>
        <v>84730.8</v>
      </c>
      <c r="AI182" s="44">
        <f t="shared" si="12"/>
        <v>94898.496000000014</v>
      </c>
      <c r="AJ182" s="45"/>
      <c r="AK182" s="46"/>
      <c r="AL182" s="45"/>
      <c r="AM182" s="45" t="s">
        <v>116</v>
      </c>
      <c r="AN182" s="35"/>
      <c r="AO182" s="37"/>
      <c r="AP182" s="37"/>
      <c r="AQ182" s="37"/>
      <c r="AR182" s="37" t="s">
        <v>440</v>
      </c>
      <c r="AS182" s="37" t="s">
        <v>440</v>
      </c>
      <c r="AT182" s="37"/>
      <c r="AU182" s="37"/>
      <c r="AV182" s="37"/>
      <c r="AW182" s="37"/>
      <c r="AX182" s="37"/>
      <c r="AY182" s="37"/>
      <c r="BD182" s="49">
        <v>149</v>
      </c>
      <c r="BE182" s="239"/>
      <c r="BF182" s="239"/>
      <c r="BG182" s="239"/>
      <c r="BH182" s="239"/>
      <c r="BI182" s="239"/>
      <c r="BJ182" s="239"/>
      <c r="BK182" s="239"/>
      <c r="BL182" s="239"/>
      <c r="BM182" s="239"/>
      <c r="BN182" s="239"/>
      <c r="BO182" s="239"/>
      <c r="BP182" s="239"/>
      <c r="BQ182" s="239"/>
      <c r="BR182" s="239"/>
      <c r="BS182" s="239"/>
      <c r="BT182" s="239"/>
      <c r="BU182" s="239"/>
      <c r="BV182" s="239"/>
      <c r="BW182" s="239"/>
      <c r="BX182" s="239"/>
      <c r="BY182" s="239"/>
      <c r="BZ182" s="239"/>
      <c r="CA182" s="239"/>
      <c r="CB182" s="239"/>
      <c r="CC182" s="239"/>
      <c r="CD182" s="239"/>
      <c r="CE182" s="239"/>
      <c r="CF182" s="239"/>
      <c r="CG182" s="239"/>
      <c r="CH182" s="239"/>
      <c r="CI182" s="239"/>
      <c r="CJ182" s="239"/>
      <c r="CK182" s="239"/>
      <c r="CL182" s="239"/>
      <c r="CM182" s="239"/>
      <c r="CN182" s="239"/>
      <c r="CO182" s="239"/>
      <c r="CP182" s="239"/>
      <c r="CQ182" s="239"/>
      <c r="CR182" s="239"/>
      <c r="CS182" s="239"/>
      <c r="CT182" s="239"/>
      <c r="CU182" s="239"/>
      <c r="CV182" s="239"/>
      <c r="CW182" s="239"/>
      <c r="CX182" s="239"/>
      <c r="CY182" s="239"/>
      <c r="CZ182" s="239"/>
      <c r="DA182" s="239"/>
      <c r="DB182" s="239"/>
      <c r="DC182" s="239"/>
      <c r="DD182" s="239"/>
      <c r="DE182" s="239"/>
      <c r="DF182" s="239"/>
      <c r="DG182" s="239"/>
      <c r="DH182" s="239"/>
      <c r="DI182" s="239"/>
      <c r="DJ182" s="239"/>
      <c r="DK182" s="239"/>
      <c r="DL182" s="239"/>
      <c r="DM182" s="239"/>
      <c r="DN182" s="239"/>
      <c r="DO182" s="239"/>
      <c r="DP182" s="239"/>
      <c r="DQ182" s="239"/>
      <c r="DR182" s="239"/>
      <c r="DS182" s="239"/>
      <c r="DT182" s="239"/>
      <c r="DU182" s="239"/>
      <c r="DV182" s="239"/>
      <c r="DW182" s="239"/>
      <c r="DX182" s="239"/>
      <c r="DY182" s="239"/>
      <c r="DZ182" s="239"/>
      <c r="EA182" s="239"/>
      <c r="EB182" s="239"/>
      <c r="EC182" s="239"/>
      <c r="ED182" s="239"/>
      <c r="EE182" s="239"/>
      <c r="EF182" s="239"/>
      <c r="EG182" s="239"/>
      <c r="EH182" s="239"/>
      <c r="EI182" s="239"/>
      <c r="EJ182" s="239"/>
      <c r="EK182" s="239"/>
      <c r="EL182" s="239"/>
      <c r="EM182" s="239"/>
      <c r="EN182" s="239"/>
      <c r="EO182" s="239"/>
      <c r="EP182" s="239"/>
      <c r="EQ182" s="239"/>
      <c r="ER182" s="239"/>
      <c r="ES182" s="239"/>
      <c r="ET182" s="239"/>
      <c r="EU182" s="239"/>
      <c r="EV182" s="239"/>
      <c r="EW182" s="239"/>
      <c r="EX182" s="239"/>
      <c r="EY182" s="239"/>
      <c r="EZ182" s="239"/>
      <c r="FA182" s="239"/>
      <c r="FB182" s="239"/>
      <c r="FC182" s="239"/>
      <c r="FD182" s="239"/>
      <c r="FE182" s="239"/>
      <c r="FF182" s="239"/>
      <c r="FG182" s="239"/>
      <c r="FH182" s="239"/>
      <c r="FI182" s="239"/>
      <c r="FJ182" s="239"/>
      <c r="FK182" s="239"/>
      <c r="FL182" s="239"/>
      <c r="FM182" s="239"/>
      <c r="FN182" s="239"/>
      <c r="FO182" s="239"/>
      <c r="FP182" s="239"/>
      <c r="FQ182" s="239"/>
      <c r="FR182" s="239"/>
      <c r="FS182" s="239"/>
      <c r="FT182" s="239"/>
      <c r="FU182" s="239"/>
      <c r="FV182" s="239"/>
      <c r="FW182" s="239"/>
      <c r="FX182" s="239"/>
      <c r="FY182" s="239"/>
      <c r="FZ182" s="239"/>
      <c r="GA182" s="239"/>
      <c r="GB182" s="239"/>
      <c r="GC182" s="239"/>
      <c r="GD182" s="239"/>
      <c r="GE182" s="239"/>
      <c r="GF182" s="239"/>
      <c r="GG182" s="239"/>
      <c r="GH182" s="239"/>
      <c r="GI182" s="239"/>
      <c r="GJ182" s="239"/>
      <c r="GK182" s="239"/>
      <c r="GL182" s="239"/>
      <c r="GM182" s="239"/>
      <c r="GN182" s="239"/>
      <c r="GO182" s="239"/>
      <c r="GP182" s="239"/>
      <c r="GQ182" s="239"/>
      <c r="GR182" s="239"/>
      <c r="GS182" s="239"/>
      <c r="GT182" s="239"/>
      <c r="GU182" s="239"/>
      <c r="GV182" s="239"/>
      <c r="GW182" s="239"/>
      <c r="GX182" s="239"/>
      <c r="GY182" s="239"/>
      <c r="GZ182" s="239"/>
      <c r="HA182" s="239"/>
      <c r="HB182" s="239"/>
      <c r="HC182" s="239"/>
      <c r="HD182" s="239"/>
      <c r="HE182" s="239"/>
      <c r="HF182" s="239"/>
      <c r="HG182" s="239"/>
      <c r="HH182" s="239"/>
      <c r="HI182" s="239"/>
      <c r="HJ182" s="239"/>
      <c r="HK182" s="239"/>
      <c r="HL182" s="239"/>
      <c r="HM182" s="239"/>
      <c r="HN182" s="239"/>
      <c r="HO182" s="239"/>
      <c r="HP182" s="239"/>
      <c r="HQ182" s="239"/>
      <c r="HR182" s="239"/>
      <c r="HS182" s="239"/>
      <c r="HT182" s="239"/>
      <c r="HU182" s="239"/>
      <c r="HV182" s="239"/>
      <c r="HW182" s="239"/>
      <c r="HX182" s="239"/>
      <c r="HY182" s="239"/>
      <c r="HZ182" s="239"/>
      <c r="IA182" s="239"/>
      <c r="IB182" s="239"/>
      <c r="IC182" s="239"/>
      <c r="ID182" s="239"/>
      <c r="IE182" s="239"/>
      <c r="IF182" s="239"/>
      <c r="IG182" s="239"/>
      <c r="IH182" s="239"/>
      <c r="II182" s="239"/>
      <c r="IJ182" s="239"/>
      <c r="IK182" s="239"/>
      <c r="IL182" s="239"/>
      <c r="IM182" s="239"/>
      <c r="IN182" s="239"/>
      <c r="IO182" s="239"/>
      <c r="IP182" s="239"/>
      <c r="IQ182" s="239"/>
      <c r="IR182" s="239"/>
      <c r="IS182" s="239"/>
      <c r="IT182" s="239"/>
      <c r="IU182" s="239"/>
      <c r="IV182" s="239"/>
      <c r="IW182" s="239"/>
      <c r="IX182" s="239"/>
    </row>
    <row r="183" spans="1:258" s="49" customFormat="1" ht="12.95" customHeight="1">
      <c r="A183" s="35" t="s">
        <v>350</v>
      </c>
      <c r="B183" s="35"/>
      <c r="C183" s="36"/>
      <c r="D183" s="35">
        <v>210015041</v>
      </c>
      <c r="E183" s="37" t="s">
        <v>3455</v>
      </c>
      <c r="F183" s="37">
        <v>22100128</v>
      </c>
      <c r="G183" s="37" t="s">
        <v>1344</v>
      </c>
      <c r="H183" s="37" t="s">
        <v>441</v>
      </c>
      <c r="I183" s="37" t="s">
        <v>439</v>
      </c>
      <c r="J183" s="37" t="s">
        <v>442</v>
      </c>
      <c r="K183" s="38" t="s">
        <v>150</v>
      </c>
      <c r="L183" s="39" t="s">
        <v>105</v>
      </c>
      <c r="M183" s="37" t="s">
        <v>121</v>
      </c>
      <c r="N183" s="40" t="s">
        <v>83</v>
      </c>
      <c r="O183" s="39" t="s">
        <v>107</v>
      </c>
      <c r="P183" s="37" t="s">
        <v>108</v>
      </c>
      <c r="Q183" s="39" t="s">
        <v>151</v>
      </c>
      <c r="R183" s="38" t="s">
        <v>110</v>
      </c>
      <c r="S183" s="39" t="s">
        <v>107</v>
      </c>
      <c r="T183" s="41" t="s">
        <v>122</v>
      </c>
      <c r="U183" s="37" t="s">
        <v>112</v>
      </c>
      <c r="V183" s="39">
        <v>60</v>
      </c>
      <c r="W183" s="37" t="s">
        <v>113</v>
      </c>
      <c r="X183" s="39"/>
      <c r="Y183" s="39"/>
      <c r="Z183" s="39"/>
      <c r="AA183" s="40">
        <v>30</v>
      </c>
      <c r="AB183" s="38">
        <v>60</v>
      </c>
      <c r="AC183" s="38">
        <v>10</v>
      </c>
      <c r="AD183" s="42" t="s">
        <v>123</v>
      </c>
      <c r="AE183" s="37" t="s">
        <v>115</v>
      </c>
      <c r="AF183" s="42">
        <v>482</v>
      </c>
      <c r="AG183" s="42">
        <v>11419.1</v>
      </c>
      <c r="AH183" s="43">
        <f t="shared" si="13"/>
        <v>5504006.2000000002</v>
      </c>
      <c r="AI183" s="44">
        <f t="shared" si="12"/>
        <v>6164486.9440000011</v>
      </c>
      <c r="AJ183" s="45"/>
      <c r="AK183" s="46"/>
      <c r="AL183" s="45"/>
      <c r="AM183" s="45" t="s">
        <v>116</v>
      </c>
      <c r="AN183" s="35"/>
      <c r="AO183" s="37"/>
      <c r="AP183" s="37"/>
      <c r="AQ183" s="37"/>
      <c r="AR183" s="37" t="s">
        <v>443</v>
      </c>
      <c r="AS183" s="37" t="s">
        <v>443</v>
      </c>
      <c r="AT183" s="37"/>
      <c r="AU183" s="37"/>
      <c r="AV183" s="37"/>
      <c r="AW183" s="37"/>
      <c r="AX183" s="37"/>
      <c r="AY183" s="37"/>
      <c r="BD183" s="49">
        <v>150</v>
      </c>
    </row>
    <row r="184" spans="1:258" s="49" customFormat="1" ht="12.95" customHeight="1">
      <c r="A184" s="35" t="s">
        <v>350</v>
      </c>
      <c r="B184" s="35"/>
      <c r="C184" s="36"/>
      <c r="D184" s="35">
        <v>210015718</v>
      </c>
      <c r="E184" s="37" t="s">
        <v>3456</v>
      </c>
      <c r="F184" s="37">
        <v>22100129</v>
      </c>
      <c r="G184" s="37" t="s">
        <v>1345</v>
      </c>
      <c r="H184" s="37" t="s">
        <v>441</v>
      </c>
      <c r="I184" s="37" t="s">
        <v>439</v>
      </c>
      <c r="J184" s="37" t="s">
        <v>442</v>
      </c>
      <c r="K184" s="38" t="s">
        <v>150</v>
      </c>
      <c r="L184" s="39" t="s">
        <v>105</v>
      </c>
      <c r="M184" s="37" t="s">
        <v>121</v>
      </c>
      <c r="N184" s="40" t="s">
        <v>83</v>
      </c>
      <c r="O184" s="39" t="s">
        <v>107</v>
      </c>
      <c r="P184" s="37" t="s">
        <v>108</v>
      </c>
      <c r="Q184" s="39" t="s">
        <v>151</v>
      </c>
      <c r="R184" s="38" t="s">
        <v>110</v>
      </c>
      <c r="S184" s="39" t="s">
        <v>107</v>
      </c>
      <c r="T184" s="41" t="s">
        <v>122</v>
      </c>
      <c r="U184" s="37" t="s">
        <v>112</v>
      </c>
      <c r="V184" s="39">
        <v>60</v>
      </c>
      <c r="W184" s="37" t="s">
        <v>113</v>
      </c>
      <c r="X184" s="39"/>
      <c r="Y184" s="39"/>
      <c r="Z184" s="39"/>
      <c r="AA184" s="40">
        <v>30</v>
      </c>
      <c r="AB184" s="38">
        <v>60</v>
      </c>
      <c r="AC184" s="38">
        <v>10</v>
      </c>
      <c r="AD184" s="42" t="s">
        <v>123</v>
      </c>
      <c r="AE184" s="37" t="s">
        <v>115</v>
      </c>
      <c r="AF184" s="42">
        <v>213</v>
      </c>
      <c r="AG184" s="42">
        <v>11419.1</v>
      </c>
      <c r="AH184" s="43">
        <f t="shared" si="13"/>
        <v>2432268.3000000003</v>
      </c>
      <c r="AI184" s="44">
        <f t="shared" si="12"/>
        <v>2724140.4960000007</v>
      </c>
      <c r="AJ184" s="45"/>
      <c r="AK184" s="46"/>
      <c r="AL184" s="45"/>
      <c r="AM184" s="45" t="s">
        <v>116</v>
      </c>
      <c r="AN184" s="35"/>
      <c r="AO184" s="37"/>
      <c r="AP184" s="37"/>
      <c r="AQ184" s="37"/>
      <c r="AR184" s="37" t="s">
        <v>444</v>
      </c>
      <c r="AS184" s="37" t="s">
        <v>444</v>
      </c>
      <c r="AT184" s="37"/>
      <c r="AU184" s="37"/>
      <c r="AV184" s="37"/>
      <c r="AW184" s="37"/>
      <c r="AX184" s="37"/>
      <c r="AY184" s="37"/>
      <c r="BD184" s="49">
        <v>151</v>
      </c>
      <c r="BE184" s="239"/>
      <c r="BF184" s="239"/>
      <c r="BG184" s="239"/>
      <c r="BH184" s="239"/>
      <c r="BI184" s="239"/>
      <c r="BJ184" s="239"/>
      <c r="BK184" s="239"/>
      <c r="BL184" s="239"/>
      <c r="BM184" s="239"/>
      <c r="BN184" s="239"/>
      <c r="BO184" s="239"/>
      <c r="BP184" s="239"/>
      <c r="BQ184" s="239"/>
      <c r="BR184" s="239"/>
      <c r="BS184" s="239"/>
      <c r="BT184" s="239"/>
      <c r="BU184" s="239"/>
      <c r="BV184" s="239"/>
      <c r="BW184" s="239"/>
      <c r="BX184" s="239"/>
      <c r="BY184" s="239"/>
      <c r="BZ184" s="239"/>
      <c r="CA184" s="239"/>
      <c r="CB184" s="239"/>
      <c r="CC184" s="239"/>
      <c r="CD184" s="239"/>
      <c r="CE184" s="239"/>
      <c r="CF184" s="239"/>
      <c r="CG184" s="239"/>
      <c r="CH184" s="239"/>
      <c r="CI184" s="239"/>
      <c r="CJ184" s="239"/>
      <c r="CK184" s="239"/>
      <c r="CL184" s="239"/>
      <c r="CM184" s="239"/>
      <c r="CN184" s="239"/>
      <c r="CO184" s="239"/>
      <c r="CP184" s="239"/>
      <c r="CQ184" s="239"/>
      <c r="CR184" s="239"/>
      <c r="CS184" s="239"/>
      <c r="CT184" s="239"/>
      <c r="CU184" s="239"/>
      <c r="CV184" s="239"/>
      <c r="CW184" s="239"/>
      <c r="CX184" s="239"/>
      <c r="CY184" s="239"/>
      <c r="CZ184" s="239"/>
      <c r="DA184" s="239"/>
      <c r="DB184" s="239"/>
      <c r="DC184" s="239"/>
      <c r="DD184" s="239"/>
      <c r="DE184" s="239"/>
      <c r="DF184" s="239"/>
      <c r="DG184" s="239"/>
      <c r="DH184" s="239"/>
      <c r="DI184" s="239"/>
      <c r="DJ184" s="239"/>
      <c r="DK184" s="239"/>
      <c r="DL184" s="239"/>
      <c r="DM184" s="239"/>
      <c r="DN184" s="239"/>
      <c r="DO184" s="239"/>
      <c r="DP184" s="239"/>
      <c r="DQ184" s="239"/>
      <c r="DR184" s="239"/>
      <c r="DS184" s="239"/>
      <c r="DT184" s="239"/>
      <c r="DU184" s="239"/>
      <c r="DV184" s="239"/>
      <c r="DW184" s="239"/>
      <c r="DX184" s="239"/>
      <c r="DY184" s="239"/>
      <c r="DZ184" s="239"/>
      <c r="EA184" s="239"/>
      <c r="EB184" s="239"/>
      <c r="EC184" s="239"/>
      <c r="ED184" s="239"/>
      <c r="EE184" s="239"/>
      <c r="EF184" s="239"/>
      <c r="EG184" s="239"/>
      <c r="EH184" s="239"/>
      <c r="EI184" s="239"/>
      <c r="EJ184" s="239"/>
      <c r="EK184" s="239"/>
      <c r="EL184" s="239"/>
      <c r="EM184" s="239"/>
      <c r="EN184" s="239"/>
      <c r="EO184" s="239"/>
      <c r="EP184" s="239"/>
      <c r="EQ184" s="239"/>
      <c r="ER184" s="239"/>
      <c r="ES184" s="239"/>
      <c r="ET184" s="239"/>
      <c r="EU184" s="239"/>
      <c r="EV184" s="239"/>
      <c r="EW184" s="239"/>
      <c r="EX184" s="239"/>
      <c r="EY184" s="239"/>
      <c r="EZ184" s="239"/>
      <c r="FA184" s="239"/>
      <c r="FB184" s="239"/>
      <c r="FC184" s="239"/>
      <c r="FD184" s="239"/>
      <c r="FE184" s="239"/>
      <c r="FF184" s="239"/>
      <c r="FG184" s="239"/>
      <c r="FH184" s="239"/>
      <c r="FI184" s="239"/>
      <c r="FJ184" s="239"/>
      <c r="FK184" s="239"/>
      <c r="FL184" s="239"/>
      <c r="FM184" s="239"/>
      <c r="FN184" s="239"/>
      <c r="FO184" s="239"/>
      <c r="FP184" s="239"/>
      <c r="FQ184" s="239"/>
      <c r="FR184" s="239"/>
      <c r="FS184" s="239"/>
      <c r="FT184" s="239"/>
      <c r="FU184" s="239"/>
      <c r="FV184" s="239"/>
      <c r="FW184" s="239"/>
      <c r="FX184" s="239"/>
      <c r="FY184" s="239"/>
      <c r="FZ184" s="239"/>
      <c r="GA184" s="239"/>
      <c r="GB184" s="239"/>
      <c r="GC184" s="239"/>
      <c r="GD184" s="239"/>
      <c r="GE184" s="239"/>
      <c r="GF184" s="239"/>
      <c r="GG184" s="239"/>
      <c r="GH184" s="239"/>
      <c r="GI184" s="239"/>
      <c r="GJ184" s="239"/>
      <c r="GK184" s="239"/>
      <c r="GL184" s="239"/>
      <c r="GM184" s="239"/>
      <c r="GN184" s="239"/>
      <c r="GO184" s="239"/>
      <c r="GP184" s="239"/>
      <c r="GQ184" s="239"/>
      <c r="GR184" s="239"/>
      <c r="GS184" s="239"/>
      <c r="GT184" s="239"/>
      <c r="GU184" s="239"/>
      <c r="GV184" s="239"/>
      <c r="GW184" s="239"/>
      <c r="GX184" s="239"/>
      <c r="GY184" s="239"/>
      <c r="GZ184" s="239"/>
      <c r="HA184" s="239"/>
      <c r="HB184" s="239"/>
      <c r="HC184" s="239"/>
      <c r="HD184" s="239"/>
      <c r="HE184" s="239"/>
      <c r="HF184" s="239"/>
      <c r="HG184" s="239"/>
      <c r="HH184" s="239"/>
      <c r="HI184" s="239"/>
      <c r="HJ184" s="239"/>
      <c r="HK184" s="239"/>
      <c r="HL184" s="239"/>
      <c r="HM184" s="239"/>
      <c r="HN184" s="239"/>
      <c r="HO184" s="239"/>
      <c r="HP184" s="239"/>
      <c r="HQ184" s="239"/>
      <c r="HR184" s="239"/>
      <c r="HS184" s="239"/>
      <c r="HT184" s="239"/>
      <c r="HU184" s="239"/>
      <c r="HV184" s="239"/>
      <c r="HW184" s="239"/>
      <c r="HX184" s="239"/>
      <c r="HY184" s="239"/>
      <c r="HZ184" s="239"/>
      <c r="IA184" s="239"/>
      <c r="IB184" s="239"/>
      <c r="IC184" s="239"/>
      <c r="ID184" s="239"/>
      <c r="IE184" s="239"/>
      <c r="IF184" s="239"/>
      <c r="IG184" s="239"/>
      <c r="IH184" s="239"/>
      <c r="II184" s="239"/>
      <c r="IJ184" s="239"/>
      <c r="IK184" s="239"/>
      <c r="IL184" s="239"/>
      <c r="IM184" s="239"/>
      <c r="IN184" s="239"/>
      <c r="IO184" s="239"/>
      <c r="IP184" s="239"/>
      <c r="IQ184" s="239"/>
      <c r="IR184" s="239"/>
      <c r="IS184" s="239"/>
      <c r="IT184" s="239"/>
      <c r="IU184" s="239"/>
      <c r="IV184" s="239"/>
      <c r="IW184" s="239"/>
      <c r="IX184" s="239"/>
    </row>
    <row r="185" spans="1:258" s="49" customFormat="1" ht="12.95" customHeight="1">
      <c r="A185" s="35" t="s">
        <v>350</v>
      </c>
      <c r="B185" s="35"/>
      <c r="C185" s="36"/>
      <c r="D185" s="35">
        <v>210017793</v>
      </c>
      <c r="E185" s="37" t="s">
        <v>3457</v>
      </c>
      <c r="F185" s="37">
        <v>22100130</v>
      </c>
      <c r="G185" s="37" t="s">
        <v>1346</v>
      </c>
      <c r="H185" s="37" t="s">
        <v>445</v>
      </c>
      <c r="I185" s="37" t="s">
        <v>439</v>
      </c>
      <c r="J185" s="37" t="s">
        <v>446</v>
      </c>
      <c r="K185" s="38" t="s">
        <v>150</v>
      </c>
      <c r="L185" s="39" t="s">
        <v>105</v>
      </c>
      <c r="M185" s="37" t="s">
        <v>121</v>
      </c>
      <c r="N185" s="40" t="s">
        <v>83</v>
      </c>
      <c r="O185" s="39" t="s">
        <v>107</v>
      </c>
      <c r="P185" s="37" t="s">
        <v>108</v>
      </c>
      <c r="Q185" s="39" t="s">
        <v>151</v>
      </c>
      <c r="R185" s="38" t="s">
        <v>110</v>
      </c>
      <c r="S185" s="39" t="s">
        <v>107</v>
      </c>
      <c r="T185" s="41" t="s">
        <v>122</v>
      </c>
      <c r="U185" s="37" t="s">
        <v>112</v>
      </c>
      <c r="V185" s="39">
        <v>60</v>
      </c>
      <c r="W185" s="37" t="s">
        <v>113</v>
      </c>
      <c r="X185" s="39"/>
      <c r="Y185" s="39"/>
      <c r="Z185" s="39"/>
      <c r="AA185" s="40">
        <v>30</v>
      </c>
      <c r="AB185" s="38">
        <v>60</v>
      </c>
      <c r="AC185" s="38">
        <v>10</v>
      </c>
      <c r="AD185" s="42" t="s">
        <v>129</v>
      </c>
      <c r="AE185" s="37" t="s">
        <v>115</v>
      </c>
      <c r="AF185" s="42">
        <v>11</v>
      </c>
      <c r="AG185" s="42">
        <v>245879</v>
      </c>
      <c r="AH185" s="43">
        <f t="shared" si="13"/>
        <v>2704669</v>
      </c>
      <c r="AI185" s="44">
        <f t="shared" si="12"/>
        <v>3029229.2800000003</v>
      </c>
      <c r="AJ185" s="45"/>
      <c r="AK185" s="46"/>
      <c r="AL185" s="45"/>
      <c r="AM185" s="45" t="s">
        <v>116</v>
      </c>
      <c r="AN185" s="35"/>
      <c r="AO185" s="37"/>
      <c r="AP185" s="37"/>
      <c r="AQ185" s="37"/>
      <c r="AR185" s="37" t="s">
        <v>447</v>
      </c>
      <c r="AS185" s="37" t="s">
        <v>447</v>
      </c>
      <c r="AT185" s="37"/>
      <c r="AU185" s="37"/>
      <c r="AV185" s="37"/>
      <c r="AW185" s="37"/>
      <c r="AX185" s="37"/>
      <c r="AY185" s="37"/>
      <c r="BD185" s="49">
        <v>152</v>
      </c>
    </row>
    <row r="186" spans="1:258" s="49" customFormat="1" ht="12.95" customHeight="1">
      <c r="A186" s="35" t="s">
        <v>350</v>
      </c>
      <c r="B186" s="35"/>
      <c r="C186" s="36"/>
      <c r="D186" s="35">
        <v>210028849</v>
      </c>
      <c r="E186" s="37" t="s">
        <v>3458</v>
      </c>
      <c r="F186" s="37">
        <v>22100131</v>
      </c>
      <c r="G186" s="37" t="s">
        <v>1347</v>
      </c>
      <c r="H186" s="37" t="s">
        <v>445</v>
      </c>
      <c r="I186" s="37" t="s">
        <v>439</v>
      </c>
      <c r="J186" s="37" t="s">
        <v>446</v>
      </c>
      <c r="K186" s="38" t="s">
        <v>150</v>
      </c>
      <c r="L186" s="39" t="s">
        <v>105</v>
      </c>
      <c r="M186" s="37" t="s">
        <v>121</v>
      </c>
      <c r="N186" s="40" t="s">
        <v>83</v>
      </c>
      <c r="O186" s="39" t="s">
        <v>107</v>
      </c>
      <c r="P186" s="37" t="s">
        <v>108</v>
      </c>
      <c r="Q186" s="39" t="s">
        <v>151</v>
      </c>
      <c r="R186" s="38" t="s">
        <v>110</v>
      </c>
      <c r="S186" s="39" t="s">
        <v>107</v>
      </c>
      <c r="T186" s="41" t="s">
        <v>122</v>
      </c>
      <c r="U186" s="37" t="s">
        <v>112</v>
      </c>
      <c r="V186" s="39">
        <v>60</v>
      </c>
      <c r="W186" s="37" t="s">
        <v>113</v>
      </c>
      <c r="X186" s="39"/>
      <c r="Y186" s="39"/>
      <c r="Z186" s="39"/>
      <c r="AA186" s="40">
        <v>30</v>
      </c>
      <c r="AB186" s="38">
        <v>60</v>
      </c>
      <c r="AC186" s="38">
        <v>10</v>
      </c>
      <c r="AD186" s="42" t="s">
        <v>129</v>
      </c>
      <c r="AE186" s="37" t="s">
        <v>115</v>
      </c>
      <c r="AF186" s="42">
        <v>16</v>
      </c>
      <c r="AG186" s="42">
        <v>195044.75</v>
      </c>
      <c r="AH186" s="43">
        <f t="shared" si="13"/>
        <v>3120716</v>
      </c>
      <c r="AI186" s="44">
        <f t="shared" si="12"/>
        <v>3495201.9200000004</v>
      </c>
      <c r="AJ186" s="45"/>
      <c r="AK186" s="46"/>
      <c r="AL186" s="45"/>
      <c r="AM186" s="45" t="s">
        <v>116</v>
      </c>
      <c r="AN186" s="35"/>
      <c r="AO186" s="37"/>
      <c r="AP186" s="37"/>
      <c r="AQ186" s="37"/>
      <c r="AR186" s="37" t="s">
        <v>448</v>
      </c>
      <c r="AS186" s="37" t="s">
        <v>448</v>
      </c>
      <c r="AT186" s="37"/>
      <c r="AU186" s="37"/>
      <c r="AV186" s="37"/>
      <c r="AW186" s="37"/>
      <c r="AX186" s="37"/>
      <c r="AY186" s="37"/>
      <c r="BD186" s="49">
        <v>153</v>
      </c>
      <c r="BE186" s="239"/>
      <c r="BF186" s="239"/>
      <c r="BG186" s="239"/>
      <c r="BH186" s="239"/>
      <c r="BI186" s="239"/>
      <c r="BJ186" s="239"/>
      <c r="BK186" s="239"/>
      <c r="BL186" s="239"/>
      <c r="BM186" s="239"/>
      <c r="BN186" s="239"/>
      <c r="BO186" s="239"/>
      <c r="BP186" s="239"/>
      <c r="BQ186" s="239"/>
      <c r="BR186" s="239"/>
      <c r="BS186" s="239"/>
      <c r="BT186" s="239"/>
      <c r="BU186" s="239"/>
      <c r="BV186" s="239"/>
      <c r="BW186" s="239"/>
      <c r="BX186" s="239"/>
      <c r="BY186" s="239"/>
      <c r="BZ186" s="239"/>
      <c r="CA186" s="239"/>
      <c r="CB186" s="239"/>
      <c r="CC186" s="239"/>
      <c r="CD186" s="239"/>
      <c r="CE186" s="239"/>
      <c r="CF186" s="239"/>
      <c r="CG186" s="239"/>
      <c r="CH186" s="239"/>
      <c r="CI186" s="239"/>
      <c r="CJ186" s="239"/>
      <c r="CK186" s="239"/>
      <c r="CL186" s="239"/>
      <c r="CM186" s="239"/>
      <c r="CN186" s="239"/>
      <c r="CO186" s="239"/>
      <c r="CP186" s="239"/>
      <c r="CQ186" s="239"/>
      <c r="CR186" s="239"/>
      <c r="CS186" s="239"/>
      <c r="CT186" s="239"/>
      <c r="CU186" s="239"/>
      <c r="CV186" s="239"/>
      <c r="CW186" s="239"/>
      <c r="CX186" s="239"/>
      <c r="CY186" s="239"/>
      <c r="CZ186" s="239"/>
      <c r="DA186" s="239"/>
      <c r="DB186" s="239"/>
      <c r="DC186" s="239"/>
      <c r="DD186" s="239"/>
      <c r="DE186" s="239"/>
      <c r="DF186" s="239"/>
      <c r="DG186" s="239"/>
      <c r="DH186" s="239"/>
      <c r="DI186" s="239"/>
      <c r="DJ186" s="239"/>
      <c r="DK186" s="239"/>
      <c r="DL186" s="239"/>
      <c r="DM186" s="239"/>
      <c r="DN186" s="239"/>
      <c r="DO186" s="239"/>
      <c r="DP186" s="239"/>
      <c r="DQ186" s="239"/>
      <c r="DR186" s="239"/>
      <c r="DS186" s="239"/>
      <c r="DT186" s="239"/>
      <c r="DU186" s="239"/>
      <c r="DV186" s="239"/>
      <c r="DW186" s="239"/>
      <c r="DX186" s="239"/>
      <c r="DY186" s="239"/>
      <c r="DZ186" s="239"/>
      <c r="EA186" s="239"/>
      <c r="EB186" s="239"/>
      <c r="EC186" s="239"/>
      <c r="ED186" s="239"/>
      <c r="EE186" s="239"/>
      <c r="EF186" s="239"/>
      <c r="EG186" s="239"/>
      <c r="EH186" s="239"/>
      <c r="EI186" s="239"/>
      <c r="EJ186" s="239"/>
      <c r="EK186" s="239"/>
      <c r="EL186" s="239"/>
      <c r="EM186" s="239"/>
      <c r="EN186" s="239"/>
      <c r="EO186" s="239"/>
      <c r="EP186" s="239"/>
      <c r="EQ186" s="239"/>
      <c r="ER186" s="239"/>
      <c r="ES186" s="239"/>
      <c r="ET186" s="239"/>
      <c r="EU186" s="239"/>
      <c r="EV186" s="239"/>
      <c r="EW186" s="239"/>
      <c r="EX186" s="239"/>
      <c r="EY186" s="239"/>
      <c r="EZ186" s="239"/>
      <c r="FA186" s="239"/>
      <c r="FB186" s="239"/>
      <c r="FC186" s="239"/>
      <c r="FD186" s="239"/>
      <c r="FE186" s="239"/>
      <c r="FF186" s="239"/>
      <c r="FG186" s="239"/>
      <c r="FH186" s="239"/>
      <c r="FI186" s="239"/>
      <c r="FJ186" s="239"/>
      <c r="FK186" s="239"/>
      <c r="FL186" s="239"/>
      <c r="FM186" s="239"/>
      <c r="FN186" s="239"/>
      <c r="FO186" s="239"/>
      <c r="FP186" s="239"/>
      <c r="FQ186" s="239"/>
      <c r="FR186" s="239"/>
      <c r="FS186" s="239"/>
      <c r="FT186" s="239"/>
      <c r="FU186" s="239"/>
      <c r="FV186" s="239"/>
      <c r="FW186" s="239"/>
      <c r="FX186" s="239"/>
      <c r="FY186" s="239"/>
      <c r="FZ186" s="239"/>
      <c r="GA186" s="239"/>
      <c r="GB186" s="239"/>
      <c r="GC186" s="239"/>
      <c r="GD186" s="239"/>
      <c r="GE186" s="239"/>
      <c r="GF186" s="239"/>
      <c r="GG186" s="239"/>
      <c r="GH186" s="239"/>
      <c r="GI186" s="239"/>
      <c r="GJ186" s="239"/>
      <c r="GK186" s="239"/>
      <c r="GL186" s="239"/>
      <c r="GM186" s="239"/>
      <c r="GN186" s="239"/>
      <c r="GO186" s="239"/>
      <c r="GP186" s="239"/>
      <c r="GQ186" s="239"/>
      <c r="GR186" s="239"/>
      <c r="GS186" s="239"/>
      <c r="GT186" s="239"/>
      <c r="GU186" s="239"/>
      <c r="GV186" s="239"/>
      <c r="GW186" s="239"/>
      <c r="GX186" s="239"/>
      <c r="GY186" s="239"/>
      <c r="GZ186" s="239"/>
      <c r="HA186" s="239"/>
      <c r="HB186" s="239"/>
      <c r="HC186" s="239"/>
      <c r="HD186" s="239"/>
      <c r="HE186" s="239"/>
      <c r="HF186" s="239"/>
      <c r="HG186" s="239"/>
      <c r="HH186" s="239"/>
      <c r="HI186" s="239"/>
      <c r="HJ186" s="239"/>
      <c r="HK186" s="239"/>
      <c r="HL186" s="239"/>
      <c r="HM186" s="239"/>
      <c r="HN186" s="239"/>
      <c r="HO186" s="239"/>
      <c r="HP186" s="239"/>
      <c r="HQ186" s="239"/>
      <c r="HR186" s="239"/>
      <c r="HS186" s="239"/>
      <c r="HT186" s="239"/>
      <c r="HU186" s="239"/>
      <c r="HV186" s="239"/>
      <c r="HW186" s="239"/>
      <c r="HX186" s="239"/>
      <c r="HY186" s="239"/>
      <c r="HZ186" s="239"/>
      <c r="IA186" s="239"/>
      <c r="IB186" s="239"/>
      <c r="IC186" s="239"/>
      <c r="ID186" s="239"/>
      <c r="IE186" s="239"/>
      <c r="IF186" s="239"/>
      <c r="IG186" s="239"/>
      <c r="IH186" s="239"/>
      <c r="II186" s="239"/>
      <c r="IJ186" s="239"/>
      <c r="IK186" s="239"/>
      <c r="IL186" s="239"/>
      <c r="IM186" s="239"/>
      <c r="IN186" s="239"/>
      <c r="IO186" s="239"/>
      <c r="IP186" s="239"/>
      <c r="IQ186" s="239"/>
      <c r="IR186" s="239"/>
      <c r="IS186" s="239"/>
      <c r="IT186" s="239"/>
      <c r="IU186" s="239"/>
      <c r="IV186" s="239"/>
      <c r="IW186" s="239"/>
      <c r="IX186" s="239"/>
    </row>
    <row r="187" spans="1:258" s="49" customFormat="1" ht="12.95" customHeight="1">
      <c r="A187" s="35" t="s">
        <v>350</v>
      </c>
      <c r="B187" s="35"/>
      <c r="C187" s="36"/>
      <c r="D187" s="35">
        <v>210030303</v>
      </c>
      <c r="E187" s="37" t="s">
        <v>3459</v>
      </c>
      <c r="F187" s="37">
        <v>22100132</v>
      </c>
      <c r="G187" s="37" t="s">
        <v>1348</v>
      </c>
      <c r="H187" s="37" t="s">
        <v>445</v>
      </c>
      <c r="I187" s="37" t="s">
        <v>439</v>
      </c>
      <c r="J187" s="37" t="s">
        <v>446</v>
      </c>
      <c r="K187" s="38" t="s">
        <v>150</v>
      </c>
      <c r="L187" s="39" t="s">
        <v>105</v>
      </c>
      <c r="M187" s="37" t="s">
        <v>121</v>
      </c>
      <c r="N187" s="40" t="s">
        <v>83</v>
      </c>
      <c r="O187" s="39" t="s">
        <v>107</v>
      </c>
      <c r="P187" s="37" t="s">
        <v>108</v>
      </c>
      <c r="Q187" s="39" t="s">
        <v>151</v>
      </c>
      <c r="R187" s="38" t="s">
        <v>110</v>
      </c>
      <c r="S187" s="39" t="s">
        <v>107</v>
      </c>
      <c r="T187" s="41" t="s">
        <v>122</v>
      </c>
      <c r="U187" s="37" t="s">
        <v>112</v>
      </c>
      <c r="V187" s="39">
        <v>60</v>
      </c>
      <c r="W187" s="37" t="s">
        <v>113</v>
      </c>
      <c r="X187" s="39"/>
      <c r="Y187" s="39"/>
      <c r="Z187" s="39"/>
      <c r="AA187" s="40">
        <v>30</v>
      </c>
      <c r="AB187" s="38">
        <v>60</v>
      </c>
      <c r="AC187" s="38">
        <v>10</v>
      </c>
      <c r="AD187" s="42" t="s">
        <v>129</v>
      </c>
      <c r="AE187" s="37" t="s">
        <v>115</v>
      </c>
      <c r="AF187" s="42">
        <v>16</v>
      </c>
      <c r="AG187" s="42">
        <v>176937.25</v>
      </c>
      <c r="AH187" s="43">
        <f t="shared" si="13"/>
        <v>2830996</v>
      </c>
      <c r="AI187" s="44">
        <f t="shared" ref="AI187:AI218" si="14">AH187*1.12</f>
        <v>3170715.5200000005</v>
      </c>
      <c r="AJ187" s="45"/>
      <c r="AK187" s="46"/>
      <c r="AL187" s="45"/>
      <c r="AM187" s="45" t="s">
        <v>116</v>
      </c>
      <c r="AN187" s="35"/>
      <c r="AO187" s="37"/>
      <c r="AP187" s="37"/>
      <c r="AQ187" s="37"/>
      <c r="AR187" s="37" t="s">
        <v>449</v>
      </c>
      <c r="AS187" s="37" t="s">
        <v>449</v>
      </c>
      <c r="AT187" s="37"/>
      <c r="AU187" s="37"/>
      <c r="AV187" s="37"/>
      <c r="AW187" s="37"/>
      <c r="AX187" s="37"/>
      <c r="AY187" s="37"/>
      <c r="BD187" s="49">
        <v>154</v>
      </c>
    </row>
    <row r="188" spans="1:258" s="49" customFormat="1" ht="12.95" customHeight="1">
      <c r="A188" s="35" t="s">
        <v>350</v>
      </c>
      <c r="B188" s="35"/>
      <c r="C188" s="36"/>
      <c r="D188" s="35">
        <v>210012877</v>
      </c>
      <c r="E188" s="37" t="s">
        <v>3460</v>
      </c>
      <c r="F188" s="37">
        <v>22100133</v>
      </c>
      <c r="G188" s="37" t="s">
        <v>1349</v>
      </c>
      <c r="H188" s="37" t="s">
        <v>450</v>
      </c>
      <c r="I188" s="37" t="s">
        <v>439</v>
      </c>
      <c r="J188" s="37" t="s">
        <v>452</v>
      </c>
      <c r="K188" s="38" t="s">
        <v>150</v>
      </c>
      <c r="L188" s="39" t="s">
        <v>105</v>
      </c>
      <c r="M188" s="37" t="s">
        <v>121</v>
      </c>
      <c r="N188" s="40" t="s">
        <v>83</v>
      </c>
      <c r="O188" s="39" t="s">
        <v>107</v>
      </c>
      <c r="P188" s="37" t="s">
        <v>108</v>
      </c>
      <c r="Q188" s="39" t="s">
        <v>151</v>
      </c>
      <c r="R188" s="38" t="s">
        <v>110</v>
      </c>
      <c r="S188" s="39" t="s">
        <v>107</v>
      </c>
      <c r="T188" s="41" t="s">
        <v>122</v>
      </c>
      <c r="U188" s="37" t="s">
        <v>112</v>
      </c>
      <c r="V188" s="39">
        <v>60</v>
      </c>
      <c r="W188" s="37" t="s">
        <v>113</v>
      </c>
      <c r="X188" s="39"/>
      <c r="Y188" s="39"/>
      <c r="Z188" s="39"/>
      <c r="AA188" s="40">
        <v>30</v>
      </c>
      <c r="AB188" s="38">
        <v>60</v>
      </c>
      <c r="AC188" s="38">
        <v>10</v>
      </c>
      <c r="AD188" s="42" t="s">
        <v>129</v>
      </c>
      <c r="AE188" s="37" t="s">
        <v>115</v>
      </c>
      <c r="AF188" s="42">
        <v>31</v>
      </c>
      <c r="AG188" s="42">
        <v>368947.75</v>
      </c>
      <c r="AH188" s="43">
        <f t="shared" si="13"/>
        <v>11437380.25</v>
      </c>
      <c r="AI188" s="44">
        <f t="shared" si="14"/>
        <v>12809865.880000001</v>
      </c>
      <c r="AJ188" s="45"/>
      <c r="AK188" s="46"/>
      <c r="AL188" s="45"/>
      <c r="AM188" s="45" t="s">
        <v>116</v>
      </c>
      <c r="AN188" s="35"/>
      <c r="AO188" s="37"/>
      <c r="AP188" s="37"/>
      <c r="AQ188" s="37"/>
      <c r="AR188" s="37" t="s">
        <v>451</v>
      </c>
      <c r="AS188" s="37" t="s">
        <v>451</v>
      </c>
      <c r="AT188" s="37"/>
      <c r="AU188" s="37"/>
      <c r="AV188" s="37"/>
      <c r="AW188" s="37"/>
      <c r="AX188" s="37"/>
      <c r="AY188" s="37"/>
      <c r="BD188" s="49">
        <v>155</v>
      </c>
    </row>
    <row r="189" spans="1:258" s="49" customFormat="1" ht="12.95" customHeight="1">
      <c r="A189" s="35" t="s">
        <v>350</v>
      </c>
      <c r="B189" s="35"/>
      <c r="C189" s="36"/>
      <c r="D189" s="35">
        <v>210028648</v>
      </c>
      <c r="E189" s="37" t="s">
        <v>3461</v>
      </c>
      <c r="F189" s="37">
        <v>22100134</v>
      </c>
      <c r="G189" s="37" t="s">
        <v>1350</v>
      </c>
      <c r="H189" s="37" t="s">
        <v>450</v>
      </c>
      <c r="I189" s="37" t="s">
        <v>439</v>
      </c>
      <c r="J189" s="37" t="s">
        <v>452</v>
      </c>
      <c r="K189" s="38" t="s">
        <v>150</v>
      </c>
      <c r="L189" s="39" t="s">
        <v>105</v>
      </c>
      <c r="M189" s="37" t="s">
        <v>121</v>
      </c>
      <c r="N189" s="40" t="s">
        <v>83</v>
      </c>
      <c r="O189" s="39" t="s">
        <v>107</v>
      </c>
      <c r="P189" s="37" t="s">
        <v>108</v>
      </c>
      <c r="Q189" s="39" t="s">
        <v>151</v>
      </c>
      <c r="R189" s="38" t="s">
        <v>110</v>
      </c>
      <c r="S189" s="39" t="s">
        <v>107</v>
      </c>
      <c r="T189" s="41" t="s">
        <v>122</v>
      </c>
      <c r="U189" s="37" t="s">
        <v>112</v>
      </c>
      <c r="V189" s="39">
        <v>60</v>
      </c>
      <c r="W189" s="37" t="s">
        <v>113</v>
      </c>
      <c r="X189" s="39"/>
      <c r="Y189" s="39"/>
      <c r="Z189" s="39"/>
      <c r="AA189" s="40">
        <v>30</v>
      </c>
      <c r="AB189" s="38">
        <v>60</v>
      </c>
      <c r="AC189" s="38">
        <v>10</v>
      </c>
      <c r="AD189" s="42" t="s">
        <v>129</v>
      </c>
      <c r="AE189" s="37" t="s">
        <v>115</v>
      </c>
      <c r="AF189" s="42">
        <v>14</v>
      </c>
      <c r="AG189" s="42">
        <v>579135.5</v>
      </c>
      <c r="AH189" s="43">
        <f t="shared" si="13"/>
        <v>8107897</v>
      </c>
      <c r="AI189" s="44">
        <f t="shared" si="14"/>
        <v>9080844.6400000006</v>
      </c>
      <c r="AJ189" s="45"/>
      <c r="AK189" s="46"/>
      <c r="AL189" s="45"/>
      <c r="AM189" s="45" t="s">
        <v>116</v>
      </c>
      <c r="AN189" s="35"/>
      <c r="AO189" s="37"/>
      <c r="AP189" s="37"/>
      <c r="AQ189" s="37"/>
      <c r="AR189" s="37" t="s">
        <v>453</v>
      </c>
      <c r="AS189" s="37" t="s">
        <v>453</v>
      </c>
      <c r="AT189" s="37"/>
      <c r="AU189" s="37"/>
      <c r="AV189" s="37"/>
      <c r="AW189" s="37"/>
      <c r="AX189" s="37"/>
      <c r="AY189" s="37"/>
      <c r="BD189" s="49">
        <v>156</v>
      </c>
    </row>
    <row r="190" spans="1:258" s="49" customFormat="1" ht="12.95" customHeight="1">
      <c r="A190" s="35" t="s">
        <v>350</v>
      </c>
      <c r="B190" s="35"/>
      <c r="C190" s="36" t="s">
        <v>2128</v>
      </c>
      <c r="D190" s="35">
        <v>210019770</v>
      </c>
      <c r="E190" s="37" t="s">
        <v>3462</v>
      </c>
      <c r="F190" s="37">
        <v>22100135</v>
      </c>
      <c r="G190" s="37" t="s">
        <v>1351</v>
      </c>
      <c r="H190" s="37" t="s">
        <v>454</v>
      </c>
      <c r="I190" s="37" t="s">
        <v>439</v>
      </c>
      <c r="J190" s="37" t="s">
        <v>455</v>
      </c>
      <c r="K190" s="38" t="s">
        <v>404</v>
      </c>
      <c r="L190" s="39" t="s">
        <v>105</v>
      </c>
      <c r="M190" s="37" t="s">
        <v>121</v>
      </c>
      <c r="N190" s="40" t="s">
        <v>83</v>
      </c>
      <c r="O190" s="39" t="s">
        <v>107</v>
      </c>
      <c r="P190" s="37" t="s">
        <v>108</v>
      </c>
      <c r="Q190" s="39" t="s">
        <v>151</v>
      </c>
      <c r="R190" s="38" t="s">
        <v>110</v>
      </c>
      <c r="S190" s="39" t="s">
        <v>107</v>
      </c>
      <c r="T190" s="41" t="s">
        <v>122</v>
      </c>
      <c r="U190" s="37" t="s">
        <v>112</v>
      </c>
      <c r="V190" s="39">
        <v>60</v>
      </c>
      <c r="W190" s="37" t="s">
        <v>113</v>
      </c>
      <c r="X190" s="39"/>
      <c r="Y190" s="39"/>
      <c r="Z190" s="39"/>
      <c r="AA190" s="40">
        <v>30</v>
      </c>
      <c r="AB190" s="38">
        <v>60</v>
      </c>
      <c r="AC190" s="38">
        <v>10</v>
      </c>
      <c r="AD190" s="42" t="s">
        <v>129</v>
      </c>
      <c r="AE190" s="37" t="s">
        <v>115</v>
      </c>
      <c r="AF190" s="42">
        <v>150</v>
      </c>
      <c r="AG190" s="147">
        <v>2520</v>
      </c>
      <c r="AH190" s="43">
        <v>0</v>
      </c>
      <c r="AI190" s="44">
        <f t="shared" si="14"/>
        <v>0</v>
      </c>
      <c r="AJ190" s="45"/>
      <c r="AK190" s="46"/>
      <c r="AL190" s="45"/>
      <c r="AM190" s="45" t="s">
        <v>116</v>
      </c>
      <c r="AN190" s="35"/>
      <c r="AO190" s="37"/>
      <c r="AP190" s="37"/>
      <c r="AQ190" s="37"/>
      <c r="AR190" s="37" t="s">
        <v>456</v>
      </c>
      <c r="AS190" s="37" t="s">
        <v>456</v>
      </c>
      <c r="AT190" s="37"/>
      <c r="AU190" s="37"/>
      <c r="AV190" s="37"/>
      <c r="AW190" s="37"/>
      <c r="AX190" s="37"/>
      <c r="AY190" s="37"/>
      <c r="BD190" s="49">
        <v>157</v>
      </c>
    </row>
    <row r="191" spans="1:258" s="49" customFormat="1" ht="12.95" customHeight="1">
      <c r="A191" s="104" t="s">
        <v>350</v>
      </c>
      <c r="B191" s="131"/>
      <c r="C191" s="131" t="s">
        <v>3848</v>
      </c>
      <c r="D191" s="104">
        <v>210019770</v>
      </c>
      <c r="E191" s="104" t="s">
        <v>3873</v>
      </c>
      <c r="F191" s="104">
        <v>22100135</v>
      </c>
      <c r="G191" s="349"/>
      <c r="H191" s="135" t="s">
        <v>454</v>
      </c>
      <c r="I191" s="135" t="s">
        <v>439</v>
      </c>
      <c r="J191" s="135" t="s">
        <v>455</v>
      </c>
      <c r="K191" s="104" t="s">
        <v>404</v>
      </c>
      <c r="L191" s="104" t="s">
        <v>105</v>
      </c>
      <c r="M191" s="76" t="s">
        <v>121</v>
      </c>
      <c r="N191" s="104" t="s">
        <v>83</v>
      </c>
      <c r="O191" s="131" t="s">
        <v>107</v>
      </c>
      <c r="P191" s="133" t="s">
        <v>108</v>
      </c>
      <c r="Q191" s="76" t="s">
        <v>109</v>
      </c>
      <c r="R191" s="76" t="s">
        <v>110</v>
      </c>
      <c r="S191" s="131" t="s">
        <v>107</v>
      </c>
      <c r="T191" s="133" t="s">
        <v>122</v>
      </c>
      <c r="U191" s="76" t="s">
        <v>112</v>
      </c>
      <c r="V191" s="76">
        <v>60</v>
      </c>
      <c r="W191" s="76" t="s">
        <v>113</v>
      </c>
      <c r="X191" s="76"/>
      <c r="Y191" s="76"/>
      <c r="Z191" s="76"/>
      <c r="AA191" s="350">
        <v>30</v>
      </c>
      <c r="AB191" s="76">
        <v>60</v>
      </c>
      <c r="AC191" s="350">
        <v>10</v>
      </c>
      <c r="AD191" s="76" t="s">
        <v>129</v>
      </c>
      <c r="AE191" s="76" t="s">
        <v>115</v>
      </c>
      <c r="AF191" s="351">
        <v>150</v>
      </c>
      <c r="AG191" s="352">
        <v>2520</v>
      </c>
      <c r="AH191" s="43">
        <v>0</v>
      </c>
      <c r="AI191" s="44">
        <f t="shared" si="14"/>
        <v>0</v>
      </c>
      <c r="AJ191" s="354"/>
      <c r="AK191" s="354"/>
      <c r="AL191" s="354"/>
      <c r="AM191" s="355" t="s">
        <v>116</v>
      </c>
      <c r="AN191" s="356"/>
      <c r="AO191" s="356"/>
      <c r="AP191" s="76"/>
      <c r="AQ191" s="76"/>
      <c r="AR191" s="76" t="s">
        <v>456</v>
      </c>
      <c r="AS191" s="349"/>
      <c r="AT191" s="76"/>
      <c r="AU191" s="76"/>
      <c r="AV191" s="76"/>
      <c r="AW191" s="76"/>
      <c r="AX191" s="76"/>
      <c r="AY191" s="76" t="s">
        <v>3850</v>
      </c>
      <c r="AZ191" s="239"/>
      <c r="BA191" s="239"/>
      <c r="BB191" s="239"/>
      <c r="BC191" s="249" t="e">
        <f>VLOOKUP(#REF!,E25:BD188,52,0)</f>
        <v>#REF!</v>
      </c>
      <c r="BD191" s="49">
        <v>158</v>
      </c>
    </row>
    <row r="192" spans="1:258" s="49" customFormat="1" ht="12.75" customHeight="1">
      <c r="A192" s="35" t="s">
        <v>350</v>
      </c>
      <c r="B192" s="349"/>
      <c r="C192" s="349"/>
      <c r="D192" s="35">
        <v>210019770</v>
      </c>
      <c r="E192" s="38" t="s">
        <v>4085</v>
      </c>
      <c r="F192" s="37"/>
      <c r="G192" s="349"/>
      <c r="H192" s="37" t="s">
        <v>454</v>
      </c>
      <c r="I192" s="37" t="s">
        <v>439</v>
      </c>
      <c r="J192" s="37" t="s">
        <v>455</v>
      </c>
      <c r="K192" s="37" t="s">
        <v>404</v>
      </c>
      <c r="L192" s="39" t="s">
        <v>105</v>
      </c>
      <c r="M192" s="37" t="s">
        <v>121</v>
      </c>
      <c r="N192" s="39" t="s">
        <v>83</v>
      </c>
      <c r="O192" s="39" t="s">
        <v>107</v>
      </c>
      <c r="P192" s="37" t="s">
        <v>108</v>
      </c>
      <c r="Q192" s="39" t="s">
        <v>1094</v>
      </c>
      <c r="R192" s="37" t="s">
        <v>110</v>
      </c>
      <c r="S192" s="39" t="s">
        <v>107</v>
      </c>
      <c r="T192" s="41" t="s">
        <v>122</v>
      </c>
      <c r="U192" s="37" t="s">
        <v>112</v>
      </c>
      <c r="V192" s="39">
        <v>60</v>
      </c>
      <c r="W192" s="37" t="s">
        <v>113</v>
      </c>
      <c r="X192" s="39"/>
      <c r="Y192" s="39"/>
      <c r="Z192" s="39"/>
      <c r="AA192" s="39">
        <v>30</v>
      </c>
      <c r="AB192" s="37">
        <v>60</v>
      </c>
      <c r="AC192" s="37">
        <v>10</v>
      </c>
      <c r="AD192" s="42" t="s">
        <v>129</v>
      </c>
      <c r="AE192" s="37" t="s">
        <v>115</v>
      </c>
      <c r="AF192" s="42">
        <v>150</v>
      </c>
      <c r="AG192" s="45">
        <v>2520</v>
      </c>
      <c r="AH192" s="45">
        <f>AG192*AF192</f>
        <v>378000</v>
      </c>
      <c r="AI192" s="45">
        <f t="shared" si="14"/>
        <v>423360.00000000006</v>
      </c>
      <c r="AJ192" s="46"/>
      <c r="AK192" s="45"/>
      <c r="AL192" s="45"/>
      <c r="AM192" s="45" t="s">
        <v>116</v>
      </c>
      <c r="AN192" s="35"/>
      <c r="AO192" s="37"/>
      <c r="AP192" s="37"/>
      <c r="AQ192" s="37"/>
      <c r="AR192" s="37" t="s">
        <v>456</v>
      </c>
      <c r="AS192" s="37" t="s">
        <v>456</v>
      </c>
      <c r="AT192" s="37"/>
      <c r="AU192" s="37"/>
      <c r="AV192" s="37"/>
      <c r="AW192" s="37"/>
      <c r="AX192" s="37"/>
      <c r="AY192" s="37"/>
      <c r="AZ192" s="324" t="s">
        <v>3850</v>
      </c>
      <c r="BA192" s="324">
        <v>22100135</v>
      </c>
      <c r="BB192" s="324"/>
      <c r="BC192" s="249" t="e">
        <f>VLOOKUP(#REF!,$E$11:$BD$1093,53,0)</f>
        <v>#REF!</v>
      </c>
      <c r="BD192" s="249" t="e">
        <f>BC192+0.5</f>
        <v>#REF!</v>
      </c>
    </row>
    <row r="193" spans="1:258" s="49" customFormat="1" ht="12.75" customHeight="1">
      <c r="A193" s="35" t="s">
        <v>350</v>
      </c>
      <c r="B193" s="35"/>
      <c r="C193" s="36" t="s">
        <v>2128</v>
      </c>
      <c r="D193" s="35">
        <v>210013806</v>
      </c>
      <c r="E193" s="37" t="s">
        <v>3463</v>
      </c>
      <c r="F193" s="37">
        <v>22100136</v>
      </c>
      <c r="G193" s="37" t="s">
        <v>1352</v>
      </c>
      <c r="H193" s="37" t="s">
        <v>457</v>
      </c>
      <c r="I193" s="37" t="s">
        <v>439</v>
      </c>
      <c r="J193" s="37" t="s">
        <v>458</v>
      </c>
      <c r="K193" s="38" t="s">
        <v>404</v>
      </c>
      <c r="L193" s="39" t="s">
        <v>105</v>
      </c>
      <c r="M193" s="37" t="s">
        <v>121</v>
      </c>
      <c r="N193" s="40" t="s">
        <v>83</v>
      </c>
      <c r="O193" s="39" t="s">
        <v>107</v>
      </c>
      <c r="P193" s="37" t="s">
        <v>108</v>
      </c>
      <c r="Q193" s="39" t="s">
        <v>151</v>
      </c>
      <c r="R193" s="38" t="s">
        <v>110</v>
      </c>
      <c r="S193" s="39" t="s">
        <v>107</v>
      </c>
      <c r="T193" s="41" t="s">
        <v>122</v>
      </c>
      <c r="U193" s="37" t="s">
        <v>112</v>
      </c>
      <c r="V193" s="39">
        <v>60</v>
      </c>
      <c r="W193" s="37" t="s">
        <v>113</v>
      </c>
      <c r="X193" s="39"/>
      <c r="Y193" s="39"/>
      <c r="Z193" s="39"/>
      <c r="AA193" s="40">
        <v>30</v>
      </c>
      <c r="AB193" s="38">
        <v>60</v>
      </c>
      <c r="AC193" s="38">
        <v>10</v>
      </c>
      <c r="AD193" s="42" t="s">
        <v>129</v>
      </c>
      <c r="AE193" s="37" t="s">
        <v>115</v>
      </c>
      <c r="AF193" s="42">
        <v>330</v>
      </c>
      <c r="AG193" s="147">
        <v>13150</v>
      </c>
      <c r="AH193" s="43">
        <v>0</v>
      </c>
      <c r="AI193" s="44">
        <f t="shared" si="14"/>
        <v>0</v>
      </c>
      <c r="AJ193" s="45"/>
      <c r="AK193" s="46"/>
      <c r="AL193" s="45"/>
      <c r="AM193" s="45" t="s">
        <v>116</v>
      </c>
      <c r="AN193" s="35"/>
      <c r="AO193" s="37"/>
      <c r="AP193" s="37"/>
      <c r="AQ193" s="37"/>
      <c r="AR193" s="37" t="s">
        <v>459</v>
      </c>
      <c r="AS193" s="37" t="s">
        <v>459</v>
      </c>
      <c r="AT193" s="37"/>
      <c r="AU193" s="37"/>
      <c r="AV193" s="37"/>
      <c r="AW193" s="37"/>
      <c r="AX193" s="37"/>
      <c r="AY193" s="37"/>
      <c r="BD193" s="49">
        <v>159</v>
      </c>
    </row>
    <row r="194" spans="1:258" s="49" customFormat="1" ht="12.95" customHeight="1">
      <c r="A194" s="104" t="s">
        <v>350</v>
      </c>
      <c r="B194" s="131"/>
      <c r="C194" s="131" t="s">
        <v>3848</v>
      </c>
      <c r="D194" s="104">
        <v>210013806</v>
      </c>
      <c r="E194" s="104" t="s">
        <v>3874</v>
      </c>
      <c r="F194" s="104">
        <v>22100136</v>
      </c>
      <c r="G194" s="349"/>
      <c r="H194" s="135" t="s">
        <v>457</v>
      </c>
      <c r="I194" s="135" t="s">
        <v>439</v>
      </c>
      <c r="J194" s="135" t="s">
        <v>458</v>
      </c>
      <c r="K194" s="104" t="s">
        <v>404</v>
      </c>
      <c r="L194" s="104" t="s">
        <v>105</v>
      </c>
      <c r="M194" s="76" t="s">
        <v>121</v>
      </c>
      <c r="N194" s="104" t="s">
        <v>83</v>
      </c>
      <c r="O194" s="131" t="s">
        <v>107</v>
      </c>
      <c r="P194" s="133" t="s">
        <v>108</v>
      </c>
      <c r="Q194" s="76" t="s">
        <v>109</v>
      </c>
      <c r="R194" s="76" t="s">
        <v>110</v>
      </c>
      <c r="S194" s="131" t="s">
        <v>107</v>
      </c>
      <c r="T194" s="133" t="s">
        <v>122</v>
      </c>
      <c r="U194" s="76" t="s">
        <v>112</v>
      </c>
      <c r="V194" s="76">
        <v>60</v>
      </c>
      <c r="W194" s="76" t="s">
        <v>113</v>
      </c>
      <c r="X194" s="76"/>
      <c r="Y194" s="76"/>
      <c r="Z194" s="76"/>
      <c r="AA194" s="350">
        <v>30</v>
      </c>
      <c r="AB194" s="76">
        <v>60</v>
      </c>
      <c r="AC194" s="350">
        <v>10</v>
      </c>
      <c r="AD194" s="76" t="s">
        <v>129</v>
      </c>
      <c r="AE194" s="76" t="s">
        <v>115</v>
      </c>
      <c r="AF194" s="351">
        <v>330</v>
      </c>
      <c r="AG194" s="352">
        <v>13150</v>
      </c>
      <c r="AH194" s="43">
        <v>0</v>
      </c>
      <c r="AI194" s="44">
        <f t="shared" si="14"/>
        <v>0</v>
      </c>
      <c r="AJ194" s="354"/>
      <c r="AK194" s="354"/>
      <c r="AL194" s="354"/>
      <c r="AM194" s="355" t="s">
        <v>116</v>
      </c>
      <c r="AN194" s="356"/>
      <c r="AO194" s="356"/>
      <c r="AP194" s="76"/>
      <c r="AQ194" s="76"/>
      <c r="AR194" s="76" t="s">
        <v>459</v>
      </c>
      <c r="AS194" s="349"/>
      <c r="AT194" s="76"/>
      <c r="AU194" s="76"/>
      <c r="AV194" s="76"/>
      <c r="AW194" s="76"/>
      <c r="AX194" s="76"/>
      <c r="AY194" s="76" t="s">
        <v>3850</v>
      </c>
      <c r="AZ194" s="239"/>
      <c r="BA194" s="239"/>
      <c r="BB194" s="239"/>
      <c r="BC194" s="249" t="e">
        <f>VLOOKUP(#REF!,E26:BD191,52,0)</f>
        <v>#REF!</v>
      </c>
      <c r="BD194" s="49">
        <v>160</v>
      </c>
    </row>
    <row r="195" spans="1:258" s="49" customFormat="1" ht="12.95" customHeight="1">
      <c r="A195" s="35" t="s">
        <v>350</v>
      </c>
      <c r="B195" s="349"/>
      <c r="C195" s="349"/>
      <c r="D195" s="35">
        <v>210013806</v>
      </c>
      <c r="E195" s="38" t="s">
        <v>4086</v>
      </c>
      <c r="F195" s="37"/>
      <c r="G195" s="349"/>
      <c r="H195" s="37" t="s">
        <v>457</v>
      </c>
      <c r="I195" s="37" t="s">
        <v>439</v>
      </c>
      <c r="J195" s="37" t="s">
        <v>458</v>
      </c>
      <c r="K195" s="37" t="s">
        <v>404</v>
      </c>
      <c r="L195" s="39" t="s">
        <v>105</v>
      </c>
      <c r="M195" s="37" t="s">
        <v>121</v>
      </c>
      <c r="N195" s="39" t="s">
        <v>83</v>
      </c>
      <c r="O195" s="39" t="s">
        <v>107</v>
      </c>
      <c r="P195" s="37" t="s">
        <v>108</v>
      </c>
      <c r="Q195" s="39" t="s">
        <v>1094</v>
      </c>
      <c r="R195" s="37" t="s">
        <v>110</v>
      </c>
      <c r="S195" s="39" t="s">
        <v>107</v>
      </c>
      <c r="T195" s="41" t="s">
        <v>122</v>
      </c>
      <c r="U195" s="37" t="s">
        <v>112</v>
      </c>
      <c r="V195" s="39">
        <v>60</v>
      </c>
      <c r="W195" s="37" t="s">
        <v>113</v>
      </c>
      <c r="X195" s="39"/>
      <c r="Y195" s="39"/>
      <c r="Z195" s="39"/>
      <c r="AA195" s="39">
        <v>30</v>
      </c>
      <c r="AB195" s="37">
        <v>60</v>
      </c>
      <c r="AC195" s="37">
        <v>10</v>
      </c>
      <c r="AD195" s="42" t="s">
        <v>129</v>
      </c>
      <c r="AE195" s="37" t="s">
        <v>115</v>
      </c>
      <c r="AF195" s="42">
        <v>330</v>
      </c>
      <c r="AG195" s="45">
        <v>13150</v>
      </c>
      <c r="AH195" s="45">
        <f>AG195*AF195</f>
        <v>4339500</v>
      </c>
      <c r="AI195" s="45">
        <f t="shared" si="14"/>
        <v>4860240</v>
      </c>
      <c r="AJ195" s="46"/>
      <c r="AK195" s="45"/>
      <c r="AL195" s="45"/>
      <c r="AM195" s="45" t="s">
        <v>116</v>
      </c>
      <c r="AN195" s="35"/>
      <c r="AO195" s="37"/>
      <c r="AP195" s="37"/>
      <c r="AQ195" s="37"/>
      <c r="AR195" s="37" t="s">
        <v>459</v>
      </c>
      <c r="AS195" s="37" t="s">
        <v>459</v>
      </c>
      <c r="AT195" s="37"/>
      <c r="AU195" s="37"/>
      <c r="AV195" s="37"/>
      <c r="AW195" s="37"/>
      <c r="AX195" s="37"/>
      <c r="AY195" s="37"/>
      <c r="AZ195" s="324" t="s">
        <v>3850</v>
      </c>
      <c r="BA195" s="324">
        <v>22100136</v>
      </c>
      <c r="BB195" s="324"/>
      <c r="BC195" s="249" t="e">
        <f>VLOOKUP(#REF!,$E$11:$BD$1093,53,0)</f>
        <v>#REF!</v>
      </c>
      <c r="BD195" s="249" t="e">
        <f>BC195+0.5</f>
        <v>#REF!</v>
      </c>
    </row>
    <row r="196" spans="1:258" s="49" customFormat="1" ht="12.95" customHeight="1">
      <c r="A196" s="35" t="s">
        <v>350</v>
      </c>
      <c r="B196" s="35"/>
      <c r="C196" s="36" t="s">
        <v>2128</v>
      </c>
      <c r="D196" s="35">
        <v>210013809</v>
      </c>
      <c r="E196" s="37" t="s">
        <v>3464</v>
      </c>
      <c r="F196" s="37">
        <v>22100137</v>
      </c>
      <c r="G196" s="37" t="s">
        <v>1353</v>
      </c>
      <c r="H196" s="37" t="s">
        <v>457</v>
      </c>
      <c r="I196" s="37" t="s">
        <v>439</v>
      </c>
      <c r="J196" s="37" t="s">
        <v>458</v>
      </c>
      <c r="K196" s="38" t="s">
        <v>404</v>
      </c>
      <c r="L196" s="39" t="s">
        <v>105</v>
      </c>
      <c r="M196" s="37" t="s">
        <v>121</v>
      </c>
      <c r="N196" s="40" t="s">
        <v>83</v>
      </c>
      <c r="O196" s="39" t="s">
        <v>107</v>
      </c>
      <c r="P196" s="37" t="s">
        <v>108</v>
      </c>
      <c r="Q196" s="39" t="s">
        <v>151</v>
      </c>
      <c r="R196" s="38" t="s">
        <v>110</v>
      </c>
      <c r="S196" s="39" t="s">
        <v>107</v>
      </c>
      <c r="T196" s="41" t="s">
        <v>122</v>
      </c>
      <c r="U196" s="37" t="s">
        <v>112</v>
      </c>
      <c r="V196" s="39">
        <v>60</v>
      </c>
      <c r="W196" s="37" t="s">
        <v>113</v>
      </c>
      <c r="X196" s="39"/>
      <c r="Y196" s="39"/>
      <c r="Z196" s="39"/>
      <c r="AA196" s="40">
        <v>30</v>
      </c>
      <c r="AB196" s="38">
        <v>60</v>
      </c>
      <c r="AC196" s="38">
        <v>10</v>
      </c>
      <c r="AD196" s="42" t="s">
        <v>129</v>
      </c>
      <c r="AE196" s="37" t="s">
        <v>115</v>
      </c>
      <c r="AF196" s="42">
        <v>10</v>
      </c>
      <c r="AG196" s="147">
        <v>2520</v>
      </c>
      <c r="AH196" s="43">
        <v>0</v>
      </c>
      <c r="AI196" s="44">
        <f t="shared" si="14"/>
        <v>0</v>
      </c>
      <c r="AJ196" s="45"/>
      <c r="AK196" s="46"/>
      <c r="AL196" s="45"/>
      <c r="AM196" s="45" t="s">
        <v>116</v>
      </c>
      <c r="AN196" s="35"/>
      <c r="AO196" s="37"/>
      <c r="AP196" s="37"/>
      <c r="AQ196" s="37"/>
      <c r="AR196" s="37" t="s">
        <v>460</v>
      </c>
      <c r="AS196" s="37" t="s">
        <v>460</v>
      </c>
      <c r="AT196" s="37"/>
      <c r="AU196" s="37"/>
      <c r="AV196" s="37"/>
      <c r="AW196" s="37"/>
      <c r="AX196" s="37"/>
      <c r="AY196" s="37"/>
      <c r="BD196" s="49">
        <v>161</v>
      </c>
    </row>
    <row r="197" spans="1:258" s="49" customFormat="1" ht="12.95" customHeight="1">
      <c r="A197" s="104" t="s">
        <v>350</v>
      </c>
      <c r="B197" s="131"/>
      <c r="C197" s="131"/>
      <c r="D197" s="104">
        <v>210013809</v>
      </c>
      <c r="E197" s="104" t="s">
        <v>3875</v>
      </c>
      <c r="F197" s="104">
        <v>22100137</v>
      </c>
      <c r="G197" s="349"/>
      <c r="H197" s="135" t="s">
        <v>457</v>
      </c>
      <c r="I197" s="135" t="s">
        <v>439</v>
      </c>
      <c r="J197" s="135" t="s">
        <v>458</v>
      </c>
      <c r="K197" s="104" t="s">
        <v>404</v>
      </c>
      <c r="L197" s="104" t="s">
        <v>105</v>
      </c>
      <c r="M197" s="76" t="s">
        <v>121</v>
      </c>
      <c r="N197" s="104" t="s">
        <v>83</v>
      </c>
      <c r="O197" s="131" t="s">
        <v>107</v>
      </c>
      <c r="P197" s="133" t="s">
        <v>108</v>
      </c>
      <c r="Q197" s="76" t="s">
        <v>109</v>
      </c>
      <c r="R197" s="76" t="s">
        <v>110</v>
      </c>
      <c r="S197" s="131" t="s">
        <v>107</v>
      </c>
      <c r="T197" s="133" t="s">
        <v>122</v>
      </c>
      <c r="U197" s="76" t="s">
        <v>112</v>
      </c>
      <c r="V197" s="76">
        <v>60</v>
      </c>
      <c r="W197" s="76" t="s">
        <v>113</v>
      </c>
      <c r="X197" s="76"/>
      <c r="Y197" s="76"/>
      <c r="Z197" s="76"/>
      <c r="AA197" s="350">
        <v>30</v>
      </c>
      <c r="AB197" s="76">
        <v>60</v>
      </c>
      <c r="AC197" s="350">
        <v>10</v>
      </c>
      <c r="AD197" s="76" t="s">
        <v>129</v>
      </c>
      <c r="AE197" s="76" t="s">
        <v>115</v>
      </c>
      <c r="AF197" s="351">
        <v>10</v>
      </c>
      <c r="AG197" s="352">
        <v>2520</v>
      </c>
      <c r="AH197" s="43">
        <v>0</v>
      </c>
      <c r="AI197" s="44">
        <f t="shared" si="14"/>
        <v>0</v>
      </c>
      <c r="AJ197" s="354"/>
      <c r="AK197" s="354"/>
      <c r="AL197" s="354"/>
      <c r="AM197" s="355" t="s">
        <v>116</v>
      </c>
      <c r="AN197" s="356"/>
      <c r="AO197" s="356"/>
      <c r="AP197" s="76"/>
      <c r="AQ197" s="76"/>
      <c r="AR197" s="76" t="s">
        <v>460</v>
      </c>
      <c r="AS197" s="349"/>
      <c r="AT197" s="76"/>
      <c r="AU197" s="76"/>
      <c r="AV197" s="76"/>
      <c r="AW197" s="76"/>
      <c r="AX197" s="76"/>
      <c r="AY197" s="76" t="s">
        <v>3850</v>
      </c>
      <c r="AZ197" s="239"/>
      <c r="BA197" s="239"/>
      <c r="BB197" s="239"/>
      <c r="BC197" s="249" t="e">
        <f>VLOOKUP(#REF!,E27:BD194,52,0)</f>
        <v>#REF!</v>
      </c>
      <c r="BD197" s="49">
        <v>162</v>
      </c>
    </row>
    <row r="198" spans="1:258" s="49" customFormat="1" ht="12.95" customHeight="1">
      <c r="A198" s="35" t="s">
        <v>350</v>
      </c>
      <c r="B198" s="349"/>
      <c r="C198" s="349"/>
      <c r="D198" s="35">
        <v>210013809</v>
      </c>
      <c r="E198" s="38" t="s">
        <v>4087</v>
      </c>
      <c r="F198" s="37"/>
      <c r="G198" s="349"/>
      <c r="H198" s="37" t="s">
        <v>457</v>
      </c>
      <c r="I198" s="37" t="s">
        <v>439</v>
      </c>
      <c r="J198" s="37" t="s">
        <v>458</v>
      </c>
      <c r="K198" s="37" t="s">
        <v>404</v>
      </c>
      <c r="L198" s="39" t="s">
        <v>105</v>
      </c>
      <c r="M198" s="37" t="s">
        <v>121</v>
      </c>
      <c r="N198" s="39" t="s">
        <v>83</v>
      </c>
      <c r="O198" s="39" t="s">
        <v>107</v>
      </c>
      <c r="P198" s="37" t="s">
        <v>108</v>
      </c>
      <c r="Q198" s="39" t="s">
        <v>1094</v>
      </c>
      <c r="R198" s="37" t="s">
        <v>110</v>
      </c>
      <c r="S198" s="39" t="s">
        <v>107</v>
      </c>
      <c r="T198" s="41" t="s">
        <v>122</v>
      </c>
      <c r="U198" s="37" t="s">
        <v>112</v>
      </c>
      <c r="V198" s="39">
        <v>60</v>
      </c>
      <c r="W198" s="37" t="s">
        <v>113</v>
      </c>
      <c r="X198" s="39"/>
      <c r="Y198" s="39"/>
      <c r="Z198" s="39"/>
      <c r="AA198" s="39">
        <v>30</v>
      </c>
      <c r="AB198" s="37">
        <v>60</v>
      </c>
      <c r="AC198" s="37">
        <v>10</v>
      </c>
      <c r="AD198" s="42" t="s">
        <v>129</v>
      </c>
      <c r="AE198" s="37" t="s">
        <v>115</v>
      </c>
      <c r="AF198" s="42">
        <v>10</v>
      </c>
      <c r="AG198" s="45">
        <v>2520</v>
      </c>
      <c r="AH198" s="45">
        <f>AG198*AF198</f>
        <v>25200</v>
      </c>
      <c r="AI198" s="45">
        <f t="shared" si="14"/>
        <v>28224.000000000004</v>
      </c>
      <c r="AJ198" s="46"/>
      <c r="AK198" s="45"/>
      <c r="AL198" s="45"/>
      <c r="AM198" s="45" t="s">
        <v>116</v>
      </c>
      <c r="AN198" s="35"/>
      <c r="AO198" s="37"/>
      <c r="AP198" s="37"/>
      <c r="AQ198" s="37"/>
      <c r="AR198" s="37" t="s">
        <v>460</v>
      </c>
      <c r="AS198" s="37" t="s">
        <v>460</v>
      </c>
      <c r="AT198" s="37"/>
      <c r="AU198" s="37"/>
      <c r="AV198" s="37"/>
      <c r="AW198" s="37"/>
      <c r="AX198" s="37"/>
      <c r="AY198" s="37"/>
      <c r="AZ198" s="324" t="s">
        <v>3850</v>
      </c>
      <c r="BA198" s="324">
        <v>22100137</v>
      </c>
      <c r="BB198" s="324"/>
      <c r="BC198" s="249" t="e">
        <f>VLOOKUP(#REF!,$E$11:$BD$1093,53,0)</f>
        <v>#REF!</v>
      </c>
      <c r="BD198" s="249" t="e">
        <f>BC198+0.5</f>
        <v>#REF!</v>
      </c>
    </row>
    <row r="199" spans="1:258" s="49" customFormat="1" ht="12.95" customHeight="1">
      <c r="A199" s="35" t="s">
        <v>350</v>
      </c>
      <c r="B199" s="35"/>
      <c r="C199" s="36" t="s">
        <v>2128</v>
      </c>
      <c r="D199" s="35">
        <v>210013739</v>
      </c>
      <c r="E199" s="37" t="s">
        <v>3465</v>
      </c>
      <c r="F199" s="37">
        <v>22100138</v>
      </c>
      <c r="G199" s="37" t="s">
        <v>1354</v>
      </c>
      <c r="H199" s="37" t="s">
        <v>461</v>
      </c>
      <c r="I199" s="37" t="s">
        <v>439</v>
      </c>
      <c r="J199" s="37" t="s">
        <v>462</v>
      </c>
      <c r="K199" s="38" t="s">
        <v>404</v>
      </c>
      <c r="L199" s="39" t="s">
        <v>105</v>
      </c>
      <c r="M199" s="37" t="s">
        <v>121</v>
      </c>
      <c r="N199" s="40" t="s">
        <v>83</v>
      </c>
      <c r="O199" s="39" t="s">
        <v>107</v>
      </c>
      <c r="P199" s="37" t="s">
        <v>108</v>
      </c>
      <c r="Q199" s="39" t="s">
        <v>151</v>
      </c>
      <c r="R199" s="38" t="s">
        <v>110</v>
      </c>
      <c r="S199" s="39" t="s">
        <v>107</v>
      </c>
      <c r="T199" s="41" t="s">
        <v>122</v>
      </c>
      <c r="U199" s="37" t="s">
        <v>112</v>
      </c>
      <c r="V199" s="39">
        <v>60</v>
      </c>
      <c r="W199" s="37" t="s">
        <v>113</v>
      </c>
      <c r="X199" s="39"/>
      <c r="Y199" s="39"/>
      <c r="Z199" s="39"/>
      <c r="AA199" s="40">
        <v>30</v>
      </c>
      <c r="AB199" s="38">
        <v>60</v>
      </c>
      <c r="AC199" s="38">
        <v>10</v>
      </c>
      <c r="AD199" s="42" t="s">
        <v>129</v>
      </c>
      <c r="AE199" s="37" t="s">
        <v>115</v>
      </c>
      <c r="AF199" s="42">
        <v>40</v>
      </c>
      <c r="AG199" s="147">
        <v>12600</v>
      </c>
      <c r="AH199" s="43">
        <v>0</v>
      </c>
      <c r="AI199" s="44">
        <f t="shared" si="14"/>
        <v>0</v>
      </c>
      <c r="AJ199" s="45"/>
      <c r="AK199" s="46"/>
      <c r="AL199" s="45"/>
      <c r="AM199" s="45" t="s">
        <v>116</v>
      </c>
      <c r="AN199" s="35"/>
      <c r="AO199" s="37"/>
      <c r="AP199" s="37"/>
      <c r="AQ199" s="37"/>
      <c r="AR199" s="37" t="s">
        <v>463</v>
      </c>
      <c r="AS199" s="37" t="s">
        <v>463</v>
      </c>
      <c r="AT199" s="37"/>
      <c r="AU199" s="37"/>
      <c r="AV199" s="37"/>
      <c r="AW199" s="37"/>
      <c r="AX199" s="37"/>
      <c r="AY199" s="37"/>
      <c r="BD199" s="49">
        <v>163</v>
      </c>
    </row>
    <row r="200" spans="1:258" s="49" customFormat="1" ht="12.95" customHeight="1">
      <c r="A200" s="104" t="s">
        <v>350</v>
      </c>
      <c r="B200" s="131"/>
      <c r="C200" s="131" t="s">
        <v>3848</v>
      </c>
      <c r="D200" s="104">
        <v>210013739</v>
      </c>
      <c r="E200" s="104" t="s">
        <v>3876</v>
      </c>
      <c r="F200" s="104">
        <v>22100138</v>
      </c>
      <c r="G200" s="349"/>
      <c r="H200" s="135" t="s">
        <v>461</v>
      </c>
      <c r="I200" s="135" t="s">
        <v>439</v>
      </c>
      <c r="J200" s="135" t="s">
        <v>462</v>
      </c>
      <c r="K200" s="104" t="s">
        <v>404</v>
      </c>
      <c r="L200" s="104" t="s">
        <v>105</v>
      </c>
      <c r="M200" s="76" t="s">
        <v>121</v>
      </c>
      <c r="N200" s="104" t="s">
        <v>83</v>
      </c>
      <c r="O200" s="131" t="s">
        <v>107</v>
      </c>
      <c r="P200" s="133" t="s">
        <v>108</v>
      </c>
      <c r="Q200" s="76" t="s">
        <v>109</v>
      </c>
      <c r="R200" s="76" t="s">
        <v>110</v>
      </c>
      <c r="S200" s="131" t="s">
        <v>107</v>
      </c>
      <c r="T200" s="133" t="s">
        <v>122</v>
      </c>
      <c r="U200" s="76" t="s">
        <v>112</v>
      </c>
      <c r="V200" s="76">
        <v>60</v>
      </c>
      <c r="W200" s="76" t="s">
        <v>113</v>
      </c>
      <c r="X200" s="76"/>
      <c r="Y200" s="76"/>
      <c r="Z200" s="76"/>
      <c r="AA200" s="350">
        <v>30</v>
      </c>
      <c r="AB200" s="76">
        <v>60</v>
      </c>
      <c r="AC200" s="350">
        <v>10</v>
      </c>
      <c r="AD200" s="76" t="s">
        <v>129</v>
      </c>
      <c r="AE200" s="76" t="s">
        <v>115</v>
      </c>
      <c r="AF200" s="351">
        <v>40</v>
      </c>
      <c r="AG200" s="352">
        <v>12600</v>
      </c>
      <c r="AH200" s="43">
        <v>0</v>
      </c>
      <c r="AI200" s="44">
        <f t="shared" si="14"/>
        <v>0</v>
      </c>
      <c r="AJ200" s="354"/>
      <c r="AK200" s="354"/>
      <c r="AL200" s="354"/>
      <c r="AM200" s="355" t="s">
        <v>116</v>
      </c>
      <c r="AN200" s="356"/>
      <c r="AO200" s="356"/>
      <c r="AP200" s="76"/>
      <c r="AQ200" s="76"/>
      <c r="AR200" s="76" t="s">
        <v>463</v>
      </c>
      <c r="AS200" s="349"/>
      <c r="AT200" s="76"/>
      <c r="AU200" s="76"/>
      <c r="AV200" s="76"/>
      <c r="AW200" s="76"/>
      <c r="AX200" s="76"/>
      <c r="AY200" s="76" t="s">
        <v>3850</v>
      </c>
      <c r="AZ200" s="239"/>
      <c r="BA200" s="239"/>
      <c r="BB200" s="239"/>
      <c r="BC200" s="249" t="e">
        <f>VLOOKUP(#REF!,E28:BD197,52,0)</f>
        <v>#REF!</v>
      </c>
      <c r="BD200" s="49">
        <v>164</v>
      </c>
    </row>
    <row r="201" spans="1:258" s="49" customFormat="1" ht="12.95" customHeight="1">
      <c r="A201" s="35" t="s">
        <v>350</v>
      </c>
      <c r="B201" s="349"/>
      <c r="C201" s="349"/>
      <c r="D201" s="35">
        <v>210013739</v>
      </c>
      <c r="E201" s="38" t="s">
        <v>4088</v>
      </c>
      <c r="F201" s="37"/>
      <c r="G201" s="349"/>
      <c r="H201" s="37" t="s">
        <v>461</v>
      </c>
      <c r="I201" s="37" t="s">
        <v>439</v>
      </c>
      <c r="J201" s="37" t="s">
        <v>462</v>
      </c>
      <c r="K201" s="37" t="s">
        <v>404</v>
      </c>
      <c r="L201" s="39" t="s">
        <v>105</v>
      </c>
      <c r="M201" s="37" t="s">
        <v>121</v>
      </c>
      <c r="N201" s="39" t="s">
        <v>83</v>
      </c>
      <c r="O201" s="39" t="s">
        <v>107</v>
      </c>
      <c r="P201" s="37" t="s">
        <v>108</v>
      </c>
      <c r="Q201" s="39" t="s">
        <v>1094</v>
      </c>
      <c r="R201" s="37" t="s">
        <v>110</v>
      </c>
      <c r="S201" s="39" t="s">
        <v>107</v>
      </c>
      <c r="T201" s="41" t="s">
        <v>122</v>
      </c>
      <c r="U201" s="37" t="s">
        <v>112</v>
      </c>
      <c r="V201" s="39">
        <v>60</v>
      </c>
      <c r="W201" s="37" t="s">
        <v>113</v>
      </c>
      <c r="X201" s="39"/>
      <c r="Y201" s="39"/>
      <c r="Z201" s="39"/>
      <c r="AA201" s="39">
        <v>30</v>
      </c>
      <c r="AB201" s="37">
        <v>60</v>
      </c>
      <c r="AC201" s="37">
        <v>10</v>
      </c>
      <c r="AD201" s="42" t="s">
        <v>129</v>
      </c>
      <c r="AE201" s="37" t="s">
        <v>115</v>
      </c>
      <c r="AF201" s="42">
        <v>40</v>
      </c>
      <c r="AG201" s="45">
        <v>12600</v>
      </c>
      <c r="AH201" s="45">
        <f>AG201*AF201</f>
        <v>504000</v>
      </c>
      <c r="AI201" s="45">
        <f t="shared" si="14"/>
        <v>564480</v>
      </c>
      <c r="AJ201" s="46"/>
      <c r="AK201" s="45"/>
      <c r="AL201" s="45"/>
      <c r="AM201" s="45" t="s">
        <v>116</v>
      </c>
      <c r="AN201" s="35"/>
      <c r="AO201" s="37"/>
      <c r="AP201" s="37"/>
      <c r="AQ201" s="37"/>
      <c r="AR201" s="37" t="s">
        <v>463</v>
      </c>
      <c r="AS201" s="37" t="s">
        <v>463</v>
      </c>
      <c r="AT201" s="37"/>
      <c r="AU201" s="37"/>
      <c r="AV201" s="37"/>
      <c r="AW201" s="37"/>
      <c r="AX201" s="37"/>
      <c r="AY201" s="37"/>
      <c r="AZ201" s="324" t="s">
        <v>3850</v>
      </c>
      <c r="BA201" s="324">
        <v>22100138</v>
      </c>
      <c r="BB201" s="324"/>
      <c r="BC201" s="249" t="e">
        <f>VLOOKUP(#REF!,$E$11:$BD$1093,53,0)</f>
        <v>#REF!</v>
      </c>
      <c r="BD201" s="249" t="e">
        <f>BC201+0.5</f>
        <v>#REF!</v>
      </c>
    </row>
    <row r="202" spans="1:258" s="49" customFormat="1" ht="12.95" customHeight="1">
      <c r="A202" s="35" t="s">
        <v>350</v>
      </c>
      <c r="B202" s="35"/>
      <c r="C202" s="36" t="s">
        <v>2128</v>
      </c>
      <c r="D202" s="35">
        <v>210000235</v>
      </c>
      <c r="E202" s="37" t="s">
        <v>3466</v>
      </c>
      <c r="F202" s="37">
        <v>22100139</v>
      </c>
      <c r="G202" s="37" t="s">
        <v>1355</v>
      </c>
      <c r="H202" s="37" t="s">
        <v>457</v>
      </c>
      <c r="I202" s="37" t="s">
        <v>439</v>
      </c>
      <c r="J202" s="37" t="s">
        <v>458</v>
      </c>
      <c r="K202" s="38" t="s">
        <v>404</v>
      </c>
      <c r="L202" s="39" t="s">
        <v>105</v>
      </c>
      <c r="M202" s="37" t="s">
        <v>121</v>
      </c>
      <c r="N202" s="40" t="s">
        <v>83</v>
      </c>
      <c r="O202" s="39" t="s">
        <v>107</v>
      </c>
      <c r="P202" s="37" t="s">
        <v>108</v>
      </c>
      <c r="Q202" s="39" t="s">
        <v>151</v>
      </c>
      <c r="R202" s="38" t="s">
        <v>110</v>
      </c>
      <c r="S202" s="39" t="s">
        <v>107</v>
      </c>
      <c r="T202" s="41" t="s">
        <v>122</v>
      </c>
      <c r="U202" s="37" t="s">
        <v>112</v>
      </c>
      <c r="V202" s="39">
        <v>60</v>
      </c>
      <c r="W202" s="37" t="s">
        <v>113</v>
      </c>
      <c r="X202" s="39"/>
      <c r="Y202" s="39"/>
      <c r="Z202" s="39"/>
      <c r="AA202" s="40">
        <v>30</v>
      </c>
      <c r="AB202" s="38">
        <v>60</v>
      </c>
      <c r="AC202" s="38">
        <v>10</v>
      </c>
      <c r="AD202" s="42" t="s">
        <v>129</v>
      </c>
      <c r="AE202" s="37" t="s">
        <v>115</v>
      </c>
      <c r="AF202" s="42">
        <v>100</v>
      </c>
      <c r="AG202" s="147">
        <v>2550</v>
      </c>
      <c r="AH202" s="43">
        <v>0</v>
      </c>
      <c r="AI202" s="44">
        <f t="shared" si="14"/>
        <v>0</v>
      </c>
      <c r="AJ202" s="45"/>
      <c r="AK202" s="46"/>
      <c r="AL202" s="45"/>
      <c r="AM202" s="45" t="s">
        <v>116</v>
      </c>
      <c r="AN202" s="35"/>
      <c r="AO202" s="37"/>
      <c r="AP202" s="37"/>
      <c r="AQ202" s="37"/>
      <c r="AR202" s="37" t="s">
        <v>464</v>
      </c>
      <c r="AS202" s="37" t="s">
        <v>464</v>
      </c>
      <c r="AT202" s="37"/>
      <c r="AU202" s="37"/>
      <c r="AV202" s="37"/>
      <c r="AW202" s="37"/>
      <c r="AX202" s="37"/>
      <c r="AY202" s="37"/>
      <c r="BD202" s="49">
        <v>165</v>
      </c>
    </row>
    <row r="203" spans="1:258" s="49" customFormat="1" ht="12.95" customHeight="1">
      <c r="A203" s="104" t="s">
        <v>350</v>
      </c>
      <c r="B203" s="131"/>
      <c r="C203" s="131"/>
      <c r="D203" s="104">
        <v>210000235</v>
      </c>
      <c r="E203" s="104" t="s">
        <v>3877</v>
      </c>
      <c r="F203" s="104">
        <v>22100139</v>
      </c>
      <c r="G203" s="349"/>
      <c r="H203" s="135" t="s">
        <v>457</v>
      </c>
      <c r="I203" s="135" t="s">
        <v>439</v>
      </c>
      <c r="J203" s="135" t="s">
        <v>458</v>
      </c>
      <c r="K203" s="104" t="s">
        <v>404</v>
      </c>
      <c r="L203" s="104" t="s">
        <v>105</v>
      </c>
      <c r="M203" s="76" t="s">
        <v>121</v>
      </c>
      <c r="N203" s="104" t="s">
        <v>83</v>
      </c>
      <c r="O203" s="131" t="s">
        <v>107</v>
      </c>
      <c r="P203" s="133" t="s">
        <v>108</v>
      </c>
      <c r="Q203" s="76" t="s">
        <v>109</v>
      </c>
      <c r="R203" s="76" t="s">
        <v>110</v>
      </c>
      <c r="S203" s="131" t="s">
        <v>107</v>
      </c>
      <c r="T203" s="133" t="s">
        <v>122</v>
      </c>
      <c r="U203" s="76" t="s">
        <v>112</v>
      </c>
      <c r="V203" s="76">
        <v>60</v>
      </c>
      <c r="W203" s="76" t="s">
        <v>113</v>
      </c>
      <c r="X203" s="76"/>
      <c r="Y203" s="76"/>
      <c r="Z203" s="76"/>
      <c r="AA203" s="350">
        <v>30</v>
      </c>
      <c r="AB203" s="76">
        <v>60</v>
      </c>
      <c r="AC203" s="350">
        <v>10</v>
      </c>
      <c r="AD203" s="76" t="s">
        <v>129</v>
      </c>
      <c r="AE203" s="76" t="s">
        <v>115</v>
      </c>
      <c r="AF203" s="351">
        <v>100</v>
      </c>
      <c r="AG203" s="352">
        <v>2550</v>
      </c>
      <c r="AH203" s="43">
        <v>0</v>
      </c>
      <c r="AI203" s="44">
        <f t="shared" si="14"/>
        <v>0</v>
      </c>
      <c r="AJ203" s="354"/>
      <c r="AK203" s="354"/>
      <c r="AL203" s="354"/>
      <c r="AM203" s="355" t="s">
        <v>116</v>
      </c>
      <c r="AN203" s="356"/>
      <c r="AO203" s="356"/>
      <c r="AP203" s="76"/>
      <c r="AQ203" s="76"/>
      <c r="AR203" s="76" t="s">
        <v>464</v>
      </c>
      <c r="AS203" s="349"/>
      <c r="AT203" s="76"/>
      <c r="AU203" s="76"/>
      <c r="AV203" s="76"/>
      <c r="AW203" s="76"/>
      <c r="AX203" s="76"/>
      <c r="AY203" s="76" t="s">
        <v>3850</v>
      </c>
      <c r="AZ203" s="239"/>
      <c r="BA203" s="239"/>
      <c r="BB203" s="239"/>
      <c r="BC203" s="249" t="e">
        <f>VLOOKUP(#REF!,E29:BD200,52,0)</f>
        <v>#REF!</v>
      </c>
      <c r="BD203" s="49">
        <v>166</v>
      </c>
    </row>
    <row r="204" spans="1:258" s="49" customFormat="1" ht="12.95" customHeight="1">
      <c r="A204" s="35" t="s">
        <v>350</v>
      </c>
      <c r="B204" s="349"/>
      <c r="C204" s="349"/>
      <c r="D204" s="35">
        <v>210000235</v>
      </c>
      <c r="E204" s="38" t="s">
        <v>4089</v>
      </c>
      <c r="F204" s="37"/>
      <c r="G204" s="349"/>
      <c r="H204" s="37" t="s">
        <v>457</v>
      </c>
      <c r="I204" s="37" t="s">
        <v>439</v>
      </c>
      <c r="J204" s="37" t="s">
        <v>458</v>
      </c>
      <c r="K204" s="37" t="s">
        <v>404</v>
      </c>
      <c r="L204" s="39" t="s">
        <v>105</v>
      </c>
      <c r="M204" s="37" t="s">
        <v>121</v>
      </c>
      <c r="N204" s="39" t="s">
        <v>83</v>
      </c>
      <c r="O204" s="39" t="s">
        <v>107</v>
      </c>
      <c r="P204" s="37" t="s">
        <v>108</v>
      </c>
      <c r="Q204" s="39" t="s">
        <v>1094</v>
      </c>
      <c r="R204" s="37" t="s">
        <v>110</v>
      </c>
      <c r="S204" s="39" t="s">
        <v>107</v>
      </c>
      <c r="T204" s="41" t="s">
        <v>122</v>
      </c>
      <c r="U204" s="37" t="s">
        <v>112</v>
      </c>
      <c r="V204" s="39">
        <v>60</v>
      </c>
      <c r="W204" s="37" t="s">
        <v>113</v>
      </c>
      <c r="X204" s="39"/>
      <c r="Y204" s="39"/>
      <c r="Z204" s="39"/>
      <c r="AA204" s="39">
        <v>30</v>
      </c>
      <c r="AB204" s="37">
        <v>60</v>
      </c>
      <c r="AC204" s="37">
        <v>10</v>
      </c>
      <c r="AD204" s="42" t="s">
        <v>129</v>
      </c>
      <c r="AE204" s="37" t="s">
        <v>115</v>
      </c>
      <c r="AF204" s="42">
        <v>100</v>
      </c>
      <c r="AG204" s="45">
        <v>2550</v>
      </c>
      <c r="AH204" s="45">
        <f>AG204*AF204</f>
        <v>255000</v>
      </c>
      <c r="AI204" s="45">
        <f t="shared" si="14"/>
        <v>285600</v>
      </c>
      <c r="AJ204" s="46"/>
      <c r="AK204" s="45"/>
      <c r="AL204" s="45"/>
      <c r="AM204" s="45" t="s">
        <v>116</v>
      </c>
      <c r="AN204" s="35"/>
      <c r="AO204" s="37"/>
      <c r="AP204" s="37"/>
      <c r="AQ204" s="37"/>
      <c r="AR204" s="37" t="s">
        <v>464</v>
      </c>
      <c r="AS204" s="37" t="s">
        <v>464</v>
      </c>
      <c r="AT204" s="37"/>
      <c r="AU204" s="37"/>
      <c r="AV204" s="37"/>
      <c r="AW204" s="37"/>
      <c r="AX204" s="37"/>
      <c r="AY204" s="37"/>
      <c r="AZ204" s="324" t="s">
        <v>3850</v>
      </c>
      <c r="BA204" s="324">
        <v>22100139</v>
      </c>
      <c r="BB204" s="324"/>
      <c r="BC204" s="249" t="e">
        <f>VLOOKUP(#REF!,$E$11:$BD$1093,53,0)</f>
        <v>#REF!</v>
      </c>
      <c r="BD204" s="249" t="e">
        <f>BC204+0.5</f>
        <v>#REF!</v>
      </c>
    </row>
    <row r="205" spans="1:258" s="49" customFormat="1" ht="12.95" customHeight="1">
      <c r="A205" s="35" t="s">
        <v>350</v>
      </c>
      <c r="B205" s="35"/>
      <c r="C205" s="36" t="s">
        <v>2128</v>
      </c>
      <c r="D205" s="35">
        <v>210012876</v>
      </c>
      <c r="E205" s="37" t="s">
        <v>3467</v>
      </c>
      <c r="F205" s="37">
        <v>22100140</v>
      </c>
      <c r="G205" s="37" t="s">
        <v>1356</v>
      </c>
      <c r="H205" s="37" t="s">
        <v>465</v>
      </c>
      <c r="I205" s="37" t="s">
        <v>439</v>
      </c>
      <c r="J205" s="37" t="s">
        <v>466</v>
      </c>
      <c r="K205" s="38" t="s">
        <v>404</v>
      </c>
      <c r="L205" s="39" t="s">
        <v>105</v>
      </c>
      <c r="M205" s="37" t="s">
        <v>121</v>
      </c>
      <c r="N205" s="40" t="s">
        <v>83</v>
      </c>
      <c r="O205" s="39" t="s">
        <v>107</v>
      </c>
      <c r="P205" s="37" t="s">
        <v>108</v>
      </c>
      <c r="Q205" s="39" t="s">
        <v>151</v>
      </c>
      <c r="R205" s="38" t="s">
        <v>110</v>
      </c>
      <c r="S205" s="39" t="s">
        <v>107</v>
      </c>
      <c r="T205" s="41" t="s">
        <v>122</v>
      </c>
      <c r="U205" s="37" t="s">
        <v>112</v>
      </c>
      <c r="V205" s="39">
        <v>60</v>
      </c>
      <c r="W205" s="37" t="s">
        <v>113</v>
      </c>
      <c r="X205" s="39"/>
      <c r="Y205" s="39"/>
      <c r="Z205" s="39"/>
      <c r="AA205" s="40">
        <v>30</v>
      </c>
      <c r="AB205" s="38">
        <v>60</v>
      </c>
      <c r="AC205" s="38">
        <v>10</v>
      </c>
      <c r="AD205" s="42" t="s">
        <v>123</v>
      </c>
      <c r="AE205" s="37" t="s">
        <v>115</v>
      </c>
      <c r="AF205" s="42">
        <v>6</v>
      </c>
      <c r="AG205" s="147">
        <v>97692.1</v>
      </c>
      <c r="AH205" s="43">
        <v>0</v>
      </c>
      <c r="AI205" s="44">
        <f t="shared" si="14"/>
        <v>0</v>
      </c>
      <c r="AJ205" s="45"/>
      <c r="AK205" s="46"/>
      <c r="AL205" s="45"/>
      <c r="AM205" s="45" t="s">
        <v>116</v>
      </c>
      <c r="AN205" s="35"/>
      <c r="AO205" s="37"/>
      <c r="AP205" s="37"/>
      <c r="AQ205" s="37"/>
      <c r="AR205" s="37" t="s">
        <v>467</v>
      </c>
      <c r="AS205" s="37" t="s">
        <v>467</v>
      </c>
      <c r="AT205" s="37"/>
      <c r="AU205" s="37"/>
      <c r="AV205" s="37"/>
      <c r="AW205" s="37"/>
      <c r="AX205" s="37"/>
      <c r="AY205" s="37"/>
      <c r="BD205" s="49">
        <v>167</v>
      </c>
    </row>
    <row r="206" spans="1:258" s="49" customFormat="1" ht="12.95" customHeight="1">
      <c r="A206" s="104" t="s">
        <v>350</v>
      </c>
      <c r="B206" s="131"/>
      <c r="C206" s="131" t="s">
        <v>3848</v>
      </c>
      <c r="D206" s="104">
        <v>210012876</v>
      </c>
      <c r="E206" s="104" t="s">
        <v>3878</v>
      </c>
      <c r="F206" s="104">
        <v>22100140</v>
      </c>
      <c r="G206" s="349"/>
      <c r="H206" s="135" t="s">
        <v>465</v>
      </c>
      <c r="I206" s="135" t="s">
        <v>439</v>
      </c>
      <c r="J206" s="135" t="s">
        <v>466</v>
      </c>
      <c r="K206" s="104" t="s">
        <v>404</v>
      </c>
      <c r="L206" s="104" t="s">
        <v>105</v>
      </c>
      <c r="M206" s="76" t="s">
        <v>121</v>
      </c>
      <c r="N206" s="104" t="s">
        <v>83</v>
      </c>
      <c r="O206" s="131" t="s">
        <v>107</v>
      </c>
      <c r="P206" s="133" t="s">
        <v>108</v>
      </c>
      <c r="Q206" s="76" t="s">
        <v>109</v>
      </c>
      <c r="R206" s="76" t="s">
        <v>110</v>
      </c>
      <c r="S206" s="131" t="s">
        <v>107</v>
      </c>
      <c r="T206" s="133" t="s">
        <v>122</v>
      </c>
      <c r="U206" s="76" t="s">
        <v>112</v>
      </c>
      <c r="V206" s="76">
        <v>60</v>
      </c>
      <c r="W206" s="76" t="s">
        <v>113</v>
      </c>
      <c r="X206" s="76"/>
      <c r="Y206" s="76"/>
      <c r="Z206" s="76"/>
      <c r="AA206" s="350">
        <v>30</v>
      </c>
      <c r="AB206" s="76">
        <v>60</v>
      </c>
      <c r="AC206" s="350">
        <v>10</v>
      </c>
      <c r="AD206" s="76" t="s">
        <v>123</v>
      </c>
      <c r="AE206" s="76" t="s">
        <v>115</v>
      </c>
      <c r="AF206" s="351">
        <v>6</v>
      </c>
      <c r="AG206" s="352">
        <v>97692.1</v>
      </c>
      <c r="AH206" s="43">
        <v>0</v>
      </c>
      <c r="AI206" s="44">
        <f t="shared" si="14"/>
        <v>0</v>
      </c>
      <c r="AJ206" s="354"/>
      <c r="AK206" s="354"/>
      <c r="AL206" s="354"/>
      <c r="AM206" s="355" t="s">
        <v>116</v>
      </c>
      <c r="AN206" s="356"/>
      <c r="AO206" s="356"/>
      <c r="AP206" s="76"/>
      <c r="AQ206" s="76"/>
      <c r="AR206" s="76" t="s">
        <v>467</v>
      </c>
      <c r="AS206" s="349"/>
      <c r="AT206" s="76"/>
      <c r="AU206" s="76"/>
      <c r="AV206" s="76"/>
      <c r="AW206" s="76"/>
      <c r="AX206" s="76"/>
      <c r="AY206" s="76" t="s">
        <v>3850</v>
      </c>
      <c r="AZ206" s="239"/>
      <c r="BA206" s="239"/>
      <c r="BB206" s="239"/>
      <c r="BC206" s="249" t="e">
        <f>VLOOKUP(#REF!,E30:BD203,52,0)</f>
        <v>#REF!</v>
      </c>
      <c r="BD206" s="49">
        <v>168</v>
      </c>
    </row>
    <row r="207" spans="1:258" s="49" customFormat="1" ht="12.95" customHeight="1">
      <c r="A207" s="35" t="s">
        <v>350</v>
      </c>
      <c r="B207" s="349"/>
      <c r="C207" s="349"/>
      <c r="D207" s="35">
        <v>210012876</v>
      </c>
      <c r="E207" s="38" t="s">
        <v>4090</v>
      </c>
      <c r="F207" s="37"/>
      <c r="G207" s="349"/>
      <c r="H207" s="37" t="s">
        <v>465</v>
      </c>
      <c r="I207" s="37" t="s">
        <v>439</v>
      </c>
      <c r="J207" s="37" t="s">
        <v>466</v>
      </c>
      <c r="K207" s="37" t="s">
        <v>404</v>
      </c>
      <c r="L207" s="39" t="s">
        <v>105</v>
      </c>
      <c r="M207" s="37" t="s">
        <v>121</v>
      </c>
      <c r="N207" s="39" t="s">
        <v>83</v>
      </c>
      <c r="O207" s="39" t="s">
        <v>107</v>
      </c>
      <c r="P207" s="37" t="s">
        <v>108</v>
      </c>
      <c r="Q207" s="39" t="s">
        <v>1094</v>
      </c>
      <c r="R207" s="37" t="s">
        <v>110</v>
      </c>
      <c r="S207" s="39" t="s">
        <v>107</v>
      </c>
      <c r="T207" s="41" t="s">
        <v>122</v>
      </c>
      <c r="U207" s="37" t="s">
        <v>112</v>
      </c>
      <c r="V207" s="39">
        <v>60</v>
      </c>
      <c r="W207" s="37" t="s">
        <v>113</v>
      </c>
      <c r="X207" s="39"/>
      <c r="Y207" s="39"/>
      <c r="Z207" s="39"/>
      <c r="AA207" s="39">
        <v>30</v>
      </c>
      <c r="AB207" s="37">
        <v>60</v>
      </c>
      <c r="AC207" s="37">
        <v>10</v>
      </c>
      <c r="AD207" s="42" t="s">
        <v>123</v>
      </c>
      <c r="AE207" s="37" t="s">
        <v>115</v>
      </c>
      <c r="AF207" s="42">
        <v>6</v>
      </c>
      <c r="AG207" s="45">
        <v>97692.1</v>
      </c>
      <c r="AH207" s="45">
        <f>AG207*AF207</f>
        <v>586152.60000000009</v>
      </c>
      <c r="AI207" s="45">
        <f t="shared" si="14"/>
        <v>656490.91200000013</v>
      </c>
      <c r="AJ207" s="46"/>
      <c r="AK207" s="45"/>
      <c r="AL207" s="45"/>
      <c r="AM207" s="45" t="s">
        <v>116</v>
      </c>
      <c r="AN207" s="35"/>
      <c r="AO207" s="37"/>
      <c r="AP207" s="37"/>
      <c r="AQ207" s="37"/>
      <c r="AR207" s="37" t="s">
        <v>467</v>
      </c>
      <c r="AS207" s="37" t="s">
        <v>467</v>
      </c>
      <c r="AT207" s="37"/>
      <c r="AU207" s="37"/>
      <c r="AV207" s="37"/>
      <c r="AW207" s="37"/>
      <c r="AX207" s="37"/>
      <c r="AY207" s="37"/>
      <c r="AZ207" s="324" t="s">
        <v>3850</v>
      </c>
      <c r="BA207" s="324">
        <v>22100140</v>
      </c>
      <c r="BB207" s="324"/>
      <c r="BC207" s="249" t="e">
        <f>VLOOKUP(#REF!,$E$11:$BD$1093,53,0)</f>
        <v>#REF!</v>
      </c>
      <c r="BD207" s="249" t="e">
        <f>BC207+0.5</f>
        <v>#REF!</v>
      </c>
      <c r="BE207" s="239"/>
      <c r="BF207" s="239"/>
      <c r="BG207" s="239"/>
      <c r="BH207" s="239"/>
      <c r="BI207" s="239"/>
      <c r="BJ207" s="239"/>
      <c r="BK207" s="239"/>
      <c r="BL207" s="239"/>
      <c r="BM207" s="239"/>
      <c r="BN207" s="239"/>
      <c r="BO207" s="239"/>
      <c r="BP207" s="239"/>
      <c r="BQ207" s="239"/>
      <c r="BR207" s="239"/>
      <c r="BS207" s="239"/>
      <c r="BT207" s="239"/>
      <c r="BU207" s="239"/>
      <c r="BV207" s="239"/>
      <c r="BW207" s="239"/>
      <c r="BX207" s="239"/>
      <c r="BY207" s="239"/>
      <c r="BZ207" s="239"/>
      <c r="CA207" s="239"/>
      <c r="CB207" s="239"/>
      <c r="CC207" s="239"/>
      <c r="CD207" s="239"/>
      <c r="CE207" s="239"/>
      <c r="CF207" s="239"/>
      <c r="CG207" s="239"/>
      <c r="CH207" s="239"/>
      <c r="CI207" s="239"/>
      <c r="CJ207" s="239"/>
      <c r="CK207" s="239"/>
      <c r="CL207" s="239"/>
      <c r="CM207" s="239"/>
      <c r="CN207" s="239"/>
      <c r="CO207" s="239"/>
      <c r="CP207" s="239"/>
      <c r="CQ207" s="239"/>
      <c r="CR207" s="239"/>
      <c r="CS207" s="239"/>
      <c r="CT207" s="239"/>
      <c r="CU207" s="239"/>
      <c r="CV207" s="239"/>
      <c r="CW207" s="239"/>
      <c r="CX207" s="239"/>
      <c r="CY207" s="239"/>
      <c r="CZ207" s="239"/>
      <c r="DA207" s="239"/>
      <c r="DB207" s="239"/>
      <c r="DC207" s="239"/>
      <c r="DD207" s="239"/>
      <c r="DE207" s="239"/>
      <c r="DF207" s="239"/>
      <c r="DG207" s="239"/>
      <c r="DH207" s="239"/>
      <c r="DI207" s="239"/>
      <c r="DJ207" s="239"/>
      <c r="DK207" s="239"/>
      <c r="DL207" s="239"/>
      <c r="DM207" s="239"/>
      <c r="DN207" s="239"/>
      <c r="DO207" s="239"/>
      <c r="DP207" s="239"/>
      <c r="DQ207" s="239"/>
      <c r="DR207" s="239"/>
      <c r="DS207" s="239"/>
      <c r="DT207" s="239"/>
      <c r="DU207" s="239"/>
      <c r="DV207" s="239"/>
      <c r="DW207" s="239"/>
      <c r="DX207" s="239"/>
      <c r="DY207" s="239"/>
      <c r="DZ207" s="239"/>
      <c r="EA207" s="239"/>
      <c r="EB207" s="239"/>
      <c r="EC207" s="239"/>
      <c r="ED207" s="239"/>
      <c r="EE207" s="239"/>
      <c r="EF207" s="239"/>
      <c r="EG207" s="239"/>
      <c r="EH207" s="239"/>
      <c r="EI207" s="239"/>
      <c r="EJ207" s="239"/>
      <c r="EK207" s="239"/>
      <c r="EL207" s="239"/>
      <c r="EM207" s="239"/>
      <c r="EN207" s="239"/>
      <c r="EO207" s="239"/>
      <c r="EP207" s="239"/>
      <c r="EQ207" s="239"/>
      <c r="ER207" s="239"/>
      <c r="ES207" s="239"/>
      <c r="ET207" s="239"/>
      <c r="EU207" s="239"/>
      <c r="EV207" s="239"/>
      <c r="EW207" s="239"/>
      <c r="EX207" s="239"/>
      <c r="EY207" s="239"/>
      <c r="EZ207" s="239"/>
      <c r="FA207" s="239"/>
      <c r="FB207" s="239"/>
      <c r="FC207" s="239"/>
      <c r="FD207" s="239"/>
      <c r="FE207" s="239"/>
      <c r="FF207" s="239"/>
      <c r="FG207" s="239"/>
      <c r="FH207" s="239"/>
      <c r="FI207" s="239"/>
      <c r="FJ207" s="239"/>
      <c r="FK207" s="239"/>
      <c r="FL207" s="239"/>
      <c r="FM207" s="239"/>
      <c r="FN207" s="239"/>
      <c r="FO207" s="239"/>
      <c r="FP207" s="239"/>
      <c r="FQ207" s="239"/>
      <c r="FR207" s="239"/>
      <c r="FS207" s="239"/>
      <c r="FT207" s="239"/>
      <c r="FU207" s="239"/>
      <c r="FV207" s="239"/>
      <c r="FW207" s="239"/>
      <c r="FX207" s="239"/>
      <c r="FY207" s="239"/>
      <c r="FZ207" s="239"/>
      <c r="GA207" s="239"/>
      <c r="GB207" s="239"/>
      <c r="GC207" s="239"/>
      <c r="GD207" s="239"/>
      <c r="GE207" s="239"/>
      <c r="GF207" s="239"/>
      <c r="GG207" s="239"/>
      <c r="GH207" s="239"/>
      <c r="GI207" s="239"/>
      <c r="GJ207" s="239"/>
      <c r="GK207" s="239"/>
      <c r="GL207" s="239"/>
      <c r="GM207" s="239"/>
      <c r="GN207" s="239"/>
      <c r="GO207" s="239"/>
      <c r="GP207" s="239"/>
      <c r="GQ207" s="239"/>
      <c r="GR207" s="239"/>
      <c r="GS207" s="239"/>
      <c r="GT207" s="239"/>
      <c r="GU207" s="239"/>
      <c r="GV207" s="239"/>
      <c r="GW207" s="239"/>
      <c r="GX207" s="239"/>
      <c r="GY207" s="239"/>
      <c r="GZ207" s="239"/>
      <c r="HA207" s="239"/>
      <c r="HB207" s="239"/>
      <c r="HC207" s="239"/>
      <c r="HD207" s="239"/>
      <c r="HE207" s="239"/>
      <c r="HF207" s="239"/>
      <c r="HG207" s="239"/>
      <c r="HH207" s="239"/>
      <c r="HI207" s="239"/>
      <c r="HJ207" s="239"/>
      <c r="HK207" s="239"/>
      <c r="HL207" s="239"/>
      <c r="HM207" s="239"/>
      <c r="HN207" s="239"/>
      <c r="HO207" s="239"/>
      <c r="HP207" s="239"/>
      <c r="HQ207" s="239"/>
      <c r="HR207" s="239"/>
      <c r="HS207" s="239"/>
      <c r="HT207" s="239"/>
      <c r="HU207" s="239"/>
      <c r="HV207" s="239"/>
      <c r="HW207" s="239"/>
      <c r="HX207" s="239"/>
      <c r="HY207" s="239"/>
      <c r="HZ207" s="239"/>
      <c r="IA207" s="239"/>
      <c r="IB207" s="239"/>
      <c r="IC207" s="239"/>
      <c r="ID207" s="239"/>
      <c r="IE207" s="239"/>
      <c r="IF207" s="239"/>
      <c r="IG207" s="239"/>
      <c r="IH207" s="239"/>
      <c r="II207" s="239"/>
      <c r="IJ207" s="239"/>
      <c r="IK207" s="239"/>
      <c r="IL207" s="239"/>
      <c r="IM207" s="239"/>
      <c r="IN207" s="239"/>
      <c r="IO207" s="239"/>
      <c r="IP207" s="239"/>
      <c r="IQ207" s="239"/>
      <c r="IR207" s="239"/>
      <c r="IS207" s="239"/>
      <c r="IT207" s="239"/>
      <c r="IU207" s="239"/>
      <c r="IV207" s="239"/>
      <c r="IW207" s="239"/>
      <c r="IX207" s="239"/>
    </row>
    <row r="208" spans="1:258" s="49" customFormat="1" ht="12.75" customHeight="1">
      <c r="A208" s="35" t="s">
        <v>350</v>
      </c>
      <c r="B208" s="35"/>
      <c r="C208" s="36" t="s">
        <v>2128</v>
      </c>
      <c r="D208" s="35">
        <v>210013697</v>
      </c>
      <c r="E208" s="37" t="s">
        <v>3468</v>
      </c>
      <c r="F208" s="37">
        <v>22100141</v>
      </c>
      <c r="G208" s="37" t="s">
        <v>1357</v>
      </c>
      <c r="H208" s="37" t="s">
        <v>468</v>
      </c>
      <c r="I208" s="37" t="s">
        <v>439</v>
      </c>
      <c r="J208" s="37" t="s">
        <v>469</v>
      </c>
      <c r="K208" s="38" t="s">
        <v>404</v>
      </c>
      <c r="L208" s="39" t="s">
        <v>105</v>
      </c>
      <c r="M208" s="37" t="s">
        <v>121</v>
      </c>
      <c r="N208" s="40" t="s">
        <v>83</v>
      </c>
      <c r="O208" s="39" t="s">
        <v>107</v>
      </c>
      <c r="P208" s="37" t="s">
        <v>108</v>
      </c>
      <c r="Q208" s="39" t="s">
        <v>151</v>
      </c>
      <c r="R208" s="38" t="s">
        <v>110</v>
      </c>
      <c r="S208" s="39" t="s">
        <v>107</v>
      </c>
      <c r="T208" s="41" t="s">
        <v>122</v>
      </c>
      <c r="U208" s="37" t="s">
        <v>112</v>
      </c>
      <c r="V208" s="39">
        <v>60</v>
      </c>
      <c r="W208" s="37" t="s">
        <v>113</v>
      </c>
      <c r="X208" s="39"/>
      <c r="Y208" s="39"/>
      <c r="Z208" s="39"/>
      <c r="AA208" s="40">
        <v>30</v>
      </c>
      <c r="AB208" s="38">
        <v>60</v>
      </c>
      <c r="AC208" s="38">
        <v>10</v>
      </c>
      <c r="AD208" s="42" t="s">
        <v>123</v>
      </c>
      <c r="AE208" s="37" t="s">
        <v>115</v>
      </c>
      <c r="AF208" s="42">
        <v>10</v>
      </c>
      <c r="AG208" s="147">
        <v>128438.17</v>
      </c>
      <c r="AH208" s="43">
        <v>0</v>
      </c>
      <c r="AI208" s="44">
        <f t="shared" si="14"/>
        <v>0</v>
      </c>
      <c r="AJ208" s="45"/>
      <c r="AK208" s="46"/>
      <c r="AL208" s="45"/>
      <c r="AM208" s="45" t="s">
        <v>116</v>
      </c>
      <c r="AN208" s="35"/>
      <c r="AO208" s="37"/>
      <c r="AP208" s="37"/>
      <c r="AQ208" s="37"/>
      <c r="AR208" s="37" t="s">
        <v>470</v>
      </c>
      <c r="AS208" s="37" t="s">
        <v>470</v>
      </c>
      <c r="AT208" s="37"/>
      <c r="AU208" s="37"/>
      <c r="AV208" s="37"/>
      <c r="AW208" s="37"/>
      <c r="AX208" s="37"/>
      <c r="AY208" s="37"/>
      <c r="BD208" s="49">
        <v>169</v>
      </c>
    </row>
    <row r="209" spans="1:258" s="49" customFormat="1" ht="12.95" customHeight="1">
      <c r="A209" s="104" t="s">
        <v>350</v>
      </c>
      <c r="B209" s="131"/>
      <c r="C209" s="131" t="s">
        <v>3848</v>
      </c>
      <c r="D209" s="104">
        <v>210013697</v>
      </c>
      <c r="E209" s="104" t="s">
        <v>3879</v>
      </c>
      <c r="F209" s="104">
        <v>22100141</v>
      </c>
      <c r="G209" s="349"/>
      <c r="H209" s="135" t="s">
        <v>468</v>
      </c>
      <c r="I209" s="135" t="s">
        <v>439</v>
      </c>
      <c r="J209" s="135" t="s">
        <v>469</v>
      </c>
      <c r="K209" s="104" t="s">
        <v>404</v>
      </c>
      <c r="L209" s="104" t="s">
        <v>105</v>
      </c>
      <c r="M209" s="76" t="s">
        <v>121</v>
      </c>
      <c r="N209" s="104" t="s">
        <v>83</v>
      </c>
      <c r="O209" s="131" t="s">
        <v>107</v>
      </c>
      <c r="P209" s="133" t="s">
        <v>108</v>
      </c>
      <c r="Q209" s="76" t="s">
        <v>109</v>
      </c>
      <c r="R209" s="76" t="s">
        <v>110</v>
      </c>
      <c r="S209" s="131" t="s">
        <v>107</v>
      </c>
      <c r="T209" s="133" t="s">
        <v>122</v>
      </c>
      <c r="U209" s="76" t="s">
        <v>112</v>
      </c>
      <c r="V209" s="76">
        <v>60</v>
      </c>
      <c r="W209" s="76" t="s">
        <v>113</v>
      </c>
      <c r="X209" s="76"/>
      <c r="Y209" s="76"/>
      <c r="Z209" s="76"/>
      <c r="AA209" s="350">
        <v>30</v>
      </c>
      <c r="AB209" s="76">
        <v>60</v>
      </c>
      <c r="AC209" s="350">
        <v>10</v>
      </c>
      <c r="AD209" s="76" t="s">
        <v>123</v>
      </c>
      <c r="AE209" s="76" t="s">
        <v>115</v>
      </c>
      <c r="AF209" s="351">
        <v>7</v>
      </c>
      <c r="AG209" s="352">
        <v>128438.17</v>
      </c>
      <c r="AH209" s="43">
        <v>0</v>
      </c>
      <c r="AI209" s="44">
        <f t="shared" si="14"/>
        <v>0</v>
      </c>
      <c r="AJ209" s="354"/>
      <c r="AK209" s="354"/>
      <c r="AL209" s="354"/>
      <c r="AM209" s="355" t="s">
        <v>116</v>
      </c>
      <c r="AN209" s="356"/>
      <c r="AO209" s="356"/>
      <c r="AP209" s="76"/>
      <c r="AQ209" s="76"/>
      <c r="AR209" s="76" t="s">
        <v>470</v>
      </c>
      <c r="AS209" s="349"/>
      <c r="AT209" s="76"/>
      <c r="AU209" s="76"/>
      <c r="AV209" s="76"/>
      <c r="AW209" s="76"/>
      <c r="AX209" s="76"/>
      <c r="AY209" s="76" t="s">
        <v>3850</v>
      </c>
      <c r="AZ209" s="239"/>
      <c r="BA209" s="239"/>
      <c r="BB209" s="239"/>
      <c r="BC209" s="249" t="e">
        <f>VLOOKUP(#REF!,E31:BD206,52,0)</f>
        <v>#REF!</v>
      </c>
      <c r="BD209" s="49">
        <v>170</v>
      </c>
    </row>
    <row r="210" spans="1:258" s="49" customFormat="1" ht="12.95" customHeight="1">
      <c r="A210" s="35" t="s">
        <v>350</v>
      </c>
      <c r="B210" s="349"/>
      <c r="C210" s="349"/>
      <c r="D210" s="35">
        <v>210013697</v>
      </c>
      <c r="E210" s="38" t="s">
        <v>4091</v>
      </c>
      <c r="F210" s="37"/>
      <c r="G210" s="349"/>
      <c r="H210" s="37" t="s">
        <v>468</v>
      </c>
      <c r="I210" s="37" t="s">
        <v>439</v>
      </c>
      <c r="J210" s="37" t="s">
        <v>469</v>
      </c>
      <c r="K210" s="37" t="s">
        <v>404</v>
      </c>
      <c r="L210" s="39" t="s">
        <v>105</v>
      </c>
      <c r="M210" s="37" t="s">
        <v>121</v>
      </c>
      <c r="N210" s="39" t="s">
        <v>83</v>
      </c>
      <c r="O210" s="39" t="s">
        <v>107</v>
      </c>
      <c r="P210" s="37" t="s">
        <v>108</v>
      </c>
      <c r="Q210" s="39" t="s">
        <v>1094</v>
      </c>
      <c r="R210" s="37" t="s">
        <v>110</v>
      </c>
      <c r="S210" s="39" t="s">
        <v>107</v>
      </c>
      <c r="T210" s="41" t="s">
        <v>122</v>
      </c>
      <c r="U210" s="37" t="s">
        <v>112</v>
      </c>
      <c r="V210" s="39">
        <v>60</v>
      </c>
      <c r="W210" s="37" t="s">
        <v>113</v>
      </c>
      <c r="X210" s="39"/>
      <c r="Y210" s="39"/>
      <c r="Z210" s="39"/>
      <c r="AA210" s="39">
        <v>30</v>
      </c>
      <c r="AB210" s="37">
        <v>60</v>
      </c>
      <c r="AC210" s="37">
        <v>10</v>
      </c>
      <c r="AD210" s="42" t="s">
        <v>123</v>
      </c>
      <c r="AE210" s="37" t="s">
        <v>115</v>
      </c>
      <c r="AF210" s="42">
        <v>10</v>
      </c>
      <c r="AG210" s="45">
        <v>128438.17</v>
      </c>
      <c r="AH210" s="45">
        <f>AG210*AF210</f>
        <v>1284381.7</v>
      </c>
      <c r="AI210" s="45">
        <f t="shared" si="14"/>
        <v>1438507.5040000002</v>
      </c>
      <c r="AJ210" s="46"/>
      <c r="AK210" s="45"/>
      <c r="AL210" s="45"/>
      <c r="AM210" s="45" t="s">
        <v>116</v>
      </c>
      <c r="AN210" s="35"/>
      <c r="AO210" s="37"/>
      <c r="AP210" s="37"/>
      <c r="AQ210" s="37"/>
      <c r="AR210" s="37" t="s">
        <v>470</v>
      </c>
      <c r="AS210" s="37" t="s">
        <v>470</v>
      </c>
      <c r="AT210" s="37"/>
      <c r="AU210" s="37"/>
      <c r="AV210" s="37"/>
      <c r="AW210" s="37"/>
      <c r="AX210" s="37"/>
      <c r="AY210" s="37"/>
      <c r="AZ210" s="324" t="s">
        <v>3850</v>
      </c>
      <c r="BA210" s="324">
        <v>22100141</v>
      </c>
      <c r="BB210" s="324"/>
      <c r="BC210" s="249" t="e">
        <f>VLOOKUP(#REF!,$E$11:$BD$1093,53,0)</f>
        <v>#REF!</v>
      </c>
      <c r="BD210" s="249" t="e">
        <f>BC210+0.5</f>
        <v>#REF!</v>
      </c>
      <c r="BE210" s="239"/>
      <c r="BF210" s="239"/>
      <c r="BG210" s="239"/>
      <c r="BH210" s="239"/>
      <c r="BI210" s="239"/>
      <c r="BJ210" s="239"/>
      <c r="BK210" s="239"/>
      <c r="BL210" s="239"/>
      <c r="BM210" s="239"/>
      <c r="BN210" s="239"/>
      <c r="BO210" s="239"/>
      <c r="BP210" s="239"/>
      <c r="BQ210" s="239"/>
      <c r="BR210" s="239"/>
      <c r="BS210" s="239"/>
      <c r="BT210" s="239"/>
      <c r="BU210" s="239"/>
      <c r="BV210" s="239"/>
      <c r="BW210" s="239"/>
      <c r="BX210" s="239"/>
      <c r="BY210" s="239"/>
      <c r="BZ210" s="239"/>
      <c r="CA210" s="239"/>
      <c r="CB210" s="239"/>
      <c r="CC210" s="239"/>
      <c r="CD210" s="239"/>
      <c r="CE210" s="239"/>
      <c r="CF210" s="239"/>
      <c r="CG210" s="239"/>
      <c r="CH210" s="239"/>
      <c r="CI210" s="239"/>
      <c r="CJ210" s="239"/>
      <c r="CK210" s="239"/>
      <c r="CL210" s="239"/>
      <c r="CM210" s="239"/>
      <c r="CN210" s="239"/>
      <c r="CO210" s="239"/>
      <c r="CP210" s="239"/>
      <c r="CQ210" s="239"/>
      <c r="CR210" s="239"/>
      <c r="CS210" s="239"/>
      <c r="CT210" s="239"/>
      <c r="CU210" s="239"/>
      <c r="CV210" s="239"/>
      <c r="CW210" s="239"/>
      <c r="CX210" s="239"/>
      <c r="CY210" s="239"/>
      <c r="CZ210" s="239"/>
      <c r="DA210" s="239"/>
      <c r="DB210" s="239"/>
      <c r="DC210" s="239"/>
      <c r="DD210" s="239"/>
      <c r="DE210" s="239"/>
      <c r="DF210" s="239"/>
      <c r="DG210" s="239"/>
      <c r="DH210" s="239"/>
      <c r="DI210" s="239"/>
      <c r="DJ210" s="239"/>
      <c r="DK210" s="239"/>
      <c r="DL210" s="239"/>
      <c r="DM210" s="239"/>
      <c r="DN210" s="239"/>
      <c r="DO210" s="239"/>
      <c r="DP210" s="239"/>
      <c r="DQ210" s="239"/>
      <c r="DR210" s="239"/>
      <c r="DS210" s="239"/>
      <c r="DT210" s="239"/>
      <c r="DU210" s="239"/>
      <c r="DV210" s="239"/>
      <c r="DW210" s="239"/>
      <c r="DX210" s="239"/>
      <c r="DY210" s="239"/>
      <c r="DZ210" s="239"/>
      <c r="EA210" s="239"/>
      <c r="EB210" s="239"/>
      <c r="EC210" s="239"/>
      <c r="ED210" s="239"/>
      <c r="EE210" s="239"/>
      <c r="EF210" s="239"/>
      <c r="EG210" s="239"/>
      <c r="EH210" s="239"/>
      <c r="EI210" s="239"/>
      <c r="EJ210" s="239"/>
      <c r="EK210" s="239"/>
      <c r="EL210" s="239"/>
      <c r="EM210" s="239"/>
      <c r="EN210" s="239"/>
      <c r="EO210" s="239"/>
      <c r="EP210" s="239"/>
      <c r="EQ210" s="239"/>
      <c r="ER210" s="239"/>
      <c r="ES210" s="239"/>
      <c r="ET210" s="239"/>
      <c r="EU210" s="239"/>
      <c r="EV210" s="239"/>
      <c r="EW210" s="239"/>
      <c r="EX210" s="239"/>
      <c r="EY210" s="239"/>
      <c r="EZ210" s="239"/>
      <c r="FA210" s="239"/>
      <c r="FB210" s="239"/>
      <c r="FC210" s="239"/>
      <c r="FD210" s="239"/>
      <c r="FE210" s="239"/>
      <c r="FF210" s="239"/>
      <c r="FG210" s="239"/>
      <c r="FH210" s="239"/>
      <c r="FI210" s="239"/>
      <c r="FJ210" s="239"/>
      <c r="FK210" s="239"/>
      <c r="FL210" s="239"/>
      <c r="FM210" s="239"/>
      <c r="FN210" s="239"/>
      <c r="FO210" s="239"/>
      <c r="FP210" s="239"/>
      <c r="FQ210" s="239"/>
      <c r="FR210" s="239"/>
      <c r="FS210" s="239"/>
      <c r="FT210" s="239"/>
      <c r="FU210" s="239"/>
      <c r="FV210" s="239"/>
      <c r="FW210" s="239"/>
      <c r="FX210" s="239"/>
      <c r="FY210" s="239"/>
      <c r="FZ210" s="239"/>
      <c r="GA210" s="239"/>
      <c r="GB210" s="239"/>
      <c r="GC210" s="239"/>
      <c r="GD210" s="239"/>
      <c r="GE210" s="239"/>
      <c r="GF210" s="239"/>
      <c r="GG210" s="239"/>
      <c r="GH210" s="239"/>
      <c r="GI210" s="239"/>
      <c r="GJ210" s="239"/>
      <c r="GK210" s="239"/>
      <c r="GL210" s="239"/>
      <c r="GM210" s="239"/>
      <c r="GN210" s="239"/>
      <c r="GO210" s="239"/>
      <c r="GP210" s="239"/>
      <c r="GQ210" s="239"/>
      <c r="GR210" s="239"/>
      <c r="GS210" s="239"/>
      <c r="GT210" s="239"/>
      <c r="GU210" s="239"/>
      <c r="GV210" s="239"/>
      <c r="GW210" s="239"/>
      <c r="GX210" s="239"/>
      <c r="GY210" s="239"/>
      <c r="GZ210" s="239"/>
      <c r="HA210" s="239"/>
      <c r="HB210" s="239"/>
      <c r="HC210" s="239"/>
      <c r="HD210" s="239"/>
      <c r="HE210" s="239"/>
      <c r="HF210" s="239"/>
      <c r="HG210" s="239"/>
      <c r="HH210" s="239"/>
      <c r="HI210" s="239"/>
      <c r="HJ210" s="239"/>
      <c r="HK210" s="239"/>
      <c r="HL210" s="239"/>
      <c r="HM210" s="239"/>
      <c r="HN210" s="239"/>
      <c r="HO210" s="239"/>
      <c r="HP210" s="239"/>
      <c r="HQ210" s="239"/>
      <c r="HR210" s="239"/>
      <c r="HS210" s="239"/>
      <c r="HT210" s="239"/>
      <c r="HU210" s="239"/>
      <c r="HV210" s="239"/>
      <c r="HW210" s="239"/>
      <c r="HX210" s="239"/>
      <c r="HY210" s="239"/>
      <c r="HZ210" s="239"/>
      <c r="IA210" s="239"/>
      <c r="IB210" s="239"/>
      <c r="IC210" s="239"/>
      <c r="ID210" s="239"/>
      <c r="IE210" s="239"/>
      <c r="IF210" s="239"/>
      <c r="IG210" s="239"/>
      <c r="IH210" s="239"/>
      <c r="II210" s="239"/>
      <c r="IJ210" s="239"/>
      <c r="IK210" s="239"/>
      <c r="IL210" s="239"/>
      <c r="IM210" s="239"/>
      <c r="IN210" s="239"/>
      <c r="IO210" s="239"/>
      <c r="IP210" s="239"/>
      <c r="IQ210" s="239"/>
      <c r="IR210" s="239"/>
      <c r="IS210" s="239"/>
      <c r="IT210" s="239"/>
      <c r="IU210" s="239"/>
      <c r="IV210" s="239"/>
      <c r="IW210" s="239"/>
      <c r="IX210" s="239"/>
    </row>
    <row r="211" spans="1:258" s="49" customFormat="1" ht="12.95" customHeight="1">
      <c r="A211" s="35" t="s">
        <v>350</v>
      </c>
      <c r="B211" s="35"/>
      <c r="C211" s="36" t="s">
        <v>2128</v>
      </c>
      <c r="D211" s="35">
        <v>210013830</v>
      </c>
      <c r="E211" s="37" t="s">
        <v>3469</v>
      </c>
      <c r="F211" s="37">
        <v>22100142</v>
      </c>
      <c r="G211" s="37" t="s">
        <v>1358</v>
      </c>
      <c r="H211" s="37" t="s">
        <v>468</v>
      </c>
      <c r="I211" s="37" t="s">
        <v>439</v>
      </c>
      <c r="J211" s="37" t="s">
        <v>469</v>
      </c>
      <c r="K211" s="38" t="s">
        <v>404</v>
      </c>
      <c r="L211" s="39" t="s">
        <v>105</v>
      </c>
      <c r="M211" s="37" t="s">
        <v>121</v>
      </c>
      <c r="N211" s="40" t="s">
        <v>83</v>
      </c>
      <c r="O211" s="39" t="s">
        <v>107</v>
      </c>
      <c r="P211" s="37" t="s">
        <v>108</v>
      </c>
      <c r="Q211" s="39" t="s">
        <v>151</v>
      </c>
      <c r="R211" s="38" t="s">
        <v>110</v>
      </c>
      <c r="S211" s="39" t="s">
        <v>107</v>
      </c>
      <c r="T211" s="41" t="s">
        <v>122</v>
      </c>
      <c r="U211" s="37" t="s">
        <v>112</v>
      </c>
      <c r="V211" s="39">
        <v>60</v>
      </c>
      <c r="W211" s="37" t="s">
        <v>113</v>
      </c>
      <c r="X211" s="39"/>
      <c r="Y211" s="39"/>
      <c r="Z211" s="39"/>
      <c r="AA211" s="40">
        <v>30</v>
      </c>
      <c r="AB211" s="38">
        <v>60</v>
      </c>
      <c r="AC211" s="38">
        <v>10</v>
      </c>
      <c r="AD211" s="42" t="s">
        <v>123</v>
      </c>
      <c r="AE211" s="37" t="s">
        <v>115</v>
      </c>
      <c r="AF211" s="42">
        <v>8</v>
      </c>
      <c r="AG211" s="147">
        <v>190969.5</v>
      </c>
      <c r="AH211" s="43">
        <v>0</v>
      </c>
      <c r="AI211" s="44">
        <f t="shared" si="14"/>
        <v>0</v>
      </c>
      <c r="AJ211" s="45"/>
      <c r="AK211" s="46"/>
      <c r="AL211" s="45"/>
      <c r="AM211" s="45" t="s">
        <v>116</v>
      </c>
      <c r="AN211" s="35"/>
      <c r="AO211" s="37"/>
      <c r="AP211" s="37"/>
      <c r="AQ211" s="37"/>
      <c r="AR211" s="37" t="s">
        <v>471</v>
      </c>
      <c r="AS211" s="37" t="s">
        <v>471</v>
      </c>
      <c r="AT211" s="37"/>
      <c r="AU211" s="37"/>
      <c r="AV211" s="37"/>
      <c r="AW211" s="37"/>
      <c r="AX211" s="37"/>
      <c r="AY211" s="37"/>
      <c r="BD211" s="49">
        <v>171</v>
      </c>
    </row>
    <row r="212" spans="1:258" s="49" customFormat="1" ht="12.95" customHeight="1">
      <c r="A212" s="104" t="s">
        <v>350</v>
      </c>
      <c r="B212" s="131"/>
      <c r="C212" s="131" t="s">
        <v>3848</v>
      </c>
      <c r="D212" s="104">
        <v>210013830</v>
      </c>
      <c r="E212" s="104" t="s">
        <v>3880</v>
      </c>
      <c r="F212" s="104">
        <v>22100142</v>
      </c>
      <c r="G212" s="349"/>
      <c r="H212" s="135" t="s">
        <v>468</v>
      </c>
      <c r="I212" s="135" t="s">
        <v>439</v>
      </c>
      <c r="J212" s="135" t="s">
        <v>469</v>
      </c>
      <c r="K212" s="104" t="s">
        <v>404</v>
      </c>
      <c r="L212" s="104" t="s">
        <v>105</v>
      </c>
      <c r="M212" s="76" t="s">
        <v>121</v>
      </c>
      <c r="N212" s="104" t="s">
        <v>83</v>
      </c>
      <c r="O212" s="131" t="s">
        <v>107</v>
      </c>
      <c r="P212" s="133" t="s">
        <v>108</v>
      </c>
      <c r="Q212" s="76" t="s">
        <v>109</v>
      </c>
      <c r="R212" s="76" t="s">
        <v>110</v>
      </c>
      <c r="S212" s="131" t="s">
        <v>107</v>
      </c>
      <c r="T212" s="133" t="s">
        <v>122</v>
      </c>
      <c r="U212" s="76" t="s">
        <v>112</v>
      </c>
      <c r="V212" s="76">
        <v>60</v>
      </c>
      <c r="W212" s="76" t="s">
        <v>113</v>
      </c>
      <c r="X212" s="76"/>
      <c r="Y212" s="76"/>
      <c r="Z212" s="76"/>
      <c r="AA212" s="350">
        <v>30</v>
      </c>
      <c r="AB212" s="76">
        <v>60</v>
      </c>
      <c r="AC212" s="350">
        <v>10</v>
      </c>
      <c r="AD212" s="76" t="s">
        <v>123</v>
      </c>
      <c r="AE212" s="76" t="s">
        <v>115</v>
      </c>
      <c r="AF212" s="351">
        <v>8</v>
      </c>
      <c r="AG212" s="352">
        <v>190969.5</v>
      </c>
      <c r="AH212" s="43">
        <v>0</v>
      </c>
      <c r="AI212" s="44">
        <f t="shared" si="14"/>
        <v>0</v>
      </c>
      <c r="AJ212" s="354"/>
      <c r="AK212" s="354"/>
      <c r="AL212" s="354"/>
      <c r="AM212" s="355" t="s">
        <v>116</v>
      </c>
      <c r="AN212" s="356"/>
      <c r="AO212" s="356"/>
      <c r="AP212" s="76"/>
      <c r="AQ212" s="76"/>
      <c r="AR212" s="76" t="s">
        <v>471</v>
      </c>
      <c r="AS212" s="349"/>
      <c r="AT212" s="76"/>
      <c r="AU212" s="76"/>
      <c r="AV212" s="76"/>
      <c r="AW212" s="76"/>
      <c r="AX212" s="76"/>
      <c r="AY212" s="76" t="s">
        <v>3850</v>
      </c>
      <c r="AZ212" s="239"/>
      <c r="BA212" s="239"/>
      <c r="BB212" s="239"/>
      <c r="BC212" s="249" t="e">
        <f>VLOOKUP(#REF!,E32:BD209,52,0)</f>
        <v>#REF!</v>
      </c>
      <c r="BD212" s="49">
        <v>172</v>
      </c>
      <c r="BE212" s="239"/>
      <c r="BF212" s="239"/>
      <c r="BG212" s="239"/>
      <c r="BH212" s="239"/>
      <c r="BI212" s="239"/>
      <c r="BJ212" s="239"/>
      <c r="BK212" s="239"/>
      <c r="BL212" s="239"/>
      <c r="BM212" s="239"/>
      <c r="BN212" s="239"/>
      <c r="BO212" s="239"/>
      <c r="BP212" s="239"/>
      <c r="BQ212" s="239"/>
      <c r="BR212" s="239"/>
      <c r="BS212" s="239"/>
      <c r="BT212" s="239"/>
      <c r="BU212" s="239"/>
      <c r="BV212" s="239"/>
      <c r="BW212" s="239"/>
      <c r="BX212" s="239"/>
      <c r="BY212" s="239"/>
      <c r="BZ212" s="239"/>
      <c r="CA212" s="239"/>
      <c r="CB212" s="239"/>
      <c r="CC212" s="239"/>
      <c r="CD212" s="239"/>
      <c r="CE212" s="239"/>
      <c r="CF212" s="239"/>
      <c r="CG212" s="239"/>
      <c r="CH212" s="239"/>
      <c r="CI212" s="239"/>
      <c r="CJ212" s="239"/>
      <c r="CK212" s="239"/>
      <c r="CL212" s="239"/>
      <c r="CM212" s="239"/>
      <c r="CN212" s="239"/>
      <c r="CO212" s="239"/>
      <c r="CP212" s="239"/>
      <c r="CQ212" s="239"/>
      <c r="CR212" s="239"/>
      <c r="CS212" s="239"/>
      <c r="CT212" s="239"/>
      <c r="CU212" s="239"/>
      <c r="CV212" s="239"/>
      <c r="CW212" s="239"/>
      <c r="CX212" s="239"/>
      <c r="CY212" s="239"/>
      <c r="CZ212" s="239"/>
      <c r="DA212" s="239"/>
      <c r="DB212" s="239"/>
      <c r="DC212" s="239"/>
      <c r="DD212" s="239"/>
      <c r="DE212" s="239"/>
      <c r="DF212" s="239"/>
      <c r="DG212" s="239"/>
      <c r="DH212" s="239"/>
      <c r="DI212" s="239"/>
      <c r="DJ212" s="239"/>
      <c r="DK212" s="239"/>
      <c r="DL212" s="239"/>
      <c r="DM212" s="239"/>
      <c r="DN212" s="239"/>
      <c r="DO212" s="239"/>
      <c r="DP212" s="239"/>
      <c r="DQ212" s="239"/>
      <c r="DR212" s="239"/>
      <c r="DS212" s="239"/>
      <c r="DT212" s="239"/>
      <c r="DU212" s="239"/>
      <c r="DV212" s="239"/>
      <c r="DW212" s="239"/>
      <c r="DX212" s="239"/>
      <c r="DY212" s="239"/>
      <c r="DZ212" s="239"/>
      <c r="EA212" s="239"/>
      <c r="EB212" s="239"/>
      <c r="EC212" s="239"/>
      <c r="ED212" s="239"/>
      <c r="EE212" s="239"/>
      <c r="EF212" s="239"/>
      <c r="EG212" s="239"/>
      <c r="EH212" s="239"/>
      <c r="EI212" s="239"/>
      <c r="EJ212" s="239"/>
      <c r="EK212" s="239"/>
      <c r="EL212" s="239"/>
      <c r="EM212" s="239"/>
      <c r="EN212" s="239"/>
      <c r="EO212" s="239"/>
      <c r="EP212" s="239"/>
      <c r="EQ212" s="239"/>
      <c r="ER212" s="239"/>
      <c r="ES212" s="239"/>
      <c r="ET212" s="239"/>
      <c r="EU212" s="239"/>
      <c r="EV212" s="239"/>
      <c r="EW212" s="239"/>
      <c r="EX212" s="239"/>
      <c r="EY212" s="239"/>
      <c r="EZ212" s="239"/>
      <c r="FA212" s="239"/>
      <c r="FB212" s="239"/>
      <c r="FC212" s="239"/>
      <c r="FD212" s="239"/>
      <c r="FE212" s="239"/>
      <c r="FF212" s="239"/>
      <c r="FG212" s="239"/>
      <c r="FH212" s="239"/>
      <c r="FI212" s="239"/>
      <c r="FJ212" s="239"/>
      <c r="FK212" s="239"/>
      <c r="FL212" s="239"/>
      <c r="FM212" s="239"/>
      <c r="FN212" s="239"/>
      <c r="FO212" s="239"/>
      <c r="FP212" s="239"/>
      <c r="FQ212" s="239"/>
      <c r="FR212" s="239"/>
      <c r="FS212" s="239"/>
      <c r="FT212" s="239"/>
      <c r="FU212" s="239"/>
      <c r="FV212" s="239"/>
      <c r="FW212" s="239"/>
      <c r="FX212" s="239"/>
      <c r="FY212" s="239"/>
      <c r="FZ212" s="239"/>
      <c r="GA212" s="239"/>
      <c r="GB212" s="239"/>
      <c r="GC212" s="239"/>
      <c r="GD212" s="239"/>
      <c r="GE212" s="239"/>
      <c r="GF212" s="239"/>
      <c r="GG212" s="239"/>
      <c r="GH212" s="239"/>
      <c r="GI212" s="239"/>
      <c r="GJ212" s="239"/>
      <c r="GK212" s="239"/>
      <c r="GL212" s="239"/>
      <c r="GM212" s="239"/>
      <c r="GN212" s="239"/>
      <c r="GO212" s="239"/>
      <c r="GP212" s="239"/>
      <c r="GQ212" s="239"/>
      <c r="GR212" s="239"/>
      <c r="GS212" s="239"/>
      <c r="GT212" s="239"/>
      <c r="GU212" s="239"/>
      <c r="GV212" s="239"/>
      <c r="GW212" s="239"/>
      <c r="GX212" s="239"/>
      <c r="GY212" s="239"/>
      <c r="GZ212" s="239"/>
      <c r="HA212" s="239"/>
      <c r="HB212" s="239"/>
      <c r="HC212" s="239"/>
      <c r="HD212" s="239"/>
      <c r="HE212" s="239"/>
      <c r="HF212" s="239"/>
      <c r="HG212" s="239"/>
      <c r="HH212" s="239"/>
      <c r="HI212" s="239"/>
      <c r="HJ212" s="239"/>
      <c r="HK212" s="239"/>
      <c r="HL212" s="239"/>
      <c r="HM212" s="239"/>
      <c r="HN212" s="239"/>
      <c r="HO212" s="239"/>
      <c r="HP212" s="239"/>
      <c r="HQ212" s="239"/>
      <c r="HR212" s="239"/>
      <c r="HS212" s="239"/>
      <c r="HT212" s="239"/>
      <c r="HU212" s="239"/>
      <c r="HV212" s="239"/>
      <c r="HW212" s="239"/>
      <c r="HX212" s="239"/>
      <c r="HY212" s="239"/>
      <c r="HZ212" s="239"/>
      <c r="IA212" s="239"/>
      <c r="IB212" s="239"/>
      <c r="IC212" s="239"/>
      <c r="ID212" s="239"/>
      <c r="IE212" s="239"/>
      <c r="IF212" s="239"/>
      <c r="IG212" s="239"/>
      <c r="IH212" s="239"/>
      <c r="II212" s="239"/>
      <c r="IJ212" s="239"/>
      <c r="IK212" s="239"/>
      <c r="IL212" s="239"/>
      <c r="IM212" s="239"/>
      <c r="IN212" s="239"/>
      <c r="IO212" s="239"/>
      <c r="IP212" s="239"/>
      <c r="IQ212" s="239"/>
      <c r="IR212" s="239"/>
      <c r="IS212" s="239"/>
      <c r="IT212" s="239"/>
      <c r="IU212" s="239"/>
      <c r="IV212" s="239"/>
      <c r="IW212" s="239"/>
      <c r="IX212" s="239"/>
    </row>
    <row r="213" spans="1:258" s="49" customFormat="1" ht="12.95" customHeight="1">
      <c r="A213" s="35" t="s">
        <v>350</v>
      </c>
      <c r="B213" s="349"/>
      <c r="C213" s="349"/>
      <c r="D213" s="35">
        <v>210013830</v>
      </c>
      <c r="E213" s="38" t="s">
        <v>4092</v>
      </c>
      <c r="F213" s="37"/>
      <c r="G213" s="349"/>
      <c r="H213" s="37" t="s">
        <v>468</v>
      </c>
      <c r="I213" s="37" t="s">
        <v>439</v>
      </c>
      <c r="J213" s="37" t="s">
        <v>469</v>
      </c>
      <c r="K213" s="37" t="s">
        <v>404</v>
      </c>
      <c r="L213" s="39" t="s">
        <v>105</v>
      </c>
      <c r="M213" s="37" t="s">
        <v>121</v>
      </c>
      <c r="N213" s="39" t="s">
        <v>83</v>
      </c>
      <c r="O213" s="39" t="s">
        <v>107</v>
      </c>
      <c r="P213" s="37" t="s">
        <v>108</v>
      </c>
      <c r="Q213" s="39" t="s">
        <v>1094</v>
      </c>
      <c r="R213" s="37" t="s">
        <v>110</v>
      </c>
      <c r="S213" s="39" t="s">
        <v>107</v>
      </c>
      <c r="T213" s="41" t="s">
        <v>122</v>
      </c>
      <c r="U213" s="37" t="s">
        <v>112</v>
      </c>
      <c r="V213" s="39">
        <v>60</v>
      </c>
      <c r="W213" s="37" t="s">
        <v>113</v>
      </c>
      <c r="X213" s="39"/>
      <c r="Y213" s="39"/>
      <c r="Z213" s="39"/>
      <c r="AA213" s="39">
        <v>30</v>
      </c>
      <c r="AB213" s="37">
        <v>60</v>
      </c>
      <c r="AC213" s="37">
        <v>10</v>
      </c>
      <c r="AD213" s="42" t="s">
        <v>123</v>
      </c>
      <c r="AE213" s="37" t="s">
        <v>115</v>
      </c>
      <c r="AF213" s="42">
        <v>8</v>
      </c>
      <c r="AG213" s="45">
        <v>190969.5</v>
      </c>
      <c r="AH213" s="45">
        <f>AG213*AF213</f>
        <v>1527756</v>
      </c>
      <c r="AI213" s="45">
        <f t="shared" si="14"/>
        <v>1711086.7200000002</v>
      </c>
      <c r="AJ213" s="46"/>
      <c r="AK213" s="45"/>
      <c r="AL213" s="45"/>
      <c r="AM213" s="45" t="s">
        <v>116</v>
      </c>
      <c r="AN213" s="35"/>
      <c r="AO213" s="37"/>
      <c r="AP213" s="37"/>
      <c r="AQ213" s="37"/>
      <c r="AR213" s="37" t="s">
        <v>471</v>
      </c>
      <c r="AS213" s="37" t="s">
        <v>471</v>
      </c>
      <c r="AT213" s="37"/>
      <c r="AU213" s="37"/>
      <c r="AV213" s="37"/>
      <c r="AW213" s="37"/>
      <c r="AX213" s="37"/>
      <c r="AY213" s="37"/>
      <c r="AZ213" s="324" t="s">
        <v>3850</v>
      </c>
      <c r="BA213" s="324">
        <v>22100142</v>
      </c>
      <c r="BB213" s="324"/>
      <c r="BC213" s="249" t="e">
        <f>VLOOKUP(#REF!,$E$11:$BD$1093,53,0)</f>
        <v>#REF!</v>
      </c>
      <c r="BD213" s="249" t="e">
        <f>BC213+0.5</f>
        <v>#REF!</v>
      </c>
    </row>
    <row r="214" spans="1:258" s="49" customFormat="1" ht="12.95" customHeight="1">
      <c r="A214" s="35" t="s">
        <v>350</v>
      </c>
      <c r="B214" s="35"/>
      <c r="C214" s="36" t="s">
        <v>2128</v>
      </c>
      <c r="D214" s="35">
        <v>210012878</v>
      </c>
      <c r="E214" s="37" t="s">
        <v>3470</v>
      </c>
      <c r="F214" s="37">
        <v>22100143</v>
      </c>
      <c r="G214" s="37" t="s">
        <v>1359</v>
      </c>
      <c r="H214" s="37" t="s">
        <v>472</v>
      </c>
      <c r="I214" s="37" t="s">
        <v>439</v>
      </c>
      <c r="J214" s="37" t="s">
        <v>473</v>
      </c>
      <c r="K214" s="38" t="s">
        <v>404</v>
      </c>
      <c r="L214" s="39" t="s">
        <v>105</v>
      </c>
      <c r="M214" s="37" t="s">
        <v>121</v>
      </c>
      <c r="N214" s="40" t="s">
        <v>83</v>
      </c>
      <c r="O214" s="39" t="s">
        <v>107</v>
      </c>
      <c r="P214" s="37" t="s">
        <v>108</v>
      </c>
      <c r="Q214" s="39" t="s">
        <v>151</v>
      </c>
      <c r="R214" s="38" t="s">
        <v>110</v>
      </c>
      <c r="S214" s="39" t="s">
        <v>107</v>
      </c>
      <c r="T214" s="41" t="s">
        <v>122</v>
      </c>
      <c r="U214" s="37" t="s">
        <v>112</v>
      </c>
      <c r="V214" s="39">
        <v>60</v>
      </c>
      <c r="W214" s="37" t="s">
        <v>113</v>
      </c>
      <c r="X214" s="39"/>
      <c r="Y214" s="39"/>
      <c r="Z214" s="39"/>
      <c r="AA214" s="40">
        <v>30</v>
      </c>
      <c r="AB214" s="38">
        <v>60</v>
      </c>
      <c r="AC214" s="38">
        <v>10</v>
      </c>
      <c r="AD214" s="42" t="s">
        <v>123</v>
      </c>
      <c r="AE214" s="37" t="s">
        <v>115</v>
      </c>
      <c r="AF214" s="42">
        <v>2</v>
      </c>
      <c r="AG214" s="147">
        <v>296353.71000000002</v>
      </c>
      <c r="AH214" s="43">
        <v>0</v>
      </c>
      <c r="AI214" s="44">
        <f t="shared" si="14"/>
        <v>0</v>
      </c>
      <c r="AJ214" s="45"/>
      <c r="AK214" s="46"/>
      <c r="AL214" s="45"/>
      <c r="AM214" s="45" t="s">
        <v>116</v>
      </c>
      <c r="AN214" s="35"/>
      <c r="AO214" s="37"/>
      <c r="AP214" s="37"/>
      <c r="AQ214" s="37"/>
      <c r="AR214" s="37" t="s">
        <v>474</v>
      </c>
      <c r="AS214" s="37" t="s">
        <v>474</v>
      </c>
      <c r="AT214" s="37"/>
      <c r="AU214" s="37"/>
      <c r="AV214" s="37"/>
      <c r="AW214" s="37"/>
      <c r="AX214" s="37"/>
      <c r="AY214" s="37"/>
      <c r="BD214" s="49">
        <v>173</v>
      </c>
      <c r="BE214" s="239"/>
      <c r="BF214" s="239"/>
      <c r="BG214" s="239"/>
      <c r="BH214" s="239"/>
      <c r="BI214" s="239"/>
      <c r="BJ214" s="239"/>
      <c r="BK214" s="239"/>
      <c r="BL214" s="239"/>
      <c r="BM214" s="239"/>
      <c r="BN214" s="239"/>
      <c r="BO214" s="239"/>
      <c r="BP214" s="239"/>
      <c r="BQ214" s="239"/>
      <c r="BR214" s="239"/>
      <c r="BS214" s="239"/>
      <c r="BT214" s="239"/>
      <c r="BU214" s="239"/>
      <c r="BV214" s="239"/>
      <c r="BW214" s="239"/>
      <c r="BX214" s="239"/>
      <c r="BY214" s="239"/>
      <c r="BZ214" s="239"/>
      <c r="CA214" s="239"/>
      <c r="CB214" s="239"/>
      <c r="CC214" s="239"/>
      <c r="CD214" s="239"/>
      <c r="CE214" s="239"/>
      <c r="CF214" s="239"/>
      <c r="CG214" s="239"/>
      <c r="CH214" s="239"/>
      <c r="CI214" s="239"/>
      <c r="CJ214" s="239"/>
      <c r="CK214" s="239"/>
      <c r="CL214" s="239"/>
      <c r="CM214" s="239"/>
      <c r="CN214" s="239"/>
      <c r="CO214" s="239"/>
      <c r="CP214" s="239"/>
      <c r="CQ214" s="239"/>
      <c r="CR214" s="239"/>
      <c r="CS214" s="239"/>
      <c r="CT214" s="239"/>
      <c r="CU214" s="239"/>
      <c r="CV214" s="239"/>
      <c r="CW214" s="239"/>
      <c r="CX214" s="239"/>
      <c r="CY214" s="239"/>
      <c r="CZ214" s="239"/>
      <c r="DA214" s="239"/>
      <c r="DB214" s="239"/>
      <c r="DC214" s="239"/>
      <c r="DD214" s="239"/>
      <c r="DE214" s="239"/>
      <c r="DF214" s="239"/>
      <c r="DG214" s="239"/>
      <c r="DH214" s="239"/>
      <c r="DI214" s="239"/>
      <c r="DJ214" s="239"/>
      <c r="DK214" s="239"/>
      <c r="DL214" s="239"/>
      <c r="DM214" s="239"/>
      <c r="DN214" s="239"/>
      <c r="DO214" s="239"/>
      <c r="DP214" s="239"/>
      <c r="DQ214" s="239"/>
      <c r="DR214" s="239"/>
      <c r="DS214" s="239"/>
      <c r="DT214" s="239"/>
      <c r="DU214" s="239"/>
      <c r="DV214" s="239"/>
      <c r="DW214" s="239"/>
      <c r="DX214" s="239"/>
      <c r="DY214" s="239"/>
      <c r="DZ214" s="239"/>
      <c r="EA214" s="239"/>
      <c r="EB214" s="239"/>
      <c r="EC214" s="239"/>
      <c r="ED214" s="239"/>
      <c r="EE214" s="239"/>
      <c r="EF214" s="239"/>
      <c r="EG214" s="239"/>
      <c r="EH214" s="239"/>
      <c r="EI214" s="239"/>
      <c r="EJ214" s="239"/>
      <c r="EK214" s="239"/>
      <c r="EL214" s="239"/>
      <c r="EM214" s="239"/>
      <c r="EN214" s="239"/>
      <c r="EO214" s="239"/>
      <c r="EP214" s="239"/>
      <c r="EQ214" s="239"/>
      <c r="ER214" s="239"/>
      <c r="ES214" s="239"/>
      <c r="ET214" s="239"/>
      <c r="EU214" s="239"/>
      <c r="EV214" s="239"/>
      <c r="EW214" s="239"/>
      <c r="EX214" s="239"/>
      <c r="EY214" s="239"/>
      <c r="EZ214" s="239"/>
      <c r="FA214" s="239"/>
      <c r="FB214" s="239"/>
      <c r="FC214" s="239"/>
      <c r="FD214" s="239"/>
      <c r="FE214" s="239"/>
      <c r="FF214" s="239"/>
      <c r="FG214" s="239"/>
      <c r="FH214" s="239"/>
      <c r="FI214" s="239"/>
      <c r="FJ214" s="239"/>
      <c r="FK214" s="239"/>
      <c r="FL214" s="239"/>
      <c r="FM214" s="239"/>
      <c r="FN214" s="239"/>
      <c r="FO214" s="239"/>
      <c r="FP214" s="239"/>
      <c r="FQ214" s="239"/>
      <c r="FR214" s="239"/>
      <c r="FS214" s="239"/>
      <c r="FT214" s="239"/>
      <c r="FU214" s="239"/>
      <c r="FV214" s="239"/>
      <c r="FW214" s="239"/>
      <c r="FX214" s="239"/>
      <c r="FY214" s="239"/>
      <c r="FZ214" s="239"/>
      <c r="GA214" s="239"/>
      <c r="GB214" s="239"/>
      <c r="GC214" s="239"/>
      <c r="GD214" s="239"/>
      <c r="GE214" s="239"/>
      <c r="GF214" s="239"/>
      <c r="GG214" s="239"/>
      <c r="GH214" s="239"/>
      <c r="GI214" s="239"/>
      <c r="GJ214" s="239"/>
      <c r="GK214" s="239"/>
      <c r="GL214" s="239"/>
      <c r="GM214" s="239"/>
      <c r="GN214" s="239"/>
      <c r="GO214" s="239"/>
      <c r="GP214" s="239"/>
      <c r="GQ214" s="239"/>
      <c r="GR214" s="239"/>
      <c r="GS214" s="239"/>
      <c r="GT214" s="239"/>
      <c r="GU214" s="239"/>
      <c r="GV214" s="239"/>
      <c r="GW214" s="239"/>
      <c r="GX214" s="239"/>
      <c r="GY214" s="239"/>
      <c r="GZ214" s="239"/>
      <c r="HA214" s="239"/>
      <c r="HB214" s="239"/>
      <c r="HC214" s="239"/>
      <c r="HD214" s="239"/>
      <c r="HE214" s="239"/>
      <c r="HF214" s="239"/>
      <c r="HG214" s="239"/>
      <c r="HH214" s="239"/>
      <c r="HI214" s="239"/>
      <c r="HJ214" s="239"/>
      <c r="HK214" s="239"/>
      <c r="HL214" s="239"/>
      <c r="HM214" s="239"/>
      <c r="HN214" s="239"/>
      <c r="HO214" s="239"/>
      <c r="HP214" s="239"/>
      <c r="HQ214" s="239"/>
      <c r="HR214" s="239"/>
      <c r="HS214" s="239"/>
      <c r="HT214" s="239"/>
      <c r="HU214" s="239"/>
      <c r="HV214" s="239"/>
      <c r="HW214" s="239"/>
      <c r="HX214" s="239"/>
      <c r="HY214" s="239"/>
      <c r="HZ214" s="239"/>
      <c r="IA214" s="239"/>
      <c r="IB214" s="239"/>
      <c r="IC214" s="239"/>
      <c r="ID214" s="239"/>
      <c r="IE214" s="239"/>
      <c r="IF214" s="239"/>
      <c r="IG214" s="239"/>
      <c r="IH214" s="239"/>
      <c r="II214" s="239"/>
      <c r="IJ214" s="239"/>
      <c r="IK214" s="239"/>
      <c r="IL214" s="239"/>
      <c r="IM214" s="239"/>
      <c r="IN214" s="239"/>
      <c r="IO214" s="239"/>
      <c r="IP214" s="239"/>
      <c r="IQ214" s="239"/>
      <c r="IR214" s="239"/>
      <c r="IS214" s="239"/>
      <c r="IT214" s="239"/>
      <c r="IU214" s="239"/>
      <c r="IV214" s="239"/>
      <c r="IW214" s="239"/>
      <c r="IX214" s="239"/>
    </row>
    <row r="215" spans="1:258" s="49" customFormat="1" ht="12.95" customHeight="1">
      <c r="A215" s="104" t="s">
        <v>350</v>
      </c>
      <c r="B215" s="131"/>
      <c r="C215" s="131" t="s">
        <v>3848</v>
      </c>
      <c r="D215" s="104">
        <v>210012878</v>
      </c>
      <c r="E215" s="104" t="s">
        <v>3881</v>
      </c>
      <c r="F215" s="104">
        <v>22100143</v>
      </c>
      <c r="G215" s="349"/>
      <c r="H215" s="135" t="s">
        <v>472</v>
      </c>
      <c r="I215" s="135" t="s">
        <v>439</v>
      </c>
      <c r="J215" s="135" t="s">
        <v>473</v>
      </c>
      <c r="K215" s="104" t="s">
        <v>404</v>
      </c>
      <c r="L215" s="104" t="s">
        <v>105</v>
      </c>
      <c r="M215" s="76" t="s">
        <v>121</v>
      </c>
      <c r="N215" s="104" t="s">
        <v>83</v>
      </c>
      <c r="O215" s="131" t="s">
        <v>107</v>
      </c>
      <c r="P215" s="133" t="s">
        <v>108</v>
      </c>
      <c r="Q215" s="76" t="s">
        <v>109</v>
      </c>
      <c r="R215" s="76" t="s">
        <v>110</v>
      </c>
      <c r="S215" s="131" t="s">
        <v>107</v>
      </c>
      <c r="T215" s="133" t="s">
        <v>122</v>
      </c>
      <c r="U215" s="76" t="s">
        <v>112</v>
      </c>
      <c r="V215" s="76">
        <v>60</v>
      </c>
      <c r="W215" s="76" t="s">
        <v>113</v>
      </c>
      <c r="X215" s="76"/>
      <c r="Y215" s="76"/>
      <c r="Z215" s="76"/>
      <c r="AA215" s="350">
        <v>30</v>
      </c>
      <c r="AB215" s="76">
        <v>60</v>
      </c>
      <c r="AC215" s="350">
        <v>10</v>
      </c>
      <c r="AD215" s="76" t="s">
        <v>123</v>
      </c>
      <c r="AE215" s="76" t="s">
        <v>115</v>
      </c>
      <c r="AF215" s="351">
        <v>2</v>
      </c>
      <c r="AG215" s="352">
        <v>296353.71000000002</v>
      </c>
      <c r="AH215" s="43">
        <v>0</v>
      </c>
      <c r="AI215" s="44">
        <f t="shared" si="14"/>
        <v>0</v>
      </c>
      <c r="AJ215" s="354"/>
      <c r="AK215" s="354"/>
      <c r="AL215" s="354"/>
      <c r="AM215" s="355" t="s">
        <v>116</v>
      </c>
      <c r="AN215" s="356"/>
      <c r="AO215" s="356"/>
      <c r="AP215" s="76"/>
      <c r="AQ215" s="76"/>
      <c r="AR215" s="76" t="s">
        <v>474</v>
      </c>
      <c r="AS215" s="349"/>
      <c r="AT215" s="76"/>
      <c r="AU215" s="76"/>
      <c r="AV215" s="76"/>
      <c r="AW215" s="76"/>
      <c r="AX215" s="76"/>
      <c r="AY215" s="76" t="s">
        <v>3850</v>
      </c>
      <c r="AZ215" s="239"/>
      <c r="BA215" s="239"/>
      <c r="BB215" s="239"/>
      <c r="BC215" s="249" t="e">
        <f>VLOOKUP(#REF!,E33:BD212,52,0)</f>
        <v>#REF!</v>
      </c>
      <c r="BD215" s="49">
        <v>174</v>
      </c>
    </row>
    <row r="216" spans="1:258" s="49" customFormat="1" ht="12.95" customHeight="1">
      <c r="A216" s="35" t="s">
        <v>350</v>
      </c>
      <c r="B216" s="349"/>
      <c r="C216" s="349"/>
      <c r="D216" s="35">
        <v>210012878</v>
      </c>
      <c r="E216" s="38" t="s">
        <v>4093</v>
      </c>
      <c r="F216" s="37"/>
      <c r="G216" s="349"/>
      <c r="H216" s="37" t="s">
        <v>472</v>
      </c>
      <c r="I216" s="37" t="s">
        <v>439</v>
      </c>
      <c r="J216" s="37" t="s">
        <v>473</v>
      </c>
      <c r="K216" s="37" t="s">
        <v>404</v>
      </c>
      <c r="L216" s="39" t="s">
        <v>105</v>
      </c>
      <c r="M216" s="37" t="s">
        <v>121</v>
      </c>
      <c r="N216" s="39" t="s">
        <v>83</v>
      </c>
      <c r="O216" s="39" t="s">
        <v>107</v>
      </c>
      <c r="P216" s="37" t="s">
        <v>108</v>
      </c>
      <c r="Q216" s="39" t="s">
        <v>1094</v>
      </c>
      <c r="R216" s="37" t="s">
        <v>110</v>
      </c>
      <c r="S216" s="39" t="s">
        <v>107</v>
      </c>
      <c r="T216" s="41" t="s">
        <v>122</v>
      </c>
      <c r="U216" s="37" t="s">
        <v>112</v>
      </c>
      <c r="V216" s="39">
        <v>60</v>
      </c>
      <c r="W216" s="37" t="s">
        <v>113</v>
      </c>
      <c r="X216" s="39"/>
      <c r="Y216" s="39"/>
      <c r="Z216" s="39"/>
      <c r="AA216" s="39">
        <v>30</v>
      </c>
      <c r="AB216" s="37">
        <v>60</v>
      </c>
      <c r="AC216" s="37">
        <v>10</v>
      </c>
      <c r="AD216" s="42" t="s">
        <v>123</v>
      </c>
      <c r="AE216" s="37" t="s">
        <v>115</v>
      </c>
      <c r="AF216" s="42">
        <v>2</v>
      </c>
      <c r="AG216" s="45">
        <v>296353.71000000002</v>
      </c>
      <c r="AH216" s="45">
        <f>AG216*AF216</f>
        <v>592707.42000000004</v>
      </c>
      <c r="AI216" s="45">
        <f t="shared" si="14"/>
        <v>663832.31040000007</v>
      </c>
      <c r="AJ216" s="46"/>
      <c r="AK216" s="45"/>
      <c r="AL216" s="45"/>
      <c r="AM216" s="45" t="s">
        <v>116</v>
      </c>
      <c r="AN216" s="35"/>
      <c r="AO216" s="37"/>
      <c r="AP216" s="37"/>
      <c r="AQ216" s="37"/>
      <c r="AR216" s="37" t="s">
        <v>474</v>
      </c>
      <c r="AS216" s="37" t="s">
        <v>474</v>
      </c>
      <c r="AT216" s="37"/>
      <c r="AU216" s="37"/>
      <c r="AV216" s="37"/>
      <c r="AW216" s="37"/>
      <c r="AX216" s="37"/>
      <c r="AY216" s="37"/>
      <c r="AZ216" s="324" t="s">
        <v>3850</v>
      </c>
      <c r="BA216" s="324">
        <v>22100143</v>
      </c>
      <c r="BB216" s="324"/>
      <c r="BC216" s="249" t="e">
        <f>VLOOKUP(#REF!,$E$11:$BD$1093,53,0)</f>
        <v>#REF!</v>
      </c>
      <c r="BD216" s="249" t="e">
        <f>BC216+0.5</f>
        <v>#REF!</v>
      </c>
      <c r="BE216" s="239"/>
      <c r="BF216" s="239"/>
      <c r="BG216" s="239"/>
      <c r="BH216" s="239"/>
      <c r="BI216" s="239"/>
      <c r="BJ216" s="239"/>
      <c r="BK216" s="239"/>
      <c r="BL216" s="239"/>
      <c r="BM216" s="239"/>
      <c r="BN216" s="239"/>
      <c r="BO216" s="239"/>
      <c r="BP216" s="239"/>
      <c r="BQ216" s="239"/>
      <c r="BR216" s="239"/>
      <c r="BS216" s="239"/>
      <c r="BT216" s="239"/>
      <c r="BU216" s="239"/>
      <c r="BV216" s="239"/>
      <c r="BW216" s="239"/>
      <c r="BX216" s="239"/>
      <c r="BY216" s="239"/>
      <c r="BZ216" s="239"/>
      <c r="CA216" s="239"/>
      <c r="CB216" s="239"/>
      <c r="CC216" s="239"/>
      <c r="CD216" s="239"/>
      <c r="CE216" s="239"/>
      <c r="CF216" s="239"/>
      <c r="CG216" s="239"/>
      <c r="CH216" s="239"/>
      <c r="CI216" s="239"/>
      <c r="CJ216" s="239"/>
      <c r="CK216" s="239"/>
      <c r="CL216" s="239"/>
      <c r="CM216" s="239"/>
      <c r="CN216" s="239"/>
      <c r="CO216" s="239"/>
      <c r="CP216" s="239"/>
      <c r="CQ216" s="239"/>
      <c r="CR216" s="239"/>
      <c r="CS216" s="239"/>
      <c r="CT216" s="239"/>
      <c r="CU216" s="239"/>
      <c r="CV216" s="239"/>
      <c r="CW216" s="239"/>
      <c r="CX216" s="239"/>
      <c r="CY216" s="239"/>
      <c r="CZ216" s="239"/>
      <c r="DA216" s="239"/>
      <c r="DB216" s="239"/>
      <c r="DC216" s="239"/>
      <c r="DD216" s="239"/>
      <c r="DE216" s="239"/>
      <c r="DF216" s="239"/>
      <c r="DG216" s="239"/>
      <c r="DH216" s="239"/>
      <c r="DI216" s="239"/>
      <c r="DJ216" s="239"/>
      <c r="DK216" s="239"/>
      <c r="DL216" s="239"/>
      <c r="DM216" s="239"/>
      <c r="DN216" s="239"/>
      <c r="DO216" s="239"/>
      <c r="DP216" s="239"/>
      <c r="DQ216" s="239"/>
      <c r="DR216" s="239"/>
      <c r="DS216" s="239"/>
      <c r="DT216" s="239"/>
      <c r="DU216" s="239"/>
      <c r="DV216" s="239"/>
      <c r="DW216" s="239"/>
      <c r="DX216" s="239"/>
      <c r="DY216" s="239"/>
      <c r="DZ216" s="239"/>
      <c r="EA216" s="239"/>
      <c r="EB216" s="239"/>
      <c r="EC216" s="239"/>
      <c r="ED216" s="239"/>
      <c r="EE216" s="239"/>
      <c r="EF216" s="239"/>
      <c r="EG216" s="239"/>
      <c r="EH216" s="239"/>
      <c r="EI216" s="239"/>
      <c r="EJ216" s="239"/>
      <c r="EK216" s="239"/>
      <c r="EL216" s="239"/>
      <c r="EM216" s="239"/>
      <c r="EN216" s="239"/>
      <c r="EO216" s="239"/>
      <c r="EP216" s="239"/>
      <c r="EQ216" s="239"/>
      <c r="ER216" s="239"/>
      <c r="ES216" s="239"/>
      <c r="ET216" s="239"/>
      <c r="EU216" s="239"/>
      <c r="EV216" s="239"/>
      <c r="EW216" s="239"/>
      <c r="EX216" s="239"/>
      <c r="EY216" s="239"/>
      <c r="EZ216" s="239"/>
      <c r="FA216" s="239"/>
      <c r="FB216" s="239"/>
      <c r="FC216" s="239"/>
      <c r="FD216" s="239"/>
      <c r="FE216" s="239"/>
      <c r="FF216" s="239"/>
      <c r="FG216" s="239"/>
      <c r="FH216" s="239"/>
      <c r="FI216" s="239"/>
      <c r="FJ216" s="239"/>
      <c r="FK216" s="239"/>
      <c r="FL216" s="239"/>
      <c r="FM216" s="239"/>
      <c r="FN216" s="239"/>
      <c r="FO216" s="239"/>
      <c r="FP216" s="239"/>
      <c r="FQ216" s="239"/>
      <c r="FR216" s="239"/>
      <c r="FS216" s="239"/>
      <c r="FT216" s="239"/>
      <c r="FU216" s="239"/>
      <c r="FV216" s="239"/>
      <c r="FW216" s="239"/>
      <c r="FX216" s="239"/>
      <c r="FY216" s="239"/>
      <c r="FZ216" s="239"/>
      <c r="GA216" s="239"/>
      <c r="GB216" s="239"/>
      <c r="GC216" s="239"/>
      <c r="GD216" s="239"/>
      <c r="GE216" s="239"/>
      <c r="GF216" s="239"/>
      <c r="GG216" s="239"/>
      <c r="GH216" s="239"/>
      <c r="GI216" s="239"/>
      <c r="GJ216" s="239"/>
      <c r="GK216" s="239"/>
      <c r="GL216" s="239"/>
      <c r="GM216" s="239"/>
      <c r="GN216" s="239"/>
      <c r="GO216" s="239"/>
      <c r="GP216" s="239"/>
      <c r="GQ216" s="239"/>
      <c r="GR216" s="239"/>
      <c r="GS216" s="239"/>
      <c r="GT216" s="239"/>
      <c r="GU216" s="239"/>
      <c r="GV216" s="239"/>
      <c r="GW216" s="239"/>
      <c r="GX216" s="239"/>
      <c r="GY216" s="239"/>
      <c r="GZ216" s="239"/>
      <c r="HA216" s="239"/>
      <c r="HB216" s="239"/>
      <c r="HC216" s="239"/>
      <c r="HD216" s="239"/>
      <c r="HE216" s="239"/>
      <c r="HF216" s="239"/>
      <c r="HG216" s="239"/>
      <c r="HH216" s="239"/>
      <c r="HI216" s="239"/>
      <c r="HJ216" s="239"/>
      <c r="HK216" s="239"/>
      <c r="HL216" s="239"/>
      <c r="HM216" s="239"/>
      <c r="HN216" s="239"/>
      <c r="HO216" s="239"/>
      <c r="HP216" s="239"/>
      <c r="HQ216" s="239"/>
      <c r="HR216" s="239"/>
      <c r="HS216" s="239"/>
      <c r="HT216" s="239"/>
      <c r="HU216" s="239"/>
      <c r="HV216" s="239"/>
      <c r="HW216" s="239"/>
      <c r="HX216" s="239"/>
      <c r="HY216" s="239"/>
      <c r="HZ216" s="239"/>
      <c r="IA216" s="239"/>
      <c r="IB216" s="239"/>
      <c r="IC216" s="239"/>
      <c r="ID216" s="239"/>
      <c r="IE216" s="239"/>
      <c r="IF216" s="239"/>
      <c r="IG216" s="239"/>
      <c r="IH216" s="239"/>
      <c r="II216" s="239"/>
      <c r="IJ216" s="239"/>
      <c r="IK216" s="239"/>
      <c r="IL216" s="239"/>
      <c r="IM216" s="239"/>
      <c r="IN216" s="239"/>
      <c r="IO216" s="239"/>
      <c r="IP216" s="239"/>
      <c r="IQ216" s="239"/>
      <c r="IR216" s="239"/>
      <c r="IS216" s="239"/>
      <c r="IT216" s="239"/>
      <c r="IU216" s="239"/>
      <c r="IV216" s="239"/>
      <c r="IW216" s="239"/>
      <c r="IX216" s="239"/>
    </row>
    <row r="217" spans="1:258" s="49" customFormat="1" ht="12.95" customHeight="1">
      <c r="A217" s="35" t="s">
        <v>350</v>
      </c>
      <c r="B217" s="35"/>
      <c r="C217" s="36" t="s">
        <v>2128</v>
      </c>
      <c r="D217" s="35">
        <v>210028649</v>
      </c>
      <c r="E217" s="37" t="s">
        <v>3471</v>
      </c>
      <c r="F217" s="37">
        <v>22100144</v>
      </c>
      <c r="G217" s="37" t="s">
        <v>1360</v>
      </c>
      <c r="H217" s="37" t="s">
        <v>472</v>
      </c>
      <c r="I217" s="37" t="s">
        <v>439</v>
      </c>
      <c r="J217" s="37" t="s">
        <v>473</v>
      </c>
      <c r="K217" s="38" t="s">
        <v>404</v>
      </c>
      <c r="L217" s="39" t="s">
        <v>105</v>
      </c>
      <c r="M217" s="37" t="s">
        <v>121</v>
      </c>
      <c r="N217" s="40" t="s">
        <v>83</v>
      </c>
      <c r="O217" s="39" t="s">
        <v>107</v>
      </c>
      <c r="P217" s="37" t="s">
        <v>108</v>
      </c>
      <c r="Q217" s="39" t="s">
        <v>151</v>
      </c>
      <c r="R217" s="38" t="s">
        <v>110</v>
      </c>
      <c r="S217" s="39" t="s">
        <v>107</v>
      </c>
      <c r="T217" s="41" t="s">
        <v>122</v>
      </c>
      <c r="U217" s="37" t="s">
        <v>112</v>
      </c>
      <c r="V217" s="39">
        <v>60</v>
      </c>
      <c r="W217" s="37" t="s">
        <v>113</v>
      </c>
      <c r="X217" s="39"/>
      <c r="Y217" s="39"/>
      <c r="Z217" s="39"/>
      <c r="AA217" s="40">
        <v>30</v>
      </c>
      <c r="AB217" s="38">
        <v>60</v>
      </c>
      <c r="AC217" s="38">
        <v>10</v>
      </c>
      <c r="AD217" s="42" t="s">
        <v>123</v>
      </c>
      <c r="AE217" s="37" t="s">
        <v>115</v>
      </c>
      <c r="AF217" s="42">
        <v>5</v>
      </c>
      <c r="AG217" s="147">
        <v>296353.71000000002</v>
      </c>
      <c r="AH217" s="43">
        <v>0</v>
      </c>
      <c r="AI217" s="44">
        <f t="shared" si="14"/>
        <v>0</v>
      </c>
      <c r="AJ217" s="45"/>
      <c r="AK217" s="46"/>
      <c r="AL217" s="45"/>
      <c r="AM217" s="45" t="s">
        <v>116</v>
      </c>
      <c r="AN217" s="35"/>
      <c r="AO217" s="37"/>
      <c r="AP217" s="37"/>
      <c r="AQ217" s="37"/>
      <c r="AR217" s="37" t="s">
        <v>475</v>
      </c>
      <c r="AS217" s="37" t="s">
        <v>475</v>
      </c>
      <c r="AT217" s="37"/>
      <c r="AU217" s="37"/>
      <c r="AV217" s="37"/>
      <c r="AW217" s="37"/>
      <c r="AX217" s="37"/>
      <c r="AY217" s="37"/>
      <c r="BD217" s="49">
        <v>175</v>
      </c>
    </row>
    <row r="218" spans="1:258" s="49" customFormat="1" ht="12.95" customHeight="1">
      <c r="A218" s="104" t="s">
        <v>350</v>
      </c>
      <c r="B218" s="131"/>
      <c r="C218" s="131" t="s">
        <v>3848</v>
      </c>
      <c r="D218" s="104">
        <v>210028649</v>
      </c>
      <c r="E218" s="104" t="s">
        <v>3882</v>
      </c>
      <c r="F218" s="104">
        <v>22100144</v>
      </c>
      <c r="G218" s="349"/>
      <c r="H218" s="135" t="s">
        <v>472</v>
      </c>
      <c r="I218" s="135" t="s">
        <v>439</v>
      </c>
      <c r="J218" s="135" t="s">
        <v>473</v>
      </c>
      <c r="K218" s="104" t="s">
        <v>404</v>
      </c>
      <c r="L218" s="104" t="s">
        <v>105</v>
      </c>
      <c r="M218" s="76" t="s">
        <v>121</v>
      </c>
      <c r="N218" s="104" t="s">
        <v>83</v>
      </c>
      <c r="O218" s="131" t="s">
        <v>107</v>
      </c>
      <c r="P218" s="133" t="s">
        <v>108</v>
      </c>
      <c r="Q218" s="76" t="s">
        <v>109</v>
      </c>
      <c r="R218" s="76" t="s">
        <v>110</v>
      </c>
      <c r="S218" s="131" t="s">
        <v>107</v>
      </c>
      <c r="T218" s="133" t="s">
        <v>122</v>
      </c>
      <c r="U218" s="76" t="s">
        <v>112</v>
      </c>
      <c r="V218" s="76">
        <v>60</v>
      </c>
      <c r="W218" s="76" t="s">
        <v>113</v>
      </c>
      <c r="X218" s="76"/>
      <c r="Y218" s="76"/>
      <c r="Z218" s="76"/>
      <c r="AA218" s="350">
        <v>30</v>
      </c>
      <c r="AB218" s="76">
        <v>60</v>
      </c>
      <c r="AC218" s="350">
        <v>10</v>
      </c>
      <c r="AD218" s="76" t="s">
        <v>123</v>
      </c>
      <c r="AE218" s="76" t="s">
        <v>115</v>
      </c>
      <c r="AF218" s="351">
        <v>4</v>
      </c>
      <c r="AG218" s="352">
        <v>296353.71000000002</v>
      </c>
      <c r="AH218" s="43">
        <v>0</v>
      </c>
      <c r="AI218" s="44">
        <f t="shared" si="14"/>
        <v>0</v>
      </c>
      <c r="AJ218" s="354"/>
      <c r="AK218" s="354"/>
      <c r="AL218" s="354"/>
      <c r="AM218" s="355" t="s">
        <v>116</v>
      </c>
      <c r="AN218" s="356"/>
      <c r="AO218" s="356"/>
      <c r="AP218" s="76"/>
      <c r="AQ218" s="76"/>
      <c r="AR218" s="76" t="s">
        <v>475</v>
      </c>
      <c r="AS218" s="349"/>
      <c r="AT218" s="76"/>
      <c r="AU218" s="76"/>
      <c r="AV218" s="76"/>
      <c r="AW218" s="76"/>
      <c r="AX218" s="76"/>
      <c r="AY218" s="76" t="s">
        <v>3850</v>
      </c>
      <c r="AZ218" s="239"/>
      <c r="BA218" s="239"/>
      <c r="BB218" s="239"/>
      <c r="BC218" s="249" t="e">
        <f>VLOOKUP(#REF!,E34:BD215,52,0)</f>
        <v>#REF!</v>
      </c>
      <c r="BD218" s="49">
        <v>176</v>
      </c>
      <c r="BE218" s="239"/>
      <c r="BF218" s="239"/>
      <c r="BG218" s="239"/>
      <c r="BH218" s="239"/>
      <c r="BI218" s="239"/>
      <c r="BJ218" s="239"/>
      <c r="BK218" s="239"/>
      <c r="BL218" s="239"/>
      <c r="BM218" s="239"/>
      <c r="BN218" s="239"/>
      <c r="BO218" s="239"/>
      <c r="BP218" s="239"/>
      <c r="BQ218" s="239"/>
      <c r="BR218" s="239"/>
      <c r="BS218" s="239"/>
      <c r="BT218" s="239"/>
      <c r="BU218" s="239"/>
      <c r="BV218" s="239"/>
      <c r="BW218" s="239"/>
      <c r="BX218" s="239"/>
      <c r="BY218" s="239"/>
      <c r="BZ218" s="239"/>
      <c r="CA218" s="239"/>
      <c r="CB218" s="239"/>
      <c r="CC218" s="239"/>
      <c r="CD218" s="239"/>
      <c r="CE218" s="239"/>
      <c r="CF218" s="239"/>
      <c r="CG218" s="239"/>
      <c r="CH218" s="239"/>
      <c r="CI218" s="239"/>
      <c r="CJ218" s="239"/>
      <c r="CK218" s="239"/>
      <c r="CL218" s="239"/>
      <c r="CM218" s="239"/>
      <c r="CN218" s="239"/>
      <c r="CO218" s="239"/>
      <c r="CP218" s="239"/>
      <c r="CQ218" s="239"/>
      <c r="CR218" s="239"/>
      <c r="CS218" s="239"/>
      <c r="CT218" s="239"/>
      <c r="CU218" s="239"/>
      <c r="CV218" s="239"/>
      <c r="CW218" s="239"/>
      <c r="CX218" s="239"/>
      <c r="CY218" s="239"/>
      <c r="CZ218" s="239"/>
      <c r="DA218" s="239"/>
      <c r="DB218" s="239"/>
      <c r="DC218" s="239"/>
      <c r="DD218" s="239"/>
      <c r="DE218" s="239"/>
      <c r="DF218" s="239"/>
      <c r="DG218" s="239"/>
      <c r="DH218" s="239"/>
      <c r="DI218" s="239"/>
      <c r="DJ218" s="239"/>
      <c r="DK218" s="239"/>
      <c r="DL218" s="239"/>
      <c r="DM218" s="239"/>
      <c r="DN218" s="239"/>
      <c r="DO218" s="239"/>
      <c r="DP218" s="239"/>
      <c r="DQ218" s="239"/>
      <c r="DR218" s="239"/>
      <c r="DS218" s="239"/>
      <c r="DT218" s="239"/>
      <c r="DU218" s="239"/>
      <c r="DV218" s="239"/>
      <c r="DW218" s="239"/>
      <c r="DX218" s="239"/>
      <c r="DY218" s="239"/>
      <c r="DZ218" s="239"/>
      <c r="EA218" s="239"/>
      <c r="EB218" s="239"/>
      <c r="EC218" s="239"/>
      <c r="ED218" s="239"/>
      <c r="EE218" s="239"/>
      <c r="EF218" s="239"/>
      <c r="EG218" s="239"/>
      <c r="EH218" s="239"/>
      <c r="EI218" s="239"/>
      <c r="EJ218" s="239"/>
      <c r="EK218" s="239"/>
      <c r="EL218" s="239"/>
      <c r="EM218" s="239"/>
      <c r="EN218" s="239"/>
      <c r="EO218" s="239"/>
      <c r="EP218" s="239"/>
      <c r="EQ218" s="239"/>
      <c r="ER218" s="239"/>
      <c r="ES218" s="239"/>
      <c r="ET218" s="239"/>
      <c r="EU218" s="239"/>
      <c r="EV218" s="239"/>
      <c r="EW218" s="239"/>
      <c r="EX218" s="239"/>
      <c r="EY218" s="239"/>
      <c r="EZ218" s="239"/>
      <c r="FA218" s="239"/>
      <c r="FB218" s="239"/>
      <c r="FC218" s="239"/>
      <c r="FD218" s="239"/>
      <c r="FE218" s="239"/>
      <c r="FF218" s="239"/>
      <c r="FG218" s="239"/>
      <c r="FH218" s="239"/>
      <c r="FI218" s="239"/>
      <c r="FJ218" s="239"/>
      <c r="FK218" s="239"/>
      <c r="FL218" s="239"/>
      <c r="FM218" s="239"/>
      <c r="FN218" s="239"/>
      <c r="FO218" s="239"/>
      <c r="FP218" s="239"/>
      <c r="FQ218" s="239"/>
      <c r="FR218" s="239"/>
      <c r="FS218" s="239"/>
      <c r="FT218" s="239"/>
      <c r="FU218" s="239"/>
      <c r="FV218" s="239"/>
      <c r="FW218" s="239"/>
      <c r="FX218" s="239"/>
      <c r="FY218" s="239"/>
      <c r="FZ218" s="239"/>
      <c r="GA218" s="239"/>
      <c r="GB218" s="239"/>
      <c r="GC218" s="239"/>
      <c r="GD218" s="239"/>
      <c r="GE218" s="239"/>
      <c r="GF218" s="239"/>
      <c r="GG218" s="239"/>
      <c r="GH218" s="239"/>
      <c r="GI218" s="239"/>
      <c r="GJ218" s="239"/>
      <c r="GK218" s="239"/>
      <c r="GL218" s="239"/>
      <c r="GM218" s="239"/>
      <c r="GN218" s="239"/>
      <c r="GO218" s="239"/>
      <c r="GP218" s="239"/>
      <c r="GQ218" s="239"/>
      <c r="GR218" s="239"/>
      <c r="GS218" s="239"/>
      <c r="GT218" s="239"/>
      <c r="GU218" s="239"/>
      <c r="GV218" s="239"/>
      <c r="GW218" s="239"/>
      <c r="GX218" s="239"/>
      <c r="GY218" s="239"/>
      <c r="GZ218" s="239"/>
      <c r="HA218" s="239"/>
      <c r="HB218" s="239"/>
      <c r="HC218" s="239"/>
      <c r="HD218" s="239"/>
      <c r="HE218" s="239"/>
      <c r="HF218" s="239"/>
      <c r="HG218" s="239"/>
      <c r="HH218" s="239"/>
      <c r="HI218" s="239"/>
      <c r="HJ218" s="239"/>
      <c r="HK218" s="239"/>
      <c r="HL218" s="239"/>
      <c r="HM218" s="239"/>
      <c r="HN218" s="239"/>
      <c r="HO218" s="239"/>
      <c r="HP218" s="239"/>
      <c r="HQ218" s="239"/>
      <c r="HR218" s="239"/>
      <c r="HS218" s="239"/>
      <c r="HT218" s="239"/>
      <c r="HU218" s="239"/>
      <c r="HV218" s="239"/>
      <c r="HW218" s="239"/>
      <c r="HX218" s="239"/>
      <c r="HY218" s="239"/>
      <c r="HZ218" s="239"/>
      <c r="IA218" s="239"/>
      <c r="IB218" s="239"/>
      <c r="IC218" s="239"/>
      <c r="ID218" s="239"/>
      <c r="IE218" s="239"/>
      <c r="IF218" s="239"/>
      <c r="IG218" s="239"/>
      <c r="IH218" s="239"/>
      <c r="II218" s="239"/>
      <c r="IJ218" s="239"/>
      <c r="IK218" s="239"/>
      <c r="IL218" s="239"/>
      <c r="IM218" s="239"/>
      <c r="IN218" s="239"/>
      <c r="IO218" s="239"/>
      <c r="IP218" s="239"/>
      <c r="IQ218" s="239"/>
      <c r="IR218" s="239"/>
      <c r="IS218" s="239"/>
      <c r="IT218" s="239"/>
      <c r="IU218" s="239"/>
      <c r="IV218" s="239"/>
      <c r="IW218" s="239"/>
      <c r="IX218" s="239"/>
    </row>
    <row r="219" spans="1:258" s="49" customFormat="1" ht="12.95" customHeight="1">
      <c r="A219" s="35" t="s">
        <v>350</v>
      </c>
      <c r="B219" s="349"/>
      <c r="C219" s="349"/>
      <c r="D219" s="35">
        <v>210028649</v>
      </c>
      <c r="E219" s="38" t="s">
        <v>4094</v>
      </c>
      <c r="F219" s="37"/>
      <c r="G219" s="349"/>
      <c r="H219" s="37" t="s">
        <v>472</v>
      </c>
      <c r="I219" s="37" t="s">
        <v>439</v>
      </c>
      <c r="J219" s="37" t="s">
        <v>473</v>
      </c>
      <c r="K219" s="37" t="s">
        <v>404</v>
      </c>
      <c r="L219" s="39" t="s">
        <v>105</v>
      </c>
      <c r="M219" s="37" t="s">
        <v>121</v>
      </c>
      <c r="N219" s="39" t="s">
        <v>83</v>
      </c>
      <c r="O219" s="39" t="s">
        <v>107</v>
      </c>
      <c r="P219" s="37" t="s">
        <v>108</v>
      </c>
      <c r="Q219" s="39" t="s">
        <v>1094</v>
      </c>
      <c r="R219" s="37" t="s">
        <v>110</v>
      </c>
      <c r="S219" s="39" t="s">
        <v>107</v>
      </c>
      <c r="T219" s="41" t="s">
        <v>122</v>
      </c>
      <c r="U219" s="37" t="s">
        <v>112</v>
      </c>
      <c r="V219" s="39">
        <v>60</v>
      </c>
      <c r="W219" s="37" t="s">
        <v>113</v>
      </c>
      <c r="X219" s="39"/>
      <c r="Y219" s="39"/>
      <c r="Z219" s="39"/>
      <c r="AA219" s="39">
        <v>30</v>
      </c>
      <c r="AB219" s="37">
        <v>60</v>
      </c>
      <c r="AC219" s="37">
        <v>10</v>
      </c>
      <c r="AD219" s="42" t="s">
        <v>123</v>
      </c>
      <c r="AE219" s="37" t="s">
        <v>115</v>
      </c>
      <c r="AF219" s="42">
        <v>5</v>
      </c>
      <c r="AG219" s="45">
        <v>296353.71000000002</v>
      </c>
      <c r="AH219" s="45">
        <f>AG219*AF219</f>
        <v>1481768.55</v>
      </c>
      <c r="AI219" s="45">
        <f t="shared" ref="AI219:AI222" si="15">AH219*1.12</f>
        <v>1659580.7760000003</v>
      </c>
      <c r="AJ219" s="46"/>
      <c r="AK219" s="45"/>
      <c r="AL219" s="45"/>
      <c r="AM219" s="45" t="s">
        <v>116</v>
      </c>
      <c r="AN219" s="35"/>
      <c r="AO219" s="37"/>
      <c r="AP219" s="37"/>
      <c r="AQ219" s="37"/>
      <c r="AR219" s="37" t="s">
        <v>475</v>
      </c>
      <c r="AS219" s="37" t="s">
        <v>475</v>
      </c>
      <c r="AT219" s="37"/>
      <c r="AU219" s="37"/>
      <c r="AV219" s="37"/>
      <c r="AW219" s="37"/>
      <c r="AX219" s="37"/>
      <c r="AY219" s="37"/>
      <c r="AZ219" s="324" t="s">
        <v>3850</v>
      </c>
      <c r="BA219" s="324">
        <v>22100144</v>
      </c>
      <c r="BB219" s="324"/>
      <c r="BC219" s="249" t="e">
        <f>VLOOKUP(#REF!,$E$11:$BD$1093,53,0)</f>
        <v>#REF!</v>
      </c>
      <c r="BD219" s="249" t="e">
        <f>BC219+0.5</f>
        <v>#REF!</v>
      </c>
    </row>
    <row r="220" spans="1:258" s="49" customFormat="1" ht="12.95" customHeight="1">
      <c r="A220" s="35" t="s">
        <v>350</v>
      </c>
      <c r="B220" s="35"/>
      <c r="C220" s="36"/>
      <c r="D220" s="35">
        <v>220011039</v>
      </c>
      <c r="E220" s="37" t="s">
        <v>3472</v>
      </c>
      <c r="F220" s="37">
        <v>22100145</v>
      </c>
      <c r="G220" s="37" t="s">
        <v>1361</v>
      </c>
      <c r="H220" s="37" t="s">
        <v>476</v>
      </c>
      <c r="I220" s="37" t="s">
        <v>477</v>
      </c>
      <c r="J220" s="37" t="s">
        <v>478</v>
      </c>
      <c r="K220" s="38" t="s">
        <v>104</v>
      </c>
      <c r="L220" s="39" t="s">
        <v>105</v>
      </c>
      <c r="M220" s="37" t="s">
        <v>121</v>
      </c>
      <c r="N220" s="40" t="s">
        <v>83</v>
      </c>
      <c r="O220" s="39" t="s">
        <v>107</v>
      </c>
      <c r="P220" s="37" t="s">
        <v>108</v>
      </c>
      <c r="Q220" s="39" t="s">
        <v>109</v>
      </c>
      <c r="R220" s="38" t="s">
        <v>110</v>
      </c>
      <c r="S220" s="39" t="s">
        <v>107</v>
      </c>
      <c r="T220" s="41" t="s">
        <v>122</v>
      </c>
      <c r="U220" s="37" t="s">
        <v>112</v>
      </c>
      <c r="V220" s="39">
        <v>60</v>
      </c>
      <c r="W220" s="37" t="s">
        <v>113</v>
      </c>
      <c r="X220" s="39"/>
      <c r="Y220" s="39"/>
      <c r="Z220" s="39"/>
      <c r="AA220" s="40">
        <v>30</v>
      </c>
      <c r="AB220" s="38">
        <v>60</v>
      </c>
      <c r="AC220" s="38">
        <v>10</v>
      </c>
      <c r="AD220" s="42" t="s">
        <v>129</v>
      </c>
      <c r="AE220" s="37" t="s">
        <v>115</v>
      </c>
      <c r="AF220" s="42">
        <v>41</v>
      </c>
      <c r="AG220" s="42">
        <v>51037</v>
      </c>
      <c r="AH220" s="43">
        <f>AF220*AG220</f>
        <v>2092517</v>
      </c>
      <c r="AI220" s="44">
        <f t="shared" si="15"/>
        <v>2343619.04</v>
      </c>
      <c r="AJ220" s="45"/>
      <c r="AK220" s="46"/>
      <c r="AL220" s="45"/>
      <c r="AM220" s="45" t="s">
        <v>116</v>
      </c>
      <c r="AN220" s="35"/>
      <c r="AO220" s="37"/>
      <c r="AP220" s="37"/>
      <c r="AQ220" s="37"/>
      <c r="AR220" s="37" t="s">
        <v>479</v>
      </c>
      <c r="AS220" s="37" t="s">
        <v>479</v>
      </c>
      <c r="AT220" s="37"/>
      <c r="AU220" s="37"/>
      <c r="AV220" s="37"/>
      <c r="AW220" s="37"/>
      <c r="AX220" s="37"/>
      <c r="AY220" s="37"/>
      <c r="BD220" s="49">
        <v>177</v>
      </c>
      <c r="BE220" s="239"/>
      <c r="BF220" s="239"/>
      <c r="BG220" s="239"/>
      <c r="BH220" s="239"/>
      <c r="BI220" s="239"/>
      <c r="BJ220" s="239"/>
      <c r="BK220" s="239"/>
      <c r="BL220" s="239"/>
      <c r="BM220" s="239"/>
      <c r="BN220" s="239"/>
      <c r="BO220" s="239"/>
      <c r="BP220" s="239"/>
      <c r="BQ220" s="239"/>
      <c r="BR220" s="239"/>
      <c r="BS220" s="239"/>
      <c r="BT220" s="239"/>
      <c r="BU220" s="239"/>
      <c r="BV220" s="239"/>
      <c r="BW220" s="239"/>
      <c r="BX220" s="239"/>
      <c r="BY220" s="239"/>
      <c r="BZ220" s="239"/>
      <c r="CA220" s="239"/>
      <c r="CB220" s="239"/>
      <c r="CC220" s="239"/>
      <c r="CD220" s="239"/>
      <c r="CE220" s="239"/>
      <c r="CF220" s="239"/>
      <c r="CG220" s="239"/>
      <c r="CH220" s="239"/>
      <c r="CI220" s="239"/>
      <c r="CJ220" s="239"/>
      <c r="CK220" s="239"/>
      <c r="CL220" s="239"/>
      <c r="CM220" s="239"/>
      <c r="CN220" s="239"/>
      <c r="CO220" s="239"/>
      <c r="CP220" s="239"/>
      <c r="CQ220" s="239"/>
      <c r="CR220" s="239"/>
      <c r="CS220" s="239"/>
      <c r="CT220" s="239"/>
      <c r="CU220" s="239"/>
      <c r="CV220" s="239"/>
      <c r="CW220" s="239"/>
      <c r="CX220" s="239"/>
      <c r="CY220" s="239"/>
      <c r="CZ220" s="239"/>
      <c r="DA220" s="239"/>
      <c r="DB220" s="239"/>
      <c r="DC220" s="239"/>
      <c r="DD220" s="239"/>
      <c r="DE220" s="239"/>
      <c r="DF220" s="239"/>
      <c r="DG220" s="239"/>
      <c r="DH220" s="239"/>
      <c r="DI220" s="239"/>
      <c r="DJ220" s="239"/>
      <c r="DK220" s="239"/>
      <c r="DL220" s="239"/>
      <c r="DM220" s="239"/>
      <c r="DN220" s="239"/>
      <c r="DO220" s="239"/>
      <c r="DP220" s="239"/>
      <c r="DQ220" s="239"/>
      <c r="DR220" s="239"/>
      <c r="DS220" s="239"/>
      <c r="DT220" s="239"/>
      <c r="DU220" s="239"/>
      <c r="DV220" s="239"/>
      <c r="DW220" s="239"/>
      <c r="DX220" s="239"/>
      <c r="DY220" s="239"/>
      <c r="DZ220" s="239"/>
      <c r="EA220" s="239"/>
      <c r="EB220" s="239"/>
      <c r="EC220" s="239"/>
      <c r="ED220" s="239"/>
      <c r="EE220" s="239"/>
      <c r="EF220" s="239"/>
      <c r="EG220" s="239"/>
      <c r="EH220" s="239"/>
      <c r="EI220" s="239"/>
      <c r="EJ220" s="239"/>
      <c r="EK220" s="239"/>
      <c r="EL220" s="239"/>
      <c r="EM220" s="239"/>
      <c r="EN220" s="239"/>
      <c r="EO220" s="239"/>
      <c r="EP220" s="239"/>
      <c r="EQ220" s="239"/>
      <c r="ER220" s="239"/>
      <c r="ES220" s="239"/>
      <c r="ET220" s="239"/>
      <c r="EU220" s="239"/>
      <c r="EV220" s="239"/>
      <c r="EW220" s="239"/>
      <c r="EX220" s="239"/>
      <c r="EY220" s="239"/>
      <c r="EZ220" s="239"/>
      <c r="FA220" s="239"/>
      <c r="FB220" s="239"/>
      <c r="FC220" s="239"/>
      <c r="FD220" s="239"/>
      <c r="FE220" s="239"/>
      <c r="FF220" s="239"/>
      <c r="FG220" s="239"/>
      <c r="FH220" s="239"/>
      <c r="FI220" s="239"/>
      <c r="FJ220" s="239"/>
      <c r="FK220" s="239"/>
      <c r="FL220" s="239"/>
      <c r="FM220" s="239"/>
      <c r="FN220" s="239"/>
      <c r="FO220" s="239"/>
      <c r="FP220" s="239"/>
      <c r="FQ220" s="239"/>
      <c r="FR220" s="239"/>
      <c r="FS220" s="239"/>
      <c r="FT220" s="239"/>
      <c r="FU220" s="239"/>
      <c r="FV220" s="239"/>
      <c r="FW220" s="239"/>
      <c r="FX220" s="239"/>
      <c r="FY220" s="239"/>
      <c r="FZ220" s="239"/>
      <c r="GA220" s="239"/>
      <c r="GB220" s="239"/>
      <c r="GC220" s="239"/>
      <c r="GD220" s="239"/>
      <c r="GE220" s="239"/>
      <c r="GF220" s="239"/>
      <c r="GG220" s="239"/>
      <c r="GH220" s="239"/>
      <c r="GI220" s="239"/>
      <c r="GJ220" s="239"/>
      <c r="GK220" s="239"/>
      <c r="GL220" s="239"/>
      <c r="GM220" s="239"/>
      <c r="GN220" s="239"/>
      <c r="GO220" s="239"/>
      <c r="GP220" s="239"/>
      <c r="GQ220" s="239"/>
      <c r="GR220" s="239"/>
      <c r="GS220" s="239"/>
      <c r="GT220" s="239"/>
      <c r="GU220" s="239"/>
      <c r="GV220" s="239"/>
      <c r="GW220" s="239"/>
      <c r="GX220" s="239"/>
      <c r="GY220" s="239"/>
      <c r="GZ220" s="239"/>
      <c r="HA220" s="239"/>
      <c r="HB220" s="239"/>
      <c r="HC220" s="239"/>
      <c r="HD220" s="239"/>
      <c r="HE220" s="239"/>
      <c r="HF220" s="239"/>
      <c r="HG220" s="239"/>
      <c r="HH220" s="239"/>
      <c r="HI220" s="239"/>
      <c r="HJ220" s="239"/>
      <c r="HK220" s="239"/>
      <c r="HL220" s="239"/>
      <c r="HM220" s="239"/>
      <c r="HN220" s="239"/>
      <c r="HO220" s="239"/>
      <c r="HP220" s="239"/>
      <c r="HQ220" s="239"/>
      <c r="HR220" s="239"/>
      <c r="HS220" s="239"/>
      <c r="HT220" s="239"/>
      <c r="HU220" s="239"/>
      <c r="HV220" s="239"/>
      <c r="HW220" s="239"/>
      <c r="HX220" s="239"/>
      <c r="HY220" s="239"/>
      <c r="HZ220" s="239"/>
      <c r="IA220" s="239"/>
      <c r="IB220" s="239"/>
      <c r="IC220" s="239"/>
      <c r="ID220" s="239"/>
      <c r="IE220" s="239"/>
      <c r="IF220" s="239"/>
      <c r="IG220" s="239"/>
      <c r="IH220" s="239"/>
      <c r="II220" s="239"/>
      <c r="IJ220" s="239"/>
      <c r="IK220" s="239"/>
      <c r="IL220" s="239"/>
      <c r="IM220" s="239"/>
      <c r="IN220" s="239"/>
      <c r="IO220" s="239"/>
      <c r="IP220" s="239"/>
      <c r="IQ220" s="239"/>
      <c r="IR220" s="239"/>
      <c r="IS220" s="239"/>
      <c r="IT220" s="239"/>
      <c r="IU220" s="239"/>
      <c r="IV220" s="239"/>
      <c r="IW220" s="239"/>
      <c r="IX220" s="239"/>
    </row>
    <row r="221" spans="1:258" s="49" customFormat="1" ht="12.95" customHeight="1">
      <c r="A221" s="35" t="s">
        <v>350</v>
      </c>
      <c r="B221" s="35"/>
      <c r="C221" s="36"/>
      <c r="D221" s="35">
        <v>220025423</v>
      </c>
      <c r="E221" s="37" t="s">
        <v>3473</v>
      </c>
      <c r="F221" s="37">
        <v>22100146</v>
      </c>
      <c r="G221" s="37" t="s">
        <v>1362</v>
      </c>
      <c r="H221" s="37" t="s">
        <v>476</v>
      </c>
      <c r="I221" s="37" t="s">
        <v>477</v>
      </c>
      <c r="J221" s="37" t="s">
        <v>478</v>
      </c>
      <c r="K221" s="38" t="s">
        <v>104</v>
      </c>
      <c r="L221" s="39" t="s">
        <v>105</v>
      </c>
      <c r="M221" s="37" t="s">
        <v>121</v>
      </c>
      <c r="N221" s="40" t="s">
        <v>83</v>
      </c>
      <c r="O221" s="39" t="s">
        <v>107</v>
      </c>
      <c r="P221" s="37" t="s">
        <v>108</v>
      </c>
      <c r="Q221" s="39" t="s">
        <v>109</v>
      </c>
      <c r="R221" s="38" t="s">
        <v>110</v>
      </c>
      <c r="S221" s="39" t="s">
        <v>107</v>
      </c>
      <c r="T221" s="41" t="s">
        <v>122</v>
      </c>
      <c r="U221" s="37" t="s">
        <v>112</v>
      </c>
      <c r="V221" s="39">
        <v>60</v>
      </c>
      <c r="W221" s="37" t="s">
        <v>113</v>
      </c>
      <c r="X221" s="39"/>
      <c r="Y221" s="39"/>
      <c r="Z221" s="39"/>
      <c r="AA221" s="40">
        <v>30</v>
      </c>
      <c r="AB221" s="38">
        <v>60</v>
      </c>
      <c r="AC221" s="38">
        <v>10</v>
      </c>
      <c r="AD221" s="42" t="s">
        <v>129</v>
      </c>
      <c r="AE221" s="37" t="s">
        <v>115</v>
      </c>
      <c r="AF221" s="42">
        <v>29</v>
      </c>
      <c r="AG221" s="42">
        <v>86071.75</v>
      </c>
      <c r="AH221" s="43">
        <f>AF221*AG221</f>
        <v>2496080.75</v>
      </c>
      <c r="AI221" s="44">
        <f t="shared" si="15"/>
        <v>2795610.4400000004</v>
      </c>
      <c r="AJ221" s="45"/>
      <c r="AK221" s="46"/>
      <c r="AL221" s="45"/>
      <c r="AM221" s="45" t="s">
        <v>116</v>
      </c>
      <c r="AN221" s="35"/>
      <c r="AO221" s="37"/>
      <c r="AP221" s="37"/>
      <c r="AQ221" s="37"/>
      <c r="AR221" s="37" t="s">
        <v>480</v>
      </c>
      <c r="AS221" s="37" t="s">
        <v>480</v>
      </c>
      <c r="AT221" s="37"/>
      <c r="AU221" s="37"/>
      <c r="AV221" s="37"/>
      <c r="AW221" s="37"/>
      <c r="AX221" s="37"/>
      <c r="AY221" s="37"/>
      <c r="BD221" s="49">
        <v>178</v>
      </c>
    </row>
    <row r="222" spans="1:258" s="49" customFormat="1" ht="12.95" customHeight="1">
      <c r="A222" s="35" t="s">
        <v>350</v>
      </c>
      <c r="B222" s="35"/>
      <c r="C222" s="36"/>
      <c r="D222" s="35">
        <v>220028948</v>
      </c>
      <c r="E222" s="37" t="s">
        <v>3474</v>
      </c>
      <c r="F222" s="37">
        <v>22100147</v>
      </c>
      <c r="G222" s="37" t="s">
        <v>1363</v>
      </c>
      <c r="H222" s="37" t="s">
        <v>476</v>
      </c>
      <c r="I222" s="37" t="s">
        <v>477</v>
      </c>
      <c r="J222" s="37" t="s">
        <v>478</v>
      </c>
      <c r="K222" s="38" t="s">
        <v>104</v>
      </c>
      <c r="L222" s="39" t="s">
        <v>105</v>
      </c>
      <c r="M222" s="37" t="s">
        <v>121</v>
      </c>
      <c r="N222" s="40" t="s">
        <v>83</v>
      </c>
      <c r="O222" s="39" t="s">
        <v>107</v>
      </c>
      <c r="P222" s="37" t="s">
        <v>108</v>
      </c>
      <c r="Q222" s="39" t="s">
        <v>109</v>
      </c>
      <c r="R222" s="38" t="s">
        <v>110</v>
      </c>
      <c r="S222" s="39" t="s">
        <v>107</v>
      </c>
      <c r="T222" s="41" t="s">
        <v>122</v>
      </c>
      <c r="U222" s="37" t="s">
        <v>112</v>
      </c>
      <c r="V222" s="39">
        <v>60</v>
      </c>
      <c r="W222" s="37" t="s">
        <v>113</v>
      </c>
      <c r="X222" s="39"/>
      <c r="Y222" s="39"/>
      <c r="Z222" s="39"/>
      <c r="AA222" s="40">
        <v>30</v>
      </c>
      <c r="AB222" s="38">
        <v>60</v>
      </c>
      <c r="AC222" s="38">
        <v>10</v>
      </c>
      <c r="AD222" s="42" t="s">
        <v>129</v>
      </c>
      <c r="AE222" s="37" t="s">
        <v>115</v>
      </c>
      <c r="AF222" s="42">
        <v>10</v>
      </c>
      <c r="AG222" s="42">
        <v>109992.03</v>
      </c>
      <c r="AH222" s="43">
        <f>AF222*AG222</f>
        <v>1099920.3</v>
      </c>
      <c r="AI222" s="44">
        <f t="shared" si="15"/>
        <v>1231910.7360000003</v>
      </c>
      <c r="AJ222" s="45"/>
      <c r="AK222" s="46"/>
      <c r="AL222" s="45"/>
      <c r="AM222" s="45" t="s">
        <v>116</v>
      </c>
      <c r="AN222" s="35"/>
      <c r="AO222" s="37"/>
      <c r="AP222" s="37"/>
      <c r="AQ222" s="37"/>
      <c r="AR222" s="37" t="s">
        <v>481</v>
      </c>
      <c r="AS222" s="37" t="s">
        <v>481</v>
      </c>
      <c r="AT222" s="37"/>
      <c r="AU222" s="37"/>
      <c r="AV222" s="37"/>
      <c r="AW222" s="37"/>
      <c r="AX222" s="37"/>
      <c r="AY222" s="37"/>
      <c r="BD222" s="49">
        <v>179</v>
      </c>
    </row>
    <row r="223" spans="1:258" s="49" customFormat="1" ht="12.95" customHeight="1">
      <c r="A223" s="35" t="s">
        <v>350</v>
      </c>
      <c r="B223" s="35"/>
      <c r="C223" s="36"/>
      <c r="D223" s="35">
        <v>220030248</v>
      </c>
      <c r="E223" s="37" t="s">
        <v>3475</v>
      </c>
      <c r="F223" s="37">
        <v>22100148</v>
      </c>
      <c r="G223" s="37" t="s">
        <v>1364</v>
      </c>
      <c r="H223" s="37" t="s">
        <v>476</v>
      </c>
      <c r="I223" s="37" t="s">
        <v>477</v>
      </c>
      <c r="J223" s="37" t="s">
        <v>478</v>
      </c>
      <c r="K223" s="38" t="s">
        <v>104</v>
      </c>
      <c r="L223" s="39" t="s">
        <v>105</v>
      </c>
      <c r="M223" s="37" t="s">
        <v>121</v>
      </c>
      <c r="N223" s="40" t="s">
        <v>83</v>
      </c>
      <c r="O223" s="39" t="s">
        <v>107</v>
      </c>
      <c r="P223" s="37" t="s">
        <v>108</v>
      </c>
      <c r="Q223" s="39" t="s">
        <v>109</v>
      </c>
      <c r="R223" s="38" t="s">
        <v>110</v>
      </c>
      <c r="S223" s="39" t="s">
        <v>107</v>
      </c>
      <c r="T223" s="41" t="s">
        <v>122</v>
      </c>
      <c r="U223" s="37" t="s">
        <v>112</v>
      </c>
      <c r="V223" s="39">
        <v>60</v>
      </c>
      <c r="W223" s="37" t="s">
        <v>113</v>
      </c>
      <c r="X223" s="39"/>
      <c r="Y223" s="39"/>
      <c r="Z223" s="39"/>
      <c r="AA223" s="40">
        <v>30</v>
      </c>
      <c r="AB223" s="38">
        <v>60</v>
      </c>
      <c r="AC223" s="38">
        <v>10</v>
      </c>
      <c r="AD223" s="42" t="s">
        <v>129</v>
      </c>
      <c r="AE223" s="37" t="s">
        <v>115</v>
      </c>
      <c r="AF223" s="42">
        <v>10</v>
      </c>
      <c r="AG223" s="42">
        <v>103423.91</v>
      </c>
      <c r="AH223" s="43">
        <v>0</v>
      </c>
      <c r="AI223" s="44">
        <v>0</v>
      </c>
      <c r="AJ223" s="45"/>
      <c r="AK223" s="46"/>
      <c r="AL223" s="45"/>
      <c r="AM223" s="45" t="s">
        <v>116</v>
      </c>
      <c r="AN223" s="35"/>
      <c r="AO223" s="37"/>
      <c r="AP223" s="37"/>
      <c r="AQ223" s="37"/>
      <c r="AR223" s="37" t="s">
        <v>482</v>
      </c>
      <c r="AS223" s="37" t="s">
        <v>482</v>
      </c>
      <c r="AT223" s="37"/>
      <c r="AU223" s="37"/>
      <c r="AV223" s="37"/>
      <c r="AW223" s="37"/>
      <c r="AX223" s="37"/>
      <c r="AY223" s="37" t="s">
        <v>3919</v>
      </c>
      <c r="AZ223" s="49" t="s">
        <v>3957</v>
      </c>
      <c r="BD223" s="49">
        <v>180</v>
      </c>
    </row>
    <row r="224" spans="1:258" s="49" customFormat="1" ht="12.95" customHeight="1">
      <c r="A224" s="35" t="s">
        <v>350</v>
      </c>
      <c r="B224" s="35"/>
      <c r="C224" s="36"/>
      <c r="D224" s="35">
        <v>210020091</v>
      </c>
      <c r="E224" s="37" t="s">
        <v>1577</v>
      </c>
      <c r="F224" s="37">
        <v>22100149</v>
      </c>
      <c r="G224" s="37" t="s">
        <v>1365</v>
      </c>
      <c r="H224" s="37" t="s">
        <v>483</v>
      </c>
      <c r="I224" s="37" t="s">
        <v>484</v>
      </c>
      <c r="J224" s="37" t="s">
        <v>485</v>
      </c>
      <c r="K224" s="38" t="s">
        <v>104</v>
      </c>
      <c r="L224" s="39" t="s">
        <v>105</v>
      </c>
      <c r="M224" s="37"/>
      <c r="N224" s="40" t="s">
        <v>106</v>
      </c>
      <c r="O224" s="39" t="s">
        <v>107</v>
      </c>
      <c r="P224" s="37" t="s">
        <v>108</v>
      </c>
      <c r="Q224" s="39" t="s">
        <v>109</v>
      </c>
      <c r="R224" s="38" t="s">
        <v>110</v>
      </c>
      <c r="S224" s="39" t="s">
        <v>107</v>
      </c>
      <c r="T224" s="41" t="s">
        <v>122</v>
      </c>
      <c r="U224" s="37" t="s">
        <v>112</v>
      </c>
      <c r="V224" s="39">
        <v>60</v>
      </c>
      <c r="W224" s="37" t="s">
        <v>113</v>
      </c>
      <c r="X224" s="39"/>
      <c r="Y224" s="39"/>
      <c r="Z224" s="39"/>
      <c r="AA224" s="40">
        <v>0</v>
      </c>
      <c r="AB224" s="38">
        <v>90</v>
      </c>
      <c r="AC224" s="38">
        <v>10</v>
      </c>
      <c r="AD224" s="42" t="s">
        <v>129</v>
      </c>
      <c r="AE224" s="37" t="s">
        <v>115</v>
      </c>
      <c r="AF224" s="42">
        <v>74</v>
      </c>
      <c r="AG224" s="42">
        <v>863.05</v>
      </c>
      <c r="AH224" s="43">
        <f t="shared" ref="AH224:AH238" si="16">AF224*AG224</f>
        <v>63865.7</v>
      </c>
      <c r="AI224" s="44">
        <f t="shared" ref="AI224:AI261" si="17">AH224*1.12</f>
        <v>71529.584000000003</v>
      </c>
      <c r="AJ224" s="45"/>
      <c r="AK224" s="46"/>
      <c r="AL224" s="45"/>
      <c r="AM224" s="45" t="s">
        <v>116</v>
      </c>
      <c r="AN224" s="35"/>
      <c r="AO224" s="37"/>
      <c r="AP224" s="37"/>
      <c r="AQ224" s="37"/>
      <c r="AR224" s="37" t="s">
        <v>486</v>
      </c>
      <c r="AS224" s="37" t="s">
        <v>486</v>
      </c>
      <c r="AT224" s="37"/>
      <c r="AU224" s="37"/>
      <c r="AV224" s="37"/>
      <c r="AW224" s="37"/>
      <c r="AX224" s="37"/>
      <c r="AY224" s="37"/>
      <c r="BD224" s="49">
        <v>181</v>
      </c>
    </row>
    <row r="225" spans="1:258" s="49" customFormat="1" ht="12.95" customHeight="1">
      <c r="A225" s="35" t="s">
        <v>350</v>
      </c>
      <c r="B225" s="35"/>
      <c r="C225" s="36"/>
      <c r="D225" s="35">
        <v>220010913</v>
      </c>
      <c r="E225" s="37" t="s">
        <v>3476</v>
      </c>
      <c r="F225" s="37">
        <v>22100150</v>
      </c>
      <c r="G225" s="37" t="s">
        <v>1366</v>
      </c>
      <c r="H225" s="37" t="s">
        <v>487</v>
      </c>
      <c r="I225" s="37" t="s">
        <v>488</v>
      </c>
      <c r="J225" s="37" t="s">
        <v>489</v>
      </c>
      <c r="K225" s="38" t="s">
        <v>104</v>
      </c>
      <c r="L225" s="39" t="s">
        <v>105</v>
      </c>
      <c r="M225" s="37" t="s">
        <v>121</v>
      </c>
      <c r="N225" s="40" t="s">
        <v>83</v>
      </c>
      <c r="O225" s="39" t="s">
        <v>107</v>
      </c>
      <c r="P225" s="37" t="s">
        <v>108</v>
      </c>
      <c r="Q225" s="39" t="s">
        <v>109</v>
      </c>
      <c r="R225" s="38" t="s">
        <v>110</v>
      </c>
      <c r="S225" s="39" t="s">
        <v>107</v>
      </c>
      <c r="T225" s="41" t="s">
        <v>122</v>
      </c>
      <c r="U225" s="37" t="s">
        <v>112</v>
      </c>
      <c r="V225" s="39">
        <v>60</v>
      </c>
      <c r="W225" s="37" t="s">
        <v>113</v>
      </c>
      <c r="X225" s="39"/>
      <c r="Y225" s="39"/>
      <c r="Z225" s="39"/>
      <c r="AA225" s="40">
        <v>30</v>
      </c>
      <c r="AB225" s="38">
        <v>60</v>
      </c>
      <c r="AC225" s="38">
        <v>10</v>
      </c>
      <c r="AD225" s="42" t="s">
        <v>129</v>
      </c>
      <c r="AE225" s="37" t="s">
        <v>115</v>
      </c>
      <c r="AF225" s="42">
        <v>129</v>
      </c>
      <c r="AG225" s="42">
        <v>35122.199999999997</v>
      </c>
      <c r="AH225" s="43">
        <f t="shared" si="16"/>
        <v>4530763.8</v>
      </c>
      <c r="AI225" s="44">
        <f t="shared" si="17"/>
        <v>5074455.4560000002</v>
      </c>
      <c r="AJ225" s="45"/>
      <c r="AK225" s="46"/>
      <c r="AL225" s="45"/>
      <c r="AM225" s="45" t="s">
        <v>116</v>
      </c>
      <c r="AN225" s="35"/>
      <c r="AO225" s="37"/>
      <c r="AP225" s="37"/>
      <c r="AQ225" s="37"/>
      <c r="AR225" s="37" t="s">
        <v>490</v>
      </c>
      <c r="AS225" s="37" t="s">
        <v>490</v>
      </c>
      <c r="AT225" s="37"/>
      <c r="AU225" s="37"/>
      <c r="AV225" s="37"/>
      <c r="AW225" s="37"/>
      <c r="AX225" s="37"/>
      <c r="AY225" s="37"/>
      <c r="BD225" s="49">
        <v>182</v>
      </c>
    </row>
    <row r="226" spans="1:258" s="49" customFormat="1" ht="12.95" customHeight="1">
      <c r="A226" s="35" t="s">
        <v>350</v>
      </c>
      <c r="B226" s="35"/>
      <c r="C226" s="36"/>
      <c r="D226" s="35">
        <v>220010914</v>
      </c>
      <c r="E226" s="37" t="s">
        <v>3477</v>
      </c>
      <c r="F226" s="37">
        <v>22100151</v>
      </c>
      <c r="G226" s="37" t="s">
        <v>1367</v>
      </c>
      <c r="H226" s="37" t="s">
        <v>487</v>
      </c>
      <c r="I226" s="37" t="s">
        <v>488</v>
      </c>
      <c r="J226" s="37" t="s">
        <v>489</v>
      </c>
      <c r="K226" s="38" t="s">
        <v>104</v>
      </c>
      <c r="L226" s="39" t="s">
        <v>105</v>
      </c>
      <c r="M226" s="37" t="s">
        <v>121</v>
      </c>
      <c r="N226" s="40" t="s">
        <v>83</v>
      </c>
      <c r="O226" s="39" t="s">
        <v>107</v>
      </c>
      <c r="P226" s="37" t="s">
        <v>108</v>
      </c>
      <c r="Q226" s="39" t="s">
        <v>109</v>
      </c>
      <c r="R226" s="38" t="s">
        <v>110</v>
      </c>
      <c r="S226" s="39" t="s">
        <v>107</v>
      </c>
      <c r="T226" s="41" t="s">
        <v>122</v>
      </c>
      <c r="U226" s="37" t="s">
        <v>112</v>
      </c>
      <c r="V226" s="39">
        <v>60</v>
      </c>
      <c r="W226" s="37" t="s">
        <v>113</v>
      </c>
      <c r="X226" s="39"/>
      <c r="Y226" s="39"/>
      <c r="Z226" s="39"/>
      <c r="AA226" s="40">
        <v>30</v>
      </c>
      <c r="AB226" s="38">
        <v>60</v>
      </c>
      <c r="AC226" s="38">
        <v>10</v>
      </c>
      <c r="AD226" s="42" t="s">
        <v>129</v>
      </c>
      <c r="AE226" s="37" t="s">
        <v>115</v>
      </c>
      <c r="AF226" s="42">
        <v>129</v>
      </c>
      <c r="AG226" s="42">
        <v>35122.199999999997</v>
      </c>
      <c r="AH226" s="43">
        <f t="shared" si="16"/>
        <v>4530763.8</v>
      </c>
      <c r="AI226" s="44">
        <f t="shared" si="17"/>
        <v>5074455.4560000002</v>
      </c>
      <c r="AJ226" s="45"/>
      <c r="AK226" s="46"/>
      <c r="AL226" s="45"/>
      <c r="AM226" s="45" t="s">
        <v>116</v>
      </c>
      <c r="AN226" s="35"/>
      <c r="AO226" s="37"/>
      <c r="AP226" s="37"/>
      <c r="AQ226" s="37"/>
      <c r="AR226" s="37" t="s">
        <v>491</v>
      </c>
      <c r="AS226" s="37" t="s">
        <v>491</v>
      </c>
      <c r="AT226" s="37"/>
      <c r="AU226" s="37"/>
      <c r="AV226" s="37"/>
      <c r="AW226" s="37"/>
      <c r="AX226" s="37"/>
      <c r="AY226" s="37"/>
      <c r="BD226" s="49">
        <v>183</v>
      </c>
      <c r="BE226" s="239"/>
      <c r="BF226" s="239"/>
      <c r="BG226" s="239"/>
      <c r="BH226" s="239"/>
      <c r="BI226" s="239"/>
      <c r="BJ226" s="239"/>
      <c r="BK226" s="239"/>
      <c r="BL226" s="239"/>
      <c r="BM226" s="239"/>
      <c r="BN226" s="239"/>
      <c r="BO226" s="239"/>
      <c r="BP226" s="239"/>
      <c r="BQ226" s="239"/>
      <c r="BR226" s="239"/>
      <c r="BS226" s="239"/>
      <c r="BT226" s="239"/>
      <c r="BU226" s="239"/>
      <c r="BV226" s="239"/>
      <c r="BW226" s="239"/>
      <c r="BX226" s="239"/>
      <c r="BY226" s="239"/>
      <c r="BZ226" s="239"/>
      <c r="CA226" s="239"/>
      <c r="CB226" s="239"/>
      <c r="CC226" s="239"/>
      <c r="CD226" s="239"/>
      <c r="CE226" s="239"/>
      <c r="CF226" s="239"/>
      <c r="CG226" s="239"/>
      <c r="CH226" s="239"/>
      <c r="CI226" s="239"/>
      <c r="CJ226" s="239"/>
      <c r="CK226" s="239"/>
      <c r="CL226" s="239"/>
      <c r="CM226" s="239"/>
      <c r="CN226" s="239"/>
      <c r="CO226" s="239"/>
      <c r="CP226" s="239"/>
      <c r="CQ226" s="239"/>
      <c r="CR226" s="239"/>
      <c r="CS226" s="239"/>
      <c r="CT226" s="239"/>
      <c r="CU226" s="239"/>
      <c r="CV226" s="239"/>
      <c r="CW226" s="239"/>
      <c r="CX226" s="239"/>
      <c r="CY226" s="239"/>
      <c r="CZ226" s="239"/>
      <c r="DA226" s="239"/>
      <c r="DB226" s="239"/>
      <c r="DC226" s="239"/>
      <c r="DD226" s="239"/>
      <c r="DE226" s="239"/>
      <c r="DF226" s="239"/>
      <c r="DG226" s="239"/>
      <c r="DH226" s="239"/>
      <c r="DI226" s="239"/>
      <c r="DJ226" s="239"/>
      <c r="DK226" s="239"/>
      <c r="DL226" s="239"/>
      <c r="DM226" s="239"/>
      <c r="DN226" s="239"/>
      <c r="DO226" s="239"/>
      <c r="DP226" s="239"/>
      <c r="DQ226" s="239"/>
      <c r="DR226" s="239"/>
      <c r="DS226" s="239"/>
      <c r="DT226" s="239"/>
      <c r="DU226" s="239"/>
      <c r="DV226" s="239"/>
      <c r="DW226" s="239"/>
      <c r="DX226" s="239"/>
      <c r="DY226" s="239"/>
      <c r="DZ226" s="239"/>
      <c r="EA226" s="239"/>
      <c r="EB226" s="239"/>
      <c r="EC226" s="239"/>
      <c r="ED226" s="239"/>
      <c r="EE226" s="239"/>
      <c r="EF226" s="239"/>
      <c r="EG226" s="239"/>
      <c r="EH226" s="239"/>
      <c r="EI226" s="239"/>
      <c r="EJ226" s="239"/>
      <c r="EK226" s="239"/>
      <c r="EL226" s="239"/>
      <c r="EM226" s="239"/>
      <c r="EN226" s="239"/>
      <c r="EO226" s="239"/>
      <c r="EP226" s="239"/>
      <c r="EQ226" s="239"/>
      <c r="ER226" s="239"/>
      <c r="ES226" s="239"/>
      <c r="ET226" s="239"/>
      <c r="EU226" s="239"/>
      <c r="EV226" s="239"/>
      <c r="EW226" s="239"/>
      <c r="EX226" s="239"/>
      <c r="EY226" s="239"/>
      <c r="EZ226" s="239"/>
      <c r="FA226" s="239"/>
      <c r="FB226" s="239"/>
      <c r="FC226" s="239"/>
      <c r="FD226" s="239"/>
      <c r="FE226" s="239"/>
      <c r="FF226" s="239"/>
      <c r="FG226" s="239"/>
      <c r="FH226" s="239"/>
      <c r="FI226" s="239"/>
      <c r="FJ226" s="239"/>
      <c r="FK226" s="239"/>
      <c r="FL226" s="239"/>
      <c r="FM226" s="239"/>
      <c r="FN226" s="239"/>
      <c r="FO226" s="239"/>
      <c r="FP226" s="239"/>
      <c r="FQ226" s="239"/>
      <c r="FR226" s="239"/>
      <c r="FS226" s="239"/>
      <c r="FT226" s="239"/>
      <c r="FU226" s="239"/>
      <c r="FV226" s="239"/>
      <c r="FW226" s="239"/>
      <c r="FX226" s="239"/>
      <c r="FY226" s="239"/>
      <c r="FZ226" s="239"/>
      <c r="GA226" s="239"/>
      <c r="GB226" s="239"/>
      <c r="GC226" s="239"/>
      <c r="GD226" s="239"/>
      <c r="GE226" s="239"/>
      <c r="GF226" s="239"/>
      <c r="GG226" s="239"/>
      <c r="GH226" s="239"/>
      <c r="GI226" s="239"/>
      <c r="GJ226" s="239"/>
      <c r="GK226" s="239"/>
      <c r="GL226" s="239"/>
      <c r="GM226" s="239"/>
      <c r="GN226" s="239"/>
      <c r="GO226" s="239"/>
      <c r="GP226" s="239"/>
      <c r="GQ226" s="239"/>
      <c r="GR226" s="239"/>
      <c r="GS226" s="239"/>
      <c r="GT226" s="239"/>
      <c r="GU226" s="239"/>
      <c r="GV226" s="239"/>
      <c r="GW226" s="239"/>
      <c r="GX226" s="239"/>
      <c r="GY226" s="239"/>
      <c r="GZ226" s="239"/>
      <c r="HA226" s="239"/>
      <c r="HB226" s="239"/>
      <c r="HC226" s="239"/>
      <c r="HD226" s="239"/>
      <c r="HE226" s="239"/>
      <c r="HF226" s="239"/>
      <c r="HG226" s="239"/>
      <c r="HH226" s="239"/>
      <c r="HI226" s="239"/>
      <c r="HJ226" s="239"/>
      <c r="HK226" s="239"/>
      <c r="HL226" s="239"/>
      <c r="HM226" s="239"/>
      <c r="HN226" s="239"/>
      <c r="HO226" s="239"/>
      <c r="HP226" s="239"/>
      <c r="HQ226" s="239"/>
      <c r="HR226" s="239"/>
      <c r="HS226" s="239"/>
      <c r="HT226" s="239"/>
      <c r="HU226" s="239"/>
      <c r="HV226" s="239"/>
      <c r="HW226" s="239"/>
      <c r="HX226" s="239"/>
      <c r="HY226" s="239"/>
      <c r="HZ226" s="239"/>
      <c r="IA226" s="239"/>
      <c r="IB226" s="239"/>
      <c r="IC226" s="239"/>
      <c r="ID226" s="239"/>
      <c r="IE226" s="239"/>
      <c r="IF226" s="239"/>
      <c r="IG226" s="239"/>
      <c r="IH226" s="239"/>
      <c r="II226" s="239"/>
      <c r="IJ226" s="239"/>
      <c r="IK226" s="239"/>
      <c r="IL226" s="239"/>
      <c r="IM226" s="239"/>
      <c r="IN226" s="239"/>
      <c r="IO226" s="239"/>
      <c r="IP226" s="239"/>
      <c r="IQ226" s="239"/>
      <c r="IR226" s="239"/>
      <c r="IS226" s="239"/>
      <c r="IT226" s="239"/>
      <c r="IU226" s="239"/>
      <c r="IV226" s="239"/>
      <c r="IW226" s="239"/>
      <c r="IX226" s="239"/>
    </row>
    <row r="227" spans="1:258" s="49" customFormat="1" ht="12.95" customHeight="1">
      <c r="A227" s="35" t="s">
        <v>350</v>
      </c>
      <c r="B227" s="35"/>
      <c r="C227" s="36"/>
      <c r="D227" s="35">
        <v>220010970</v>
      </c>
      <c r="E227" s="37" t="s">
        <v>3478</v>
      </c>
      <c r="F227" s="37">
        <v>22100152</v>
      </c>
      <c r="G227" s="37" t="s">
        <v>1368</v>
      </c>
      <c r="H227" s="37" t="s">
        <v>487</v>
      </c>
      <c r="I227" s="37" t="s">
        <v>488</v>
      </c>
      <c r="J227" s="37" t="s">
        <v>489</v>
      </c>
      <c r="K227" s="38" t="s">
        <v>104</v>
      </c>
      <c r="L227" s="39" t="s">
        <v>105</v>
      </c>
      <c r="M227" s="37" t="s">
        <v>121</v>
      </c>
      <c r="N227" s="40" t="s">
        <v>83</v>
      </c>
      <c r="O227" s="39" t="s">
        <v>107</v>
      </c>
      <c r="P227" s="37" t="s">
        <v>108</v>
      </c>
      <c r="Q227" s="39" t="s">
        <v>109</v>
      </c>
      <c r="R227" s="38" t="s">
        <v>110</v>
      </c>
      <c r="S227" s="39" t="s">
        <v>107</v>
      </c>
      <c r="T227" s="41" t="s">
        <v>122</v>
      </c>
      <c r="U227" s="37" t="s">
        <v>112</v>
      </c>
      <c r="V227" s="39">
        <v>60</v>
      </c>
      <c r="W227" s="37" t="s">
        <v>113</v>
      </c>
      <c r="X227" s="39"/>
      <c r="Y227" s="39"/>
      <c r="Z227" s="39"/>
      <c r="AA227" s="40">
        <v>30</v>
      </c>
      <c r="AB227" s="38">
        <v>60</v>
      </c>
      <c r="AC227" s="38">
        <v>10</v>
      </c>
      <c r="AD227" s="42" t="s">
        <v>129</v>
      </c>
      <c r="AE227" s="37" t="s">
        <v>115</v>
      </c>
      <c r="AF227" s="42">
        <v>85</v>
      </c>
      <c r="AG227" s="42">
        <v>40700.78</v>
      </c>
      <c r="AH227" s="43">
        <f t="shared" si="16"/>
        <v>3459566.3</v>
      </c>
      <c r="AI227" s="44">
        <f t="shared" si="17"/>
        <v>3874714.2560000001</v>
      </c>
      <c r="AJ227" s="45"/>
      <c r="AK227" s="46"/>
      <c r="AL227" s="45"/>
      <c r="AM227" s="45" t="s">
        <v>116</v>
      </c>
      <c r="AN227" s="35"/>
      <c r="AO227" s="37"/>
      <c r="AP227" s="37"/>
      <c r="AQ227" s="37"/>
      <c r="AR227" s="37" t="s">
        <v>492</v>
      </c>
      <c r="AS227" s="37" t="s">
        <v>492</v>
      </c>
      <c r="AT227" s="37"/>
      <c r="AU227" s="37"/>
      <c r="AV227" s="37"/>
      <c r="AW227" s="37"/>
      <c r="AX227" s="37"/>
      <c r="AY227" s="37"/>
      <c r="BD227" s="49">
        <v>184</v>
      </c>
    </row>
    <row r="228" spans="1:258" s="49" customFormat="1" ht="12.95" customHeight="1">
      <c r="A228" s="35" t="s">
        <v>350</v>
      </c>
      <c r="B228" s="35"/>
      <c r="C228" s="36"/>
      <c r="D228" s="35">
        <v>220010971</v>
      </c>
      <c r="E228" s="37" t="s">
        <v>3479</v>
      </c>
      <c r="F228" s="37">
        <v>22100153</v>
      </c>
      <c r="G228" s="37" t="s">
        <v>1369</v>
      </c>
      <c r="H228" s="37" t="s">
        <v>487</v>
      </c>
      <c r="I228" s="37" t="s">
        <v>488</v>
      </c>
      <c r="J228" s="37" t="s">
        <v>489</v>
      </c>
      <c r="K228" s="38" t="s">
        <v>104</v>
      </c>
      <c r="L228" s="39" t="s">
        <v>105</v>
      </c>
      <c r="M228" s="37" t="s">
        <v>121</v>
      </c>
      <c r="N228" s="40" t="s">
        <v>83</v>
      </c>
      <c r="O228" s="39" t="s">
        <v>107</v>
      </c>
      <c r="P228" s="37" t="s">
        <v>108</v>
      </c>
      <c r="Q228" s="39" t="s">
        <v>109</v>
      </c>
      <c r="R228" s="38" t="s">
        <v>110</v>
      </c>
      <c r="S228" s="39" t="s">
        <v>107</v>
      </c>
      <c r="T228" s="41" t="s">
        <v>122</v>
      </c>
      <c r="U228" s="37" t="s">
        <v>112</v>
      </c>
      <c r="V228" s="39">
        <v>60</v>
      </c>
      <c r="W228" s="37" t="s">
        <v>113</v>
      </c>
      <c r="X228" s="39"/>
      <c r="Y228" s="39"/>
      <c r="Z228" s="39"/>
      <c r="AA228" s="40">
        <v>30</v>
      </c>
      <c r="AB228" s="38">
        <v>60</v>
      </c>
      <c r="AC228" s="38">
        <v>10</v>
      </c>
      <c r="AD228" s="42" t="s">
        <v>129</v>
      </c>
      <c r="AE228" s="37" t="s">
        <v>115</v>
      </c>
      <c r="AF228" s="42">
        <v>85</v>
      </c>
      <c r="AG228" s="42">
        <v>40700.78</v>
      </c>
      <c r="AH228" s="43">
        <f t="shared" si="16"/>
        <v>3459566.3</v>
      </c>
      <c r="AI228" s="44">
        <f t="shared" si="17"/>
        <v>3874714.2560000001</v>
      </c>
      <c r="AJ228" s="45"/>
      <c r="AK228" s="46"/>
      <c r="AL228" s="45"/>
      <c r="AM228" s="45" t="s">
        <v>116</v>
      </c>
      <c r="AN228" s="35"/>
      <c r="AO228" s="37"/>
      <c r="AP228" s="37"/>
      <c r="AQ228" s="37"/>
      <c r="AR228" s="37" t="s">
        <v>493</v>
      </c>
      <c r="AS228" s="37" t="s">
        <v>493</v>
      </c>
      <c r="AT228" s="37"/>
      <c r="AU228" s="37"/>
      <c r="AV228" s="37"/>
      <c r="AW228" s="37"/>
      <c r="AX228" s="37"/>
      <c r="AY228" s="37"/>
      <c r="BD228" s="49">
        <v>185</v>
      </c>
    </row>
    <row r="229" spans="1:258" s="49" customFormat="1" ht="12.95" customHeight="1">
      <c r="A229" s="35" t="s">
        <v>350</v>
      </c>
      <c r="B229" s="35"/>
      <c r="C229" s="36"/>
      <c r="D229" s="35">
        <v>220011042</v>
      </c>
      <c r="E229" s="37" t="s">
        <v>3480</v>
      </c>
      <c r="F229" s="37">
        <v>22100154</v>
      </c>
      <c r="G229" s="37" t="s">
        <v>1370</v>
      </c>
      <c r="H229" s="37" t="s">
        <v>487</v>
      </c>
      <c r="I229" s="37" t="s">
        <v>488</v>
      </c>
      <c r="J229" s="37" t="s">
        <v>489</v>
      </c>
      <c r="K229" s="38" t="s">
        <v>104</v>
      </c>
      <c r="L229" s="39" t="s">
        <v>105</v>
      </c>
      <c r="M229" s="37" t="s">
        <v>121</v>
      </c>
      <c r="N229" s="40" t="s">
        <v>83</v>
      </c>
      <c r="O229" s="39" t="s">
        <v>107</v>
      </c>
      <c r="P229" s="37" t="s">
        <v>108</v>
      </c>
      <c r="Q229" s="39" t="s">
        <v>109</v>
      </c>
      <c r="R229" s="38" t="s">
        <v>110</v>
      </c>
      <c r="S229" s="39" t="s">
        <v>107</v>
      </c>
      <c r="T229" s="41" t="s">
        <v>122</v>
      </c>
      <c r="U229" s="37" t="s">
        <v>112</v>
      </c>
      <c r="V229" s="39">
        <v>60</v>
      </c>
      <c r="W229" s="37" t="s">
        <v>113</v>
      </c>
      <c r="X229" s="39"/>
      <c r="Y229" s="39"/>
      <c r="Z229" s="39"/>
      <c r="AA229" s="40">
        <v>30</v>
      </c>
      <c r="AB229" s="38">
        <v>60</v>
      </c>
      <c r="AC229" s="38">
        <v>10</v>
      </c>
      <c r="AD229" s="42" t="s">
        <v>129</v>
      </c>
      <c r="AE229" s="37" t="s">
        <v>115</v>
      </c>
      <c r="AF229" s="42">
        <v>18</v>
      </c>
      <c r="AG229" s="42">
        <v>25640.85</v>
      </c>
      <c r="AH229" s="43">
        <f t="shared" si="16"/>
        <v>461535.3</v>
      </c>
      <c r="AI229" s="44">
        <f t="shared" si="17"/>
        <v>516919.53600000002</v>
      </c>
      <c r="AJ229" s="45"/>
      <c r="AK229" s="46"/>
      <c r="AL229" s="45"/>
      <c r="AM229" s="45" t="s">
        <v>116</v>
      </c>
      <c r="AN229" s="35"/>
      <c r="AO229" s="37"/>
      <c r="AP229" s="37"/>
      <c r="AQ229" s="37"/>
      <c r="AR229" s="37" t="s">
        <v>494</v>
      </c>
      <c r="AS229" s="37" t="s">
        <v>494</v>
      </c>
      <c r="AT229" s="37"/>
      <c r="AU229" s="37"/>
      <c r="AV229" s="37"/>
      <c r="AW229" s="37"/>
      <c r="AX229" s="37"/>
      <c r="AY229" s="37"/>
      <c r="BD229" s="49">
        <v>186</v>
      </c>
    </row>
    <row r="230" spans="1:258" s="49" customFormat="1" ht="12.95" customHeight="1">
      <c r="A230" s="35" t="s">
        <v>350</v>
      </c>
      <c r="B230" s="35"/>
      <c r="C230" s="36"/>
      <c r="D230" s="35">
        <v>220011043</v>
      </c>
      <c r="E230" s="37" t="s">
        <v>3481</v>
      </c>
      <c r="F230" s="37">
        <v>22100155</v>
      </c>
      <c r="G230" s="37" t="s">
        <v>1371</v>
      </c>
      <c r="H230" s="37" t="s">
        <v>487</v>
      </c>
      <c r="I230" s="37" t="s">
        <v>488</v>
      </c>
      <c r="J230" s="37" t="s">
        <v>489</v>
      </c>
      <c r="K230" s="38" t="s">
        <v>104</v>
      </c>
      <c r="L230" s="39" t="s">
        <v>105</v>
      </c>
      <c r="M230" s="37" t="s">
        <v>121</v>
      </c>
      <c r="N230" s="40" t="s">
        <v>83</v>
      </c>
      <c r="O230" s="39" t="s">
        <v>107</v>
      </c>
      <c r="P230" s="37" t="s">
        <v>108</v>
      </c>
      <c r="Q230" s="39" t="s">
        <v>109</v>
      </c>
      <c r="R230" s="38" t="s">
        <v>110</v>
      </c>
      <c r="S230" s="39" t="s">
        <v>107</v>
      </c>
      <c r="T230" s="41" t="s">
        <v>122</v>
      </c>
      <c r="U230" s="37" t="s">
        <v>112</v>
      </c>
      <c r="V230" s="39">
        <v>60</v>
      </c>
      <c r="W230" s="37" t="s">
        <v>113</v>
      </c>
      <c r="X230" s="39"/>
      <c r="Y230" s="39"/>
      <c r="Z230" s="39"/>
      <c r="AA230" s="40">
        <v>30</v>
      </c>
      <c r="AB230" s="38">
        <v>60</v>
      </c>
      <c r="AC230" s="38">
        <v>10</v>
      </c>
      <c r="AD230" s="42" t="s">
        <v>129</v>
      </c>
      <c r="AE230" s="37" t="s">
        <v>115</v>
      </c>
      <c r="AF230" s="42">
        <v>18</v>
      </c>
      <c r="AG230" s="42">
        <v>25640.85</v>
      </c>
      <c r="AH230" s="43">
        <f t="shared" si="16"/>
        <v>461535.3</v>
      </c>
      <c r="AI230" s="44">
        <f t="shared" si="17"/>
        <v>516919.53600000002</v>
      </c>
      <c r="AJ230" s="45"/>
      <c r="AK230" s="46"/>
      <c r="AL230" s="45"/>
      <c r="AM230" s="45" t="s">
        <v>116</v>
      </c>
      <c r="AN230" s="35"/>
      <c r="AO230" s="37"/>
      <c r="AP230" s="37"/>
      <c r="AQ230" s="37"/>
      <c r="AR230" s="37" t="s">
        <v>495</v>
      </c>
      <c r="AS230" s="37" t="s">
        <v>495</v>
      </c>
      <c r="AT230" s="37"/>
      <c r="AU230" s="37"/>
      <c r="AV230" s="37"/>
      <c r="AW230" s="37"/>
      <c r="AX230" s="37"/>
      <c r="AY230" s="37"/>
      <c r="BD230" s="49">
        <v>187</v>
      </c>
    </row>
    <row r="231" spans="1:258" s="49" customFormat="1" ht="12.95" customHeight="1">
      <c r="A231" s="35" t="s">
        <v>350</v>
      </c>
      <c r="B231" s="35"/>
      <c r="C231" s="36"/>
      <c r="D231" s="35">
        <v>220011502</v>
      </c>
      <c r="E231" s="37" t="s">
        <v>3482</v>
      </c>
      <c r="F231" s="37">
        <v>22100156</v>
      </c>
      <c r="G231" s="37" t="s">
        <v>1372</v>
      </c>
      <c r="H231" s="37" t="s">
        <v>487</v>
      </c>
      <c r="I231" s="37" t="s">
        <v>488</v>
      </c>
      <c r="J231" s="37" t="s">
        <v>489</v>
      </c>
      <c r="K231" s="38" t="s">
        <v>104</v>
      </c>
      <c r="L231" s="39" t="s">
        <v>105</v>
      </c>
      <c r="M231" s="37" t="s">
        <v>121</v>
      </c>
      <c r="N231" s="40" t="s">
        <v>83</v>
      </c>
      <c r="O231" s="39" t="s">
        <v>107</v>
      </c>
      <c r="P231" s="37" t="s">
        <v>108</v>
      </c>
      <c r="Q231" s="39" t="s">
        <v>109</v>
      </c>
      <c r="R231" s="38" t="s">
        <v>110</v>
      </c>
      <c r="S231" s="39" t="s">
        <v>107</v>
      </c>
      <c r="T231" s="41" t="s">
        <v>122</v>
      </c>
      <c r="U231" s="37" t="s">
        <v>112</v>
      </c>
      <c r="V231" s="39">
        <v>60</v>
      </c>
      <c r="W231" s="37" t="s">
        <v>113</v>
      </c>
      <c r="X231" s="39"/>
      <c r="Y231" s="39"/>
      <c r="Z231" s="39"/>
      <c r="AA231" s="40">
        <v>30</v>
      </c>
      <c r="AB231" s="38">
        <v>60</v>
      </c>
      <c r="AC231" s="38">
        <v>10</v>
      </c>
      <c r="AD231" s="42" t="s">
        <v>129</v>
      </c>
      <c r="AE231" s="37" t="s">
        <v>115</v>
      </c>
      <c r="AF231" s="42">
        <v>12</v>
      </c>
      <c r="AG231" s="42">
        <v>32522</v>
      </c>
      <c r="AH231" s="43">
        <f t="shared" si="16"/>
        <v>390264</v>
      </c>
      <c r="AI231" s="44">
        <f t="shared" si="17"/>
        <v>437095.68000000005</v>
      </c>
      <c r="AJ231" s="45"/>
      <c r="AK231" s="46"/>
      <c r="AL231" s="45"/>
      <c r="AM231" s="45" t="s">
        <v>116</v>
      </c>
      <c r="AN231" s="35"/>
      <c r="AO231" s="37"/>
      <c r="AP231" s="37"/>
      <c r="AQ231" s="37"/>
      <c r="AR231" s="37" t="s">
        <v>496</v>
      </c>
      <c r="AS231" s="37" t="s">
        <v>496</v>
      </c>
      <c r="AT231" s="37"/>
      <c r="AU231" s="37"/>
      <c r="AV231" s="37"/>
      <c r="AW231" s="37"/>
      <c r="AX231" s="37"/>
      <c r="AY231" s="37"/>
      <c r="BD231" s="49">
        <v>188</v>
      </c>
    </row>
    <row r="232" spans="1:258" s="49" customFormat="1" ht="12.95" customHeight="1">
      <c r="A232" s="35" t="s">
        <v>350</v>
      </c>
      <c r="B232" s="35"/>
      <c r="C232" s="36"/>
      <c r="D232" s="35">
        <v>210027970</v>
      </c>
      <c r="E232" s="37" t="s">
        <v>3483</v>
      </c>
      <c r="F232" s="37">
        <v>22100157</v>
      </c>
      <c r="G232" s="37" t="s">
        <v>1373</v>
      </c>
      <c r="H232" s="37" t="s">
        <v>497</v>
      </c>
      <c r="I232" s="37" t="s">
        <v>498</v>
      </c>
      <c r="J232" s="37" t="s">
        <v>499</v>
      </c>
      <c r="K232" s="38" t="s">
        <v>104</v>
      </c>
      <c r="L232" s="39" t="s">
        <v>105</v>
      </c>
      <c r="M232" s="37" t="s">
        <v>121</v>
      </c>
      <c r="N232" s="40" t="s">
        <v>83</v>
      </c>
      <c r="O232" s="39" t="s">
        <v>107</v>
      </c>
      <c r="P232" s="37" t="s">
        <v>108</v>
      </c>
      <c r="Q232" s="39" t="s">
        <v>109</v>
      </c>
      <c r="R232" s="38" t="s">
        <v>110</v>
      </c>
      <c r="S232" s="39" t="s">
        <v>107</v>
      </c>
      <c r="T232" s="41" t="s">
        <v>122</v>
      </c>
      <c r="U232" s="37" t="s">
        <v>112</v>
      </c>
      <c r="V232" s="39">
        <v>60</v>
      </c>
      <c r="W232" s="37" t="s">
        <v>113</v>
      </c>
      <c r="X232" s="39"/>
      <c r="Y232" s="39"/>
      <c r="Z232" s="39"/>
      <c r="AA232" s="40">
        <v>30</v>
      </c>
      <c r="AB232" s="38">
        <v>60</v>
      </c>
      <c r="AC232" s="38">
        <v>10</v>
      </c>
      <c r="AD232" s="42" t="s">
        <v>129</v>
      </c>
      <c r="AE232" s="37" t="s">
        <v>115</v>
      </c>
      <c r="AF232" s="42">
        <v>26</v>
      </c>
      <c r="AG232" s="42">
        <v>47702.81</v>
      </c>
      <c r="AH232" s="43">
        <f t="shared" si="16"/>
        <v>1240273.06</v>
      </c>
      <c r="AI232" s="44">
        <f t="shared" si="17"/>
        <v>1389105.8272000002</v>
      </c>
      <c r="AJ232" s="45"/>
      <c r="AK232" s="46"/>
      <c r="AL232" s="45"/>
      <c r="AM232" s="45" t="s">
        <v>116</v>
      </c>
      <c r="AN232" s="35"/>
      <c r="AO232" s="37"/>
      <c r="AP232" s="37"/>
      <c r="AQ232" s="37"/>
      <c r="AR232" s="37" t="s">
        <v>500</v>
      </c>
      <c r="AS232" s="37" t="s">
        <v>500</v>
      </c>
      <c r="AT232" s="37"/>
      <c r="AU232" s="37"/>
      <c r="AV232" s="37"/>
      <c r="AW232" s="37"/>
      <c r="AX232" s="37"/>
      <c r="AY232" s="37"/>
      <c r="BD232" s="49">
        <v>189</v>
      </c>
    </row>
    <row r="233" spans="1:258" s="49" customFormat="1" ht="12.95" customHeight="1">
      <c r="A233" s="35" t="s">
        <v>350</v>
      </c>
      <c r="B233" s="35"/>
      <c r="C233" s="36"/>
      <c r="D233" s="35">
        <v>210027971</v>
      </c>
      <c r="E233" s="37" t="s">
        <v>3484</v>
      </c>
      <c r="F233" s="37">
        <v>22100158</v>
      </c>
      <c r="G233" s="37" t="s">
        <v>1374</v>
      </c>
      <c r="H233" s="37" t="s">
        <v>497</v>
      </c>
      <c r="I233" s="37" t="s">
        <v>498</v>
      </c>
      <c r="J233" s="37" t="s">
        <v>499</v>
      </c>
      <c r="K233" s="38" t="s">
        <v>104</v>
      </c>
      <c r="L233" s="39" t="s">
        <v>105</v>
      </c>
      <c r="M233" s="37" t="s">
        <v>121</v>
      </c>
      <c r="N233" s="40" t="s">
        <v>83</v>
      </c>
      <c r="O233" s="39" t="s">
        <v>107</v>
      </c>
      <c r="P233" s="37" t="s">
        <v>108</v>
      </c>
      <c r="Q233" s="39" t="s">
        <v>109</v>
      </c>
      <c r="R233" s="38" t="s">
        <v>110</v>
      </c>
      <c r="S233" s="39" t="s">
        <v>107</v>
      </c>
      <c r="T233" s="41" t="s">
        <v>122</v>
      </c>
      <c r="U233" s="37" t="s">
        <v>112</v>
      </c>
      <c r="V233" s="39">
        <v>60</v>
      </c>
      <c r="W233" s="37" t="s">
        <v>113</v>
      </c>
      <c r="X233" s="39"/>
      <c r="Y233" s="39"/>
      <c r="Z233" s="39"/>
      <c r="AA233" s="40">
        <v>30</v>
      </c>
      <c r="AB233" s="38">
        <v>60</v>
      </c>
      <c r="AC233" s="38">
        <v>10</v>
      </c>
      <c r="AD233" s="42" t="s">
        <v>129</v>
      </c>
      <c r="AE233" s="37" t="s">
        <v>115</v>
      </c>
      <c r="AF233" s="42">
        <v>26</v>
      </c>
      <c r="AG233" s="42">
        <v>47702.81</v>
      </c>
      <c r="AH233" s="43">
        <f t="shared" si="16"/>
        <v>1240273.06</v>
      </c>
      <c r="AI233" s="44">
        <f t="shared" si="17"/>
        <v>1389105.8272000002</v>
      </c>
      <c r="AJ233" s="45"/>
      <c r="AK233" s="46"/>
      <c r="AL233" s="45"/>
      <c r="AM233" s="45" t="s">
        <v>116</v>
      </c>
      <c r="AN233" s="35"/>
      <c r="AO233" s="37"/>
      <c r="AP233" s="37"/>
      <c r="AQ233" s="37"/>
      <c r="AR233" s="37" t="s">
        <v>501</v>
      </c>
      <c r="AS233" s="37" t="s">
        <v>501</v>
      </c>
      <c r="AT233" s="37"/>
      <c r="AU233" s="37"/>
      <c r="AV233" s="37"/>
      <c r="AW233" s="37"/>
      <c r="AX233" s="37"/>
      <c r="AY233" s="37"/>
      <c r="BD233" s="49">
        <v>190</v>
      </c>
    </row>
    <row r="234" spans="1:258" s="49" customFormat="1" ht="12.95" customHeight="1">
      <c r="A234" s="35" t="s">
        <v>350</v>
      </c>
      <c r="B234" s="35"/>
      <c r="C234" s="36"/>
      <c r="D234" s="35">
        <v>220027904</v>
      </c>
      <c r="E234" s="37" t="s">
        <v>3485</v>
      </c>
      <c r="F234" s="37">
        <v>22100159</v>
      </c>
      <c r="G234" s="37" t="s">
        <v>1375</v>
      </c>
      <c r="H234" s="37" t="s">
        <v>497</v>
      </c>
      <c r="I234" s="37" t="s">
        <v>498</v>
      </c>
      <c r="J234" s="37" t="s">
        <v>499</v>
      </c>
      <c r="K234" s="38" t="s">
        <v>104</v>
      </c>
      <c r="L234" s="39" t="s">
        <v>105</v>
      </c>
      <c r="M234" s="37" t="s">
        <v>121</v>
      </c>
      <c r="N234" s="40" t="s">
        <v>83</v>
      </c>
      <c r="O234" s="39" t="s">
        <v>107</v>
      </c>
      <c r="P234" s="37" t="s">
        <v>108</v>
      </c>
      <c r="Q234" s="39" t="s">
        <v>109</v>
      </c>
      <c r="R234" s="38" t="s">
        <v>110</v>
      </c>
      <c r="S234" s="39" t="s">
        <v>107</v>
      </c>
      <c r="T234" s="41" t="s">
        <v>122</v>
      </c>
      <c r="U234" s="37" t="s">
        <v>112</v>
      </c>
      <c r="V234" s="39">
        <v>60</v>
      </c>
      <c r="W234" s="37" t="s">
        <v>113</v>
      </c>
      <c r="X234" s="39"/>
      <c r="Y234" s="39"/>
      <c r="Z234" s="39"/>
      <c r="AA234" s="40">
        <v>30</v>
      </c>
      <c r="AB234" s="38">
        <v>60</v>
      </c>
      <c r="AC234" s="38">
        <v>10</v>
      </c>
      <c r="AD234" s="42" t="s">
        <v>129</v>
      </c>
      <c r="AE234" s="37" t="s">
        <v>115</v>
      </c>
      <c r="AF234" s="42">
        <v>26</v>
      </c>
      <c r="AG234" s="42">
        <v>2783</v>
      </c>
      <c r="AH234" s="43">
        <f t="shared" si="16"/>
        <v>72358</v>
      </c>
      <c r="AI234" s="44">
        <f t="shared" si="17"/>
        <v>81040.960000000006</v>
      </c>
      <c r="AJ234" s="45"/>
      <c r="AK234" s="46"/>
      <c r="AL234" s="45"/>
      <c r="AM234" s="45" t="s">
        <v>116</v>
      </c>
      <c r="AN234" s="35"/>
      <c r="AO234" s="37"/>
      <c r="AP234" s="37"/>
      <c r="AQ234" s="37"/>
      <c r="AR234" s="37" t="s">
        <v>502</v>
      </c>
      <c r="AS234" s="37" t="s">
        <v>502</v>
      </c>
      <c r="AT234" s="37"/>
      <c r="AU234" s="37"/>
      <c r="AV234" s="37"/>
      <c r="AW234" s="37"/>
      <c r="AX234" s="37"/>
      <c r="AY234" s="37"/>
      <c r="BD234" s="49">
        <v>191</v>
      </c>
    </row>
    <row r="235" spans="1:258" s="49" customFormat="1" ht="12.95" customHeight="1">
      <c r="A235" s="35" t="s">
        <v>350</v>
      </c>
      <c r="B235" s="35"/>
      <c r="C235" s="36"/>
      <c r="D235" s="35">
        <v>220027905</v>
      </c>
      <c r="E235" s="37" t="s">
        <v>3486</v>
      </c>
      <c r="F235" s="37">
        <v>22100160</v>
      </c>
      <c r="G235" s="37" t="s">
        <v>1376</v>
      </c>
      <c r="H235" s="37" t="s">
        <v>497</v>
      </c>
      <c r="I235" s="37" t="s">
        <v>498</v>
      </c>
      <c r="J235" s="37" t="s">
        <v>499</v>
      </c>
      <c r="K235" s="38" t="s">
        <v>104</v>
      </c>
      <c r="L235" s="39" t="s">
        <v>105</v>
      </c>
      <c r="M235" s="37" t="s">
        <v>121</v>
      </c>
      <c r="N235" s="40" t="s">
        <v>83</v>
      </c>
      <c r="O235" s="39" t="s">
        <v>107</v>
      </c>
      <c r="P235" s="37" t="s">
        <v>108</v>
      </c>
      <c r="Q235" s="39" t="s">
        <v>109</v>
      </c>
      <c r="R235" s="38" t="s">
        <v>110</v>
      </c>
      <c r="S235" s="39" t="s">
        <v>107</v>
      </c>
      <c r="T235" s="41" t="s">
        <v>122</v>
      </c>
      <c r="U235" s="37" t="s">
        <v>112</v>
      </c>
      <c r="V235" s="39">
        <v>60</v>
      </c>
      <c r="W235" s="37" t="s">
        <v>113</v>
      </c>
      <c r="X235" s="39"/>
      <c r="Y235" s="39"/>
      <c r="Z235" s="39"/>
      <c r="AA235" s="40">
        <v>30</v>
      </c>
      <c r="AB235" s="38">
        <v>60</v>
      </c>
      <c r="AC235" s="38">
        <v>10</v>
      </c>
      <c r="AD235" s="42" t="s">
        <v>129</v>
      </c>
      <c r="AE235" s="37" t="s">
        <v>115</v>
      </c>
      <c r="AF235" s="42">
        <v>26</v>
      </c>
      <c r="AG235" s="42">
        <v>2783</v>
      </c>
      <c r="AH235" s="43">
        <f t="shared" si="16"/>
        <v>72358</v>
      </c>
      <c r="AI235" s="44">
        <f t="shared" si="17"/>
        <v>81040.960000000006</v>
      </c>
      <c r="AJ235" s="45"/>
      <c r="AK235" s="46"/>
      <c r="AL235" s="45"/>
      <c r="AM235" s="45" t="s">
        <v>116</v>
      </c>
      <c r="AN235" s="35"/>
      <c r="AO235" s="37"/>
      <c r="AP235" s="37"/>
      <c r="AQ235" s="37"/>
      <c r="AR235" s="37" t="s">
        <v>503</v>
      </c>
      <c r="AS235" s="37" t="s">
        <v>503</v>
      </c>
      <c r="AT235" s="37"/>
      <c r="AU235" s="37"/>
      <c r="AV235" s="37"/>
      <c r="AW235" s="37"/>
      <c r="AX235" s="37"/>
      <c r="AY235" s="37"/>
      <c r="BD235" s="49">
        <v>192</v>
      </c>
    </row>
    <row r="236" spans="1:258" s="49" customFormat="1" ht="12.95" customHeight="1">
      <c r="A236" s="35" t="s">
        <v>350</v>
      </c>
      <c r="B236" s="35"/>
      <c r="C236" s="36"/>
      <c r="D236" s="35">
        <v>220033619</v>
      </c>
      <c r="E236" s="37" t="s">
        <v>3487</v>
      </c>
      <c r="F236" s="37">
        <v>22100161</v>
      </c>
      <c r="G236" s="37" t="s">
        <v>1377</v>
      </c>
      <c r="H236" s="37" t="s">
        <v>497</v>
      </c>
      <c r="I236" s="37" t="s">
        <v>498</v>
      </c>
      <c r="J236" s="37" t="s">
        <v>499</v>
      </c>
      <c r="K236" s="38" t="s">
        <v>104</v>
      </c>
      <c r="L236" s="39" t="s">
        <v>105</v>
      </c>
      <c r="M236" s="37" t="s">
        <v>121</v>
      </c>
      <c r="N236" s="40" t="s">
        <v>83</v>
      </c>
      <c r="O236" s="39" t="s">
        <v>107</v>
      </c>
      <c r="P236" s="37" t="s">
        <v>108</v>
      </c>
      <c r="Q236" s="39" t="s">
        <v>109</v>
      </c>
      <c r="R236" s="38" t="s">
        <v>110</v>
      </c>
      <c r="S236" s="39" t="s">
        <v>107</v>
      </c>
      <c r="T236" s="41" t="s">
        <v>122</v>
      </c>
      <c r="U236" s="37" t="s">
        <v>112</v>
      </c>
      <c r="V236" s="39">
        <v>60</v>
      </c>
      <c r="W236" s="37" t="s">
        <v>113</v>
      </c>
      <c r="X236" s="39"/>
      <c r="Y236" s="39"/>
      <c r="Z236" s="39"/>
      <c r="AA236" s="40">
        <v>30</v>
      </c>
      <c r="AB236" s="38">
        <v>60</v>
      </c>
      <c r="AC236" s="38">
        <v>10</v>
      </c>
      <c r="AD236" s="42" t="s">
        <v>129</v>
      </c>
      <c r="AE236" s="37" t="s">
        <v>115</v>
      </c>
      <c r="AF236" s="42">
        <v>18</v>
      </c>
      <c r="AG236" s="42">
        <v>3510</v>
      </c>
      <c r="AH236" s="43">
        <f t="shared" si="16"/>
        <v>63180</v>
      </c>
      <c r="AI236" s="44">
        <f t="shared" si="17"/>
        <v>70761.600000000006</v>
      </c>
      <c r="AJ236" s="45"/>
      <c r="AK236" s="46"/>
      <c r="AL236" s="45"/>
      <c r="AM236" s="45" t="s">
        <v>116</v>
      </c>
      <c r="AN236" s="35"/>
      <c r="AO236" s="37"/>
      <c r="AP236" s="37"/>
      <c r="AQ236" s="37"/>
      <c r="AR236" s="37" t="s">
        <v>504</v>
      </c>
      <c r="AS236" s="37" t="s">
        <v>504</v>
      </c>
      <c r="AT236" s="37"/>
      <c r="AU236" s="37"/>
      <c r="AV236" s="37"/>
      <c r="AW236" s="37"/>
      <c r="AX236" s="37"/>
      <c r="AY236" s="37"/>
      <c r="BD236" s="49">
        <v>193</v>
      </c>
    </row>
    <row r="237" spans="1:258" s="49" customFormat="1" ht="12.95" customHeight="1">
      <c r="A237" s="35" t="s">
        <v>350</v>
      </c>
      <c r="B237" s="35"/>
      <c r="C237" s="36"/>
      <c r="D237" s="35">
        <v>220033620</v>
      </c>
      <c r="E237" s="37" t="s">
        <v>3488</v>
      </c>
      <c r="F237" s="37">
        <v>22100162</v>
      </c>
      <c r="G237" s="37" t="s">
        <v>1378</v>
      </c>
      <c r="H237" s="37" t="s">
        <v>497</v>
      </c>
      <c r="I237" s="37" t="s">
        <v>498</v>
      </c>
      <c r="J237" s="37" t="s">
        <v>499</v>
      </c>
      <c r="K237" s="38" t="s">
        <v>104</v>
      </c>
      <c r="L237" s="39" t="s">
        <v>105</v>
      </c>
      <c r="M237" s="37" t="s">
        <v>121</v>
      </c>
      <c r="N237" s="40" t="s">
        <v>83</v>
      </c>
      <c r="O237" s="39" t="s">
        <v>107</v>
      </c>
      <c r="P237" s="37" t="s">
        <v>108</v>
      </c>
      <c r="Q237" s="39" t="s">
        <v>109</v>
      </c>
      <c r="R237" s="38" t="s">
        <v>110</v>
      </c>
      <c r="S237" s="39" t="s">
        <v>107</v>
      </c>
      <c r="T237" s="41" t="s">
        <v>122</v>
      </c>
      <c r="U237" s="37" t="s">
        <v>112</v>
      </c>
      <c r="V237" s="39">
        <v>60</v>
      </c>
      <c r="W237" s="37" t="s">
        <v>113</v>
      </c>
      <c r="X237" s="39"/>
      <c r="Y237" s="39"/>
      <c r="Z237" s="39"/>
      <c r="AA237" s="40">
        <v>30</v>
      </c>
      <c r="AB237" s="38">
        <v>60</v>
      </c>
      <c r="AC237" s="38">
        <v>10</v>
      </c>
      <c r="AD237" s="42" t="s">
        <v>129</v>
      </c>
      <c r="AE237" s="37" t="s">
        <v>115</v>
      </c>
      <c r="AF237" s="42">
        <v>6</v>
      </c>
      <c r="AG237" s="42">
        <v>1883.7</v>
      </c>
      <c r="AH237" s="43">
        <f t="shared" si="16"/>
        <v>11302.2</v>
      </c>
      <c r="AI237" s="44">
        <f t="shared" si="17"/>
        <v>12658.464000000002</v>
      </c>
      <c r="AJ237" s="45"/>
      <c r="AK237" s="46"/>
      <c r="AL237" s="45"/>
      <c r="AM237" s="45" t="s">
        <v>116</v>
      </c>
      <c r="AN237" s="35"/>
      <c r="AO237" s="37"/>
      <c r="AP237" s="37"/>
      <c r="AQ237" s="37"/>
      <c r="AR237" s="37" t="s">
        <v>505</v>
      </c>
      <c r="AS237" s="37" t="s">
        <v>505</v>
      </c>
      <c r="AT237" s="37"/>
      <c r="AU237" s="37"/>
      <c r="AV237" s="37"/>
      <c r="AW237" s="37"/>
      <c r="AX237" s="37"/>
      <c r="AY237" s="37"/>
      <c r="BD237" s="49">
        <v>194</v>
      </c>
    </row>
    <row r="238" spans="1:258" s="49" customFormat="1" ht="12.95" customHeight="1">
      <c r="A238" s="35" t="s">
        <v>350</v>
      </c>
      <c r="B238" s="35"/>
      <c r="C238" s="36"/>
      <c r="D238" s="35">
        <v>220033621</v>
      </c>
      <c r="E238" s="37" t="s">
        <v>3489</v>
      </c>
      <c r="F238" s="37">
        <v>22100163</v>
      </c>
      <c r="G238" s="37" t="s">
        <v>1379</v>
      </c>
      <c r="H238" s="37" t="s">
        <v>497</v>
      </c>
      <c r="I238" s="37" t="s">
        <v>498</v>
      </c>
      <c r="J238" s="37" t="s">
        <v>499</v>
      </c>
      <c r="K238" s="38" t="s">
        <v>104</v>
      </c>
      <c r="L238" s="39" t="s">
        <v>105</v>
      </c>
      <c r="M238" s="37" t="s">
        <v>121</v>
      </c>
      <c r="N238" s="40" t="s">
        <v>83</v>
      </c>
      <c r="O238" s="39" t="s">
        <v>107</v>
      </c>
      <c r="P238" s="37" t="s">
        <v>108</v>
      </c>
      <c r="Q238" s="39" t="s">
        <v>109</v>
      </c>
      <c r="R238" s="38" t="s">
        <v>110</v>
      </c>
      <c r="S238" s="39" t="s">
        <v>107</v>
      </c>
      <c r="T238" s="41" t="s">
        <v>122</v>
      </c>
      <c r="U238" s="37" t="s">
        <v>112</v>
      </c>
      <c r="V238" s="39">
        <v>60</v>
      </c>
      <c r="W238" s="37" t="s">
        <v>113</v>
      </c>
      <c r="X238" s="39"/>
      <c r="Y238" s="39"/>
      <c r="Z238" s="39"/>
      <c r="AA238" s="40">
        <v>30</v>
      </c>
      <c r="AB238" s="38">
        <v>60</v>
      </c>
      <c r="AC238" s="38">
        <v>10</v>
      </c>
      <c r="AD238" s="42" t="s">
        <v>129</v>
      </c>
      <c r="AE238" s="37" t="s">
        <v>115</v>
      </c>
      <c r="AF238" s="42">
        <v>11</v>
      </c>
      <c r="AG238" s="42">
        <v>1770</v>
      </c>
      <c r="AH238" s="43">
        <f t="shared" si="16"/>
        <v>19470</v>
      </c>
      <c r="AI238" s="44">
        <f t="shared" si="17"/>
        <v>21806.400000000001</v>
      </c>
      <c r="AJ238" s="45"/>
      <c r="AK238" s="46"/>
      <c r="AL238" s="45"/>
      <c r="AM238" s="45" t="s">
        <v>116</v>
      </c>
      <c r="AN238" s="35"/>
      <c r="AO238" s="37"/>
      <c r="AP238" s="37"/>
      <c r="AQ238" s="37"/>
      <c r="AR238" s="37" t="s">
        <v>506</v>
      </c>
      <c r="AS238" s="37" t="s">
        <v>506</v>
      </c>
      <c r="AT238" s="37"/>
      <c r="AU238" s="37"/>
      <c r="AV238" s="37"/>
      <c r="AW238" s="37"/>
      <c r="AX238" s="37"/>
      <c r="AY238" s="37"/>
      <c r="BD238" s="49">
        <v>195</v>
      </c>
    </row>
    <row r="239" spans="1:258" s="49" customFormat="1" ht="12.95" customHeight="1">
      <c r="A239" s="35" t="s">
        <v>350</v>
      </c>
      <c r="B239" s="35"/>
      <c r="C239" s="36" t="s">
        <v>2128</v>
      </c>
      <c r="D239" s="35">
        <v>220034666</v>
      </c>
      <c r="E239" s="37" t="s">
        <v>3490</v>
      </c>
      <c r="F239" s="37">
        <v>22100164</v>
      </c>
      <c r="G239" s="37" t="s">
        <v>1380</v>
      </c>
      <c r="H239" s="37" t="s">
        <v>507</v>
      </c>
      <c r="I239" s="37" t="s">
        <v>508</v>
      </c>
      <c r="J239" s="37" t="s">
        <v>509</v>
      </c>
      <c r="K239" s="38" t="s">
        <v>404</v>
      </c>
      <c r="L239" s="39" t="s">
        <v>105</v>
      </c>
      <c r="M239" s="37" t="s">
        <v>121</v>
      </c>
      <c r="N239" s="40" t="s">
        <v>83</v>
      </c>
      <c r="O239" s="39" t="s">
        <v>107</v>
      </c>
      <c r="P239" s="37" t="s">
        <v>108</v>
      </c>
      <c r="Q239" s="39" t="s">
        <v>109</v>
      </c>
      <c r="R239" s="38" t="s">
        <v>110</v>
      </c>
      <c r="S239" s="39" t="s">
        <v>107</v>
      </c>
      <c r="T239" s="41" t="s">
        <v>122</v>
      </c>
      <c r="U239" s="37" t="s">
        <v>112</v>
      </c>
      <c r="V239" s="39">
        <v>60</v>
      </c>
      <c r="W239" s="37" t="s">
        <v>113</v>
      </c>
      <c r="X239" s="39"/>
      <c r="Y239" s="39"/>
      <c r="Z239" s="39"/>
      <c r="AA239" s="40">
        <v>30</v>
      </c>
      <c r="AB239" s="38">
        <v>60</v>
      </c>
      <c r="AC239" s="38">
        <v>10</v>
      </c>
      <c r="AD239" s="42" t="s">
        <v>129</v>
      </c>
      <c r="AE239" s="37" t="s">
        <v>115</v>
      </c>
      <c r="AF239" s="42">
        <v>8</v>
      </c>
      <c r="AG239" s="42">
        <v>508326.45</v>
      </c>
      <c r="AH239" s="43">
        <v>0</v>
      </c>
      <c r="AI239" s="44">
        <f t="shared" si="17"/>
        <v>0</v>
      </c>
      <c r="AJ239" s="45"/>
      <c r="AK239" s="46"/>
      <c r="AL239" s="45"/>
      <c r="AM239" s="45" t="s">
        <v>116</v>
      </c>
      <c r="AN239" s="35"/>
      <c r="AO239" s="37"/>
      <c r="AP239" s="37"/>
      <c r="AQ239" s="37"/>
      <c r="AR239" s="37" t="s">
        <v>510</v>
      </c>
      <c r="AS239" s="37" t="s">
        <v>510</v>
      </c>
      <c r="AT239" s="37"/>
      <c r="AU239" s="37"/>
      <c r="AV239" s="37"/>
      <c r="AW239" s="37"/>
      <c r="AX239" s="37"/>
      <c r="AY239" s="37"/>
      <c r="BD239" s="49">
        <v>196</v>
      </c>
    </row>
    <row r="240" spans="1:258" s="49" customFormat="1" ht="12.95" customHeight="1">
      <c r="A240" s="104" t="s">
        <v>350</v>
      </c>
      <c r="B240" s="131"/>
      <c r="C240" s="131"/>
      <c r="D240" s="104">
        <v>220034666</v>
      </c>
      <c r="E240" s="104" t="s">
        <v>3883</v>
      </c>
      <c r="F240" s="104">
        <v>22100164</v>
      </c>
      <c r="G240" s="349"/>
      <c r="H240" s="135" t="s">
        <v>507</v>
      </c>
      <c r="I240" s="135" t="s">
        <v>508</v>
      </c>
      <c r="J240" s="135" t="s">
        <v>509</v>
      </c>
      <c r="K240" s="104" t="s">
        <v>104</v>
      </c>
      <c r="L240" s="104" t="s">
        <v>105</v>
      </c>
      <c r="M240" s="76"/>
      <c r="N240" s="104" t="s">
        <v>106</v>
      </c>
      <c r="O240" s="131" t="s">
        <v>107</v>
      </c>
      <c r="P240" s="133" t="s">
        <v>108</v>
      </c>
      <c r="Q240" s="76" t="s">
        <v>109</v>
      </c>
      <c r="R240" s="76" t="s">
        <v>110</v>
      </c>
      <c r="S240" s="131" t="s">
        <v>107</v>
      </c>
      <c r="T240" s="133" t="s">
        <v>122</v>
      </c>
      <c r="U240" s="76" t="s">
        <v>112</v>
      </c>
      <c r="V240" s="76">
        <v>60</v>
      </c>
      <c r="W240" s="76" t="s">
        <v>113</v>
      </c>
      <c r="X240" s="76"/>
      <c r="Y240" s="76"/>
      <c r="Z240" s="76"/>
      <c r="AA240" s="350">
        <v>0</v>
      </c>
      <c r="AB240" s="76">
        <v>90</v>
      </c>
      <c r="AC240" s="350">
        <v>10</v>
      </c>
      <c r="AD240" s="76" t="s">
        <v>129</v>
      </c>
      <c r="AE240" s="76" t="s">
        <v>115</v>
      </c>
      <c r="AF240" s="351">
        <v>7</v>
      </c>
      <c r="AG240" s="352">
        <v>508326.45</v>
      </c>
      <c r="AH240" s="353">
        <f>AF240*AG240</f>
        <v>3558285.15</v>
      </c>
      <c r="AI240" s="183">
        <f t="shared" si="17"/>
        <v>3985279.3680000002</v>
      </c>
      <c r="AJ240" s="354"/>
      <c r="AK240" s="354"/>
      <c r="AL240" s="354"/>
      <c r="AM240" s="355" t="s">
        <v>116</v>
      </c>
      <c r="AN240" s="356"/>
      <c r="AO240" s="356"/>
      <c r="AP240" s="76"/>
      <c r="AQ240" s="76"/>
      <c r="AR240" s="76" t="s">
        <v>510</v>
      </c>
      <c r="AS240" s="349"/>
      <c r="AT240" s="76"/>
      <c r="AU240" s="76"/>
      <c r="AV240" s="76"/>
      <c r="AW240" s="76"/>
      <c r="AX240" s="76"/>
      <c r="AY240" s="76" t="s">
        <v>3884</v>
      </c>
      <c r="AZ240" s="239"/>
      <c r="BA240" s="239"/>
      <c r="BB240" s="239"/>
      <c r="BC240" s="249" t="e">
        <f>VLOOKUP(#REF!,E35:BD237,52,0)</f>
        <v>#REF!</v>
      </c>
      <c r="BD240" s="49">
        <v>197</v>
      </c>
    </row>
    <row r="241" spans="1:258" s="49" customFormat="1" ht="12.95" customHeight="1">
      <c r="A241" s="35" t="s">
        <v>350</v>
      </c>
      <c r="B241" s="35"/>
      <c r="C241" s="36"/>
      <c r="D241" s="35">
        <v>210013835</v>
      </c>
      <c r="E241" s="37" t="s">
        <v>3491</v>
      </c>
      <c r="F241" s="37">
        <v>22100165</v>
      </c>
      <c r="G241" s="37" t="s">
        <v>1381</v>
      </c>
      <c r="H241" s="37" t="s">
        <v>511</v>
      </c>
      <c r="I241" s="37" t="s">
        <v>512</v>
      </c>
      <c r="J241" s="37" t="s">
        <v>513</v>
      </c>
      <c r="K241" s="38" t="s">
        <v>104</v>
      </c>
      <c r="L241" s="39" t="s">
        <v>105</v>
      </c>
      <c r="M241" s="37"/>
      <c r="N241" s="40" t="s">
        <v>106</v>
      </c>
      <c r="O241" s="39" t="s">
        <v>107</v>
      </c>
      <c r="P241" s="37" t="s">
        <v>108</v>
      </c>
      <c r="Q241" s="39" t="s">
        <v>109</v>
      </c>
      <c r="R241" s="38" t="s">
        <v>110</v>
      </c>
      <c r="S241" s="39" t="s">
        <v>107</v>
      </c>
      <c r="T241" s="41" t="s">
        <v>122</v>
      </c>
      <c r="U241" s="37" t="s">
        <v>112</v>
      </c>
      <c r="V241" s="39">
        <v>60</v>
      </c>
      <c r="W241" s="37" t="s">
        <v>113</v>
      </c>
      <c r="X241" s="39"/>
      <c r="Y241" s="39"/>
      <c r="Z241" s="39"/>
      <c r="AA241" s="40">
        <v>0</v>
      </c>
      <c r="AB241" s="38">
        <v>90</v>
      </c>
      <c r="AC241" s="38">
        <v>10</v>
      </c>
      <c r="AD241" s="42" t="s">
        <v>129</v>
      </c>
      <c r="AE241" s="37" t="s">
        <v>115</v>
      </c>
      <c r="AF241" s="42">
        <v>385</v>
      </c>
      <c r="AG241" s="42">
        <v>5352.85</v>
      </c>
      <c r="AH241" s="43">
        <f>AF241*AG241</f>
        <v>2060847.2500000002</v>
      </c>
      <c r="AI241" s="44">
        <f t="shared" si="17"/>
        <v>2308148.9200000004</v>
      </c>
      <c r="AJ241" s="45"/>
      <c r="AK241" s="46"/>
      <c r="AL241" s="45"/>
      <c r="AM241" s="45" t="s">
        <v>116</v>
      </c>
      <c r="AN241" s="35"/>
      <c r="AO241" s="37"/>
      <c r="AP241" s="37"/>
      <c r="AQ241" s="37"/>
      <c r="AR241" s="37" t="s">
        <v>514</v>
      </c>
      <c r="AS241" s="37" t="s">
        <v>514</v>
      </c>
      <c r="AT241" s="37"/>
      <c r="AU241" s="37"/>
      <c r="AV241" s="37"/>
      <c r="AW241" s="37"/>
      <c r="AX241" s="37"/>
      <c r="AY241" s="37"/>
      <c r="BD241" s="49">
        <v>198</v>
      </c>
    </row>
    <row r="242" spans="1:258" s="49" customFormat="1" ht="12.95" customHeight="1">
      <c r="A242" s="35" t="s">
        <v>350</v>
      </c>
      <c r="B242" s="35"/>
      <c r="C242" s="36" t="s">
        <v>2128</v>
      </c>
      <c r="D242" s="35">
        <v>210026396</v>
      </c>
      <c r="E242" s="37" t="s">
        <v>3492</v>
      </c>
      <c r="F242" s="37">
        <v>22100166</v>
      </c>
      <c r="G242" s="37" t="s">
        <v>1382</v>
      </c>
      <c r="H242" s="37" t="s">
        <v>515</v>
      </c>
      <c r="I242" s="37" t="s">
        <v>516</v>
      </c>
      <c r="J242" s="37" t="s">
        <v>517</v>
      </c>
      <c r="K242" s="38" t="s">
        <v>404</v>
      </c>
      <c r="L242" s="39" t="s">
        <v>105</v>
      </c>
      <c r="M242" s="37" t="s">
        <v>121</v>
      </c>
      <c r="N242" s="40" t="s">
        <v>83</v>
      </c>
      <c r="O242" s="39" t="s">
        <v>107</v>
      </c>
      <c r="P242" s="37" t="s">
        <v>108</v>
      </c>
      <c r="Q242" s="39" t="s">
        <v>151</v>
      </c>
      <c r="R242" s="38" t="s">
        <v>110</v>
      </c>
      <c r="S242" s="39" t="s">
        <v>107</v>
      </c>
      <c r="T242" s="41" t="s">
        <v>122</v>
      </c>
      <c r="U242" s="37" t="s">
        <v>112</v>
      </c>
      <c r="V242" s="39">
        <v>60</v>
      </c>
      <c r="W242" s="37" t="s">
        <v>113</v>
      </c>
      <c r="X242" s="39"/>
      <c r="Y242" s="39"/>
      <c r="Z242" s="39"/>
      <c r="AA242" s="40">
        <v>30</v>
      </c>
      <c r="AB242" s="38">
        <v>60</v>
      </c>
      <c r="AC242" s="38">
        <v>10</v>
      </c>
      <c r="AD242" s="42" t="s">
        <v>129</v>
      </c>
      <c r="AE242" s="37" t="s">
        <v>115</v>
      </c>
      <c r="AF242" s="42">
        <v>15</v>
      </c>
      <c r="AG242" s="147">
        <v>110395.5</v>
      </c>
      <c r="AH242" s="43">
        <v>0</v>
      </c>
      <c r="AI242" s="44">
        <f t="shared" si="17"/>
        <v>0</v>
      </c>
      <c r="AJ242" s="45"/>
      <c r="AK242" s="46"/>
      <c r="AL242" s="45"/>
      <c r="AM242" s="45" t="s">
        <v>116</v>
      </c>
      <c r="AN242" s="35"/>
      <c r="AO242" s="37"/>
      <c r="AP242" s="37"/>
      <c r="AQ242" s="37"/>
      <c r="AR242" s="37" t="s">
        <v>518</v>
      </c>
      <c r="AS242" s="37" t="s">
        <v>518</v>
      </c>
      <c r="AT242" s="37"/>
      <c r="AU242" s="37"/>
      <c r="AV242" s="37"/>
      <c r="AW242" s="37"/>
      <c r="AX242" s="37"/>
      <c r="AY242" s="37"/>
      <c r="BD242" s="49">
        <v>199</v>
      </c>
    </row>
    <row r="243" spans="1:258" s="49" customFormat="1" ht="12.95" customHeight="1">
      <c r="A243" s="104" t="s">
        <v>350</v>
      </c>
      <c r="B243" s="131"/>
      <c r="C243" s="131" t="s">
        <v>3848</v>
      </c>
      <c r="D243" s="104">
        <v>210026396</v>
      </c>
      <c r="E243" s="104" t="s">
        <v>3885</v>
      </c>
      <c r="F243" s="104">
        <v>22100166</v>
      </c>
      <c r="G243" s="349"/>
      <c r="H243" s="135" t="s">
        <v>515</v>
      </c>
      <c r="I243" s="135" t="s">
        <v>516</v>
      </c>
      <c r="J243" s="135" t="s">
        <v>517</v>
      </c>
      <c r="K243" s="104" t="s">
        <v>404</v>
      </c>
      <c r="L243" s="104" t="s">
        <v>105</v>
      </c>
      <c r="M243" s="76" t="s">
        <v>121</v>
      </c>
      <c r="N243" s="104" t="s">
        <v>83</v>
      </c>
      <c r="O243" s="131" t="s">
        <v>107</v>
      </c>
      <c r="P243" s="133" t="s">
        <v>108</v>
      </c>
      <c r="Q243" s="76" t="s">
        <v>109</v>
      </c>
      <c r="R243" s="76" t="s">
        <v>110</v>
      </c>
      <c r="S243" s="131" t="s">
        <v>107</v>
      </c>
      <c r="T243" s="133" t="s">
        <v>122</v>
      </c>
      <c r="U243" s="76" t="s">
        <v>112</v>
      </c>
      <c r="V243" s="76">
        <v>60</v>
      </c>
      <c r="W243" s="76" t="s">
        <v>113</v>
      </c>
      <c r="X243" s="76"/>
      <c r="Y243" s="76"/>
      <c r="Z243" s="76"/>
      <c r="AA243" s="350">
        <v>30</v>
      </c>
      <c r="AB243" s="76">
        <v>60</v>
      </c>
      <c r="AC243" s="350">
        <v>10</v>
      </c>
      <c r="AD243" s="76" t="s">
        <v>129</v>
      </c>
      <c r="AE243" s="76" t="s">
        <v>115</v>
      </c>
      <c r="AF243" s="351">
        <v>15</v>
      </c>
      <c r="AG243" s="352">
        <v>110395.5</v>
      </c>
      <c r="AH243" s="43">
        <v>0</v>
      </c>
      <c r="AI243" s="44">
        <f t="shared" si="17"/>
        <v>0</v>
      </c>
      <c r="AJ243" s="354"/>
      <c r="AK243" s="354"/>
      <c r="AL243" s="354"/>
      <c r="AM243" s="355" t="s">
        <v>116</v>
      </c>
      <c r="AN243" s="356"/>
      <c r="AO243" s="356"/>
      <c r="AP243" s="76"/>
      <c r="AQ243" s="76"/>
      <c r="AR243" s="76" t="s">
        <v>518</v>
      </c>
      <c r="AS243" s="349"/>
      <c r="AT243" s="76"/>
      <c r="AU243" s="76"/>
      <c r="AV243" s="76"/>
      <c r="AW243" s="76"/>
      <c r="AX243" s="76"/>
      <c r="AY243" s="76" t="s">
        <v>3850</v>
      </c>
      <c r="AZ243" s="239"/>
      <c r="BA243" s="239"/>
      <c r="BB243" s="239"/>
      <c r="BC243" s="249" t="e">
        <f>VLOOKUP(#REF!,E35:BD240,52,0)</f>
        <v>#REF!</v>
      </c>
      <c r="BD243" s="49">
        <v>200</v>
      </c>
    </row>
    <row r="244" spans="1:258" s="49" customFormat="1" ht="12.95" customHeight="1">
      <c r="A244" s="35" t="s">
        <v>350</v>
      </c>
      <c r="B244" s="349"/>
      <c r="C244" s="349"/>
      <c r="D244" s="35">
        <v>210026396</v>
      </c>
      <c r="E244" s="38" t="s">
        <v>4096</v>
      </c>
      <c r="F244" s="37"/>
      <c r="G244" s="349"/>
      <c r="H244" s="37" t="s">
        <v>515</v>
      </c>
      <c r="I244" s="37" t="s">
        <v>516</v>
      </c>
      <c r="J244" s="37" t="s">
        <v>517</v>
      </c>
      <c r="K244" s="37" t="s">
        <v>404</v>
      </c>
      <c r="L244" s="39" t="s">
        <v>105</v>
      </c>
      <c r="M244" s="37" t="s">
        <v>121</v>
      </c>
      <c r="N244" s="39" t="s">
        <v>83</v>
      </c>
      <c r="O244" s="39" t="s">
        <v>107</v>
      </c>
      <c r="P244" s="37" t="s">
        <v>108</v>
      </c>
      <c r="Q244" s="39" t="s">
        <v>1094</v>
      </c>
      <c r="R244" s="37" t="s">
        <v>110</v>
      </c>
      <c r="S244" s="39" t="s">
        <v>107</v>
      </c>
      <c r="T244" s="41" t="s">
        <v>122</v>
      </c>
      <c r="U244" s="37" t="s">
        <v>112</v>
      </c>
      <c r="V244" s="39">
        <v>60</v>
      </c>
      <c r="W244" s="37" t="s">
        <v>113</v>
      </c>
      <c r="X244" s="39"/>
      <c r="Y244" s="39"/>
      <c r="Z244" s="39"/>
      <c r="AA244" s="39">
        <v>30</v>
      </c>
      <c r="AB244" s="37">
        <v>60</v>
      </c>
      <c r="AC244" s="37">
        <v>10</v>
      </c>
      <c r="AD244" s="42" t="s">
        <v>129</v>
      </c>
      <c r="AE244" s="37" t="s">
        <v>115</v>
      </c>
      <c r="AF244" s="42">
        <v>15</v>
      </c>
      <c r="AG244" s="45">
        <v>110395.5</v>
      </c>
      <c r="AH244" s="45">
        <f>AG244*AF244</f>
        <v>1655932.5</v>
      </c>
      <c r="AI244" s="45">
        <f t="shared" si="17"/>
        <v>1854644.4000000001</v>
      </c>
      <c r="AJ244" s="46"/>
      <c r="AK244" s="45"/>
      <c r="AL244" s="45"/>
      <c r="AM244" s="45" t="s">
        <v>116</v>
      </c>
      <c r="AN244" s="35"/>
      <c r="AO244" s="37"/>
      <c r="AP244" s="37"/>
      <c r="AQ244" s="37"/>
      <c r="AR244" s="37" t="s">
        <v>518</v>
      </c>
      <c r="AS244" s="37" t="s">
        <v>518</v>
      </c>
      <c r="AT244" s="37"/>
      <c r="AU244" s="37"/>
      <c r="AV244" s="37"/>
      <c r="AW244" s="37"/>
      <c r="AX244" s="37"/>
      <c r="AY244" s="37"/>
      <c r="AZ244" s="324" t="s">
        <v>3850</v>
      </c>
      <c r="BA244" s="324">
        <v>22100166</v>
      </c>
      <c r="BB244" s="324"/>
      <c r="BC244" s="249" t="e">
        <f>VLOOKUP(#REF!,$E$11:$BD$1093,53,0)</f>
        <v>#REF!</v>
      </c>
      <c r="BD244" s="249" t="e">
        <f>BC244+0.5</f>
        <v>#REF!</v>
      </c>
    </row>
    <row r="245" spans="1:258" s="49" customFormat="1" ht="12.95" customHeight="1">
      <c r="A245" s="35" t="s">
        <v>350</v>
      </c>
      <c r="B245" s="35"/>
      <c r="C245" s="36" t="s">
        <v>2128</v>
      </c>
      <c r="D245" s="35">
        <v>210020473</v>
      </c>
      <c r="E245" s="37" t="s">
        <v>3493</v>
      </c>
      <c r="F245" s="37">
        <v>22100167</v>
      </c>
      <c r="G245" s="37" t="s">
        <v>1383</v>
      </c>
      <c r="H245" s="37" t="s">
        <v>519</v>
      </c>
      <c r="I245" s="37" t="s">
        <v>516</v>
      </c>
      <c r="J245" s="37" t="s">
        <v>520</v>
      </c>
      <c r="K245" s="38" t="s">
        <v>404</v>
      </c>
      <c r="L245" s="39" t="s">
        <v>105</v>
      </c>
      <c r="M245" s="37" t="s">
        <v>121</v>
      </c>
      <c r="N245" s="40" t="s">
        <v>83</v>
      </c>
      <c r="O245" s="39" t="s">
        <v>107</v>
      </c>
      <c r="P245" s="37" t="s">
        <v>108</v>
      </c>
      <c r="Q245" s="39" t="s">
        <v>151</v>
      </c>
      <c r="R245" s="38" t="s">
        <v>110</v>
      </c>
      <c r="S245" s="39" t="s">
        <v>107</v>
      </c>
      <c r="T245" s="41" t="s">
        <v>122</v>
      </c>
      <c r="U245" s="37" t="s">
        <v>112</v>
      </c>
      <c r="V245" s="39">
        <v>60</v>
      </c>
      <c r="W245" s="37" t="s">
        <v>113</v>
      </c>
      <c r="X245" s="39"/>
      <c r="Y245" s="39"/>
      <c r="Z245" s="39"/>
      <c r="AA245" s="40">
        <v>30</v>
      </c>
      <c r="AB245" s="38">
        <v>60</v>
      </c>
      <c r="AC245" s="38">
        <v>10</v>
      </c>
      <c r="AD245" s="42" t="s">
        <v>129</v>
      </c>
      <c r="AE245" s="37" t="s">
        <v>115</v>
      </c>
      <c r="AF245" s="42">
        <v>99</v>
      </c>
      <c r="AG245" s="147">
        <v>8466.77</v>
      </c>
      <c r="AH245" s="43">
        <v>0</v>
      </c>
      <c r="AI245" s="44">
        <f t="shared" si="17"/>
        <v>0</v>
      </c>
      <c r="AJ245" s="45"/>
      <c r="AK245" s="46"/>
      <c r="AL245" s="45"/>
      <c r="AM245" s="45" t="s">
        <v>116</v>
      </c>
      <c r="AN245" s="35"/>
      <c r="AO245" s="37"/>
      <c r="AP245" s="37"/>
      <c r="AQ245" s="37"/>
      <c r="AR245" s="37" t="s">
        <v>521</v>
      </c>
      <c r="AS245" s="37" t="s">
        <v>521</v>
      </c>
      <c r="AT245" s="37"/>
      <c r="AU245" s="37"/>
      <c r="AV245" s="37"/>
      <c r="AW245" s="37"/>
      <c r="AX245" s="37"/>
      <c r="AY245" s="37"/>
      <c r="BD245" s="49">
        <v>201</v>
      </c>
      <c r="BE245" s="239"/>
      <c r="BF245" s="239"/>
      <c r="BG245" s="239"/>
      <c r="BH245" s="239"/>
      <c r="BI245" s="239"/>
      <c r="BJ245" s="239"/>
      <c r="BK245" s="239"/>
      <c r="BL245" s="239"/>
      <c r="BM245" s="239"/>
      <c r="BN245" s="239"/>
      <c r="BO245" s="239"/>
      <c r="BP245" s="239"/>
      <c r="BQ245" s="239"/>
      <c r="BR245" s="239"/>
      <c r="BS245" s="239"/>
      <c r="BT245" s="239"/>
      <c r="BU245" s="239"/>
      <c r="BV245" s="239"/>
      <c r="BW245" s="239"/>
      <c r="BX245" s="239"/>
      <c r="BY245" s="239"/>
      <c r="BZ245" s="239"/>
      <c r="CA245" s="239"/>
      <c r="CB245" s="239"/>
      <c r="CC245" s="239"/>
      <c r="CD245" s="239"/>
      <c r="CE245" s="239"/>
      <c r="CF245" s="239"/>
      <c r="CG245" s="239"/>
      <c r="CH245" s="239"/>
      <c r="CI245" s="239"/>
      <c r="CJ245" s="239"/>
      <c r="CK245" s="239"/>
      <c r="CL245" s="239"/>
      <c r="CM245" s="239"/>
      <c r="CN245" s="239"/>
      <c r="CO245" s="239"/>
      <c r="CP245" s="239"/>
      <c r="CQ245" s="239"/>
      <c r="CR245" s="239"/>
      <c r="CS245" s="239"/>
      <c r="CT245" s="239"/>
      <c r="CU245" s="239"/>
      <c r="CV245" s="239"/>
      <c r="CW245" s="239"/>
      <c r="CX245" s="239"/>
      <c r="CY245" s="239"/>
      <c r="CZ245" s="239"/>
      <c r="DA245" s="239"/>
      <c r="DB245" s="239"/>
      <c r="DC245" s="239"/>
      <c r="DD245" s="239"/>
      <c r="DE245" s="239"/>
      <c r="DF245" s="239"/>
      <c r="DG245" s="239"/>
      <c r="DH245" s="239"/>
      <c r="DI245" s="239"/>
      <c r="DJ245" s="239"/>
      <c r="DK245" s="239"/>
      <c r="DL245" s="239"/>
      <c r="DM245" s="239"/>
      <c r="DN245" s="239"/>
      <c r="DO245" s="239"/>
      <c r="DP245" s="239"/>
      <c r="DQ245" s="239"/>
      <c r="DR245" s="239"/>
      <c r="DS245" s="239"/>
      <c r="DT245" s="239"/>
      <c r="DU245" s="239"/>
      <c r="DV245" s="239"/>
      <c r="DW245" s="239"/>
      <c r="DX245" s="239"/>
      <c r="DY245" s="239"/>
      <c r="DZ245" s="239"/>
      <c r="EA245" s="239"/>
      <c r="EB245" s="239"/>
      <c r="EC245" s="239"/>
      <c r="ED245" s="239"/>
      <c r="EE245" s="239"/>
      <c r="EF245" s="239"/>
      <c r="EG245" s="239"/>
      <c r="EH245" s="239"/>
      <c r="EI245" s="239"/>
      <c r="EJ245" s="239"/>
      <c r="EK245" s="239"/>
      <c r="EL245" s="239"/>
      <c r="EM245" s="239"/>
      <c r="EN245" s="239"/>
      <c r="EO245" s="239"/>
      <c r="EP245" s="239"/>
      <c r="EQ245" s="239"/>
      <c r="ER245" s="239"/>
      <c r="ES245" s="239"/>
      <c r="ET245" s="239"/>
      <c r="EU245" s="239"/>
      <c r="EV245" s="239"/>
      <c r="EW245" s="239"/>
      <c r="EX245" s="239"/>
      <c r="EY245" s="239"/>
      <c r="EZ245" s="239"/>
      <c r="FA245" s="239"/>
      <c r="FB245" s="239"/>
      <c r="FC245" s="239"/>
      <c r="FD245" s="239"/>
      <c r="FE245" s="239"/>
      <c r="FF245" s="239"/>
      <c r="FG245" s="239"/>
      <c r="FH245" s="239"/>
      <c r="FI245" s="239"/>
      <c r="FJ245" s="239"/>
      <c r="FK245" s="239"/>
      <c r="FL245" s="239"/>
      <c r="FM245" s="239"/>
      <c r="FN245" s="239"/>
      <c r="FO245" s="239"/>
      <c r="FP245" s="239"/>
      <c r="FQ245" s="239"/>
      <c r="FR245" s="239"/>
      <c r="FS245" s="239"/>
      <c r="FT245" s="239"/>
      <c r="FU245" s="239"/>
      <c r="FV245" s="239"/>
      <c r="FW245" s="239"/>
      <c r="FX245" s="239"/>
      <c r="FY245" s="239"/>
      <c r="FZ245" s="239"/>
      <c r="GA245" s="239"/>
      <c r="GB245" s="239"/>
      <c r="GC245" s="239"/>
      <c r="GD245" s="239"/>
      <c r="GE245" s="239"/>
      <c r="GF245" s="239"/>
      <c r="GG245" s="239"/>
      <c r="GH245" s="239"/>
      <c r="GI245" s="239"/>
      <c r="GJ245" s="239"/>
      <c r="GK245" s="239"/>
      <c r="GL245" s="239"/>
      <c r="GM245" s="239"/>
      <c r="GN245" s="239"/>
      <c r="GO245" s="239"/>
      <c r="GP245" s="239"/>
      <c r="GQ245" s="239"/>
      <c r="GR245" s="239"/>
      <c r="GS245" s="239"/>
      <c r="GT245" s="239"/>
      <c r="GU245" s="239"/>
      <c r="GV245" s="239"/>
      <c r="GW245" s="239"/>
      <c r="GX245" s="239"/>
      <c r="GY245" s="239"/>
      <c r="GZ245" s="239"/>
      <c r="HA245" s="239"/>
      <c r="HB245" s="239"/>
      <c r="HC245" s="239"/>
      <c r="HD245" s="239"/>
      <c r="HE245" s="239"/>
      <c r="HF245" s="239"/>
      <c r="HG245" s="239"/>
      <c r="HH245" s="239"/>
      <c r="HI245" s="239"/>
      <c r="HJ245" s="239"/>
      <c r="HK245" s="239"/>
      <c r="HL245" s="239"/>
      <c r="HM245" s="239"/>
      <c r="HN245" s="239"/>
      <c r="HO245" s="239"/>
      <c r="HP245" s="239"/>
      <c r="HQ245" s="239"/>
      <c r="HR245" s="239"/>
      <c r="HS245" s="239"/>
      <c r="HT245" s="239"/>
      <c r="HU245" s="239"/>
      <c r="HV245" s="239"/>
      <c r="HW245" s="239"/>
      <c r="HX245" s="239"/>
      <c r="HY245" s="239"/>
      <c r="HZ245" s="239"/>
      <c r="IA245" s="239"/>
      <c r="IB245" s="239"/>
      <c r="IC245" s="239"/>
      <c r="ID245" s="239"/>
      <c r="IE245" s="239"/>
      <c r="IF245" s="239"/>
      <c r="IG245" s="239"/>
      <c r="IH245" s="239"/>
      <c r="II245" s="239"/>
      <c r="IJ245" s="239"/>
      <c r="IK245" s="239"/>
      <c r="IL245" s="239"/>
      <c r="IM245" s="239"/>
      <c r="IN245" s="239"/>
      <c r="IO245" s="239"/>
      <c r="IP245" s="239"/>
      <c r="IQ245" s="239"/>
      <c r="IR245" s="239"/>
      <c r="IS245" s="239"/>
      <c r="IT245" s="239"/>
      <c r="IU245" s="239"/>
      <c r="IV245" s="239"/>
      <c r="IW245" s="239"/>
      <c r="IX245" s="239"/>
    </row>
    <row r="246" spans="1:258" s="49" customFormat="1" ht="12.95" customHeight="1">
      <c r="A246" s="104" t="s">
        <v>350</v>
      </c>
      <c r="B246" s="131"/>
      <c r="C246" s="131" t="s">
        <v>3848</v>
      </c>
      <c r="D246" s="104">
        <v>210020473</v>
      </c>
      <c r="E246" s="104" t="s">
        <v>3886</v>
      </c>
      <c r="F246" s="104">
        <v>22100167</v>
      </c>
      <c r="G246" s="349"/>
      <c r="H246" s="135" t="s">
        <v>519</v>
      </c>
      <c r="I246" s="135" t="s">
        <v>516</v>
      </c>
      <c r="J246" s="135" t="s">
        <v>520</v>
      </c>
      <c r="K246" s="104" t="s">
        <v>404</v>
      </c>
      <c r="L246" s="104" t="s">
        <v>105</v>
      </c>
      <c r="M246" s="76" t="s">
        <v>121</v>
      </c>
      <c r="N246" s="104" t="s">
        <v>83</v>
      </c>
      <c r="O246" s="131" t="s">
        <v>107</v>
      </c>
      <c r="P246" s="133" t="s">
        <v>108</v>
      </c>
      <c r="Q246" s="76" t="s">
        <v>109</v>
      </c>
      <c r="R246" s="76" t="s">
        <v>110</v>
      </c>
      <c r="S246" s="131" t="s">
        <v>107</v>
      </c>
      <c r="T246" s="133" t="s">
        <v>122</v>
      </c>
      <c r="U246" s="76" t="s">
        <v>112</v>
      </c>
      <c r="V246" s="76">
        <v>60</v>
      </c>
      <c r="W246" s="76" t="s">
        <v>113</v>
      </c>
      <c r="X246" s="76"/>
      <c r="Y246" s="76"/>
      <c r="Z246" s="76"/>
      <c r="AA246" s="350">
        <v>30</v>
      </c>
      <c r="AB246" s="76">
        <v>60</v>
      </c>
      <c r="AC246" s="350">
        <v>10</v>
      </c>
      <c r="AD246" s="76" t="s">
        <v>129</v>
      </c>
      <c r="AE246" s="76" t="s">
        <v>115</v>
      </c>
      <c r="AF246" s="351">
        <v>99</v>
      </c>
      <c r="AG246" s="352">
        <v>8466.77</v>
      </c>
      <c r="AH246" s="43">
        <v>0</v>
      </c>
      <c r="AI246" s="44">
        <f t="shared" si="17"/>
        <v>0</v>
      </c>
      <c r="AJ246" s="354"/>
      <c r="AK246" s="354"/>
      <c r="AL246" s="354"/>
      <c r="AM246" s="355" t="s">
        <v>116</v>
      </c>
      <c r="AN246" s="356"/>
      <c r="AO246" s="356"/>
      <c r="AP246" s="76"/>
      <c r="AQ246" s="76"/>
      <c r="AR246" s="76" t="s">
        <v>521</v>
      </c>
      <c r="AS246" s="349"/>
      <c r="AT246" s="76"/>
      <c r="AU246" s="76"/>
      <c r="AV246" s="76"/>
      <c r="AW246" s="76"/>
      <c r="AX246" s="76"/>
      <c r="AY246" s="76" t="s">
        <v>3850</v>
      </c>
      <c r="AZ246" s="239"/>
      <c r="BA246" s="239"/>
      <c r="BB246" s="239"/>
      <c r="BC246" s="249" t="e">
        <f>VLOOKUP(#REF!,E36:BD243,52,0)</f>
        <v>#REF!</v>
      </c>
      <c r="BD246" s="49">
        <v>202</v>
      </c>
    </row>
    <row r="247" spans="1:258" s="49" customFormat="1" ht="12.95" customHeight="1">
      <c r="A247" s="35" t="s">
        <v>350</v>
      </c>
      <c r="B247" s="349"/>
      <c r="C247" s="349"/>
      <c r="D247" s="35">
        <v>210020473</v>
      </c>
      <c r="E247" s="38" t="s">
        <v>4097</v>
      </c>
      <c r="F247" s="37"/>
      <c r="G247" s="349"/>
      <c r="H247" s="37" t="s">
        <v>519</v>
      </c>
      <c r="I247" s="37" t="s">
        <v>516</v>
      </c>
      <c r="J247" s="37" t="s">
        <v>520</v>
      </c>
      <c r="K247" s="37" t="s">
        <v>404</v>
      </c>
      <c r="L247" s="39" t="s">
        <v>105</v>
      </c>
      <c r="M247" s="37" t="s">
        <v>121</v>
      </c>
      <c r="N247" s="39" t="s">
        <v>83</v>
      </c>
      <c r="O247" s="39" t="s">
        <v>107</v>
      </c>
      <c r="P247" s="37" t="s">
        <v>108</v>
      </c>
      <c r="Q247" s="39" t="s">
        <v>1094</v>
      </c>
      <c r="R247" s="37" t="s">
        <v>110</v>
      </c>
      <c r="S247" s="39" t="s">
        <v>107</v>
      </c>
      <c r="T247" s="41" t="s">
        <v>122</v>
      </c>
      <c r="U247" s="37" t="s">
        <v>112</v>
      </c>
      <c r="V247" s="39">
        <v>60</v>
      </c>
      <c r="W247" s="37" t="s">
        <v>113</v>
      </c>
      <c r="X247" s="39"/>
      <c r="Y247" s="39"/>
      <c r="Z247" s="39"/>
      <c r="AA247" s="39">
        <v>30</v>
      </c>
      <c r="AB247" s="37">
        <v>60</v>
      </c>
      <c r="AC247" s="37">
        <v>10</v>
      </c>
      <c r="AD247" s="42" t="s">
        <v>129</v>
      </c>
      <c r="AE247" s="37" t="s">
        <v>115</v>
      </c>
      <c r="AF247" s="42">
        <v>99</v>
      </c>
      <c r="AG247" s="45">
        <v>8466.77</v>
      </c>
      <c r="AH247" s="45">
        <f>AG247*AF247</f>
        <v>838210.2300000001</v>
      </c>
      <c r="AI247" s="45">
        <f t="shared" si="17"/>
        <v>938795.4576000002</v>
      </c>
      <c r="AJ247" s="46"/>
      <c r="AK247" s="45"/>
      <c r="AL247" s="45"/>
      <c r="AM247" s="45" t="s">
        <v>116</v>
      </c>
      <c r="AN247" s="35"/>
      <c r="AO247" s="37"/>
      <c r="AP247" s="37"/>
      <c r="AQ247" s="37"/>
      <c r="AR247" s="37" t="s">
        <v>521</v>
      </c>
      <c r="AS247" s="37" t="s">
        <v>521</v>
      </c>
      <c r="AT247" s="37"/>
      <c r="AU247" s="37"/>
      <c r="AV247" s="37"/>
      <c r="AW247" s="37"/>
      <c r="AX247" s="37"/>
      <c r="AY247" s="37"/>
      <c r="AZ247" s="324" t="s">
        <v>3850</v>
      </c>
      <c r="BA247" s="324">
        <v>22100167</v>
      </c>
      <c r="BB247" s="324"/>
      <c r="BC247" s="249" t="e">
        <f>VLOOKUP(#REF!,$E$11:$BD$1093,53,0)</f>
        <v>#REF!</v>
      </c>
      <c r="BD247" s="249" t="e">
        <f>BC247+0.5</f>
        <v>#REF!</v>
      </c>
    </row>
    <row r="248" spans="1:258" s="49" customFormat="1" ht="12.95" customHeight="1">
      <c r="A248" s="35" t="s">
        <v>350</v>
      </c>
      <c r="B248" s="35"/>
      <c r="C248" s="36" t="s">
        <v>2128</v>
      </c>
      <c r="D248" s="35">
        <v>210023445</v>
      </c>
      <c r="E248" s="37" t="s">
        <v>3494</v>
      </c>
      <c r="F248" s="37">
        <v>22100168</v>
      </c>
      <c r="G248" s="37" t="s">
        <v>1384</v>
      </c>
      <c r="H248" s="37" t="s">
        <v>519</v>
      </c>
      <c r="I248" s="37" t="s">
        <v>516</v>
      </c>
      <c r="J248" s="37" t="s">
        <v>520</v>
      </c>
      <c r="K248" s="38" t="s">
        <v>404</v>
      </c>
      <c r="L248" s="39" t="s">
        <v>105</v>
      </c>
      <c r="M248" s="37" t="s">
        <v>121</v>
      </c>
      <c r="N248" s="40" t="s">
        <v>83</v>
      </c>
      <c r="O248" s="39" t="s">
        <v>107</v>
      </c>
      <c r="P248" s="37" t="s">
        <v>108</v>
      </c>
      <c r="Q248" s="39" t="s">
        <v>151</v>
      </c>
      <c r="R248" s="38" t="s">
        <v>110</v>
      </c>
      <c r="S248" s="39" t="s">
        <v>107</v>
      </c>
      <c r="T248" s="41" t="s">
        <v>122</v>
      </c>
      <c r="U248" s="37" t="s">
        <v>112</v>
      </c>
      <c r="V248" s="39">
        <v>60</v>
      </c>
      <c r="W248" s="37" t="s">
        <v>113</v>
      </c>
      <c r="X248" s="39"/>
      <c r="Y248" s="39"/>
      <c r="Z248" s="39"/>
      <c r="AA248" s="40">
        <v>30</v>
      </c>
      <c r="AB248" s="38">
        <v>60</v>
      </c>
      <c r="AC248" s="38">
        <v>10</v>
      </c>
      <c r="AD248" s="42" t="s">
        <v>129</v>
      </c>
      <c r="AE248" s="37" t="s">
        <v>115</v>
      </c>
      <c r="AF248" s="42">
        <v>34</v>
      </c>
      <c r="AG248" s="147">
        <v>20855</v>
      </c>
      <c r="AH248" s="43">
        <v>0</v>
      </c>
      <c r="AI248" s="44">
        <f t="shared" si="17"/>
        <v>0</v>
      </c>
      <c r="AJ248" s="45"/>
      <c r="AK248" s="46"/>
      <c r="AL248" s="45"/>
      <c r="AM248" s="45" t="s">
        <v>116</v>
      </c>
      <c r="AN248" s="35"/>
      <c r="AO248" s="37"/>
      <c r="AP248" s="37"/>
      <c r="AQ248" s="37"/>
      <c r="AR248" s="37" t="s">
        <v>522</v>
      </c>
      <c r="AS248" s="37" t="s">
        <v>522</v>
      </c>
      <c r="AT248" s="37"/>
      <c r="AU248" s="37"/>
      <c r="AV248" s="37"/>
      <c r="AW248" s="37"/>
      <c r="AX248" s="37"/>
      <c r="AY248" s="37"/>
      <c r="BD248" s="49">
        <v>203</v>
      </c>
    </row>
    <row r="249" spans="1:258" s="49" customFormat="1" ht="12.95" customHeight="1">
      <c r="A249" s="104" t="s">
        <v>350</v>
      </c>
      <c r="B249" s="131"/>
      <c r="C249" s="131" t="s">
        <v>3848</v>
      </c>
      <c r="D249" s="104">
        <v>210023445</v>
      </c>
      <c r="E249" s="104" t="s">
        <v>3887</v>
      </c>
      <c r="F249" s="104">
        <v>22100168</v>
      </c>
      <c r="G249" s="349"/>
      <c r="H249" s="135" t="s">
        <v>519</v>
      </c>
      <c r="I249" s="135" t="s">
        <v>516</v>
      </c>
      <c r="J249" s="135" t="s">
        <v>520</v>
      </c>
      <c r="K249" s="104" t="s">
        <v>404</v>
      </c>
      <c r="L249" s="104" t="s">
        <v>105</v>
      </c>
      <c r="M249" s="76" t="s">
        <v>121</v>
      </c>
      <c r="N249" s="104" t="s">
        <v>83</v>
      </c>
      <c r="O249" s="131" t="s">
        <v>107</v>
      </c>
      <c r="P249" s="133" t="s">
        <v>108</v>
      </c>
      <c r="Q249" s="76" t="s">
        <v>109</v>
      </c>
      <c r="R249" s="76" t="s">
        <v>110</v>
      </c>
      <c r="S249" s="131" t="s">
        <v>107</v>
      </c>
      <c r="T249" s="133" t="s">
        <v>122</v>
      </c>
      <c r="U249" s="76" t="s">
        <v>112</v>
      </c>
      <c r="V249" s="76">
        <v>60</v>
      </c>
      <c r="W249" s="76" t="s">
        <v>113</v>
      </c>
      <c r="X249" s="76"/>
      <c r="Y249" s="76"/>
      <c r="Z249" s="76"/>
      <c r="AA249" s="350">
        <v>30</v>
      </c>
      <c r="AB249" s="76">
        <v>60</v>
      </c>
      <c r="AC249" s="350">
        <v>10</v>
      </c>
      <c r="AD249" s="76" t="s">
        <v>129</v>
      </c>
      <c r="AE249" s="76" t="s">
        <v>115</v>
      </c>
      <c r="AF249" s="351">
        <v>34</v>
      </c>
      <c r="AG249" s="352">
        <v>20855</v>
      </c>
      <c r="AH249" s="43">
        <v>0</v>
      </c>
      <c r="AI249" s="44">
        <f t="shared" si="17"/>
        <v>0</v>
      </c>
      <c r="AJ249" s="354"/>
      <c r="AK249" s="354"/>
      <c r="AL249" s="354"/>
      <c r="AM249" s="355" t="s">
        <v>116</v>
      </c>
      <c r="AN249" s="356"/>
      <c r="AO249" s="356"/>
      <c r="AP249" s="76"/>
      <c r="AQ249" s="76"/>
      <c r="AR249" s="76" t="s">
        <v>3888</v>
      </c>
      <c r="AS249" s="349"/>
      <c r="AT249" s="76"/>
      <c r="AU249" s="76"/>
      <c r="AV249" s="76"/>
      <c r="AW249" s="76"/>
      <c r="AX249" s="76"/>
      <c r="AY249" s="76" t="s">
        <v>3850</v>
      </c>
      <c r="AZ249" s="239"/>
      <c r="BA249" s="239"/>
      <c r="BB249" s="239"/>
      <c r="BC249" s="249" t="e">
        <f>VLOOKUP(#REF!,E37:BD246,52,0)</f>
        <v>#REF!</v>
      </c>
      <c r="BD249" s="49">
        <v>204</v>
      </c>
    </row>
    <row r="250" spans="1:258" s="49" customFormat="1" ht="12.95" customHeight="1">
      <c r="A250" s="35" t="s">
        <v>350</v>
      </c>
      <c r="B250" s="349"/>
      <c r="C250" s="349"/>
      <c r="D250" s="35">
        <v>210023445</v>
      </c>
      <c r="E250" s="38" t="s">
        <v>4098</v>
      </c>
      <c r="F250" s="37"/>
      <c r="G250" s="349"/>
      <c r="H250" s="37" t="s">
        <v>519</v>
      </c>
      <c r="I250" s="37" t="s">
        <v>516</v>
      </c>
      <c r="J250" s="37" t="s">
        <v>520</v>
      </c>
      <c r="K250" s="37" t="s">
        <v>404</v>
      </c>
      <c r="L250" s="39" t="s">
        <v>105</v>
      </c>
      <c r="M250" s="37" t="s">
        <v>121</v>
      </c>
      <c r="N250" s="39" t="s">
        <v>83</v>
      </c>
      <c r="O250" s="39" t="s">
        <v>107</v>
      </c>
      <c r="P250" s="37" t="s">
        <v>108</v>
      </c>
      <c r="Q250" s="39" t="s">
        <v>1094</v>
      </c>
      <c r="R250" s="37" t="s">
        <v>110</v>
      </c>
      <c r="S250" s="39" t="s">
        <v>107</v>
      </c>
      <c r="T250" s="41" t="s">
        <v>122</v>
      </c>
      <c r="U250" s="37" t="s">
        <v>112</v>
      </c>
      <c r="V250" s="39">
        <v>60</v>
      </c>
      <c r="W250" s="37" t="s">
        <v>113</v>
      </c>
      <c r="X250" s="39"/>
      <c r="Y250" s="39"/>
      <c r="Z250" s="39"/>
      <c r="AA250" s="39">
        <v>30</v>
      </c>
      <c r="AB250" s="37">
        <v>60</v>
      </c>
      <c r="AC250" s="37">
        <v>10</v>
      </c>
      <c r="AD250" s="42" t="s">
        <v>129</v>
      </c>
      <c r="AE250" s="37" t="s">
        <v>115</v>
      </c>
      <c r="AF250" s="42">
        <v>34</v>
      </c>
      <c r="AG250" s="45">
        <v>20855</v>
      </c>
      <c r="AH250" s="45">
        <f>AG250*AF250</f>
        <v>709070</v>
      </c>
      <c r="AI250" s="45">
        <f t="shared" si="17"/>
        <v>794158.4</v>
      </c>
      <c r="AJ250" s="46"/>
      <c r="AK250" s="45"/>
      <c r="AL250" s="45"/>
      <c r="AM250" s="45" t="s">
        <v>116</v>
      </c>
      <c r="AN250" s="35"/>
      <c r="AO250" s="37"/>
      <c r="AP250" s="37"/>
      <c r="AQ250" s="37"/>
      <c r="AR250" s="37" t="s">
        <v>522</v>
      </c>
      <c r="AS250" s="37" t="s">
        <v>522</v>
      </c>
      <c r="AT250" s="37"/>
      <c r="AU250" s="37"/>
      <c r="AV250" s="37"/>
      <c r="AW250" s="37"/>
      <c r="AX250" s="37"/>
      <c r="AY250" s="37"/>
      <c r="AZ250" s="324" t="s">
        <v>3850</v>
      </c>
      <c r="BA250" s="324">
        <v>22100168</v>
      </c>
      <c r="BB250" s="324"/>
      <c r="BC250" s="249" t="e">
        <f>VLOOKUP(#REF!,$E$11:$BD$1093,53,0)</f>
        <v>#REF!</v>
      </c>
      <c r="BD250" s="249" t="e">
        <f>BC250+0.5</f>
        <v>#REF!</v>
      </c>
    </row>
    <row r="251" spans="1:258" s="49" customFormat="1" ht="12.95" customHeight="1">
      <c r="A251" s="35" t="s">
        <v>350</v>
      </c>
      <c r="B251" s="35"/>
      <c r="C251" s="36" t="s">
        <v>2128</v>
      </c>
      <c r="D251" s="35">
        <v>210020472</v>
      </c>
      <c r="E251" s="37" t="s">
        <v>3495</v>
      </c>
      <c r="F251" s="37">
        <v>22100169</v>
      </c>
      <c r="G251" s="37" t="s">
        <v>1385</v>
      </c>
      <c r="H251" s="37" t="s">
        <v>523</v>
      </c>
      <c r="I251" s="37" t="s">
        <v>516</v>
      </c>
      <c r="J251" s="37" t="s">
        <v>524</v>
      </c>
      <c r="K251" s="38" t="s">
        <v>404</v>
      </c>
      <c r="L251" s="39" t="s">
        <v>105</v>
      </c>
      <c r="M251" s="37" t="s">
        <v>121</v>
      </c>
      <c r="N251" s="40" t="s">
        <v>83</v>
      </c>
      <c r="O251" s="39" t="s">
        <v>107</v>
      </c>
      <c r="P251" s="37" t="s">
        <v>108</v>
      </c>
      <c r="Q251" s="39" t="s">
        <v>151</v>
      </c>
      <c r="R251" s="38" t="s">
        <v>110</v>
      </c>
      <c r="S251" s="39" t="s">
        <v>107</v>
      </c>
      <c r="T251" s="41" t="s">
        <v>122</v>
      </c>
      <c r="U251" s="37" t="s">
        <v>112</v>
      </c>
      <c r="V251" s="39">
        <v>60</v>
      </c>
      <c r="W251" s="37" t="s">
        <v>113</v>
      </c>
      <c r="X251" s="39"/>
      <c r="Y251" s="39"/>
      <c r="Z251" s="39"/>
      <c r="AA251" s="40">
        <v>30</v>
      </c>
      <c r="AB251" s="38">
        <v>60</v>
      </c>
      <c r="AC251" s="38">
        <v>10</v>
      </c>
      <c r="AD251" s="42" t="s">
        <v>129</v>
      </c>
      <c r="AE251" s="37" t="s">
        <v>115</v>
      </c>
      <c r="AF251" s="42">
        <v>110</v>
      </c>
      <c r="AG251" s="147">
        <v>6208.88</v>
      </c>
      <c r="AH251" s="43">
        <v>0</v>
      </c>
      <c r="AI251" s="44">
        <f t="shared" si="17"/>
        <v>0</v>
      </c>
      <c r="AJ251" s="45"/>
      <c r="AK251" s="46"/>
      <c r="AL251" s="45"/>
      <c r="AM251" s="45" t="s">
        <v>116</v>
      </c>
      <c r="AN251" s="35"/>
      <c r="AO251" s="37"/>
      <c r="AP251" s="37"/>
      <c r="AQ251" s="37"/>
      <c r="AR251" s="37" t="s">
        <v>525</v>
      </c>
      <c r="AS251" s="37" t="s">
        <v>525</v>
      </c>
      <c r="AT251" s="37"/>
      <c r="AU251" s="37"/>
      <c r="AV251" s="37"/>
      <c r="AW251" s="37"/>
      <c r="AX251" s="37"/>
      <c r="AY251" s="37"/>
      <c r="BD251" s="49">
        <v>205</v>
      </c>
    </row>
    <row r="252" spans="1:258" s="49" customFormat="1" ht="12.95" customHeight="1">
      <c r="A252" s="104" t="s">
        <v>350</v>
      </c>
      <c r="B252" s="131"/>
      <c r="C252" s="131" t="s">
        <v>3848</v>
      </c>
      <c r="D252" s="104">
        <v>210020472</v>
      </c>
      <c r="E252" s="104" t="s">
        <v>3889</v>
      </c>
      <c r="F252" s="104">
        <v>22100169</v>
      </c>
      <c r="G252" s="349"/>
      <c r="H252" s="135" t="s">
        <v>523</v>
      </c>
      <c r="I252" s="135" t="s">
        <v>516</v>
      </c>
      <c r="J252" s="135" t="s">
        <v>524</v>
      </c>
      <c r="K252" s="104" t="s">
        <v>404</v>
      </c>
      <c r="L252" s="104" t="s">
        <v>105</v>
      </c>
      <c r="M252" s="76" t="s">
        <v>121</v>
      </c>
      <c r="N252" s="104" t="s">
        <v>83</v>
      </c>
      <c r="O252" s="131" t="s">
        <v>107</v>
      </c>
      <c r="P252" s="133" t="s">
        <v>108</v>
      </c>
      <c r="Q252" s="76" t="s">
        <v>109</v>
      </c>
      <c r="R252" s="76" t="s">
        <v>110</v>
      </c>
      <c r="S252" s="131" t="s">
        <v>107</v>
      </c>
      <c r="T252" s="133" t="s">
        <v>122</v>
      </c>
      <c r="U252" s="76" t="s">
        <v>112</v>
      </c>
      <c r="V252" s="76">
        <v>60</v>
      </c>
      <c r="W252" s="76" t="s">
        <v>113</v>
      </c>
      <c r="X252" s="76"/>
      <c r="Y252" s="76"/>
      <c r="Z252" s="76"/>
      <c r="AA252" s="350">
        <v>30</v>
      </c>
      <c r="AB252" s="76">
        <v>60</v>
      </c>
      <c r="AC252" s="350">
        <v>10</v>
      </c>
      <c r="AD252" s="76" t="s">
        <v>129</v>
      </c>
      <c r="AE252" s="76" t="s">
        <v>115</v>
      </c>
      <c r="AF252" s="351">
        <v>110</v>
      </c>
      <c r="AG252" s="352">
        <v>6208.88</v>
      </c>
      <c r="AH252" s="43">
        <v>0</v>
      </c>
      <c r="AI252" s="44">
        <f t="shared" si="17"/>
        <v>0</v>
      </c>
      <c r="AJ252" s="354"/>
      <c r="AK252" s="354"/>
      <c r="AL252" s="354"/>
      <c r="AM252" s="355" t="s">
        <v>116</v>
      </c>
      <c r="AN252" s="356"/>
      <c r="AO252" s="356"/>
      <c r="AP252" s="76"/>
      <c r="AQ252" s="76"/>
      <c r="AR252" s="76" t="s">
        <v>525</v>
      </c>
      <c r="AS252" s="349"/>
      <c r="AT252" s="76"/>
      <c r="AU252" s="76"/>
      <c r="AV252" s="76"/>
      <c r="AW252" s="76"/>
      <c r="AX252" s="76"/>
      <c r="AY252" s="76" t="s">
        <v>3850</v>
      </c>
      <c r="AZ252" s="239"/>
      <c r="BA252" s="239"/>
      <c r="BB252" s="239"/>
      <c r="BC252" s="249" t="e">
        <f>VLOOKUP(#REF!,E38:BD249,52,0)</f>
        <v>#REF!</v>
      </c>
      <c r="BD252" s="49">
        <v>206</v>
      </c>
    </row>
    <row r="253" spans="1:258" s="49" customFormat="1" ht="12.95" customHeight="1">
      <c r="A253" s="35" t="s">
        <v>350</v>
      </c>
      <c r="B253" s="349"/>
      <c r="C253" s="349"/>
      <c r="D253" s="35">
        <v>210020472</v>
      </c>
      <c r="E253" s="38" t="s">
        <v>4099</v>
      </c>
      <c r="F253" s="37"/>
      <c r="G253" s="349"/>
      <c r="H253" s="37" t="s">
        <v>523</v>
      </c>
      <c r="I253" s="37" t="s">
        <v>516</v>
      </c>
      <c r="J253" s="37" t="s">
        <v>524</v>
      </c>
      <c r="K253" s="37" t="s">
        <v>404</v>
      </c>
      <c r="L253" s="39" t="s">
        <v>105</v>
      </c>
      <c r="M253" s="37" t="s">
        <v>121</v>
      </c>
      <c r="N253" s="39" t="s">
        <v>83</v>
      </c>
      <c r="O253" s="39" t="s">
        <v>107</v>
      </c>
      <c r="P253" s="37" t="s">
        <v>108</v>
      </c>
      <c r="Q253" s="39" t="s">
        <v>1094</v>
      </c>
      <c r="R253" s="37" t="s">
        <v>110</v>
      </c>
      <c r="S253" s="39" t="s">
        <v>107</v>
      </c>
      <c r="T253" s="41" t="s">
        <v>122</v>
      </c>
      <c r="U253" s="37" t="s">
        <v>112</v>
      </c>
      <c r="V253" s="39">
        <v>60</v>
      </c>
      <c r="W253" s="37" t="s">
        <v>113</v>
      </c>
      <c r="X253" s="39"/>
      <c r="Y253" s="39"/>
      <c r="Z253" s="39"/>
      <c r="AA253" s="39">
        <v>30</v>
      </c>
      <c r="AB253" s="37">
        <v>60</v>
      </c>
      <c r="AC253" s="37">
        <v>10</v>
      </c>
      <c r="AD253" s="42" t="s">
        <v>129</v>
      </c>
      <c r="AE253" s="37" t="s">
        <v>115</v>
      </c>
      <c r="AF253" s="42">
        <v>110</v>
      </c>
      <c r="AG253" s="45">
        <v>6208.88</v>
      </c>
      <c r="AH253" s="45">
        <f>AG253*AF253</f>
        <v>682976.8</v>
      </c>
      <c r="AI253" s="45">
        <f t="shared" si="17"/>
        <v>764934.01600000018</v>
      </c>
      <c r="AJ253" s="46"/>
      <c r="AK253" s="45"/>
      <c r="AL253" s="45"/>
      <c r="AM253" s="45" t="s">
        <v>116</v>
      </c>
      <c r="AN253" s="35"/>
      <c r="AO253" s="37"/>
      <c r="AP253" s="37"/>
      <c r="AQ253" s="37"/>
      <c r="AR253" s="37" t="s">
        <v>525</v>
      </c>
      <c r="AS253" s="37" t="s">
        <v>525</v>
      </c>
      <c r="AT253" s="37"/>
      <c r="AU253" s="37"/>
      <c r="AV253" s="37"/>
      <c r="AW253" s="37"/>
      <c r="AX253" s="37"/>
      <c r="AY253" s="37"/>
      <c r="AZ253" s="324" t="s">
        <v>3850</v>
      </c>
      <c r="BA253" s="324">
        <v>22100169</v>
      </c>
      <c r="BB253" s="324"/>
      <c r="BC253" s="249" t="e">
        <f>VLOOKUP(#REF!,$E$11:$BD$1093,53,0)</f>
        <v>#REF!</v>
      </c>
      <c r="BD253" s="249" t="e">
        <f>BC253+0.5</f>
        <v>#REF!</v>
      </c>
    </row>
    <row r="254" spans="1:258" s="49" customFormat="1" ht="12.95" customHeight="1">
      <c r="A254" s="35" t="s">
        <v>350</v>
      </c>
      <c r="B254" s="35"/>
      <c r="C254" s="36" t="s">
        <v>2128</v>
      </c>
      <c r="D254" s="35">
        <v>210013772</v>
      </c>
      <c r="E254" s="37" t="s">
        <v>3496</v>
      </c>
      <c r="F254" s="37">
        <v>22100170</v>
      </c>
      <c r="G254" s="37" t="s">
        <v>1386</v>
      </c>
      <c r="H254" s="37" t="s">
        <v>526</v>
      </c>
      <c r="I254" s="37" t="s">
        <v>516</v>
      </c>
      <c r="J254" s="37" t="s">
        <v>527</v>
      </c>
      <c r="K254" s="38" t="s">
        <v>404</v>
      </c>
      <c r="L254" s="39" t="s">
        <v>105</v>
      </c>
      <c r="M254" s="37" t="s">
        <v>121</v>
      </c>
      <c r="N254" s="40" t="s">
        <v>83</v>
      </c>
      <c r="O254" s="39" t="s">
        <v>107</v>
      </c>
      <c r="P254" s="37" t="s">
        <v>108</v>
      </c>
      <c r="Q254" s="39" t="s">
        <v>151</v>
      </c>
      <c r="R254" s="38" t="s">
        <v>110</v>
      </c>
      <c r="S254" s="39" t="s">
        <v>107</v>
      </c>
      <c r="T254" s="41" t="s">
        <v>122</v>
      </c>
      <c r="U254" s="37" t="s">
        <v>112</v>
      </c>
      <c r="V254" s="39">
        <v>60</v>
      </c>
      <c r="W254" s="37" t="s">
        <v>113</v>
      </c>
      <c r="X254" s="39"/>
      <c r="Y254" s="39"/>
      <c r="Z254" s="39"/>
      <c r="AA254" s="40">
        <v>30</v>
      </c>
      <c r="AB254" s="38">
        <v>60</v>
      </c>
      <c r="AC254" s="38">
        <v>10</v>
      </c>
      <c r="AD254" s="42" t="s">
        <v>129</v>
      </c>
      <c r="AE254" s="37" t="s">
        <v>115</v>
      </c>
      <c r="AF254" s="42">
        <v>42</v>
      </c>
      <c r="AG254" s="147">
        <v>4625.13</v>
      </c>
      <c r="AH254" s="43">
        <v>0</v>
      </c>
      <c r="AI254" s="44">
        <f t="shared" si="17"/>
        <v>0</v>
      </c>
      <c r="AJ254" s="45"/>
      <c r="AK254" s="46"/>
      <c r="AL254" s="45"/>
      <c r="AM254" s="45" t="s">
        <v>116</v>
      </c>
      <c r="AN254" s="35"/>
      <c r="AO254" s="37"/>
      <c r="AP254" s="37"/>
      <c r="AQ254" s="37"/>
      <c r="AR254" s="37" t="s">
        <v>528</v>
      </c>
      <c r="AS254" s="37" t="s">
        <v>528</v>
      </c>
      <c r="AT254" s="37"/>
      <c r="AU254" s="37"/>
      <c r="AV254" s="37"/>
      <c r="AW254" s="37"/>
      <c r="AX254" s="37"/>
      <c r="AY254" s="37"/>
      <c r="BD254" s="49">
        <v>207</v>
      </c>
      <c r="BE254" s="239"/>
      <c r="BF254" s="239"/>
      <c r="BG254" s="239"/>
      <c r="BH254" s="239"/>
      <c r="BI254" s="239"/>
      <c r="BJ254" s="239"/>
      <c r="BK254" s="239"/>
      <c r="BL254" s="239"/>
      <c r="BM254" s="239"/>
      <c r="BN254" s="239"/>
      <c r="BO254" s="239"/>
      <c r="BP254" s="239"/>
      <c r="BQ254" s="239"/>
      <c r="BR254" s="239"/>
      <c r="BS254" s="239"/>
      <c r="BT254" s="239"/>
      <c r="BU254" s="239"/>
      <c r="BV254" s="239"/>
      <c r="BW254" s="239"/>
      <c r="BX254" s="239"/>
      <c r="BY254" s="239"/>
      <c r="BZ254" s="239"/>
      <c r="CA254" s="239"/>
      <c r="CB254" s="239"/>
      <c r="CC254" s="239"/>
      <c r="CD254" s="239"/>
      <c r="CE254" s="239"/>
      <c r="CF254" s="239"/>
      <c r="CG254" s="239"/>
      <c r="CH254" s="239"/>
      <c r="CI254" s="239"/>
      <c r="CJ254" s="239"/>
      <c r="CK254" s="239"/>
      <c r="CL254" s="239"/>
      <c r="CM254" s="239"/>
      <c r="CN254" s="239"/>
      <c r="CO254" s="239"/>
      <c r="CP254" s="239"/>
      <c r="CQ254" s="239"/>
      <c r="CR254" s="239"/>
      <c r="CS254" s="239"/>
      <c r="CT254" s="239"/>
      <c r="CU254" s="239"/>
      <c r="CV254" s="239"/>
      <c r="CW254" s="239"/>
      <c r="CX254" s="239"/>
      <c r="CY254" s="239"/>
      <c r="CZ254" s="239"/>
      <c r="DA254" s="239"/>
      <c r="DB254" s="239"/>
      <c r="DC254" s="239"/>
      <c r="DD254" s="239"/>
      <c r="DE254" s="239"/>
      <c r="DF254" s="239"/>
      <c r="DG254" s="239"/>
      <c r="DH254" s="239"/>
      <c r="DI254" s="239"/>
      <c r="DJ254" s="239"/>
      <c r="DK254" s="239"/>
      <c r="DL254" s="239"/>
      <c r="DM254" s="239"/>
      <c r="DN254" s="239"/>
      <c r="DO254" s="239"/>
      <c r="DP254" s="239"/>
      <c r="DQ254" s="239"/>
      <c r="DR254" s="239"/>
      <c r="DS254" s="239"/>
      <c r="DT254" s="239"/>
      <c r="DU254" s="239"/>
      <c r="DV254" s="239"/>
      <c r="DW254" s="239"/>
      <c r="DX254" s="239"/>
      <c r="DY254" s="239"/>
      <c r="DZ254" s="239"/>
      <c r="EA254" s="239"/>
      <c r="EB254" s="239"/>
      <c r="EC254" s="239"/>
      <c r="ED254" s="239"/>
      <c r="EE254" s="239"/>
      <c r="EF254" s="239"/>
      <c r="EG254" s="239"/>
      <c r="EH254" s="239"/>
      <c r="EI254" s="239"/>
      <c r="EJ254" s="239"/>
      <c r="EK254" s="239"/>
      <c r="EL254" s="239"/>
      <c r="EM254" s="239"/>
      <c r="EN254" s="239"/>
      <c r="EO254" s="239"/>
      <c r="EP254" s="239"/>
      <c r="EQ254" s="239"/>
      <c r="ER254" s="239"/>
      <c r="ES254" s="239"/>
      <c r="ET254" s="239"/>
      <c r="EU254" s="239"/>
      <c r="EV254" s="239"/>
      <c r="EW254" s="239"/>
      <c r="EX254" s="239"/>
      <c r="EY254" s="239"/>
      <c r="EZ254" s="239"/>
      <c r="FA254" s="239"/>
      <c r="FB254" s="239"/>
      <c r="FC254" s="239"/>
      <c r="FD254" s="239"/>
      <c r="FE254" s="239"/>
      <c r="FF254" s="239"/>
      <c r="FG254" s="239"/>
      <c r="FH254" s="239"/>
      <c r="FI254" s="239"/>
      <c r="FJ254" s="239"/>
      <c r="FK254" s="239"/>
      <c r="FL254" s="239"/>
      <c r="FM254" s="239"/>
      <c r="FN254" s="239"/>
      <c r="FO254" s="239"/>
      <c r="FP254" s="239"/>
      <c r="FQ254" s="239"/>
      <c r="FR254" s="239"/>
      <c r="FS254" s="239"/>
      <c r="FT254" s="239"/>
      <c r="FU254" s="239"/>
      <c r="FV254" s="239"/>
      <c r="FW254" s="239"/>
      <c r="FX254" s="239"/>
      <c r="FY254" s="239"/>
      <c r="FZ254" s="239"/>
      <c r="GA254" s="239"/>
      <c r="GB254" s="239"/>
      <c r="GC254" s="239"/>
      <c r="GD254" s="239"/>
      <c r="GE254" s="239"/>
      <c r="GF254" s="239"/>
      <c r="GG254" s="239"/>
      <c r="GH254" s="239"/>
      <c r="GI254" s="239"/>
      <c r="GJ254" s="239"/>
      <c r="GK254" s="239"/>
      <c r="GL254" s="239"/>
      <c r="GM254" s="239"/>
      <c r="GN254" s="239"/>
      <c r="GO254" s="239"/>
      <c r="GP254" s="239"/>
      <c r="GQ254" s="239"/>
      <c r="GR254" s="239"/>
      <c r="GS254" s="239"/>
      <c r="GT254" s="239"/>
      <c r="GU254" s="239"/>
      <c r="GV254" s="239"/>
      <c r="GW254" s="239"/>
      <c r="GX254" s="239"/>
      <c r="GY254" s="239"/>
      <c r="GZ254" s="239"/>
      <c r="HA254" s="239"/>
      <c r="HB254" s="239"/>
      <c r="HC254" s="239"/>
      <c r="HD254" s="239"/>
      <c r="HE254" s="239"/>
      <c r="HF254" s="239"/>
      <c r="HG254" s="239"/>
      <c r="HH254" s="239"/>
      <c r="HI254" s="239"/>
      <c r="HJ254" s="239"/>
      <c r="HK254" s="239"/>
      <c r="HL254" s="239"/>
      <c r="HM254" s="239"/>
      <c r="HN254" s="239"/>
      <c r="HO254" s="239"/>
      <c r="HP254" s="239"/>
      <c r="HQ254" s="239"/>
      <c r="HR254" s="239"/>
      <c r="HS254" s="239"/>
      <c r="HT254" s="239"/>
      <c r="HU254" s="239"/>
      <c r="HV254" s="239"/>
      <c r="HW254" s="239"/>
      <c r="HX254" s="239"/>
      <c r="HY254" s="239"/>
      <c r="HZ254" s="239"/>
      <c r="IA254" s="239"/>
      <c r="IB254" s="239"/>
      <c r="IC254" s="239"/>
      <c r="ID254" s="239"/>
      <c r="IE254" s="239"/>
      <c r="IF254" s="239"/>
      <c r="IG254" s="239"/>
      <c r="IH254" s="239"/>
      <c r="II254" s="239"/>
      <c r="IJ254" s="239"/>
      <c r="IK254" s="239"/>
      <c r="IL254" s="239"/>
      <c r="IM254" s="239"/>
      <c r="IN254" s="239"/>
      <c r="IO254" s="239"/>
      <c r="IP254" s="239"/>
      <c r="IQ254" s="239"/>
      <c r="IR254" s="239"/>
      <c r="IS254" s="239"/>
      <c r="IT254" s="239"/>
      <c r="IU254" s="239"/>
      <c r="IV254" s="239"/>
      <c r="IW254" s="239"/>
      <c r="IX254" s="239"/>
    </row>
    <row r="255" spans="1:258" s="49" customFormat="1" ht="12.95" customHeight="1">
      <c r="A255" s="104" t="s">
        <v>350</v>
      </c>
      <c r="B255" s="131"/>
      <c r="C255" s="131" t="s">
        <v>3848</v>
      </c>
      <c r="D255" s="104">
        <v>210013772</v>
      </c>
      <c r="E255" s="104" t="s">
        <v>3890</v>
      </c>
      <c r="F255" s="104">
        <v>22100170</v>
      </c>
      <c r="G255" s="349"/>
      <c r="H255" s="135" t="s">
        <v>526</v>
      </c>
      <c r="I255" s="135" t="s">
        <v>516</v>
      </c>
      <c r="J255" s="135" t="s">
        <v>527</v>
      </c>
      <c r="K255" s="104" t="s">
        <v>404</v>
      </c>
      <c r="L255" s="104" t="s">
        <v>105</v>
      </c>
      <c r="M255" s="76" t="s">
        <v>121</v>
      </c>
      <c r="N255" s="104" t="s">
        <v>83</v>
      </c>
      <c r="O255" s="131" t="s">
        <v>107</v>
      </c>
      <c r="P255" s="133" t="s">
        <v>108</v>
      </c>
      <c r="Q255" s="76" t="s">
        <v>109</v>
      </c>
      <c r="R255" s="76" t="s">
        <v>110</v>
      </c>
      <c r="S255" s="131" t="s">
        <v>107</v>
      </c>
      <c r="T255" s="133" t="s">
        <v>122</v>
      </c>
      <c r="U255" s="76" t="s">
        <v>112</v>
      </c>
      <c r="V255" s="76">
        <v>60</v>
      </c>
      <c r="W255" s="76" t="s">
        <v>113</v>
      </c>
      <c r="X255" s="76"/>
      <c r="Y255" s="76"/>
      <c r="Z255" s="76"/>
      <c r="AA255" s="350">
        <v>30</v>
      </c>
      <c r="AB255" s="76">
        <v>60</v>
      </c>
      <c r="AC255" s="350">
        <v>10</v>
      </c>
      <c r="AD255" s="76" t="s">
        <v>129</v>
      </c>
      <c r="AE255" s="76" t="s">
        <v>115</v>
      </c>
      <c r="AF255" s="351">
        <v>42</v>
      </c>
      <c r="AG255" s="352">
        <v>4625.13</v>
      </c>
      <c r="AH255" s="43">
        <v>0</v>
      </c>
      <c r="AI255" s="44">
        <f t="shared" si="17"/>
        <v>0</v>
      </c>
      <c r="AJ255" s="354"/>
      <c r="AK255" s="354"/>
      <c r="AL255" s="354"/>
      <c r="AM255" s="355" t="s">
        <v>116</v>
      </c>
      <c r="AN255" s="356"/>
      <c r="AO255" s="356"/>
      <c r="AP255" s="76"/>
      <c r="AQ255" s="76"/>
      <c r="AR255" s="76" t="s">
        <v>3891</v>
      </c>
      <c r="AS255" s="349"/>
      <c r="AT255" s="76"/>
      <c r="AU255" s="76"/>
      <c r="AV255" s="76"/>
      <c r="AW255" s="76"/>
      <c r="AX255" s="76"/>
      <c r="AY255" s="76" t="s">
        <v>3850</v>
      </c>
      <c r="AZ255" s="239"/>
      <c r="BA255" s="239"/>
      <c r="BB255" s="239"/>
      <c r="BC255" s="249" t="e">
        <f>VLOOKUP(#REF!,E39:BD252,52,0)</f>
        <v>#REF!</v>
      </c>
      <c r="BD255" s="49">
        <v>208</v>
      </c>
    </row>
    <row r="256" spans="1:258" s="49" customFormat="1" ht="12.95" customHeight="1">
      <c r="A256" s="35" t="s">
        <v>350</v>
      </c>
      <c r="B256" s="349"/>
      <c r="C256" s="349"/>
      <c r="D256" s="35">
        <v>210013772</v>
      </c>
      <c r="E256" s="38" t="s">
        <v>4100</v>
      </c>
      <c r="F256" s="37"/>
      <c r="G256" s="349"/>
      <c r="H256" s="37" t="s">
        <v>526</v>
      </c>
      <c r="I256" s="37" t="s">
        <v>516</v>
      </c>
      <c r="J256" s="37" t="s">
        <v>527</v>
      </c>
      <c r="K256" s="37" t="s">
        <v>404</v>
      </c>
      <c r="L256" s="39" t="s">
        <v>105</v>
      </c>
      <c r="M256" s="37" t="s">
        <v>121</v>
      </c>
      <c r="N256" s="39" t="s">
        <v>83</v>
      </c>
      <c r="O256" s="39" t="s">
        <v>107</v>
      </c>
      <c r="P256" s="37" t="s">
        <v>108</v>
      </c>
      <c r="Q256" s="39" t="s">
        <v>1094</v>
      </c>
      <c r="R256" s="37" t="s">
        <v>110</v>
      </c>
      <c r="S256" s="39" t="s">
        <v>107</v>
      </c>
      <c r="T256" s="41" t="s">
        <v>122</v>
      </c>
      <c r="U256" s="37" t="s">
        <v>112</v>
      </c>
      <c r="V256" s="39">
        <v>60</v>
      </c>
      <c r="W256" s="37" t="s">
        <v>113</v>
      </c>
      <c r="X256" s="39"/>
      <c r="Y256" s="39"/>
      <c r="Z256" s="39"/>
      <c r="AA256" s="39">
        <v>30</v>
      </c>
      <c r="AB256" s="37">
        <v>60</v>
      </c>
      <c r="AC256" s="37">
        <v>10</v>
      </c>
      <c r="AD256" s="42" t="s">
        <v>129</v>
      </c>
      <c r="AE256" s="37" t="s">
        <v>115</v>
      </c>
      <c r="AF256" s="42">
        <v>42</v>
      </c>
      <c r="AG256" s="45">
        <v>4625.13</v>
      </c>
      <c r="AH256" s="45">
        <f>AG256*AF256</f>
        <v>194255.46</v>
      </c>
      <c r="AI256" s="45">
        <f t="shared" si="17"/>
        <v>217566.1152</v>
      </c>
      <c r="AJ256" s="46"/>
      <c r="AK256" s="45"/>
      <c r="AL256" s="45"/>
      <c r="AM256" s="45" t="s">
        <v>116</v>
      </c>
      <c r="AN256" s="35"/>
      <c r="AO256" s="37"/>
      <c r="AP256" s="37"/>
      <c r="AQ256" s="37"/>
      <c r="AR256" s="37" t="s">
        <v>528</v>
      </c>
      <c r="AS256" s="37" t="s">
        <v>528</v>
      </c>
      <c r="AT256" s="37"/>
      <c r="AU256" s="37"/>
      <c r="AV256" s="37"/>
      <c r="AW256" s="37"/>
      <c r="AX256" s="37"/>
      <c r="AY256" s="37"/>
      <c r="AZ256" s="324" t="s">
        <v>3850</v>
      </c>
      <c r="BA256" s="324">
        <v>22100170</v>
      </c>
      <c r="BB256" s="324"/>
      <c r="BC256" s="249" t="e">
        <f>VLOOKUP(#REF!,$E$11:$BD$1093,53,0)</f>
        <v>#REF!</v>
      </c>
      <c r="BD256" s="249" t="e">
        <f>BC256+0.5</f>
        <v>#REF!</v>
      </c>
      <c r="BE256" s="239"/>
      <c r="BF256" s="239"/>
      <c r="BG256" s="239"/>
      <c r="BH256" s="239"/>
      <c r="BI256" s="239"/>
      <c r="BJ256" s="239"/>
      <c r="BK256" s="239"/>
      <c r="BL256" s="239"/>
      <c r="BM256" s="239"/>
      <c r="BN256" s="239"/>
      <c r="BO256" s="239"/>
      <c r="BP256" s="239"/>
      <c r="BQ256" s="239"/>
      <c r="BR256" s="239"/>
      <c r="BS256" s="239"/>
      <c r="BT256" s="239"/>
      <c r="BU256" s="239"/>
      <c r="BV256" s="239"/>
      <c r="BW256" s="239"/>
      <c r="BX256" s="239"/>
      <c r="BY256" s="239"/>
      <c r="BZ256" s="239"/>
      <c r="CA256" s="239"/>
      <c r="CB256" s="239"/>
      <c r="CC256" s="239"/>
      <c r="CD256" s="239"/>
      <c r="CE256" s="239"/>
      <c r="CF256" s="239"/>
      <c r="CG256" s="239"/>
      <c r="CH256" s="239"/>
      <c r="CI256" s="239"/>
      <c r="CJ256" s="239"/>
      <c r="CK256" s="239"/>
      <c r="CL256" s="239"/>
      <c r="CM256" s="239"/>
      <c r="CN256" s="239"/>
      <c r="CO256" s="239"/>
      <c r="CP256" s="239"/>
      <c r="CQ256" s="239"/>
      <c r="CR256" s="239"/>
      <c r="CS256" s="239"/>
      <c r="CT256" s="239"/>
      <c r="CU256" s="239"/>
      <c r="CV256" s="239"/>
      <c r="CW256" s="239"/>
      <c r="CX256" s="239"/>
      <c r="CY256" s="239"/>
      <c r="CZ256" s="239"/>
      <c r="DA256" s="239"/>
      <c r="DB256" s="239"/>
      <c r="DC256" s="239"/>
      <c r="DD256" s="239"/>
      <c r="DE256" s="239"/>
      <c r="DF256" s="239"/>
      <c r="DG256" s="239"/>
      <c r="DH256" s="239"/>
      <c r="DI256" s="239"/>
      <c r="DJ256" s="239"/>
      <c r="DK256" s="239"/>
      <c r="DL256" s="239"/>
      <c r="DM256" s="239"/>
      <c r="DN256" s="239"/>
      <c r="DO256" s="239"/>
      <c r="DP256" s="239"/>
      <c r="DQ256" s="239"/>
      <c r="DR256" s="239"/>
      <c r="DS256" s="239"/>
      <c r="DT256" s="239"/>
      <c r="DU256" s="239"/>
      <c r="DV256" s="239"/>
      <c r="DW256" s="239"/>
      <c r="DX256" s="239"/>
      <c r="DY256" s="239"/>
      <c r="DZ256" s="239"/>
      <c r="EA256" s="239"/>
      <c r="EB256" s="239"/>
      <c r="EC256" s="239"/>
      <c r="ED256" s="239"/>
      <c r="EE256" s="239"/>
      <c r="EF256" s="239"/>
      <c r="EG256" s="239"/>
      <c r="EH256" s="239"/>
      <c r="EI256" s="239"/>
      <c r="EJ256" s="239"/>
      <c r="EK256" s="239"/>
      <c r="EL256" s="239"/>
      <c r="EM256" s="239"/>
      <c r="EN256" s="239"/>
      <c r="EO256" s="239"/>
      <c r="EP256" s="239"/>
      <c r="EQ256" s="239"/>
      <c r="ER256" s="239"/>
      <c r="ES256" s="239"/>
      <c r="ET256" s="239"/>
      <c r="EU256" s="239"/>
      <c r="EV256" s="239"/>
      <c r="EW256" s="239"/>
      <c r="EX256" s="239"/>
      <c r="EY256" s="239"/>
      <c r="EZ256" s="239"/>
      <c r="FA256" s="239"/>
      <c r="FB256" s="239"/>
      <c r="FC256" s="239"/>
      <c r="FD256" s="239"/>
      <c r="FE256" s="239"/>
      <c r="FF256" s="239"/>
      <c r="FG256" s="239"/>
      <c r="FH256" s="239"/>
      <c r="FI256" s="239"/>
      <c r="FJ256" s="239"/>
      <c r="FK256" s="239"/>
      <c r="FL256" s="239"/>
      <c r="FM256" s="239"/>
      <c r="FN256" s="239"/>
      <c r="FO256" s="239"/>
      <c r="FP256" s="239"/>
      <c r="FQ256" s="239"/>
      <c r="FR256" s="239"/>
      <c r="FS256" s="239"/>
      <c r="FT256" s="239"/>
      <c r="FU256" s="239"/>
      <c r="FV256" s="239"/>
      <c r="FW256" s="239"/>
      <c r="FX256" s="239"/>
      <c r="FY256" s="239"/>
      <c r="FZ256" s="239"/>
      <c r="GA256" s="239"/>
      <c r="GB256" s="239"/>
      <c r="GC256" s="239"/>
      <c r="GD256" s="239"/>
      <c r="GE256" s="239"/>
      <c r="GF256" s="239"/>
      <c r="GG256" s="239"/>
      <c r="GH256" s="239"/>
      <c r="GI256" s="239"/>
      <c r="GJ256" s="239"/>
      <c r="GK256" s="239"/>
      <c r="GL256" s="239"/>
      <c r="GM256" s="239"/>
      <c r="GN256" s="239"/>
      <c r="GO256" s="239"/>
      <c r="GP256" s="239"/>
      <c r="GQ256" s="239"/>
      <c r="GR256" s="239"/>
      <c r="GS256" s="239"/>
      <c r="GT256" s="239"/>
      <c r="GU256" s="239"/>
      <c r="GV256" s="239"/>
      <c r="GW256" s="239"/>
      <c r="GX256" s="239"/>
      <c r="GY256" s="239"/>
      <c r="GZ256" s="239"/>
      <c r="HA256" s="239"/>
      <c r="HB256" s="239"/>
      <c r="HC256" s="239"/>
      <c r="HD256" s="239"/>
      <c r="HE256" s="239"/>
      <c r="HF256" s="239"/>
      <c r="HG256" s="239"/>
      <c r="HH256" s="239"/>
      <c r="HI256" s="239"/>
      <c r="HJ256" s="239"/>
      <c r="HK256" s="239"/>
      <c r="HL256" s="239"/>
      <c r="HM256" s="239"/>
      <c r="HN256" s="239"/>
      <c r="HO256" s="239"/>
      <c r="HP256" s="239"/>
      <c r="HQ256" s="239"/>
      <c r="HR256" s="239"/>
      <c r="HS256" s="239"/>
      <c r="HT256" s="239"/>
      <c r="HU256" s="239"/>
      <c r="HV256" s="239"/>
      <c r="HW256" s="239"/>
      <c r="HX256" s="239"/>
      <c r="HY256" s="239"/>
      <c r="HZ256" s="239"/>
      <c r="IA256" s="239"/>
      <c r="IB256" s="239"/>
      <c r="IC256" s="239"/>
      <c r="ID256" s="239"/>
      <c r="IE256" s="239"/>
      <c r="IF256" s="239"/>
      <c r="IG256" s="239"/>
      <c r="IH256" s="239"/>
      <c r="II256" s="239"/>
      <c r="IJ256" s="239"/>
      <c r="IK256" s="239"/>
      <c r="IL256" s="239"/>
      <c r="IM256" s="239"/>
      <c r="IN256" s="239"/>
      <c r="IO256" s="239"/>
      <c r="IP256" s="239"/>
      <c r="IQ256" s="239"/>
      <c r="IR256" s="239"/>
      <c r="IS256" s="239"/>
      <c r="IT256" s="239"/>
      <c r="IU256" s="239"/>
      <c r="IV256" s="239"/>
      <c r="IW256" s="239"/>
      <c r="IX256" s="239"/>
    </row>
    <row r="257" spans="1:258" s="49" customFormat="1" ht="12.95" customHeight="1">
      <c r="A257" s="35" t="s">
        <v>350</v>
      </c>
      <c r="B257" s="35"/>
      <c r="C257" s="36" t="s">
        <v>2128</v>
      </c>
      <c r="D257" s="35">
        <v>210028859</v>
      </c>
      <c r="E257" s="37" t="s">
        <v>3497</v>
      </c>
      <c r="F257" s="37">
        <v>22100171</v>
      </c>
      <c r="G257" s="37" t="s">
        <v>1387</v>
      </c>
      <c r="H257" s="37" t="s">
        <v>526</v>
      </c>
      <c r="I257" s="37" t="s">
        <v>516</v>
      </c>
      <c r="J257" s="37" t="s">
        <v>527</v>
      </c>
      <c r="K257" s="38" t="s">
        <v>404</v>
      </c>
      <c r="L257" s="39" t="s">
        <v>105</v>
      </c>
      <c r="M257" s="37" t="s">
        <v>121</v>
      </c>
      <c r="N257" s="40" t="s">
        <v>83</v>
      </c>
      <c r="O257" s="39" t="s">
        <v>107</v>
      </c>
      <c r="P257" s="37" t="s">
        <v>108</v>
      </c>
      <c r="Q257" s="39" t="s">
        <v>151</v>
      </c>
      <c r="R257" s="38" t="s">
        <v>110</v>
      </c>
      <c r="S257" s="39" t="s">
        <v>107</v>
      </c>
      <c r="T257" s="41" t="s">
        <v>122</v>
      </c>
      <c r="U257" s="37" t="s">
        <v>112</v>
      </c>
      <c r="V257" s="39">
        <v>60</v>
      </c>
      <c r="W257" s="37" t="s">
        <v>113</v>
      </c>
      <c r="X257" s="39"/>
      <c r="Y257" s="39"/>
      <c r="Z257" s="39"/>
      <c r="AA257" s="40">
        <v>30</v>
      </c>
      <c r="AB257" s="38">
        <v>60</v>
      </c>
      <c r="AC257" s="38">
        <v>10</v>
      </c>
      <c r="AD257" s="42" t="s">
        <v>129</v>
      </c>
      <c r="AE257" s="37" t="s">
        <v>115</v>
      </c>
      <c r="AF257" s="42">
        <v>10</v>
      </c>
      <c r="AG257" s="147">
        <v>25160</v>
      </c>
      <c r="AH257" s="43">
        <v>0</v>
      </c>
      <c r="AI257" s="44">
        <f t="shared" si="17"/>
        <v>0</v>
      </c>
      <c r="AJ257" s="45"/>
      <c r="AK257" s="46"/>
      <c r="AL257" s="45"/>
      <c r="AM257" s="45" t="s">
        <v>116</v>
      </c>
      <c r="AN257" s="35"/>
      <c r="AO257" s="37"/>
      <c r="AP257" s="37"/>
      <c r="AQ257" s="37"/>
      <c r="AR257" s="37" t="s">
        <v>529</v>
      </c>
      <c r="AS257" s="37" t="s">
        <v>529</v>
      </c>
      <c r="AT257" s="37"/>
      <c r="AU257" s="37"/>
      <c r="AV257" s="37"/>
      <c r="AW257" s="37"/>
      <c r="AX257" s="37"/>
      <c r="AY257" s="37"/>
      <c r="BD257" s="49">
        <v>209</v>
      </c>
    </row>
    <row r="258" spans="1:258" s="49" customFormat="1" ht="12.95" customHeight="1">
      <c r="A258" s="104" t="s">
        <v>350</v>
      </c>
      <c r="B258" s="131"/>
      <c r="C258" s="131" t="s">
        <v>3848</v>
      </c>
      <c r="D258" s="104">
        <v>210028859</v>
      </c>
      <c r="E258" s="104" t="s">
        <v>3892</v>
      </c>
      <c r="F258" s="104">
        <v>22100171</v>
      </c>
      <c r="G258" s="349"/>
      <c r="H258" s="135" t="s">
        <v>526</v>
      </c>
      <c r="I258" s="135" t="s">
        <v>516</v>
      </c>
      <c r="J258" s="135" t="s">
        <v>527</v>
      </c>
      <c r="K258" s="104" t="s">
        <v>404</v>
      </c>
      <c r="L258" s="104" t="s">
        <v>105</v>
      </c>
      <c r="M258" s="76" t="s">
        <v>121</v>
      </c>
      <c r="N258" s="104" t="s">
        <v>83</v>
      </c>
      <c r="O258" s="131" t="s">
        <v>107</v>
      </c>
      <c r="P258" s="133" t="s">
        <v>108</v>
      </c>
      <c r="Q258" s="76" t="s">
        <v>109</v>
      </c>
      <c r="R258" s="76" t="s">
        <v>110</v>
      </c>
      <c r="S258" s="131" t="s">
        <v>107</v>
      </c>
      <c r="T258" s="133" t="s">
        <v>122</v>
      </c>
      <c r="U258" s="76" t="s">
        <v>112</v>
      </c>
      <c r="V258" s="76">
        <v>60</v>
      </c>
      <c r="W258" s="76" t="s">
        <v>113</v>
      </c>
      <c r="X258" s="76"/>
      <c r="Y258" s="76"/>
      <c r="Z258" s="76"/>
      <c r="AA258" s="350">
        <v>30</v>
      </c>
      <c r="AB258" s="76">
        <v>60</v>
      </c>
      <c r="AC258" s="350">
        <v>10</v>
      </c>
      <c r="AD258" s="76" t="s">
        <v>129</v>
      </c>
      <c r="AE258" s="76" t="s">
        <v>115</v>
      </c>
      <c r="AF258" s="351">
        <v>10</v>
      </c>
      <c r="AG258" s="352">
        <v>12000</v>
      </c>
      <c r="AH258" s="43">
        <v>0</v>
      </c>
      <c r="AI258" s="44">
        <f t="shared" si="17"/>
        <v>0</v>
      </c>
      <c r="AJ258" s="354"/>
      <c r="AK258" s="354"/>
      <c r="AL258" s="354"/>
      <c r="AM258" s="355" t="s">
        <v>116</v>
      </c>
      <c r="AN258" s="356"/>
      <c r="AO258" s="356"/>
      <c r="AP258" s="76"/>
      <c r="AQ258" s="76"/>
      <c r="AR258" s="76" t="s">
        <v>529</v>
      </c>
      <c r="AS258" s="349"/>
      <c r="AT258" s="76"/>
      <c r="AU258" s="76"/>
      <c r="AV258" s="76"/>
      <c r="AW258" s="76"/>
      <c r="AX258" s="76"/>
      <c r="AY258" s="76" t="s">
        <v>3893</v>
      </c>
      <c r="AZ258" s="239"/>
      <c r="BA258" s="239"/>
      <c r="BB258" s="239"/>
      <c r="BC258" s="249" t="e">
        <f>VLOOKUP(#REF!,E40:BD255,52,0)</f>
        <v>#REF!</v>
      </c>
      <c r="BD258" s="49">
        <v>210</v>
      </c>
    </row>
    <row r="259" spans="1:258" s="49" customFormat="1" ht="12.95" customHeight="1">
      <c r="A259" s="35" t="s">
        <v>350</v>
      </c>
      <c r="B259" s="349"/>
      <c r="C259" s="349"/>
      <c r="D259" s="35">
        <v>210028859</v>
      </c>
      <c r="E259" s="38" t="s">
        <v>4101</v>
      </c>
      <c r="F259" s="37"/>
      <c r="G259" s="349"/>
      <c r="H259" s="37" t="s">
        <v>526</v>
      </c>
      <c r="I259" s="37" t="s">
        <v>516</v>
      </c>
      <c r="J259" s="37" t="s">
        <v>527</v>
      </c>
      <c r="K259" s="37" t="s">
        <v>404</v>
      </c>
      <c r="L259" s="39" t="s">
        <v>105</v>
      </c>
      <c r="M259" s="37" t="s">
        <v>121</v>
      </c>
      <c r="N259" s="39" t="s">
        <v>83</v>
      </c>
      <c r="O259" s="39" t="s">
        <v>107</v>
      </c>
      <c r="P259" s="37" t="s">
        <v>108</v>
      </c>
      <c r="Q259" s="39" t="s">
        <v>1094</v>
      </c>
      <c r="R259" s="37" t="s">
        <v>110</v>
      </c>
      <c r="S259" s="39" t="s">
        <v>107</v>
      </c>
      <c r="T259" s="41" t="s">
        <v>122</v>
      </c>
      <c r="U259" s="37" t="s">
        <v>112</v>
      </c>
      <c r="V259" s="39">
        <v>60</v>
      </c>
      <c r="W259" s="37" t="s">
        <v>113</v>
      </c>
      <c r="X259" s="39"/>
      <c r="Y259" s="39"/>
      <c r="Z259" s="39"/>
      <c r="AA259" s="39">
        <v>30</v>
      </c>
      <c r="AB259" s="37">
        <v>60</v>
      </c>
      <c r="AC259" s="37">
        <v>10</v>
      </c>
      <c r="AD259" s="42" t="s">
        <v>129</v>
      </c>
      <c r="AE259" s="37" t="s">
        <v>115</v>
      </c>
      <c r="AF259" s="42">
        <v>10</v>
      </c>
      <c r="AG259" s="45">
        <v>12000</v>
      </c>
      <c r="AH259" s="45">
        <f>AG259*AF259</f>
        <v>120000</v>
      </c>
      <c r="AI259" s="45">
        <f t="shared" si="17"/>
        <v>134400</v>
      </c>
      <c r="AJ259" s="46"/>
      <c r="AK259" s="45"/>
      <c r="AL259" s="45"/>
      <c r="AM259" s="45" t="s">
        <v>116</v>
      </c>
      <c r="AN259" s="35"/>
      <c r="AO259" s="37"/>
      <c r="AP259" s="37"/>
      <c r="AQ259" s="37"/>
      <c r="AR259" s="37" t="s">
        <v>529</v>
      </c>
      <c r="AS259" s="37" t="s">
        <v>529</v>
      </c>
      <c r="AT259" s="37"/>
      <c r="AU259" s="37"/>
      <c r="AV259" s="37"/>
      <c r="AW259" s="37"/>
      <c r="AX259" s="37"/>
      <c r="AY259" s="37"/>
      <c r="AZ259" s="324" t="s">
        <v>3850</v>
      </c>
      <c r="BA259" s="324">
        <v>22100171</v>
      </c>
      <c r="BB259" s="324"/>
      <c r="BC259" s="249" t="e">
        <f>VLOOKUP(#REF!,$E$11:$BD$1093,53,0)</f>
        <v>#REF!</v>
      </c>
      <c r="BD259" s="249" t="e">
        <f>BC259+0.5</f>
        <v>#REF!</v>
      </c>
    </row>
    <row r="260" spans="1:258" s="49" customFormat="1" ht="12.95" customHeight="1">
      <c r="A260" s="35" t="s">
        <v>350</v>
      </c>
      <c r="B260" s="35"/>
      <c r="C260" s="36"/>
      <c r="D260" s="35">
        <v>210020425</v>
      </c>
      <c r="E260" s="37" t="s">
        <v>3498</v>
      </c>
      <c r="F260" s="37">
        <v>22100172</v>
      </c>
      <c r="G260" s="37" t="s">
        <v>1388</v>
      </c>
      <c r="H260" s="37" t="s">
        <v>530</v>
      </c>
      <c r="I260" s="37" t="s">
        <v>531</v>
      </c>
      <c r="J260" s="37" t="s">
        <v>388</v>
      </c>
      <c r="K260" s="38" t="s">
        <v>150</v>
      </c>
      <c r="L260" s="39" t="s">
        <v>105</v>
      </c>
      <c r="M260" s="37" t="s">
        <v>121</v>
      </c>
      <c r="N260" s="40" t="s">
        <v>83</v>
      </c>
      <c r="O260" s="39" t="s">
        <v>107</v>
      </c>
      <c r="P260" s="37" t="s">
        <v>108</v>
      </c>
      <c r="Q260" s="39" t="s">
        <v>151</v>
      </c>
      <c r="R260" s="38" t="s">
        <v>110</v>
      </c>
      <c r="S260" s="39" t="s">
        <v>107</v>
      </c>
      <c r="T260" s="41" t="s">
        <v>122</v>
      </c>
      <c r="U260" s="37" t="s">
        <v>112</v>
      </c>
      <c r="V260" s="39">
        <v>90</v>
      </c>
      <c r="W260" s="37" t="s">
        <v>113</v>
      </c>
      <c r="X260" s="39"/>
      <c r="Y260" s="39"/>
      <c r="Z260" s="39"/>
      <c r="AA260" s="40">
        <v>30</v>
      </c>
      <c r="AB260" s="38">
        <v>60</v>
      </c>
      <c r="AC260" s="38">
        <v>10</v>
      </c>
      <c r="AD260" s="42" t="s">
        <v>129</v>
      </c>
      <c r="AE260" s="37" t="s">
        <v>115</v>
      </c>
      <c r="AF260" s="42">
        <v>8</v>
      </c>
      <c r="AG260" s="42">
        <v>2059200</v>
      </c>
      <c r="AH260" s="43">
        <f>AF260*AG260</f>
        <v>16473600</v>
      </c>
      <c r="AI260" s="44">
        <f t="shared" si="17"/>
        <v>18450432</v>
      </c>
      <c r="AJ260" s="45"/>
      <c r="AK260" s="46"/>
      <c r="AL260" s="45"/>
      <c r="AM260" s="45" t="s">
        <v>116</v>
      </c>
      <c r="AN260" s="35"/>
      <c r="AO260" s="37"/>
      <c r="AP260" s="37"/>
      <c r="AQ260" s="37"/>
      <c r="AR260" s="37" t="s">
        <v>532</v>
      </c>
      <c r="AS260" s="37" t="s">
        <v>532</v>
      </c>
      <c r="AT260" s="37"/>
      <c r="AU260" s="37"/>
      <c r="AV260" s="37"/>
      <c r="AW260" s="37"/>
      <c r="AX260" s="37"/>
      <c r="AY260" s="37"/>
      <c r="BD260" s="49">
        <v>211</v>
      </c>
    </row>
    <row r="261" spans="1:258" s="49" customFormat="1" ht="12.95" customHeight="1">
      <c r="A261" s="35" t="s">
        <v>350</v>
      </c>
      <c r="B261" s="35"/>
      <c r="C261" s="36"/>
      <c r="D261" s="35">
        <v>210026792</v>
      </c>
      <c r="E261" s="37" t="s">
        <v>3499</v>
      </c>
      <c r="F261" s="37">
        <v>22100173</v>
      </c>
      <c r="G261" s="37" t="s">
        <v>1389</v>
      </c>
      <c r="H261" s="37" t="s">
        <v>530</v>
      </c>
      <c r="I261" s="37" t="s">
        <v>531</v>
      </c>
      <c r="J261" s="37" t="s">
        <v>388</v>
      </c>
      <c r="K261" s="38" t="s">
        <v>150</v>
      </c>
      <c r="L261" s="39" t="s">
        <v>105</v>
      </c>
      <c r="M261" s="37" t="s">
        <v>121</v>
      </c>
      <c r="N261" s="40" t="s">
        <v>83</v>
      </c>
      <c r="O261" s="39" t="s">
        <v>107</v>
      </c>
      <c r="P261" s="37" t="s">
        <v>108</v>
      </c>
      <c r="Q261" s="39" t="s">
        <v>151</v>
      </c>
      <c r="R261" s="38" t="s">
        <v>110</v>
      </c>
      <c r="S261" s="39" t="s">
        <v>107</v>
      </c>
      <c r="T261" s="41" t="s">
        <v>122</v>
      </c>
      <c r="U261" s="37" t="s">
        <v>112</v>
      </c>
      <c r="V261" s="39">
        <v>90</v>
      </c>
      <c r="W261" s="37" t="s">
        <v>113</v>
      </c>
      <c r="X261" s="39"/>
      <c r="Y261" s="39"/>
      <c r="Z261" s="39"/>
      <c r="AA261" s="40">
        <v>30</v>
      </c>
      <c r="AB261" s="38">
        <v>60</v>
      </c>
      <c r="AC261" s="38">
        <v>10</v>
      </c>
      <c r="AD261" s="42" t="s">
        <v>129</v>
      </c>
      <c r="AE261" s="37" t="s">
        <v>115</v>
      </c>
      <c r="AF261" s="42">
        <v>6</v>
      </c>
      <c r="AG261" s="42">
        <v>3379200</v>
      </c>
      <c r="AH261" s="43">
        <f>AF261*AG261</f>
        <v>20275200</v>
      </c>
      <c r="AI261" s="44">
        <f t="shared" si="17"/>
        <v>22708224.000000004</v>
      </c>
      <c r="AJ261" s="45"/>
      <c r="AK261" s="46"/>
      <c r="AL261" s="45"/>
      <c r="AM261" s="45" t="s">
        <v>116</v>
      </c>
      <c r="AN261" s="35"/>
      <c r="AO261" s="37"/>
      <c r="AP261" s="37"/>
      <c r="AQ261" s="37"/>
      <c r="AR261" s="37" t="s">
        <v>533</v>
      </c>
      <c r="AS261" s="37" t="s">
        <v>533</v>
      </c>
      <c r="AT261" s="37"/>
      <c r="AU261" s="37"/>
      <c r="AV261" s="37"/>
      <c r="AW261" s="37"/>
      <c r="AX261" s="37"/>
      <c r="AY261" s="37"/>
      <c r="BD261" s="49">
        <v>212</v>
      </c>
    </row>
    <row r="262" spans="1:258" s="49" customFormat="1" ht="12.95" customHeight="1">
      <c r="A262" s="35" t="s">
        <v>350</v>
      </c>
      <c r="B262" s="35"/>
      <c r="C262" s="36"/>
      <c r="D262" s="35">
        <v>210027975</v>
      </c>
      <c r="E262" s="37" t="s">
        <v>3500</v>
      </c>
      <c r="F262" s="37">
        <v>22100174</v>
      </c>
      <c r="G262" s="37" t="s">
        <v>1390</v>
      </c>
      <c r="H262" s="37" t="s">
        <v>534</v>
      </c>
      <c r="I262" s="37" t="s">
        <v>535</v>
      </c>
      <c r="J262" s="37" t="s">
        <v>536</v>
      </c>
      <c r="K262" s="38" t="s">
        <v>104</v>
      </c>
      <c r="L262" s="39" t="s">
        <v>105</v>
      </c>
      <c r="M262" s="37" t="s">
        <v>121</v>
      </c>
      <c r="N262" s="40" t="s">
        <v>83</v>
      </c>
      <c r="O262" s="39" t="s">
        <v>107</v>
      </c>
      <c r="P262" s="37" t="s">
        <v>108</v>
      </c>
      <c r="Q262" s="39" t="s">
        <v>109</v>
      </c>
      <c r="R262" s="38" t="s">
        <v>110</v>
      </c>
      <c r="S262" s="39" t="s">
        <v>107</v>
      </c>
      <c r="T262" s="41" t="s">
        <v>122</v>
      </c>
      <c r="U262" s="37" t="s">
        <v>112</v>
      </c>
      <c r="V262" s="39">
        <v>60</v>
      </c>
      <c r="W262" s="37" t="s">
        <v>113</v>
      </c>
      <c r="X262" s="39"/>
      <c r="Y262" s="39"/>
      <c r="Z262" s="39"/>
      <c r="AA262" s="40">
        <v>30</v>
      </c>
      <c r="AB262" s="38">
        <v>60</v>
      </c>
      <c r="AC262" s="38">
        <v>10</v>
      </c>
      <c r="AD262" s="42" t="s">
        <v>129</v>
      </c>
      <c r="AE262" s="37" t="s">
        <v>115</v>
      </c>
      <c r="AF262" s="42">
        <v>6</v>
      </c>
      <c r="AG262" s="42">
        <v>121793.05</v>
      </c>
      <c r="AH262" s="43">
        <v>0</v>
      </c>
      <c r="AI262" s="44">
        <v>0</v>
      </c>
      <c r="AJ262" s="45"/>
      <c r="AK262" s="46"/>
      <c r="AL262" s="45"/>
      <c r="AM262" s="45" t="s">
        <v>116</v>
      </c>
      <c r="AN262" s="35"/>
      <c r="AO262" s="37"/>
      <c r="AP262" s="37"/>
      <c r="AQ262" s="37"/>
      <c r="AR262" s="37" t="s">
        <v>537</v>
      </c>
      <c r="AS262" s="37" t="s">
        <v>537</v>
      </c>
      <c r="AT262" s="37"/>
      <c r="AU262" s="37"/>
      <c r="AV262" s="37"/>
      <c r="AW262" s="37"/>
      <c r="AX262" s="37"/>
      <c r="AY262" s="37" t="s">
        <v>3919</v>
      </c>
      <c r="AZ262" s="49" t="s">
        <v>3957</v>
      </c>
      <c r="BD262" s="49">
        <v>213</v>
      </c>
    </row>
    <row r="263" spans="1:258" s="49" customFormat="1" ht="12.95" customHeight="1">
      <c r="A263" s="35" t="s">
        <v>350</v>
      </c>
      <c r="B263" s="35"/>
      <c r="C263" s="36"/>
      <c r="D263" s="35">
        <v>210009744</v>
      </c>
      <c r="E263" s="37" t="s">
        <v>1447</v>
      </c>
      <c r="F263" s="37">
        <v>22100175</v>
      </c>
      <c r="G263" s="37" t="s">
        <v>1391</v>
      </c>
      <c r="H263" s="37" t="s">
        <v>538</v>
      </c>
      <c r="I263" s="37" t="s">
        <v>539</v>
      </c>
      <c r="J263" s="37" t="s">
        <v>540</v>
      </c>
      <c r="K263" s="38" t="s">
        <v>104</v>
      </c>
      <c r="L263" s="39" t="s">
        <v>105</v>
      </c>
      <c r="M263" s="37"/>
      <c r="N263" s="40" t="s">
        <v>106</v>
      </c>
      <c r="O263" s="39" t="s">
        <v>107</v>
      </c>
      <c r="P263" s="37" t="s">
        <v>108</v>
      </c>
      <c r="Q263" s="39" t="s">
        <v>109</v>
      </c>
      <c r="R263" s="38" t="s">
        <v>110</v>
      </c>
      <c r="S263" s="39" t="s">
        <v>107</v>
      </c>
      <c r="T263" s="41" t="s">
        <v>122</v>
      </c>
      <c r="U263" s="37" t="s">
        <v>112</v>
      </c>
      <c r="V263" s="39">
        <v>60</v>
      </c>
      <c r="W263" s="37" t="s">
        <v>113</v>
      </c>
      <c r="X263" s="39"/>
      <c r="Y263" s="39"/>
      <c r="Z263" s="39"/>
      <c r="AA263" s="40">
        <v>0</v>
      </c>
      <c r="AB263" s="38">
        <v>90</v>
      </c>
      <c r="AC263" s="38">
        <v>10</v>
      </c>
      <c r="AD263" s="42" t="s">
        <v>179</v>
      </c>
      <c r="AE263" s="37" t="s">
        <v>115</v>
      </c>
      <c r="AF263" s="42">
        <v>3.8</v>
      </c>
      <c r="AG263" s="42">
        <v>342833.4</v>
      </c>
      <c r="AH263" s="43">
        <f>AF263*AG263</f>
        <v>1302766.92</v>
      </c>
      <c r="AI263" s="44">
        <f>AH263*1.12</f>
        <v>1459098.9504</v>
      </c>
      <c r="AJ263" s="45"/>
      <c r="AK263" s="46"/>
      <c r="AL263" s="45"/>
      <c r="AM263" s="45" t="s">
        <v>116</v>
      </c>
      <c r="AN263" s="35"/>
      <c r="AO263" s="37"/>
      <c r="AP263" s="37"/>
      <c r="AQ263" s="37"/>
      <c r="AR263" s="37" t="s">
        <v>541</v>
      </c>
      <c r="AS263" s="37" t="s">
        <v>541</v>
      </c>
      <c r="AT263" s="37"/>
      <c r="AU263" s="37"/>
      <c r="AV263" s="37"/>
      <c r="AW263" s="37"/>
      <c r="AX263" s="37"/>
      <c r="AY263" s="37"/>
      <c r="BD263" s="49">
        <v>214</v>
      </c>
    </row>
    <row r="264" spans="1:258" s="49" customFormat="1" ht="12.95" customHeight="1">
      <c r="A264" s="35" t="s">
        <v>350</v>
      </c>
      <c r="B264" s="35"/>
      <c r="C264" s="36"/>
      <c r="D264" s="35">
        <v>210009747</v>
      </c>
      <c r="E264" s="37" t="s">
        <v>1445</v>
      </c>
      <c r="F264" s="37">
        <v>22100176</v>
      </c>
      <c r="G264" s="37" t="s">
        <v>1392</v>
      </c>
      <c r="H264" s="37" t="s">
        <v>538</v>
      </c>
      <c r="I264" s="37" t="s">
        <v>539</v>
      </c>
      <c r="J264" s="37" t="s">
        <v>540</v>
      </c>
      <c r="K264" s="38" t="s">
        <v>104</v>
      </c>
      <c r="L264" s="39" t="s">
        <v>105</v>
      </c>
      <c r="M264" s="37"/>
      <c r="N264" s="40" t="s">
        <v>106</v>
      </c>
      <c r="O264" s="39" t="s">
        <v>107</v>
      </c>
      <c r="P264" s="37" t="s">
        <v>108</v>
      </c>
      <c r="Q264" s="39" t="s">
        <v>109</v>
      </c>
      <c r="R264" s="38" t="s">
        <v>110</v>
      </c>
      <c r="S264" s="39" t="s">
        <v>107</v>
      </c>
      <c r="T264" s="41" t="s">
        <v>122</v>
      </c>
      <c r="U264" s="37" t="s">
        <v>112</v>
      </c>
      <c r="V264" s="39">
        <v>60</v>
      </c>
      <c r="W264" s="37" t="s">
        <v>113</v>
      </c>
      <c r="X264" s="39"/>
      <c r="Y264" s="39"/>
      <c r="Z264" s="39"/>
      <c r="AA264" s="40">
        <v>0</v>
      </c>
      <c r="AB264" s="38">
        <v>90</v>
      </c>
      <c r="AC264" s="38">
        <v>10</v>
      </c>
      <c r="AD264" s="42" t="s">
        <v>179</v>
      </c>
      <c r="AE264" s="37" t="s">
        <v>115</v>
      </c>
      <c r="AF264" s="42">
        <v>3.35</v>
      </c>
      <c r="AG264" s="42">
        <v>351527.4</v>
      </c>
      <c r="AH264" s="43">
        <v>0</v>
      </c>
      <c r="AI264" s="44">
        <f>AH264*1.12</f>
        <v>0</v>
      </c>
      <c r="AJ264" s="45"/>
      <c r="AK264" s="46"/>
      <c r="AL264" s="45"/>
      <c r="AM264" s="45" t="s">
        <v>116</v>
      </c>
      <c r="AN264" s="35"/>
      <c r="AO264" s="37"/>
      <c r="AP264" s="37"/>
      <c r="AQ264" s="37"/>
      <c r="AR264" s="37" t="s">
        <v>542</v>
      </c>
      <c r="AS264" s="37" t="s">
        <v>542</v>
      </c>
      <c r="AT264" s="37"/>
      <c r="AU264" s="37"/>
      <c r="AV264" s="37"/>
      <c r="AW264" s="37"/>
      <c r="AX264" s="37"/>
      <c r="AY264" s="37"/>
      <c r="BD264" s="49">
        <v>215</v>
      </c>
    </row>
    <row r="265" spans="1:258" s="49" customFormat="1" ht="12.95" customHeight="1">
      <c r="A265" s="104" t="s">
        <v>350</v>
      </c>
      <c r="B265" s="131"/>
      <c r="C265" s="131"/>
      <c r="D265" s="104">
        <v>210009747</v>
      </c>
      <c r="E265" s="104" t="s">
        <v>3894</v>
      </c>
      <c r="F265" s="104">
        <v>22100176</v>
      </c>
      <c r="G265" s="349"/>
      <c r="H265" s="135" t="s">
        <v>538</v>
      </c>
      <c r="I265" s="135" t="s">
        <v>539</v>
      </c>
      <c r="J265" s="135" t="s">
        <v>540</v>
      </c>
      <c r="K265" s="104" t="s">
        <v>104</v>
      </c>
      <c r="L265" s="104" t="s">
        <v>105</v>
      </c>
      <c r="M265" s="76"/>
      <c r="N265" s="104" t="s">
        <v>106</v>
      </c>
      <c r="O265" s="131" t="s">
        <v>107</v>
      </c>
      <c r="P265" s="133" t="s">
        <v>108</v>
      </c>
      <c r="Q265" s="76" t="s">
        <v>109</v>
      </c>
      <c r="R265" s="76" t="s">
        <v>110</v>
      </c>
      <c r="S265" s="131" t="s">
        <v>107</v>
      </c>
      <c r="T265" s="133" t="s">
        <v>122</v>
      </c>
      <c r="U265" s="76" t="s">
        <v>112</v>
      </c>
      <c r="V265" s="76">
        <v>60</v>
      </c>
      <c r="W265" s="76" t="s">
        <v>113</v>
      </c>
      <c r="X265" s="76"/>
      <c r="Y265" s="76"/>
      <c r="Z265" s="76"/>
      <c r="AA265" s="350">
        <v>0</v>
      </c>
      <c r="AB265" s="76">
        <v>90</v>
      </c>
      <c r="AC265" s="350">
        <v>10</v>
      </c>
      <c r="AD265" s="76" t="s">
        <v>179</v>
      </c>
      <c r="AE265" s="76" t="s">
        <v>115</v>
      </c>
      <c r="AF265" s="351">
        <v>3.3</v>
      </c>
      <c r="AG265" s="352">
        <v>351527.4</v>
      </c>
      <c r="AH265" s="353">
        <f>AF265*AG265</f>
        <v>1160040.42</v>
      </c>
      <c r="AI265" s="183">
        <f>AH265*1.12</f>
        <v>1299245.2704</v>
      </c>
      <c r="AJ265" s="354"/>
      <c r="AK265" s="354"/>
      <c r="AL265" s="354"/>
      <c r="AM265" s="355" t="s">
        <v>116</v>
      </c>
      <c r="AN265" s="356"/>
      <c r="AO265" s="356"/>
      <c r="AP265" s="76"/>
      <c r="AQ265" s="76"/>
      <c r="AR265" s="76" t="s">
        <v>542</v>
      </c>
      <c r="AS265" s="349"/>
      <c r="AT265" s="76"/>
      <c r="AU265" s="76"/>
      <c r="AV265" s="76"/>
      <c r="AW265" s="76"/>
      <c r="AX265" s="76"/>
      <c r="AY265" s="76" t="s">
        <v>3870</v>
      </c>
      <c r="AZ265" s="239"/>
      <c r="BA265" s="239"/>
      <c r="BB265" s="239"/>
      <c r="BC265" s="249" t="e">
        <f>VLOOKUP(#REF!,E41:BD262,52,0)</f>
        <v>#REF!</v>
      </c>
      <c r="BD265" s="49">
        <v>216</v>
      </c>
    </row>
    <row r="266" spans="1:258" s="49" customFormat="1" ht="12.95" customHeight="1">
      <c r="A266" s="35" t="s">
        <v>350</v>
      </c>
      <c r="B266" s="35"/>
      <c r="C266" s="36"/>
      <c r="D266" s="35">
        <v>210009752</v>
      </c>
      <c r="E266" s="37" t="s">
        <v>1446</v>
      </c>
      <c r="F266" s="37">
        <v>22100177</v>
      </c>
      <c r="G266" s="37" t="s">
        <v>1393</v>
      </c>
      <c r="H266" s="37" t="s">
        <v>538</v>
      </c>
      <c r="I266" s="37" t="s">
        <v>539</v>
      </c>
      <c r="J266" s="37" t="s">
        <v>540</v>
      </c>
      <c r="K266" s="38" t="s">
        <v>104</v>
      </c>
      <c r="L266" s="39" t="s">
        <v>105</v>
      </c>
      <c r="M266" s="37"/>
      <c r="N266" s="40" t="s">
        <v>106</v>
      </c>
      <c r="O266" s="39" t="s">
        <v>107</v>
      </c>
      <c r="P266" s="37" t="s">
        <v>108</v>
      </c>
      <c r="Q266" s="39" t="s">
        <v>109</v>
      </c>
      <c r="R266" s="38" t="s">
        <v>110</v>
      </c>
      <c r="S266" s="39" t="s">
        <v>107</v>
      </c>
      <c r="T266" s="41" t="s">
        <v>122</v>
      </c>
      <c r="U266" s="37" t="s">
        <v>112</v>
      </c>
      <c r="V266" s="39">
        <v>60</v>
      </c>
      <c r="W266" s="37" t="s">
        <v>113</v>
      </c>
      <c r="X266" s="39"/>
      <c r="Y266" s="39"/>
      <c r="Z266" s="39"/>
      <c r="AA266" s="40">
        <v>0</v>
      </c>
      <c r="AB266" s="38">
        <v>90</v>
      </c>
      <c r="AC266" s="38">
        <v>10</v>
      </c>
      <c r="AD266" s="42" t="s">
        <v>179</v>
      </c>
      <c r="AE266" s="37" t="s">
        <v>115</v>
      </c>
      <c r="AF266" s="42">
        <v>4.4000000000000004</v>
      </c>
      <c r="AG266" s="42">
        <v>351527.4</v>
      </c>
      <c r="AH266" s="43">
        <f>AF266*AG266</f>
        <v>1546720.5600000003</v>
      </c>
      <c r="AI266" s="44">
        <f>AH266*1.12</f>
        <v>1732327.0272000006</v>
      </c>
      <c r="AJ266" s="45"/>
      <c r="AK266" s="46"/>
      <c r="AL266" s="45"/>
      <c r="AM266" s="45" t="s">
        <v>116</v>
      </c>
      <c r="AN266" s="35"/>
      <c r="AO266" s="37"/>
      <c r="AP266" s="37"/>
      <c r="AQ266" s="37"/>
      <c r="AR266" s="37" t="s">
        <v>543</v>
      </c>
      <c r="AS266" s="37" t="s">
        <v>543</v>
      </c>
      <c r="AT266" s="37"/>
      <c r="AU266" s="37"/>
      <c r="AV266" s="37"/>
      <c r="AW266" s="37"/>
      <c r="AX266" s="37"/>
      <c r="AY266" s="37"/>
      <c r="BD266" s="49">
        <v>217</v>
      </c>
    </row>
    <row r="267" spans="1:258" s="49" customFormat="1" ht="12.95" customHeight="1">
      <c r="A267" s="35" t="s">
        <v>350</v>
      </c>
      <c r="B267" s="35"/>
      <c r="C267" s="36"/>
      <c r="D267" s="35">
        <v>210014278</v>
      </c>
      <c r="E267" s="37" t="s">
        <v>1449</v>
      </c>
      <c r="F267" s="37">
        <v>22100178</v>
      </c>
      <c r="G267" s="37" t="s">
        <v>1394</v>
      </c>
      <c r="H267" s="37" t="s">
        <v>544</v>
      </c>
      <c r="I267" s="37" t="s">
        <v>539</v>
      </c>
      <c r="J267" s="37" t="s">
        <v>545</v>
      </c>
      <c r="K267" s="38" t="s">
        <v>104</v>
      </c>
      <c r="L267" s="39" t="s">
        <v>105</v>
      </c>
      <c r="M267" s="37"/>
      <c r="N267" s="40" t="s">
        <v>106</v>
      </c>
      <c r="O267" s="39" t="s">
        <v>107</v>
      </c>
      <c r="P267" s="37" t="s">
        <v>108</v>
      </c>
      <c r="Q267" s="39" t="s">
        <v>109</v>
      </c>
      <c r="R267" s="38" t="s">
        <v>110</v>
      </c>
      <c r="S267" s="39" t="s">
        <v>107</v>
      </c>
      <c r="T267" s="41" t="s">
        <v>122</v>
      </c>
      <c r="U267" s="37" t="s">
        <v>112</v>
      </c>
      <c r="V267" s="39">
        <v>60</v>
      </c>
      <c r="W267" s="37" t="s">
        <v>113</v>
      </c>
      <c r="X267" s="39"/>
      <c r="Y267" s="39"/>
      <c r="Z267" s="39"/>
      <c r="AA267" s="40">
        <v>0</v>
      </c>
      <c r="AB267" s="38">
        <v>90</v>
      </c>
      <c r="AC267" s="38">
        <v>10</v>
      </c>
      <c r="AD267" s="42" t="s">
        <v>179</v>
      </c>
      <c r="AE267" s="37" t="s">
        <v>115</v>
      </c>
      <c r="AF267" s="42">
        <v>3</v>
      </c>
      <c r="AG267" s="42">
        <v>481250</v>
      </c>
      <c r="AH267" s="43">
        <v>0</v>
      </c>
      <c r="AI267" s="44">
        <v>0</v>
      </c>
      <c r="AJ267" s="45"/>
      <c r="AK267" s="46"/>
      <c r="AL267" s="45"/>
      <c r="AM267" s="45" t="s">
        <v>116</v>
      </c>
      <c r="AN267" s="35"/>
      <c r="AO267" s="37"/>
      <c r="AP267" s="37"/>
      <c r="AQ267" s="37"/>
      <c r="AR267" s="37" t="s">
        <v>546</v>
      </c>
      <c r="AS267" s="37" t="s">
        <v>546</v>
      </c>
      <c r="AT267" s="37"/>
      <c r="AU267" s="37"/>
      <c r="AV267" s="37"/>
      <c r="AW267" s="37"/>
      <c r="AX267" s="37"/>
      <c r="AY267" s="37" t="s">
        <v>3919</v>
      </c>
      <c r="AZ267" s="49" t="s">
        <v>3957</v>
      </c>
      <c r="BD267" s="49">
        <v>218</v>
      </c>
    </row>
    <row r="268" spans="1:258" s="49" customFormat="1" ht="12.95" customHeight="1">
      <c r="A268" s="35" t="s">
        <v>350</v>
      </c>
      <c r="B268" s="35"/>
      <c r="C268" s="36"/>
      <c r="D268" s="35">
        <v>210026412</v>
      </c>
      <c r="E268" s="37" t="s">
        <v>3501</v>
      </c>
      <c r="F268" s="37">
        <v>22100179</v>
      </c>
      <c r="G268" s="37" t="s">
        <v>1395</v>
      </c>
      <c r="H268" s="37" t="s">
        <v>547</v>
      </c>
      <c r="I268" s="37" t="s">
        <v>548</v>
      </c>
      <c r="J268" s="37" t="s">
        <v>388</v>
      </c>
      <c r="K268" s="38" t="s">
        <v>104</v>
      </c>
      <c r="L268" s="39" t="s">
        <v>105</v>
      </c>
      <c r="M268" s="37"/>
      <c r="N268" s="40" t="s">
        <v>106</v>
      </c>
      <c r="O268" s="39" t="s">
        <v>107</v>
      </c>
      <c r="P268" s="37" t="s">
        <v>108</v>
      </c>
      <c r="Q268" s="39" t="s">
        <v>109</v>
      </c>
      <c r="R268" s="38" t="s">
        <v>110</v>
      </c>
      <c r="S268" s="39" t="s">
        <v>107</v>
      </c>
      <c r="T268" s="41" t="s">
        <v>122</v>
      </c>
      <c r="U268" s="37" t="s">
        <v>112</v>
      </c>
      <c r="V268" s="39">
        <v>60</v>
      </c>
      <c r="W268" s="37" t="s">
        <v>113</v>
      </c>
      <c r="X268" s="39"/>
      <c r="Y268" s="39"/>
      <c r="Z268" s="39"/>
      <c r="AA268" s="40"/>
      <c r="AB268" s="38">
        <v>90</v>
      </c>
      <c r="AC268" s="38">
        <v>10</v>
      </c>
      <c r="AD268" s="42" t="s">
        <v>549</v>
      </c>
      <c r="AE268" s="37" t="s">
        <v>115</v>
      </c>
      <c r="AF268" s="42">
        <v>48</v>
      </c>
      <c r="AG268" s="42">
        <v>53666.55</v>
      </c>
      <c r="AH268" s="43">
        <f t="shared" ref="AH268:AH279" si="18">AF268*AG268</f>
        <v>2575994.4000000004</v>
      </c>
      <c r="AI268" s="44">
        <f t="shared" ref="AI268:AI279" si="19">AH268*1.12</f>
        <v>2885113.7280000006</v>
      </c>
      <c r="AJ268" s="45"/>
      <c r="AK268" s="46"/>
      <c r="AL268" s="45"/>
      <c r="AM268" s="45" t="s">
        <v>116</v>
      </c>
      <c r="AN268" s="35"/>
      <c r="AO268" s="37"/>
      <c r="AP268" s="37"/>
      <c r="AQ268" s="37"/>
      <c r="AR268" s="37" t="s">
        <v>550</v>
      </c>
      <c r="AS268" s="37" t="s">
        <v>550</v>
      </c>
      <c r="AT268" s="37"/>
      <c r="AU268" s="37"/>
      <c r="AV268" s="37"/>
      <c r="AW268" s="37"/>
      <c r="AX268" s="37"/>
      <c r="AY268" s="37"/>
      <c r="BD268" s="49">
        <v>219</v>
      </c>
    </row>
    <row r="269" spans="1:258" s="49" customFormat="1" ht="12.95" customHeight="1">
      <c r="A269" s="35" t="s">
        <v>350</v>
      </c>
      <c r="B269" s="35"/>
      <c r="C269" s="36"/>
      <c r="D269" s="35">
        <v>210026823</v>
      </c>
      <c r="E269" s="37" t="s">
        <v>1433</v>
      </c>
      <c r="F269" s="37">
        <v>22100180</v>
      </c>
      <c r="G269" s="37" t="s">
        <v>1396</v>
      </c>
      <c r="H269" s="37" t="s">
        <v>551</v>
      </c>
      <c r="I269" s="37" t="s">
        <v>552</v>
      </c>
      <c r="J269" s="37" t="s">
        <v>553</v>
      </c>
      <c r="K269" s="38" t="s">
        <v>150</v>
      </c>
      <c r="L269" s="39" t="s">
        <v>105</v>
      </c>
      <c r="M269" s="37"/>
      <c r="N269" s="40" t="s">
        <v>106</v>
      </c>
      <c r="O269" s="39" t="s">
        <v>107</v>
      </c>
      <c r="P269" s="37" t="s">
        <v>108</v>
      </c>
      <c r="Q269" s="39" t="s">
        <v>151</v>
      </c>
      <c r="R269" s="38" t="s">
        <v>110</v>
      </c>
      <c r="S269" s="39" t="s">
        <v>107</v>
      </c>
      <c r="T269" s="41" t="s">
        <v>122</v>
      </c>
      <c r="U269" s="37" t="s">
        <v>112</v>
      </c>
      <c r="V269" s="39">
        <v>60</v>
      </c>
      <c r="W269" s="37" t="s">
        <v>113</v>
      </c>
      <c r="X269" s="39"/>
      <c r="Y269" s="39"/>
      <c r="Z269" s="39"/>
      <c r="AA269" s="40">
        <v>0</v>
      </c>
      <c r="AB269" s="38">
        <v>90</v>
      </c>
      <c r="AC269" s="38">
        <v>10</v>
      </c>
      <c r="AD269" s="42" t="s">
        <v>179</v>
      </c>
      <c r="AE269" s="37" t="s">
        <v>115</v>
      </c>
      <c r="AF269" s="42">
        <v>4</v>
      </c>
      <c r="AG269" s="42">
        <v>863500</v>
      </c>
      <c r="AH269" s="43">
        <f t="shared" si="18"/>
        <v>3454000</v>
      </c>
      <c r="AI269" s="44">
        <f t="shared" si="19"/>
        <v>3868480.0000000005</v>
      </c>
      <c r="AJ269" s="45"/>
      <c r="AK269" s="46"/>
      <c r="AL269" s="45"/>
      <c r="AM269" s="45" t="s">
        <v>116</v>
      </c>
      <c r="AN269" s="35"/>
      <c r="AO269" s="37"/>
      <c r="AP269" s="37"/>
      <c r="AQ269" s="37"/>
      <c r="AR269" s="37" t="s">
        <v>554</v>
      </c>
      <c r="AS269" s="37" t="s">
        <v>554</v>
      </c>
      <c r="AT269" s="37"/>
      <c r="AU269" s="37"/>
      <c r="AV269" s="37"/>
      <c r="AW269" s="37"/>
      <c r="AX269" s="37"/>
      <c r="AY269" s="37"/>
      <c r="BD269" s="49">
        <v>220</v>
      </c>
    </row>
    <row r="270" spans="1:258" s="49" customFormat="1" ht="12.95" customHeight="1">
      <c r="A270" s="35" t="s">
        <v>350</v>
      </c>
      <c r="B270" s="35"/>
      <c r="C270" s="36"/>
      <c r="D270" s="35">
        <v>210014683</v>
      </c>
      <c r="E270" s="37" t="s">
        <v>1434</v>
      </c>
      <c r="F270" s="37">
        <v>22100181</v>
      </c>
      <c r="G270" s="37" t="s">
        <v>1397</v>
      </c>
      <c r="H270" s="37" t="s">
        <v>555</v>
      </c>
      <c r="I270" s="37" t="s">
        <v>552</v>
      </c>
      <c r="J270" s="37" t="s">
        <v>556</v>
      </c>
      <c r="K270" s="38" t="s">
        <v>150</v>
      </c>
      <c r="L270" s="39" t="s">
        <v>105</v>
      </c>
      <c r="M270" s="37"/>
      <c r="N270" s="40" t="s">
        <v>106</v>
      </c>
      <c r="O270" s="39" t="s">
        <v>107</v>
      </c>
      <c r="P270" s="37" t="s">
        <v>108</v>
      </c>
      <c r="Q270" s="39" t="s">
        <v>151</v>
      </c>
      <c r="R270" s="38" t="s">
        <v>110</v>
      </c>
      <c r="S270" s="39" t="s">
        <v>107</v>
      </c>
      <c r="T270" s="41" t="s">
        <v>122</v>
      </c>
      <c r="U270" s="37" t="s">
        <v>112</v>
      </c>
      <c r="V270" s="39">
        <v>60</v>
      </c>
      <c r="W270" s="37" t="s">
        <v>113</v>
      </c>
      <c r="X270" s="39"/>
      <c r="Y270" s="39"/>
      <c r="Z270" s="39"/>
      <c r="AA270" s="40">
        <v>0</v>
      </c>
      <c r="AB270" s="38">
        <v>90</v>
      </c>
      <c r="AC270" s="38">
        <v>10</v>
      </c>
      <c r="AD270" s="42" t="s">
        <v>179</v>
      </c>
      <c r="AE270" s="37" t="s">
        <v>115</v>
      </c>
      <c r="AF270" s="42">
        <v>15</v>
      </c>
      <c r="AG270" s="42">
        <v>673750</v>
      </c>
      <c r="AH270" s="43">
        <f t="shared" si="18"/>
        <v>10106250</v>
      </c>
      <c r="AI270" s="44">
        <f t="shared" si="19"/>
        <v>11319000.000000002</v>
      </c>
      <c r="AJ270" s="45"/>
      <c r="AK270" s="46"/>
      <c r="AL270" s="45"/>
      <c r="AM270" s="45" t="s">
        <v>116</v>
      </c>
      <c r="AN270" s="35"/>
      <c r="AO270" s="37"/>
      <c r="AP270" s="37"/>
      <c r="AQ270" s="37"/>
      <c r="AR270" s="37" t="s">
        <v>557</v>
      </c>
      <c r="AS270" s="37" t="s">
        <v>557</v>
      </c>
      <c r="AT270" s="37"/>
      <c r="AU270" s="37"/>
      <c r="AV270" s="37"/>
      <c r="AW270" s="37"/>
      <c r="AX270" s="37"/>
      <c r="AY270" s="37"/>
      <c r="BD270" s="49">
        <v>221</v>
      </c>
      <c r="BE270" s="239"/>
      <c r="BF270" s="239"/>
      <c r="BG270" s="239"/>
      <c r="BH270" s="239"/>
      <c r="BI270" s="239"/>
      <c r="BJ270" s="239"/>
      <c r="BK270" s="239"/>
      <c r="BL270" s="239"/>
      <c r="BM270" s="239"/>
      <c r="BN270" s="239"/>
      <c r="BO270" s="239"/>
      <c r="BP270" s="239"/>
      <c r="BQ270" s="239"/>
      <c r="BR270" s="239"/>
      <c r="BS270" s="239"/>
      <c r="BT270" s="239"/>
      <c r="BU270" s="239"/>
      <c r="BV270" s="239"/>
      <c r="BW270" s="239"/>
      <c r="BX270" s="239"/>
      <c r="BY270" s="239"/>
      <c r="BZ270" s="239"/>
      <c r="CA270" s="239"/>
      <c r="CB270" s="239"/>
      <c r="CC270" s="239"/>
      <c r="CD270" s="239"/>
      <c r="CE270" s="239"/>
      <c r="CF270" s="239"/>
      <c r="CG270" s="239"/>
      <c r="CH270" s="239"/>
      <c r="CI270" s="239"/>
      <c r="CJ270" s="239"/>
      <c r="CK270" s="239"/>
      <c r="CL270" s="239"/>
      <c r="CM270" s="239"/>
      <c r="CN270" s="239"/>
      <c r="CO270" s="239"/>
      <c r="CP270" s="239"/>
      <c r="CQ270" s="239"/>
      <c r="CR270" s="239"/>
      <c r="CS270" s="239"/>
      <c r="CT270" s="239"/>
      <c r="CU270" s="239"/>
      <c r="CV270" s="239"/>
      <c r="CW270" s="239"/>
      <c r="CX270" s="239"/>
      <c r="CY270" s="239"/>
      <c r="CZ270" s="239"/>
      <c r="DA270" s="239"/>
      <c r="DB270" s="239"/>
      <c r="DC270" s="239"/>
      <c r="DD270" s="239"/>
      <c r="DE270" s="239"/>
      <c r="DF270" s="239"/>
      <c r="DG270" s="239"/>
      <c r="DH270" s="239"/>
      <c r="DI270" s="239"/>
      <c r="DJ270" s="239"/>
      <c r="DK270" s="239"/>
      <c r="DL270" s="239"/>
      <c r="DM270" s="239"/>
      <c r="DN270" s="239"/>
      <c r="DO270" s="239"/>
      <c r="DP270" s="239"/>
      <c r="DQ270" s="239"/>
      <c r="DR270" s="239"/>
      <c r="DS270" s="239"/>
      <c r="DT270" s="239"/>
      <c r="DU270" s="239"/>
      <c r="DV270" s="239"/>
      <c r="DW270" s="239"/>
      <c r="DX270" s="239"/>
      <c r="DY270" s="239"/>
      <c r="DZ270" s="239"/>
      <c r="EA270" s="239"/>
      <c r="EB270" s="239"/>
      <c r="EC270" s="239"/>
      <c r="ED270" s="239"/>
      <c r="EE270" s="239"/>
      <c r="EF270" s="239"/>
      <c r="EG270" s="239"/>
      <c r="EH270" s="239"/>
      <c r="EI270" s="239"/>
      <c r="EJ270" s="239"/>
      <c r="EK270" s="239"/>
      <c r="EL270" s="239"/>
      <c r="EM270" s="239"/>
      <c r="EN270" s="239"/>
      <c r="EO270" s="239"/>
      <c r="EP270" s="239"/>
      <c r="EQ270" s="239"/>
      <c r="ER270" s="239"/>
      <c r="ES270" s="239"/>
      <c r="ET270" s="239"/>
      <c r="EU270" s="239"/>
      <c r="EV270" s="239"/>
      <c r="EW270" s="239"/>
      <c r="EX270" s="239"/>
      <c r="EY270" s="239"/>
      <c r="EZ270" s="239"/>
      <c r="FA270" s="239"/>
      <c r="FB270" s="239"/>
      <c r="FC270" s="239"/>
      <c r="FD270" s="239"/>
      <c r="FE270" s="239"/>
      <c r="FF270" s="239"/>
      <c r="FG270" s="239"/>
      <c r="FH270" s="239"/>
      <c r="FI270" s="239"/>
      <c r="FJ270" s="239"/>
      <c r="FK270" s="239"/>
      <c r="FL270" s="239"/>
      <c r="FM270" s="239"/>
      <c r="FN270" s="239"/>
      <c r="FO270" s="239"/>
      <c r="FP270" s="239"/>
      <c r="FQ270" s="239"/>
      <c r="FR270" s="239"/>
      <c r="FS270" s="239"/>
      <c r="FT270" s="239"/>
      <c r="FU270" s="239"/>
      <c r="FV270" s="239"/>
      <c r="FW270" s="239"/>
      <c r="FX270" s="239"/>
      <c r="FY270" s="239"/>
      <c r="FZ270" s="239"/>
      <c r="GA270" s="239"/>
      <c r="GB270" s="239"/>
      <c r="GC270" s="239"/>
      <c r="GD270" s="239"/>
      <c r="GE270" s="239"/>
      <c r="GF270" s="239"/>
      <c r="GG270" s="239"/>
      <c r="GH270" s="239"/>
      <c r="GI270" s="239"/>
      <c r="GJ270" s="239"/>
      <c r="GK270" s="239"/>
      <c r="GL270" s="239"/>
      <c r="GM270" s="239"/>
      <c r="GN270" s="239"/>
      <c r="GO270" s="239"/>
      <c r="GP270" s="239"/>
      <c r="GQ270" s="239"/>
      <c r="GR270" s="239"/>
      <c r="GS270" s="239"/>
      <c r="GT270" s="239"/>
      <c r="GU270" s="239"/>
      <c r="GV270" s="239"/>
      <c r="GW270" s="239"/>
      <c r="GX270" s="239"/>
      <c r="GY270" s="239"/>
      <c r="GZ270" s="239"/>
      <c r="HA270" s="239"/>
      <c r="HB270" s="239"/>
      <c r="HC270" s="239"/>
      <c r="HD270" s="239"/>
      <c r="HE270" s="239"/>
      <c r="HF270" s="239"/>
      <c r="HG270" s="239"/>
      <c r="HH270" s="239"/>
      <c r="HI270" s="239"/>
      <c r="HJ270" s="239"/>
      <c r="HK270" s="239"/>
      <c r="HL270" s="239"/>
      <c r="HM270" s="239"/>
      <c r="HN270" s="239"/>
      <c r="HO270" s="239"/>
      <c r="HP270" s="239"/>
      <c r="HQ270" s="239"/>
      <c r="HR270" s="239"/>
      <c r="HS270" s="239"/>
      <c r="HT270" s="239"/>
      <c r="HU270" s="239"/>
      <c r="HV270" s="239"/>
      <c r="HW270" s="239"/>
      <c r="HX270" s="239"/>
      <c r="HY270" s="239"/>
      <c r="HZ270" s="239"/>
      <c r="IA270" s="239"/>
      <c r="IB270" s="239"/>
      <c r="IC270" s="239"/>
      <c r="ID270" s="239"/>
      <c r="IE270" s="239"/>
      <c r="IF270" s="239"/>
      <c r="IG270" s="239"/>
      <c r="IH270" s="239"/>
      <c r="II270" s="239"/>
      <c r="IJ270" s="239"/>
      <c r="IK270" s="239"/>
      <c r="IL270" s="239"/>
      <c r="IM270" s="239"/>
      <c r="IN270" s="239"/>
      <c r="IO270" s="239"/>
      <c r="IP270" s="239"/>
      <c r="IQ270" s="239"/>
      <c r="IR270" s="239"/>
      <c r="IS270" s="239"/>
      <c r="IT270" s="239"/>
      <c r="IU270" s="239"/>
      <c r="IV270" s="239"/>
      <c r="IW270" s="239"/>
      <c r="IX270" s="239"/>
    </row>
    <row r="271" spans="1:258" s="49" customFormat="1" ht="12.95" customHeight="1">
      <c r="A271" s="35" t="s">
        <v>350</v>
      </c>
      <c r="B271" s="35"/>
      <c r="C271" s="36"/>
      <c r="D271" s="35">
        <v>210031096</v>
      </c>
      <c r="E271" s="37" t="s">
        <v>1435</v>
      </c>
      <c r="F271" s="37">
        <v>22100182</v>
      </c>
      <c r="G271" s="37" t="s">
        <v>1398</v>
      </c>
      <c r="H271" s="37" t="s">
        <v>558</v>
      </c>
      <c r="I271" s="37" t="s">
        <v>552</v>
      </c>
      <c r="J271" s="37" t="s">
        <v>1212</v>
      </c>
      <c r="K271" s="38" t="s">
        <v>150</v>
      </c>
      <c r="L271" s="39" t="s">
        <v>105</v>
      </c>
      <c r="M271" s="37"/>
      <c r="N271" s="40" t="s">
        <v>106</v>
      </c>
      <c r="O271" s="39" t="s">
        <v>107</v>
      </c>
      <c r="P271" s="37" t="s">
        <v>108</v>
      </c>
      <c r="Q271" s="39" t="s">
        <v>151</v>
      </c>
      <c r="R271" s="38" t="s">
        <v>110</v>
      </c>
      <c r="S271" s="39" t="s">
        <v>107</v>
      </c>
      <c r="T271" s="41" t="s">
        <v>122</v>
      </c>
      <c r="U271" s="37" t="s">
        <v>112</v>
      </c>
      <c r="V271" s="39">
        <v>60</v>
      </c>
      <c r="W271" s="37" t="s">
        <v>113</v>
      </c>
      <c r="X271" s="39"/>
      <c r="Y271" s="39"/>
      <c r="Z271" s="39"/>
      <c r="AA271" s="40">
        <v>0</v>
      </c>
      <c r="AB271" s="38">
        <v>90</v>
      </c>
      <c r="AC271" s="38">
        <v>10</v>
      </c>
      <c r="AD271" s="42" t="s">
        <v>179</v>
      </c>
      <c r="AE271" s="37" t="s">
        <v>115</v>
      </c>
      <c r="AF271" s="42">
        <v>2</v>
      </c>
      <c r="AG271" s="42">
        <v>657250</v>
      </c>
      <c r="AH271" s="43">
        <f t="shared" si="18"/>
        <v>1314500</v>
      </c>
      <c r="AI271" s="44">
        <f t="shared" si="19"/>
        <v>1472240.0000000002</v>
      </c>
      <c r="AJ271" s="45"/>
      <c r="AK271" s="46"/>
      <c r="AL271" s="45"/>
      <c r="AM271" s="45" t="s">
        <v>116</v>
      </c>
      <c r="AN271" s="35"/>
      <c r="AO271" s="37"/>
      <c r="AP271" s="37"/>
      <c r="AQ271" s="37"/>
      <c r="AR271" s="37" t="s">
        <v>559</v>
      </c>
      <c r="AS271" s="37" t="s">
        <v>559</v>
      </c>
      <c r="AT271" s="37"/>
      <c r="AU271" s="37"/>
      <c r="AV271" s="37"/>
      <c r="AW271" s="37"/>
      <c r="AX271" s="37"/>
      <c r="AY271" s="37"/>
      <c r="BD271" s="49">
        <v>222</v>
      </c>
    </row>
    <row r="272" spans="1:258" s="49" customFormat="1" ht="12.95" customHeight="1">
      <c r="A272" s="35" t="s">
        <v>350</v>
      </c>
      <c r="B272" s="35"/>
      <c r="C272" s="36"/>
      <c r="D272" s="35">
        <v>210014329</v>
      </c>
      <c r="E272" s="37" t="s">
        <v>1436</v>
      </c>
      <c r="F272" s="37">
        <v>22100183</v>
      </c>
      <c r="G272" s="37" t="s">
        <v>1399</v>
      </c>
      <c r="H272" s="37" t="s">
        <v>560</v>
      </c>
      <c r="I272" s="37" t="s">
        <v>552</v>
      </c>
      <c r="J272" s="37" t="s">
        <v>561</v>
      </c>
      <c r="K272" s="38" t="s">
        <v>150</v>
      </c>
      <c r="L272" s="39" t="s">
        <v>105</v>
      </c>
      <c r="M272" s="37"/>
      <c r="N272" s="40" t="s">
        <v>106</v>
      </c>
      <c r="O272" s="39" t="s">
        <v>107</v>
      </c>
      <c r="P272" s="37" t="s">
        <v>108</v>
      </c>
      <c r="Q272" s="39" t="s">
        <v>151</v>
      </c>
      <c r="R272" s="38" t="s">
        <v>110</v>
      </c>
      <c r="S272" s="39" t="s">
        <v>107</v>
      </c>
      <c r="T272" s="41" t="s">
        <v>122</v>
      </c>
      <c r="U272" s="37" t="s">
        <v>112</v>
      </c>
      <c r="V272" s="39">
        <v>60</v>
      </c>
      <c r="W272" s="37" t="s">
        <v>113</v>
      </c>
      <c r="X272" s="39"/>
      <c r="Y272" s="39"/>
      <c r="Z272" s="39"/>
      <c r="AA272" s="40">
        <v>0</v>
      </c>
      <c r="AB272" s="38">
        <v>90</v>
      </c>
      <c r="AC272" s="38">
        <v>10</v>
      </c>
      <c r="AD272" s="42" t="s">
        <v>179</v>
      </c>
      <c r="AE272" s="37" t="s">
        <v>115</v>
      </c>
      <c r="AF272" s="42">
        <v>6</v>
      </c>
      <c r="AG272" s="42">
        <v>665500</v>
      </c>
      <c r="AH272" s="43">
        <f t="shared" si="18"/>
        <v>3993000</v>
      </c>
      <c r="AI272" s="44">
        <f t="shared" si="19"/>
        <v>4472160</v>
      </c>
      <c r="AJ272" s="45"/>
      <c r="AK272" s="46"/>
      <c r="AL272" s="45"/>
      <c r="AM272" s="45" t="s">
        <v>116</v>
      </c>
      <c r="AN272" s="35"/>
      <c r="AO272" s="37"/>
      <c r="AP272" s="37"/>
      <c r="AQ272" s="37"/>
      <c r="AR272" s="37" t="s">
        <v>562</v>
      </c>
      <c r="AS272" s="37" t="s">
        <v>562</v>
      </c>
      <c r="AT272" s="37"/>
      <c r="AU272" s="37"/>
      <c r="AV272" s="37"/>
      <c r="AW272" s="37"/>
      <c r="AX272" s="37"/>
      <c r="AY272" s="37"/>
      <c r="BD272" s="49">
        <v>223</v>
      </c>
    </row>
    <row r="273" spans="1:258" s="49" customFormat="1" ht="12.95" customHeight="1">
      <c r="A273" s="35" t="s">
        <v>350</v>
      </c>
      <c r="B273" s="35"/>
      <c r="C273" s="36"/>
      <c r="D273" s="35">
        <v>210014557</v>
      </c>
      <c r="E273" s="37" t="s">
        <v>1437</v>
      </c>
      <c r="F273" s="37">
        <v>22100184</v>
      </c>
      <c r="G273" s="37" t="s">
        <v>1400</v>
      </c>
      <c r="H273" s="37" t="s">
        <v>563</v>
      </c>
      <c r="I273" s="37" t="s">
        <v>552</v>
      </c>
      <c r="J273" s="37" t="s">
        <v>1213</v>
      </c>
      <c r="K273" s="38" t="s">
        <v>150</v>
      </c>
      <c r="L273" s="39" t="s">
        <v>105</v>
      </c>
      <c r="M273" s="37"/>
      <c r="N273" s="40" t="s">
        <v>106</v>
      </c>
      <c r="O273" s="39" t="s">
        <v>107</v>
      </c>
      <c r="P273" s="37" t="s">
        <v>108</v>
      </c>
      <c r="Q273" s="39" t="s">
        <v>151</v>
      </c>
      <c r="R273" s="38" t="s">
        <v>110</v>
      </c>
      <c r="S273" s="39" t="s">
        <v>107</v>
      </c>
      <c r="T273" s="41" t="s">
        <v>122</v>
      </c>
      <c r="U273" s="37" t="s">
        <v>112</v>
      </c>
      <c r="V273" s="39">
        <v>60</v>
      </c>
      <c r="W273" s="37" t="s">
        <v>113</v>
      </c>
      <c r="X273" s="39"/>
      <c r="Y273" s="39"/>
      <c r="Z273" s="39"/>
      <c r="AA273" s="40">
        <v>0</v>
      </c>
      <c r="AB273" s="38">
        <v>90</v>
      </c>
      <c r="AC273" s="38">
        <v>10</v>
      </c>
      <c r="AD273" s="42" t="s">
        <v>179</v>
      </c>
      <c r="AE273" s="37" t="s">
        <v>115</v>
      </c>
      <c r="AF273" s="42">
        <v>2.2999999999999998</v>
      </c>
      <c r="AG273" s="42">
        <v>657250</v>
      </c>
      <c r="AH273" s="43">
        <f t="shared" si="18"/>
        <v>1511674.9999999998</v>
      </c>
      <c r="AI273" s="44">
        <f t="shared" si="19"/>
        <v>1693076</v>
      </c>
      <c r="AJ273" s="45"/>
      <c r="AK273" s="46"/>
      <c r="AL273" s="45"/>
      <c r="AM273" s="45" t="s">
        <v>116</v>
      </c>
      <c r="AN273" s="35"/>
      <c r="AO273" s="37"/>
      <c r="AP273" s="37"/>
      <c r="AQ273" s="37"/>
      <c r="AR273" s="37" t="s">
        <v>564</v>
      </c>
      <c r="AS273" s="37" t="s">
        <v>564</v>
      </c>
      <c r="AT273" s="37"/>
      <c r="AU273" s="37"/>
      <c r="AV273" s="37"/>
      <c r="AW273" s="37"/>
      <c r="AX273" s="37"/>
      <c r="AY273" s="37"/>
      <c r="BD273" s="49">
        <v>224</v>
      </c>
    </row>
    <row r="274" spans="1:258" s="49" customFormat="1" ht="12.95" customHeight="1">
      <c r="A274" s="35" t="s">
        <v>350</v>
      </c>
      <c r="B274" s="35"/>
      <c r="C274" s="36"/>
      <c r="D274" s="35">
        <v>210014515</v>
      </c>
      <c r="E274" s="37" t="s">
        <v>1439</v>
      </c>
      <c r="F274" s="37">
        <v>22100185</v>
      </c>
      <c r="G274" s="37" t="s">
        <v>1401</v>
      </c>
      <c r="H274" s="37" t="s">
        <v>565</v>
      </c>
      <c r="I274" s="37" t="s">
        <v>552</v>
      </c>
      <c r="J274" s="37" t="s">
        <v>566</v>
      </c>
      <c r="K274" s="38" t="s">
        <v>150</v>
      </c>
      <c r="L274" s="39" t="s">
        <v>105</v>
      </c>
      <c r="M274" s="37"/>
      <c r="N274" s="40" t="s">
        <v>106</v>
      </c>
      <c r="O274" s="39" t="s">
        <v>107</v>
      </c>
      <c r="P274" s="37" t="s">
        <v>108</v>
      </c>
      <c r="Q274" s="39" t="s">
        <v>151</v>
      </c>
      <c r="R274" s="38" t="s">
        <v>110</v>
      </c>
      <c r="S274" s="39" t="s">
        <v>107</v>
      </c>
      <c r="T274" s="41" t="s">
        <v>122</v>
      </c>
      <c r="U274" s="37" t="s">
        <v>112</v>
      </c>
      <c r="V274" s="39">
        <v>60</v>
      </c>
      <c r="W274" s="37" t="s">
        <v>113</v>
      </c>
      <c r="X274" s="39"/>
      <c r="Y274" s="39"/>
      <c r="Z274" s="39"/>
      <c r="AA274" s="40">
        <v>0</v>
      </c>
      <c r="AB274" s="38">
        <v>90</v>
      </c>
      <c r="AC274" s="38">
        <v>10</v>
      </c>
      <c r="AD274" s="42" t="s">
        <v>179</v>
      </c>
      <c r="AE274" s="37" t="s">
        <v>115</v>
      </c>
      <c r="AF274" s="42">
        <v>6</v>
      </c>
      <c r="AG274" s="42">
        <v>657250</v>
      </c>
      <c r="AH274" s="43">
        <f t="shared" si="18"/>
        <v>3943500</v>
      </c>
      <c r="AI274" s="44">
        <f t="shared" si="19"/>
        <v>4416720</v>
      </c>
      <c r="AJ274" s="45"/>
      <c r="AK274" s="46"/>
      <c r="AL274" s="45"/>
      <c r="AM274" s="45" t="s">
        <v>116</v>
      </c>
      <c r="AN274" s="35"/>
      <c r="AO274" s="37"/>
      <c r="AP274" s="37"/>
      <c r="AQ274" s="37"/>
      <c r="AR274" s="37" t="s">
        <v>567</v>
      </c>
      <c r="AS274" s="37" t="s">
        <v>567</v>
      </c>
      <c r="AT274" s="37"/>
      <c r="AU274" s="37"/>
      <c r="AV274" s="37"/>
      <c r="AW274" s="37"/>
      <c r="AX274" s="37"/>
      <c r="AY274" s="37"/>
      <c r="BD274" s="49">
        <v>225</v>
      </c>
    </row>
    <row r="275" spans="1:258" s="49" customFormat="1" ht="12.95" customHeight="1">
      <c r="A275" s="35" t="s">
        <v>350</v>
      </c>
      <c r="B275" s="35"/>
      <c r="C275" s="36"/>
      <c r="D275" s="35">
        <v>210014516</v>
      </c>
      <c r="E275" s="37" t="s">
        <v>1441</v>
      </c>
      <c r="F275" s="37">
        <v>22100186</v>
      </c>
      <c r="G275" s="37" t="s">
        <v>1402</v>
      </c>
      <c r="H275" s="37" t="s">
        <v>565</v>
      </c>
      <c r="I275" s="37" t="s">
        <v>552</v>
      </c>
      <c r="J275" s="37" t="s">
        <v>566</v>
      </c>
      <c r="K275" s="38" t="s">
        <v>150</v>
      </c>
      <c r="L275" s="39" t="s">
        <v>105</v>
      </c>
      <c r="M275" s="37"/>
      <c r="N275" s="40" t="s">
        <v>106</v>
      </c>
      <c r="O275" s="39" t="s">
        <v>107</v>
      </c>
      <c r="P275" s="37" t="s">
        <v>108</v>
      </c>
      <c r="Q275" s="39" t="s">
        <v>151</v>
      </c>
      <c r="R275" s="38" t="s">
        <v>110</v>
      </c>
      <c r="S275" s="39" t="s">
        <v>107</v>
      </c>
      <c r="T275" s="41" t="s">
        <v>122</v>
      </c>
      <c r="U275" s="37" t="s">
        <v>112</v>
      </c>
      <c r="V275" s="39">
        <v>60</v>
      </c>
      <c r="W275" s="37" t="s">
        <v>113</v>
      </c>
      <c r="X275" s="39"/>
      <c r="Y275" s="39"/>
      <c r="Z275" s="39"/>
      <c r="AA275" s="40">
        <v>0</v>
      </c>
      <c r="AB275" s="38">
        <v>90</v>
      </c>
      <c r="AC275" s="38">
        <v>10</v>
      </c>
      <c r="AD275" s="42" t="s">
        <v>179</v>
      </c>
      <c r="AE275" s="37" t="s">
        <v>115</v>
      </c>
      <c r="AF275" s="42">
        <v>7</v>
      </c>
      <c r="AG275" s="42">
        <v>657250</v>
      </c>
      <c r="AH275" s="43">
        <f t="shared" si="18"/>
        <v>4600750</v>
      </c>
      <c r="AI275" s="44">
        <f t="shared" si="19"/>
        <v>5152840.0000000009</v>
      </c>
      <c r="AJ275" s="45"/>
      <c r="AK275" s="46"/>
      <c r="AL275" s="45"/>
      <c r="AM275" s="45" t="s">
        <v>116</v>
      </c>
      <c r="AN275" s="35"/>
      <c r="AO275" s="37"/>
      <c r="AP275" s="37"/>
      <c r="AQ275" s="37"/>
      <c r="AR275" s="37" t="s">
        <v>568</v>
      </c>
      <c r="AS275" s="37" t="s">
        <v>568</v>
      </c>
      <c r="AT275" s="37"/>
      <c r="AU275" s="37"/>
      <c r="AV275" s="37"/>
      <c r="AW275" s="37"/>
      <c r="AX275" s="37"/>
      <c r="AY275" s="37"/>
      <c r="BD275" s="49">
        <v>226</v>
      </c>
    </row>
    <row r="276" spans="1:258" s="49" customFormat="1" ht="12.95" customHeight="1">
      <c r="A276" s="35" t="s">
        <v>350</v>
      </c>
      <c r="B276" s="35"/>
      <c r="C276" s="36"/>
      <c r="D276" s="35">
        <v>210014517</v>
      </c>
      <c r="E276" s="37" t="s">
        <v>1440</v>
      </c>
      <c r="F276" s="37">
        <v>22100187</v>
      </c>
      <c r="G276" s="37" t="s">
        <v>1403</v>
      </c>
      <c r="H276" s="37" t="s">
        <v>565</v>
      </c>
      <c r="I276" s="37" t="s">
        <v>552</v>
      </c>
      <c r="J276" s="37" t="s">
        <v>566</v>
      </c>
      <c r="K276" s="38" t="s">
        <v>150</v>
      </c>
      <c r="L276" s="39" t="s">
        <v>105</v>
      </c>
      <c r="M276" s="37"/>
      <c r="N276" s="40" t="s">
        <v>106</v>
      </c>
      <c r="O276" s="39" t="s">
        <v>107</v>
      </c>
      <c r="P276" s="37" t="s">
        <v>108</v>
      </c>
      <c r="Q276" s="39" t="s">
        <v>151</v>
      </c>
      <c r="R276" s="38" t="s">
        <v>110</v>
      </c>
      <c r="S276" s="39" t="s">
        <v>107</v>
      </c>
      <c r="T276" s="41" t="s">
        <v>122</v>
      </c>
      <c r="U276" s="37" t="s">
        <v>112</v>
      </c>
      <c r="V276" s="39">
        <v>60</v>
      </c>
      <c r="W276" s="37" t="s">
        <v>113</v>
      </c>
      <c r="X276" s="39"/>
      <c r="Y276" s="39"/>
      <c r="Z276" s="39"/>
      <c r="AA276" s="40">
        <v>0</v>
      </c>
      <c r="AB276" s="38">
        <v>90</v>
      </c>
      <c r="AC276" s="38">
        <v>10</v>
      </c>
      <c r="AD276" s="42" t="s">
        <v>179</v>
      </c>
      <c r="AE276" s="37" t="s">
        <v>115</v>
      </c>
      <c r="AF276" s="42">
        <v>21</v>
      </c>
      <c r="AG276" s="42">
        <v>657250</v>
      </c>
      <c r="AH276" s="43">
        <f t="shared" si="18"/>
        <v>13802250</v>
      </c>
      <c r="AI276" s="44">
        <f t="shared" si="19"/>
        <v>15458520.000000002</v>
      </c>
      <c r="AJ276" s="45"/>
      <c r="AK276" s="46"/>
      <c r="AL276" s="45"/>
      <c r="AM276" s="45" t="s">
        <v>116</v>
      </c>
      <c r="AN276" s="35"/>
      <c r="AO276" s="37"/>
      <c r="AP276" s="37"/>
      <c r="AQ276" s="37"/>
      <c r="AR276" s="37" t="s">
        <v>569</v>
      </c>
      <c r="AS276" s="37" t="s">
        <v>569</v>
      </c>
      <c r="AT276" s="37"/>
      <c r="AU276" s="37"/>
      <c r="AV276" s="37"/>
      <c r="AW276" s="37"/>
      <c r="AX276" s="37"/>
      <c r="AY276" s="37"/>
      <c r="BD276" s="49">
        <v>227</v>
      </c>
    </row>
    <row r="277" spans="1:258" s="49" customFormat="1" ht="12.95" customHeight="1">
      <c r="A277" s="35" t="s">
        <v>350</v>
      </c>
      <c r="B277" s="35"/>
      <c r="C277" s="36"/>
      <c r="D277" s="35">
        <v>210014518</v>
      </c>
      <c r="E277" s="37" t="s">
        <v>1438</v>
      </c>
      <c r="F277" s="37">
        <v>22100188</v>
      </c>
      <c r="G277" s="37" t="s">
        <v>1404</v>
      </c>
      <c r="H277" s="37" t="s">
        <v>565</v>
      </c>
      <c r="I277" s="37" t="s">
        <v>552</v>
      </c>
      <c r="J277" s="37" t="s">
        <v>566</v>
      </c>
      <c r="K277" s="38" t="s">
        <v>150</v>
      </c>
      <c r="L277" s="39" t="s">
        <v>105</v>
      </c>
      <c r="M277" s="37"/>
      <c r="N277" s="40" t="s">
        <v>106</v>
      </c>
      <c r="O277" s="39" t="s">
        <v>107</v>
      </c>
      <c r="P277" s="37" t="s">
        <v>108</v>
      </c>
      <c r="Q277" s="39" t="s">
        <v>151</v>
      </c>
      <c r="R277" s="38" t="s">
        <v>110</v>
      </c>
      <c r="S277" s="39" t="s">
        <v>107</v>
      </c>
      <c r="T277" s="41" t="s">
        <v>122</v>
      </c>
      <c r="U277" s="37" t="s">
        <v>112</v>
      </c>
      <c r="V277" s="39">
        <v>60</v>
      </c>
      <c r="W277" s="37" t="s">
        <v>113</v>
      </c>
      <c r="X277" s="39"/>
      <c r="Y277" s="39"/>
      <c r="Z277" s="39"/>
      <c r="AA277" s="40">
        <v>0</v>
      </c>
      <c r="AB277" s="38">
        <v>90</v>
      </c>
      <c r="AC277" s="38">
        <v>10</v>
      </c>
      <c r="AD277" s="42" t="s">
        <v>179</v>
      </c>
      <c r="AE277" s="37" t="s">
        <v>115</v>
      </c>
      <c r="AF277" s="42">
        <v>30</v>
      </c>
      <c r="AG277" s="42">
        <v>657250</v>
      </c>
      <c r="AH277" s="43">
        <f t="shared" si="18"/>
        <v>19717500</v>
      </c>
      <c r="AI277" s="44">
        <f t="shared" si="19"/>
        <v>22083600.000000004</v>
      </c>
      <c r="AJ277" s="45"/>
      <c r="AK277" s="46"/>
      <c r="AL277" s="45"/>
      <c r="AM277" s="45" t="s">
        <v>116</v>
      </c>
      <c r="AN277" s="35"/>
      <c r="AO277" s="37"/>
      <c r="AP277" s="37"/>
      <c r="AQ277" s="37"/>
      <c r="AR277" s="37" t="s">
        <v>570</v>
      </c>
      <c r="AS277" s="37" t="s">
        <v>570</v>
      </c>
      <c r="AT277" s="37"/>
      <c r="AU277" s="37"/>
      <c r="AV277" s="37"/>
      <c r="AW277" s="37"/>
      <c r="AX277" s="37"/>
      <c r="AY277" s="37"/>
      <c r="BD277" s="49">
        <v>228</v>
      </c>
    </row>
    <row r="278" spans="1:258" s="49" customFormat="1" ht="12.95" customHeight="1">
      <c r="A278" s="35" t="s">
        <v>350</v>
      </c>
      <c r="B278" s="35"/>
      <c r="C278" s="36"/>
      <c r="D278" s="35">
        <v>210014686</v>
      </c>
      <c r="E278" s="37" t="s">
        <v>1349</v>
      </c>
      <c r="F278" s="37">
        <v>22100189</v>
      </c>
      <c r="G278" s="37" t="s">
        <v>1405</v>
      </c>
      <c r="H278" s="37" t="s">
        <v>571</v>
      </c>
      <c r="I278" s="37" t="s">
        <v>572</v>
      </c>
      <c r="J278" s="37" t="s">
        <v>573</v>
      </c>
      <c r="K278" s="38" t="s">
        <v>104</v>
      </c>
      <c r="L278" s="39" t="s">
        <v>105</v>
      </c>
      <c r="M278" s="37" t="s">
        <v>121</v>
      </c>
      <c r="N278" s="40" t="s">
        <v>83</v>
      </c>
      <c r="O278" s="39" t="s">
        <v>107</v>
      </c>
      <c r="P278" s="37" t="s">
        <v>108</v>
      </c>
      <c r="Q278" s="39" t="s">
        <v>109</v>
      </c>
      <c r="R278" s="38" t="s">
        <v>110</v>
      </c>
      <c r="S278" s="39" t="s">
        <v>107</v>
      </c>
      <c r="T278" s="41" t="s">
        <v>122</v>
      </c>
      <c r="U278" s="37" t="s">
        <v>112</v>
      </c>
      <c r="V278" s="39">
        <v>60</v>
      </c>
      <c r="W278" s="37" t="s">
        <v>113</v>
      </c>
      <c r="X278" s="39"/>
      <c r="Y278" s="39"/>
      <c r="Z278" s="39"/>
      <c r="AA278" s="40">
        <v>30</v>
      </c>
      <c r="AB278" s="38">
        <v>60</v>
      </c>
      <c r="AC278" s="38">
        <v>10</v>
      </c>
      <c r="AD278" s="42" t="s">
        <v>129</v>
      </c>
      <c r="AE278" s="37" t="s">
        <v>115</v>
      </c>
      <c r="AF278" s="42">
        <v>738</v>
      </c>
      <c r="AG278" s="42">
        <v>354.2</v>
      </c>
      <c r="AH278" s="43">
        <f t="shared" si="18"/>
        <v>261399.6</v>
      </c>
      <c r="AI278" s="44">
        <f t="shared" si="19"/>
        <v>292767.55200000003</v>
      </c>
      <c r="AJ278" s="45"/>
      <c r="AK278" s="46"/>
      <c r="AL278" s="45"/>
      <c r="AM278" s="45" t="s">
        <v>116</v>
      </c>
      <c r="AN278" s="35"/>
      <c r="AO278" s="37"/>
      <c r="AP278" s="37"/>
      <c r="AQ278" s="37"/>
      <c r="AR278" s="37" t="s">
        <v>574</v>
      </c>
      <c r="AS278" s="37" t="s">
        <v>574</v>
      </c>
      <c r="AT278" s="37"/>
      <c r="AU278" s="37"/>
      <c r="AV278" s="37"/>
      <c r="AW278" s="37"/>
      <c r="AX278" s="37"/>
      <c r="AY278" s="37"/>
      <c r="BD278" s="49">
        <v>229</v>
      </c>
    </row>
    <row r="279" spans="1:258" s="49" customFormat="1" ht="12.95" customHeight="1">
      <c r="A279" s="35" t="s">
        <v>350</v>
      </c>
      <c r="B279" s="35"/>
      <c r="C279" s="36"/>
      <c r="D279" s="35">
        <v>210015194</v>
      </c>
      <c r="E279" s="37" t="s">
        <v>1348</v>
      </c>
      <c r="F279" s="37">
        <v>22100190</v>
      </c>
      <c r="G279" s="37" t="s">
        <v>1406</v>
      </c>
      <c r="H279" s="37" t="s">
        <v>571</v>
      </c>
      <c r="I279" s="37" t="s">
        <v>572</v>
      </c>
      <c r="J279" s="37" t="s">
        <v>573</v>
      </c>
      <c r="K279" s="38" t="s">
        <v>104</v>
      </c>
      <c r="L279" s="39" t="s">
        <v>105</v>
      </c>
      <c r="M279" s="37" t="s">
        <v>121</v>
      </c>
      <c r="N279" s="40" t="s">
        <v>83</v>
      </c>
      <c r="O279" s="39" t="s">
        <v>107</v>
      </c>
      <c r="P279" s="37" t="s">
        <v>108</v>
      </c>
      <c r="Q279" s="39" t="s">
        <v>109</v>
      </c>
      <c r="R279" s="38" t="s">
        <v>110</v>
      </c>
      <c r="S279" s="39" t="s">
        <v>107</v>
      </c>
      <c r="T279" s="41" t="s">
        <v>122</v>
      </c>
      <c r="U279" s="37" t="s">
        <v>112</v>
      </c>
      <c r="V279" s="39">
        <v>60</v>
      </c>
      <c r="W279" s="37" t="s">
        <v>113</v>
      </c>
      <c r="X279" s="39"/>
      <c r="Y279" s="39"/>
      <c r="Z279" s="39"/>
      <c r="AA279" s="40">
        <v>30</v>
      </c>
      <c r="AB279" s="38">
        <v>60</v>
      </c>
      <c r="AC279" s="38">
        <v>10</v>
      </c>
      <c r="AD279" s="42" t="s">
        <v>129</v>
      </c>
      <c r="AE279" s="37" t="s">
        <v>115</v>
      </c>
      <c r="AF279" s="42">
        <v>184</v>
      </c>
      <c r="AG279" s="42">
        <v>1001</v>
      </c>
      <c r="AH279" s="43">
        <f t="shared" si="18"/>
        <v>184184</v>
      </c>
      <c r="AI279" s="44">
        <f t="shared" si="19"/>
        <v>206286.08000000002</v>
      </c>
      <c r="AJ279" s="45"/>
      <c r="AK279" s="46"/>
      <c r="AL279" s="45"/>
      <c r="AM279" s="45" t="s">
        <v>116</v>
      </c>
      <c r="AN279" s="35"/>
      <c r="AO279" s="37"/>
      <c r="AP279" s="37"/>
      <c r="AQ279" s="37"/>
      <c r="AR279" s="37" t="s">
        <v>575</v>
      </c>
      <c r="AS279" s="37" t="s">
        <v>575</v>
      </c>
      <c r="AT279" s="37"/>
      <c r="AU279" s="37"/>
      <c r="AV279" s="37"/>
      <c r="AW279" s="37"/>
      <c r="AX279" s="37"/>
      <c r="AY279" s="37"/>
      <c r="BD279" s="49">
        <v>230</v>
      </c>
    </row>
    <row r="280" spans="1:258" s="49" customFormat="1" ht="12.95" customHeight="1">
      <c r="A280" s="35" t="s">
        <v>350</v>
      </c>
      <c r="B280" s="35"/>
      <c r="C280" s="36"/>
      <c r="D280" s="35">
        <v>210025312</v>
      </c>
      <c r="E280" s="37" t="s">
        <v>1361</v>
      </c>
      <c r="F280" s="37">
        <v>22100191</v>
      </c>
      <c r="G280" s="37" t="s">
        <v>1407</v>
      </c>
      <c r="H280" s="37" t="s">
        <v>576</v>
      </c>
      <c r="I280" s="37" t="s">
        <v>572</v>
      </c>
      <c r="J280" s="37" t="s">
        <v>577</v>
      </c>
      <c r="K280" s="38" t="s">
        <v>104</v>
      </c>
      <c r="L280" s="39" t="s">
        <v>105</v>
      </c>
      <c r="M280" s="37" t="s">
        <v>121</v>
      </c>
      <c r="N280" s="40" t="s">
        <v>83</v>
      </c>
      <c r="O280" s="39" t="s">
        <v>107</v>
      </c>
      <c r="P280" s="37" t="s">
        <v>108</v>
      </c>
      <c r="Q280" s="39" t="s">
        <v>109</v>
      </c>
      <c r="R280" s="38" t="s">
        <v>110</v>
      </c>
      <c r="S280" s="39" t="s">
        <v>107</v>
      </c>
      <c r="T280" s="41" t="s">
        <v>122</v>
      </c>
      <c r="U280" s="37" t="s">
        <v>112</v>
      </c>
      <c r="V280" s="39">
        <v>60</v>
      </c>
      <c r="W280" s="37" t="s">
        <v>113</v>
      </c>
      <c r="X280" s="39"/>
      <c r="Y280" s="39"/>
      <c r="Z280" s="39"/>
      <c r="AA280" s="40">
        <v>30</v>
      </c>
      <c r="AB280" s="38">
        <v>60</v>
      </c>
      <c r="AC280" s="38">
        <v>10</v>
      </c>
      <c r="AD280" s="42" t="s">
        <v>129</v>
      </c>
      <c r="AE280" s="37" t="s">
        <v>115</v>
      </c>
      <c r="AF280" s="42">
        <v>98</v>
      </c>
      <c r="AG280" s="42">
        <v>585.20000000000005</v>
      </c>
      <c r="AH280" s="43">
        <v>0</v>
      </c>
      <c r="AI280" s="44">
        <v>0</v>
      </c>
      <c r="AJ280" s="45"/>
      <c r="AK280" s="46"/>
      <c r="AL280" s="45"/>
      <c r="AM280" s="45" t="s">
        <v>116</v>
      </c>
      <c r="AN280" s="35"/>
      <c r="AO280" s="37"/>
      <c r="AP280" s="37"/>
      <c r="AQ280" s="37"/>
      <c r="AR280" s="37" t="s">
        <v>578</v>
      </c>
      <c r="AS280" s="37" t="s">
        <v>578</v>
      </c>
      <c r="AT280" s="37"/>
      <c r="AU280" s="37"/>
      <c r="AV280" s="37"/>
      <c r="AW280" s="37"/>
      <c r="AX280" s="37"/>
      <c r="AY280" s="37" t="s">
        <v>3919</v>
      </c>
      <c r="AZ280" s="49" t="s">
        <v>3957</v>
      </c>
      <c r="BD280" s="49">
        <v>231</v>
      </c>
    </row>
    <row r="281" spans="1:258" s="49" customFormat="1" ht="12.95" customHeight="1">
      <c r="A281" s="35" t="s">
        <v>350</v>
      </c>
      <c r="B281" s="35"/>
      <c r="C281" s="36"/>
      <c r="D281" s="35">
        <v>210025307</v>
      </c>
      <c r="E281" s="37" t="s">
        <v>3502</v>
      </c>
      <c r="F281" s="37">
        <v>22100192</v>
      </c>
      <c r="G281" s="37" t="s">
        <v>1408</v>
      </c>
      <c r="H281" s="37" t="s">
        <v>579</v>
      </c>
      <c r="I281" s="37" t="s">
        <v>572</v>
      </c>
      <c r="J281" s="37" t="s">
        <v>372</v>
      </c>
      <c r="K281" s="38" t="s">
        <v>104</v>
      </c>
      <c r="L281" s="39" t="s">
        <v>105</v>
      </c>
      <c r="M281" s="37" t="s">
        <v>121</v>
      </c>
      <c r="N281" s="40" t="s">
        <v>83</v>
      </c>
      <c r="O281" s="39" t="s">
        <v>107</v>
      </c>
      <c r="P281" s="37" t="s">
        <v>108</v>
      </c>
      <c r="Q281" s="39" t="s">
        <v>109</v>
      </c>
      <c r="R281" s="38" t="s">
        <v>110</v>
      </c>
      <c r="S281" s="39" t="s">
        <v>107</v>
      </c>
      <c r="T281" s="41" t="s">
        <v>122</v>
      </c>
      <c r="U281" s="37" t="s">
        <v>112</v>
      </c>
      <c r="V281" s="39">
        <v>60</v>
      </c>
      <c r="W281" s="37" t="s">
        <v>113</v>
      </c>
      <c r="X281" s="39"/>
      <c r="Y281" s="39"/>
      <c r="Z281" s="39"/>
      <c r="AA281" s="40">
        <v>30</v>
      </c>
      <c r="AB281" s="38">
        <v>60</v>
      </c>
      <c r="AC281" s="38">
        <v>10</v>
      </c>
      <c r="AD281" s="42" t="s">
        <v>129</v>
      </c>
      <c r="AE281" s="37" t="s">
        <v>115</v>
      </c>
      <c r="AF281" s="42">
        <v>43</v>
      </c>
      <c r="AG281" s="42">
        <v>1216.5999999999999</v>
      </c>
      <c r="AH281" s="43">
        <f>AF281*AG281</f>
        <v>52313.799999999996</v>
      </c>
      <c r="AI281" s="44">
        <f t="shared" ref="AI281:AI290" si="20">AH281*1.12</f>
        <v>58591.455999999998</v>
      </c>
      <c r="AJ281" s="45"/>
      <c r="AK281" s="46"/>
      <c r="AL281" s="45"/>
      <c r="AM281" s="45" t="s">
        <v>116</v>
      </c>
      <c r="AN281" s="35"/>
      <c r="AO281" s="37"/>
      <c r="AP281" s="37"/>
      <c r="AQ281" s="37"/>
      <c r="AR281" s="37" t="s">
        <v>580</v>
      </c>
      <c r="AS281" s="37" t="s">
        <v>580</v>
      </c>
      <c r="AT281" s="37"/>
      <c r="AU281" s="37"/>
      <c r="AV281" s="37"/>
      <c r="AW281" s="37"/>
      <c r="AX281" s="37"/>
      <c r="AY281" s="37"/>
      <c r="BD281" s="49">
        <v>232</v>
      </c>
      <c r="BE281" s="239"/>
      <c r="BF281" s="239"/>
      <c r="BG281" s="239"/>
      <c r="BH281" s="239"/>
      <c r="BI281" s="239"/>
      <c r="BJ281" s="239"/>
      <c r="BK281" s="239"/>
      <c r="BL281" s="239"/>
      <c r="BM281" s="239"/>
      <c r="BN281" s="239"/>
      <c r="BO281" s="239"/>
      <c r="BP281" s="239"/>
      <c r="BQ281" s="239"/>
      <c r="BR281" s="239"/>
      <c r="BS281" s="239"/>
      <c r="BT281" s="239"/>
      <c r="BU281" s="239"/>
      <c r="BV281" s="239"/>
      <c r="BW281" s="239"/>
      <c r="BX281" s="239"/>
      <c r="BY281" s="239"/>
      <c r="BZ281" s="239"/>
      <c r="CA281" s="239"/>
      <c r="CB281" s="239"/>
      <c r="CC281" s="239"/>
      <c r="CD281" s="239"/>
      <c r="CE281" s="239"/>
      <c r="CF281" s="239"/>
      <c r="CG281" s="239"/>
      <c r="CH281" s="239"/>
      <c r="CI281" s="239"/>
      <c r="CJ281" s="239"/>
      <c r="CK281" s="239"/>
      <c r="CL281" s="239"/>
      <c r="CM281" s="239"/>
      <c r="CN281" s="239"/>
      <c r="CO281" s="239"/>
      <c r="CP281" s="239"/>
      <c r="CQ281" s="239"/>
      <c r="CR281" s="239"/>
      <c r="CS281" s="239"/>
      <c r="CT281" s="239"/>
      <c r="CU281" s="239"/>
      <c r="CV281" s="239"/>
      <c r="CW281" s="239"/>
      <c r="CX281" s="239"/>
      <c r="CY281" s="239"/>
      <c r="CZ281" s="239"/>
      <c r="DA281" s="239"/>
      <c r="DB281" s="239"/>
      <c r="DC281" s="239"/>
      <c r="DD281" s="239"/>
      <c r="DE281" s="239"/>
      <c r="DF281" s="239"/>
      <c r="DG281" s="239"/>
      <c r="DH281" s="239"/>
      <c r="DI281" s="239"/>
      <c r="DJ281" s="239"/>
      <c r="DK281" s="239"/>
      <c r="DL281" s="239"/>
      <c r="DM281" s="239"/>
      <c r="DN281" s="239"/>
      <c r="DO281" s="239"/>
      <c r="DP281" s="239"/>
      <c r="DQ281" s="239"/>
      <c r="DR281" s="239"/>
      <c r="DS281" s="239"/>
      <c r="DT281" s="239"/>
      <c r="DU281" s="239"/>
      <c r="DV281" s="239"/>
      <c r="DW281" s="239"/>
      <c r="DX281" s="239"/>
      <c r="DY281" s="239"/>
      <c r="DZ281" s="239"/>
      <c r="EA281" s="239"/>
      <c r="EB281" s="239"/>
      <c r="EC281" s="239"/>
      <c r="ED281" s="239"/>
      <c r="EE281" s="239"/>
      <c r="EF281" s="239"/>
      <c r="EG281" s="239"/>
      <c r="EH281" s="239"/>
      <c r="EI281" s="239"/>
      <c r="EJ281" s="239"/>
      <c r="EK281" s="239"/>
      <c r="EL281" s="239"/>
      <c r="EM281" s="239"/>
      <c r="EN281" s="239"/>
      <c r="EO281" s="239"/>
      <c r="EP281" s="239"/>
      <c r="EQ281" s="239"/>
      <c r="ER281" s="239"/>
      <c r="ES281" s="239"/>
      <c r="ET281" s="239"/>
      <c r="EU281" s="239"/>
      <c r="EV281" s="239"/>
      <c r="EW281" s="239"/>
      <c r="EX281" s="239"/>
      <c r="EY281" s="239"/>
      <c r="EZ281" s="239"/>
      <c r="FA281" s="239"/>
      <c r="FB281" s="239"/>
      <c r="FC281" s="239"/>
      <c r="FD281" s="239"/>
      <c r="FE281" s="239"/>
      <c r="FF281" s="239"/>
      <c r="FG281" s="239"/>
      <c r="FH281" s="239"/>
      <c r="FI281" s="239"/>
      <c r="FJ281" s="239"/>
      <c r="FK281" s="239"/>
      <c r="FL281" s="239"/>
      <c r="FM281" s="239"/>
      <c r="FN281" s="239"/>
      <c r="FO281" s="239"/>
      <c r="FP281" s="239"/>
      <c r="FQ281" s="239"/>
      <c r="FR281" s="239"/>
      <c r="FS281" s="239"/>
      <c r="FT281" s="239"/>
      <c r="FU281" s="239"/>
      <c r="FV281" s="239"/>
      <c r="FW281" s="239"/>
      <c r="FX281" s="239"/>
      <c r="FY281" s="239"/>
      <c r="FZ281" s="239"/>
      <c r="GA281" s="239"/>
      <c r="GB281" s="239"/>
      <c r="GC281" s="239"/>
      <c r="GD281" s="239"/>
      <c r="GE281" s="239"/>
      <c r="GF281" s="239"/>
      <c r="GG281" s="239"/>
      <c r="GH281" s="239"/>
      <c r="GI281" s="239"/>
      <c r="GJ281" s="239"/>
      <c r="GK281" s="239"/>
      <c r="GL281" s="239"/>
      <c r="GM281" s="239"/>
      <c r="GN281" s="239"/>
      <c r="GO281" s="239"/>
      <c r="GP281" s="239"/>
      <c r="GQ281" s="239"/>
      <c r="GR281" s="239"/>
      <c r="GS281" s="239"/>
      <c r="GT281" s="239"/>
      <c r="GU281" s="239"/>
      <c r="GV281" s="239"/>
      <c r="GW281" s="239"/>
      <c r="GX281" s="239"/>
      <c r="GY281" s="239"/>
      <c r="GZ281" s="239"/>
      <c r="HA281" s="239"/>
      <c r="HB281" s="239"/>
      <c r="HC281" s="239"/>
      <c r="HD281" s="239"/>
      <c r="HE281" s="239"/>
      <c r="HF281" s="239"/>
      <c r="HG281" s="239"/>
      <c r="HH281" s="239"/>
      <c r="HI281" s="239"/>
      <c r="HJ281" s="239"/>
      <c r="HK281" s="239"/>
      <c r="HL281" s="239"/>
      <c r="HM281" s="239"/>
      <c r="HN281" s="239"/>
      <c r="HO281" s="239"/>
      <c r="HP281" s="239"/>
      <c r="HQ281" s="239"/>
      <c r="HR281" s="239"/>
      <c r="HS281" s="239"/>
      <c r="HT281" s="239"/>
      <c r="HU281" s="239"/>
      <c r="HV281" s="239"/>
      <c r="HW281" s="239"/>
      <c r="HX281" s="239"/>
      <c r="HY281" s="239"/>
      <c r="HZ281" s="239"/>
      <c r="IA281" s="239"/>
      <c r="IB281" s="239"/>
      <c r="IC281" s="239"/>
      <c r="ID281" s="239"/>
      <c r="IE281" s="239"/>
      <c r="IF281" s="239"/>
      <c r="IG281" s="239"/>
      <c r="IH281" s="239"/>
      <c r="II281" s="239"/>
      <c r="IJ281" s="239"/>
      <c r="IK281" s="239"/>
      <c r="IL281" s="239"/>
      <c r="IM281" s="239"/>
      <c r="IN281" s="239"/>
      <c r="IO281" s="239"/>
      <c r="IP281" s="239"/>
      <c r="IQ281" s="239"/>
      <c r="IR281" s="239"/>
      <c r="IS281" s="239"/>
      <c r="IT281" s="239"/>
      <c r="IU281" s="239"/>
      <c r="IV281" s="239"/>
      <c r="IW281" s="239"/>
      <c r="IX281" s="239"/>
    </row>
    <row r="282" spans="1:258" s="49" customFormat="1" ht="12.95" customHeight="1">
      <c r="A282" s="35" t="s">
        <v>350</v>
      </c>
      <c r="B282" s="35"/>
      <c r="C282" s="36"/>
      <c r="D282" s="35">
        <v>220019908</v>
      </c>
      <c r="E282" s="37" t="s">
        <v>3503</v>
      </c>
      <c r="F282" s="37">
        <v>22100193</v>
      </c>
      <c r="G282" s="37" t="s">
        <v>1409</v>
      </c>
      <c r="H282" s="37" t="s">
        <v>579</v>
      </c>
      <c r="I282" s="37" t="s">
        <v>572</v>
      </c>
      <c r="J282" s="37" t="s">
        <v>372</v>
      </c>
      <c r="K282" s="38" t="s">
        <v>104</v>
      </c>
      <c r="L282" s="39" t="s">
        <v>105</v>
      </c>
      <c r="M282" s="37" t="s">
        <v>121</v>
      </c>
      <c r="N282" s="40" t="s">
        <v>83</v>
      </c>
      <c r="O282" s="39" t="s">
        <v>107</v>
      </c>
      <c r="P282" s="37" t="s">
        <v>108</v>
      </c>
      <c r="Q282" s="39" t="s">
        <v>109</v>
      </c>
      <c r="R282" s="38" t="s">
        <v>110</v>
      </c>
      <c r="S282" s="39" t="s">
        <v>107</v>
      </c>
      <c r="T282" s="41" t="s">
        <v>122</v>
      </c>
      <c r="U282" s="37" t="s">
        <v>112</v>
      </c>
      <c r="V282" s="39">
        <v>60</v>
      </c>
      <c r="W282" s="37" t="s">
        <v>113</v>
      </c>
      <c r="X282" s="39"/>
      <c r="Y282" s="39"/>
      <c r="Z282" s="39"/>
      <c r="AA282" s="40">
        <v>30</v>
      </c>
      <c r="AB282" s="38">
        <v>60</v>
      </c>
      <c r="AC282" s="38">
        <v>10</v>
      </c>
      <c r="AD282" s="42" t="s">
        <v>129</v>
      </c>
      <c r="AE282" s="37" t="s">
        <v>115</v>
      </c>
      <c r="AF282" s="42">
        <v>1148</v>
      </c>
      <c r="AG282" s="42">
        <v>454.3</v>
      </c>
      <c r="AH282" s="43">
        <f>AF282*AG282</f>
        <v>521536.4</v>
      </c>
      <c r="AI282" s="44">
        <f t="shared" si="20"/>
        <v>584120.76800000004</v>
      </c>
      <c r="AJ282" s="45"/>
      <c r="AK282" s="46"/>
      <c r="AL282" s="45"/>
      <c r="AM282" s="45" t="s">
        <v>116</v>
      </c>
      <c r="AN282" s="35"/>
      <c r="AO282" s="37"/>
      <c r="AP282" s="37"/>
      <c r="AQ282" s="37"/>
      <c r="AR282" s="37" t="s">
        <v>581</v>
      </c>
      <c r="AS282" s="37" t="s">
        <v>581</v>
      </c>
      <c r="AT282" s="37"/>
      <c r="AU282" s="37"/>
      <c r="AV282" s="37"/>
      <c r="AW282" s="37"/>
      <c r="AX282" s="37"/>
      <c r="AY282" s="37"/>
      <c r="BD282" s="49">
        <v>233</v>
      </c>
    </row>
    <row r="283" spans="1:258" s="49" customFormat="1" ht="12.95" customHeight="1">
      <c r="A283" s="35" t="s">
        <v>350</v>
      </c>
      <c r="B283" s="35"/>
      <c r="C283" s="36"/>
      <c r="D283" s="35">
        <v>210016402</v>
      </c>
      <c r="E283" s="37" t="s">
        <v>3504</v>
      </c>
      <c r="F283" s="37">
        <v>22100194</v>
      </c>
      <c r="G283" s="37" t="s">
        <v>1410</v>
      </c>
      <c r="H283" s="37" t="s">
        <v>582</v>
      </c>
      <c r="I283" s="37" t="s">
        <v>583</v>
      </c>
      <c r="J283" s="37" t="s">
        <v>584</v>
      </c>
      <c r="K283" s="38" t="s">
        <v>104</v>
      </c>
      <c r="L283" s="39" t="s">
        <v>105</v>
      </c>
      <c r="M283" s="37"/>
      <c r="N283" s="40" t="s">
        <v>106</v>
      </c>
      <c r="O283" s="39" t="s">
        <v>107</v>
      </c>
      <c r="P283" s="37" t="s">
        <v>108</v>
      </c>
      <c r="Q283" s="39" t="s">
        <v>109</v>
      </c>
      <c r="R283" s="38" t="s">
        <v>110</v>
      </c>
      <c r="S283" s="39" t="s">
        <v>107</v>
      </c>
      <c r="T283" s="41" t="s">
        <v>122</v>
      </c>
      <c r="U283" s="37" t="s">
        <v>112</v>
      </c>
      <c r="V283" s="39">
        <v>60</v>
      </c>
      <c r="W283" s="37" t="s">
        <v>113</v>
      </c>
      <c r="X283" s="39"/>
      <c r="Y283" s="39"/>
      <c r="Z283" s="39"/>
      <c r="AA283" s="40">
        <v>0</v>
      </c>
      <c r="AB283" s="38">
        <v>90</v>
      </c>
      <c r="AC283" s="38">
        <v>10</v>
      </c>
      <c r="AD283" s="42" t="s">
        <v>129</v>
      </c>
      <c r="AE283" s="37" t="s">
        <v>115</v>
      </c>
      <c r="AF283" s="42">
        <v>70</v>
      </c>
      <c r="AG283" s="42">
        <v>1050</v>
      </c>
      <c r="AH283" s="43">
        <v>0</v>
      </c>
      <c r="AI283" s="44">
        <f t="shared" si="20"/>
        <v>0</v>
      </c>
      <c r="AJ283" s="45"/>
      <c r="AK283" s="46"/>
      <c r="AL283" s="45"/>
      <c r="AM283" s="45" t="s">
        <v>116</v>
      </c>
      <c r="AN283" s="35"/>
      <c r="AO283" s="37"/>
      <c r="AP283" s="37"/>
      <c r="AQ283" s="37"/>
      <c r="AR283" s="37" t="s">
        <v>585</v>
      </c>
      <c r="AS283" s="37" t="s">
        <v>585</v>
      </c>
      <c r="AT283" s="37"/>
      <c r="AU283" s="37"/>
      <c r="AV283" s="37"/>
      <c r="AW283" s="37"/>
      <c r="AX283" s="37"/>
      <c r="AY283" s="37"/>
      <c r="BD283" s="49">
        <v>234</v>
      </c>
      <c r="BE283" s="239"/>
      <c r="BF283" s="239"/>
      <c r="BG283" s="239"/>
      <c r="BH283" s="239"/>
      <c r="BI283" s="239"/>
      <c r="BJ283" s="239"/>
      <c r="BK283" s="239"/>
      <c r="BL283" s="239"/>
      <c r="BM283" s="239"/>
      <c r="BN283" s="239"/>
      <c r="BO283" s="239"/>
      <c r="BP283" s="239"/>
      <c r="BQ283" s="239"/>
      <c r="BR283" s="239"/>
      <c r="BS283" s="239"/>
      <c r="BT283" s="239"/>
      <c r="BU283" s="239"/>
      <c r="BV283" s="239"/>
      <c r="BW283" s="239"/>
      <c r="BX283" s="239"/>
      <c r="BY283" s="239"/>
      <c r="BZ283" s="239"/>
      <c r="CA283" s="239"/>
      <c r="CB283" s="239"/>
      <c r="CC283" s="239"/>
      <c r="CD283" s="239"/>
      <c r="CE283" s="239"/>
      <c r="CF283" s="239"/>
      <c r="CG283" s="239"/>
      <c r="CH283" s="239"/>
      <c r="CI283" s="239"/>
      <c r="CJ283" s="239"/>
      <c r="CK283" s="239"/>
      <c r="CL283" s="239"/>
      <c r="CM283" s="239"/>
      <c r="CN283" s="239"/>
      <c r="CO283" s="239"/>
      <c r="CP283" s="239"/>
      <c r="CQ283" s="239"/>
      <c r="CR283" s="239"/>
      <c r="CS283" s="239"/>
      <c r="CT283" s="239"/>
      <c r="CU283" s="239"/>
      <c r="CV283" s="239"/>
      <c r="CW283" s="239"/>
      <c r="CX283" s="239"/>
      <c r="CY283" s="239"/>
      <c r="CZ283" s="239"/>
      <c r="DA283" s="239"/>
      <c r="DB283" s="239"/>
      <c r="DC283" s="239"/>
      <c r="DD283" s="239"/>
      <c r="DE283" s="239"/>
      <c r="DF283" s="239"/>
      <c r="DG283" s="239"/>
      <c r="DH283" s="239"/>
      <c r="DI283" s="239"/>
      <c r="DJ283" s="239"/>
      <c r="DK283" s="239"/>
      <c r="DL283" s="239"/>
      <c r="DM283" s="239"/>
      <c r="DN283" s="239"/>
      <c r="DO283" s="239"/>
      <c r="DP283" s="239"/>
      <c r="DQ283" s="239"/>
      <c r="DR283" s="239"/>
      <c r="DS283" s="239"/>
      <c r="DT283" s="239"/>
      <c r="DU283" s="239"/>
      <c r="DV283" s="239"/>
      <c r="DW283" s="239"/>
      <c r="DX283" s="239"/>
      <c r="DY283" s="239"/>
      <c r="DZ283" s="239"/>
      <c r="EA283" s="239"/>
      <c r="EB283" s="239"/>
      <c r="EC283" s="239"/>
      <c r="ED283" s="239"/>
      <c r="EE283" s="239"/>
      <c r="EF283" s="239"/>
      <c r="EG283" s="239"/>
      <c r="EH283" s="239"/>
      <c r="EI283" s="239"/>
      <c r="EJ283" s="239"/>
      <c r="EK283" s="239"/>
      <c r="EL283" s="239"/>
      <c r="EM283" s="239"/>
      <c r="EN283" s="239"/>
      <c r="EO283" s="239"/>
      <c r="EP283" s="239"/>
      <c r="EQ283" s="239"/>
      <c r="ER283" s="239"/>
      <c r="ES283" s="239"/>
      <c r="ET283" s="239"/>
      <c r="EU283" s="239"/>
      <c r="EV283" s="239"/>
      <c r="EW283" s="239"/>
      <c r="EX283" s="239"/>
      <c r="EY283" s="239"/>
      <c r="EZ283" s="239"/>
      <c r="FA283" s="239"/>
      <c r="FB283" s="239"/>
      <c r="FC283" s="239"/>
      <c r="FD283" s="239"/>
      <c r="FE283" s="239"/>
      <c r="FF283" s="239"/>
      <c r="FG283" s="239"/>
      <c r="FH283" s="239"/>
      <c r="FI283" s="239"/>
      <c r="FJ283" s="239"/>
      <c r="FK283" s="239"/>
      <c r="FL283" s="239"/>
      <c r="FM283" s="239"/>
      <c r="FN283" s="239"/>
      <c r="FO283" s="239"/>
      <c r="FP283" s="239"/>
      <c r="FQ283" s="239"/>
      <c r="FR283" s="239"/>
      <c r="FS283" s="239"/>
      <c r="FT283" s="239"/>
      <c r="FU283" s="239"/>
      <c r="FV283" s="239"/>
      <c r="FW283" s="239"/>
      <c r="FX283" s="239"/>
      <c r="FY283" s="239"/>
      <c r="FZ283" s="239"/>
      <c r="GA283" s="239"/>
      <c r="GB283" s="239"/>
      <c r="GC283" s="239"/>
      <c r="GD283" s="239"/>
      <c r="GE283" s="239"/>
      <c r="GF283" s="239"/>
      <c r="GG283" s="239"/>
      <c r="GH283" s="239"/>
      <c r="GI283" s="239"/>
      <c r="GJ283" s="239"/>
      <c r="GK283" s="239"/>
      <c r="GL283" s="239"/>
      <c r="GM283" s="239"/>
      <c r="GN283" s="239"/>
      <c r="GO283" s="239"/>
      <c r="GP283" s="239"/>
      <c r="GQ283" s="239"/>
      <c r="GR283" s="239"/>
      <c r="GS283" s="239"/>
      <c r="GT283" s="239"/>
      <c r="GU283" s="239"/>
      <c r="GV283" s="239"/>
      <c r="GW283" s="239"/>
      <c r="GX283" s="239"/>
      <c r="GY283" s="239"/>
      <c r="GZ283" s="239"/>
      <c r="HA283" s="239"/>
      <c r="HB283" s="239"/>
      <c r="HC283" s="239"/>
      <c r="HD283" s="239"/>
      <c r="HE283" s="239"/>
      <c r="HF283" s="239"/>
      <c r="HG283" s="239"/>
      <c r="HH283" s="239"/>
      <c r="HI283" s="239"/>
      <c r="HJ283" s="239"/>
      <c r="HK283" s="239"/>
      <c r="HL283" s="239"/>
      <c r="HM283" s="239"/>
      <c r="HN283" s="239"/>
      <c r="HO283" s="239"/>
      <c r="HP283" s="239"/>
      <c r="HQ283" s="239"/>
      <c r="HR283" s="239"/>
      <c r="HS283" s="239"/>
      <c r="HT283" s="239"/>
      <c r="HU283" s="239"/>
      <c r="HV283" s="239"/>
      <c r="HW283" s="239"/>
      <c r="HX283" s="239"/>
      <c r="HY283" s="239"/>
      <c r="HZ283" s="239"/>
      <c r="IA283" s="239"/>
      <c r="IB283" s="239"/>
      <c r="IC283" s="239"/>
      <c r="ID283" s="239"/>
      <c r="IE283" s="239"/>
      <c r="IF283" s="239"/>
      <c r="IG283" s="239"/>
      <c r="IH283" s="239"/>
      <c r="II283" s="239"/>
      <c r="IJ283" s="239"/>
      <c r="IK283" s="239"/>
      <c r="IL283" s="239"/>
      <c r="IM283" s="239"/>
      <c r="IN283" s="239"/>
      <c r="IO283" s="239"/>
      <c r="IP283" s="239"/>
      <c r="IQ283" s="239"/>
      <c r="IR283" s="239"/>
      <c r="IS283" s="239"/>
      <c r="IT283" s="239"/>
      <c r="IU283" s="239"/>
      <c r="IV283" s="239"/>
      <c r="IW283" s="239"/>
      <c r="IX283" s="239"/>
    </row>
    <row r="284" spans="1:258" s="49" customFormat="1" ht="12.95" customHeight="1">
      <c r="A284" s="104" t="s">
        <v>350</v>
      </c>
      <c r="B284" s="131"/>
      <c r="C284" s="131"/>
      <c r="D284" s="104">
        <v>210016402</v>
      </c>
      <c r="E284" s="104" t="s">
        <v>3895</v>
      </c>
      <c r="F284" s="104">
        <v>22100194</v>
      </c>
      <c r="G284" s="349"/>
      <c r="H284" s="135" t="s">
        <v>582</v>
      </c>
      <c r="I284" s="135" t="s">
        <v>583</v>
      </c>
      <c r="J284" s="135" t="s">
        <v>584</v>
      </c>
      <c r="K284" s="104" t="s">
        <v>104</v>
      </c>
      <c r="L284" s="104" t="s">
        <v>105</v>
      </c>
      <c r="M284" s="76"/>
      <c r="N284" s="104" t="s">
        <v>106</v>
      </c>
      <c r="O284" s="131" t="s">
        <v>107</v>
      </c>
      <c r="P284" s="133" t="s">
        <v>108</v>
      </c>
      <c r="Q284" s="76" t="s">
        <v>109</v>
      </c>
      <c r="R284" s="76" t="s">
        <v>110</v>
      </c>
      <c r="S284" s="131" t="s">
        <v>107</v>
      </c>
      <c r="T284" s="133" t="s">
        <v>122</v>
      </c>
      <c r="U284" s="76" t="s">
        <v>112</v>
      </c>
      <c r="V284" s="76">
        <v>60</v>
      </c>
      <c r="W284" s="76" t="s">
        <v>113</v>
      </c>
      <c r="X284" s="76"/>
      <c r="Y284" s="76"/>
      <c r="Z284" s="76"/>
      <c r="AA284" s="350">
        <v>0</v>
      </c>
      <c r="AB284" s="76">
        <v>90</v>
      </c>
      <c r="AC284" s="350">
        <v>10</v>
      </c>
      <c r="AD284" s="76" t="s">
        <v>129</v>
      </c>
      <c r="AE284" s="76" t="s">
        <v>115</v>
      </c>
      <c r="AF284" s="351">
        <v>54</v>
      </c>
      <c r="AG284" s="352">
        <v>1050</v>
      </c>
      <c r="AH284" s="353">
        <f t="shared" ref="AH284:AH290" si="21">AF284*AG284</f>
        <v>56700</v>
      </c>
      <c r="AI284" s="183">
        <f t="shared" si="20"/>
        <v>63504.000000000007</v>
      </c>
      <c r="AJ284" s="354"/>
      <c r="AK284" s="354"/>
      <c r="AL284" s="354"/>
      <c r="AM284" s="355" t="s">
        <v>116</v>
      </c>
      <c r="AN284" s="356"/>
      <c r="AO284" s="356"/>
      <c r="AP284" s="76"/>
      <c r="AQ284" s="76"/>
      <c r="AR284" s="76" t="s">
        <v>585</v>
      </c>
      <c r="AS284" s="349"/>
      <c r="AT284" s="76"/>
      <c r="AU284" s="76"/>
      <c r="AV284" s="76"/>
      <c r="AW284" s="76"/>
      <c r="AX284" s="76"/>
      <c r="AY284" s="76" t="s">
        <v>3870</v>
      </c>
      <c r="AZ284" s="239"/>
      <c r="BA284" s="239"/>
      <c r="BB284" s="239"/>
      <c r="BC284" s="249" t="e">
        <f>VLOOKUP(#REF!,E41:BD281,52,0)</f>
        <v>#REF!</v>
      </c>
      <c r="BD284" s="49">
        <v>235</v>
      </c>
    </row>
    <row r="285" spans="1:258" s="49" customFormat="1" ht="12.95" customHeight="1">
      <c r="A285" s="35" t="s">
        <v>350</v>
      </c>
      <c r="B285" s="35"/>
      <c r="C285" s="36"/>
      <c r="D285" s="35">
        <v>210012999</v>
      </c>
      <c r="E285" s="37" t="s">
        <v>1415</v>
      </c>
      <c r="F285" s="37">
        <v>22100195</v>
      </c>
      <c r="G285" s="37" t="s">
        <v>1411</v>
      </c>
      <c r="H285" s="37" t="s">
        <v>589</v>
      </c>
      <c r="I285" s="37" t="s">
        <v>587</v>
      </c>
      <c r="J285" s="37" t="s">
        <v>590</v>
      </c>
      <c r="K285" s="38" t="s">
        <v>104</v>
      </c>
      <c r="L285" s="39" t="s">
        <v>105</v>
      </c>
      <c r="M285" s="37" t="s">
        <v>121</v>
      </c>
      <c r="N285" s="40" t="s">
        <v>83</v>
      </c>
      <c r="O285" s="39" t="s">
        <v>107</v>
      </c>
      <c r="P285" s="37" t="s">
        <v>108</v>
      </c>
      <c r="Q285" s="39" t="s">
        <v>109</v>
      </c>
      <c r="R285" s="38" t="s">
        <v>110</v>
      </c>
      <c r="S285" s="39" t="s">
        <v>107</v>
      </c>
      <c r="T285" s="41" t="s">
        <v>122</v>
      </c>
      <c r="U285" s="37" t="s">
        <v>112</v>
      </c>
      <c r="V285" s="39">
        <v>60</v>
      </c>
      <c r="W285" s="37" t="s">
        <v>113</v>
      </c>
      <c r="X285" s="39"/>
      <c r="Y285" s="39"/>
      <c r="Z285" s="39"/>
      <c r="AA285" s="40">
        <v>30</v>
      </c>
      <c r="AB285" s="38">
        <v>60</v>
      </c>
      <c r="AC285" s="38">
        <v>10</v>
      </c>
      <c r="AD285" s="42" t="s">
        <v>114</v>
      </c>
      <c r="AE285" s="37" t="s">
        <v>115</v>
      </c>
      <c r="AF285" s="42">
        <v>80</v>
      </c>
      <c r="AG285" s="42">
        <v>4920</v>
      </c>
      <c r="AH285" s="43">
        <f t="shared" si="21"/>
        <v>393600</v>
      </c>
      <c r="AI285" s="44">
        <f t="shared" si="20"/>
        <v>440832.00000000006</v>
      </c>
      <c r="AJ285" s="45"/>
      <c r="AK285" s="46"/>
      <c r="AL285" s="45"/>
      <c r="AM285" s="45" t="s">
        <v>116</v>
      </c>
      <c r="AN285" s="35"/>
      <c r="AO285" s="37"/>
      <c r="AP285" s="37"/>
      <c r="AQ285" s="37"/>
      <c r="AR285" s="37" t="s">
        <v>591</v>
      </c>
      <c r="AS285" s="37" t="s">
        <v>591</v>
      </c>
      <c r="AT285" s="37"/>
      <c r="AU285" s="37"/>
      <c r="AV285" s="37"/>
      <c r="AW285" s="37"/>
      <c r="AX285" s="37"/>
      <c r="AY285" s="37"/>
      <c r="BD285" s="49">
        <v>236</v>
      </c>
    </row>
    <row r="286" spans="1:258" s="49" customFormat="1" ht="12.95" customHeight="1">
      <c r="A286" s="35" t="s">
        <v>350</v>
      </c>
      <c r="B286" s="35"/>
      <c r="C286" s="36"/>
      <c r="D286" s="35">
        <v>210009876</v>
      </c>
      <c r="E286" s="37" t="s">
        <v>1418</v>
      </c>
      <c r="F286" s="37">
        <v>22100196</v>
      </c>
      <c r="G286" s="37" t="s">
        <v>1412</v>
      </c>
      <c r="H286" s="37" t="s">
        <v>586</v>
      </c>
      <c r="I286" s="37" t="s">
        <v>587</v>
      </c>
      <c r="J286" s="37" t="s">
        <v>588</v>
      </c>
      <c r="K286" s="38" t="s">
        <v>104</v>
      </c>
      <c r="L286" s="39" t="s">
        <v>105</v>
      </c>
      <c r="M286" s="37" t="s">
        <v>121</v>
      </c>
      <c r="N286" s="40" t="s">
        <v>83</v>
      </c>
      <c r="O286" s="39" t="s">
        <v>107</v>
      </c>
      <c r="P286" s="37" t="s">
        <v>108</v>
      </c>
      <c r="Q286" s="39" t="s">
        <v>109</v>
      </c>
      <c r="R286" s="38" t="s">
        <v>110</v>
      </c>
      <c r="S286" s="39" t="s">
        <v>107</v>
      </c>
      <c r="T286" s="41" t="s">
        <v>122</v>
      </c>
      <c r="U286" s="37" t="s">
        <v>112</v>
      </c>
      <c r="V286" s="39">
        <v>60</v>
      </c>
      <c r="W286" s="37" t="s">
        <v>113</v>
      </c>
      <c r="X286" s="39"/>
      <c r="Y286" s="39"/>
      <c r="Z286" s="39"/>
      <c r="AA286" s="40">
        <v>30</v>
      </c>
      <c r="AB286" s="38">
        <v>60</v>
      </c>
      <c r="AC286" s="38">
        <v>10</v>
      </c>
      <c r="AD286" s="42" t="s">
        <v>114</v>
      </c>
      <c r="AE286" s="37" t="s">
        <v>115</v>
      </c>
      <c r="AF286" s="42">
        <v>94.1</v>
      </c>
      <c r="AG286" s="42">
        <v>5124.34</v>
      </c>
      <c r="AH286" s="43">
        <f t="shared" si="21"/>
        <v>482200.39399999997</v>
      </c>
      <c r="AI286" s="44">
        <f t="shared" si="20"/>
        <v>540064.44128000003</v>
      </c>
      <c r="AJ286" s="45"/>
      <c r="AK286" s="46"/>
      <c r="AL286" s="45"/>
      <c r="AM286" s="45" t="s">
        <v>116</v>
      </c>
      <c r="AN286" s="35"/>
      <c r="AO286" s="37"/>
      <c r="AP286" s="37"/>
      <c r="AQ286" s="37"/>
      <c r="AR286" s="37" t="s">
        <v>592</v>
      </c>
      <c r="AS286" s="37" t="s">
        <v>592</v>
      </c>
      <c r="AT286" s="37"/>
      <c r="AU286" s="37"/>
      <c r="AV286" s="37"/>
      <c r="AW286" s="37"/>
      <c r="AX286" s="37"/>
      <c r="AY286" s="37"/>
      <c r="BD286" s="49">
        <v>237</v>
      </c>
    </row>
    <row r="287" spans="1:258" s="49" customFormat="1" ht="12.95" customHeight="1">
      <c r="A287" s="35" t="s">
        <v>350</v>
      </c>
      <c r="B287" s="35"/>
      <c r="C287" s="36"/>
      <c r="D287" s="35">
        <v>210012997</v>
      </c>
      <c r="E287" s="37" t="s">
        <v>1417</v>
      </c>
      <c r="F287" s="37">
        <v>22100197</v>
      </c>
      <c r="G287" s="37" t="s">
        <v>1413</v>
      </c>
      <c r="H287" s="37" t="s">
        <v>586</v>
      </c>
      <c r="I287" s="37" t="s">
        <v>587</v>
      </c>
      <c r="J287" s="37" t="s">
        <v>588</v>
      </c>
      <c r="K287" s="38" t="s">
        <v>104</v>
      </c>
      <c r="L287" s="39" t="s">
        <v>105</v>
      </c>
      <c r="M287" s="37" t="s">
        <v>121</v>
      </c>
      <c r="N287" s="40" t="s">
        <v>83</v>
      </c>
      <c r="O287" s="39" t="s">
        <v>107</v>
      </c>
      <c r="P287" s="37" t="s">
        <v>108</v>
      </c>
      <c r="Q287" s="39" t="s">
        <v>109</v>
      </c>
      <c r="R287" s="38" t="s">
        <v>110</v>
      </c>
      <c r="S287" s="39" t="s">
        <v>107</v>
      </c>
      <c r="T287" s="41" t="s">
        <v>122</v>
      </c>
      <c r="U287" s="37" t="s">
        <v>112</v>
      </c>
      <c r="V287" s="39">
        <v>60</v>
      </c>
      <c r="W287" s="37" t="s">
        <v>113</v>
      </c>
      <c r="X287" s="39"/>
      <c r="Y287" s="39"/>
      <c r="Z287" s="39"/>
      <c r="AA287" s="40">
        <v>30</v>
      </c>
      <c r="AB287" s="38">
        <v>60</v>
      </c>
      <c r="AC287" s="38">
        <v>10</v>
      </c>
      <c r="AD287" s="42" t="s">
        <v>114</v>
      </c>
      <c r="AE287" s="37" t="s">
        <v>115</v>
      </c>
      <c r="AF287" s="42">
        <v>270</v>
      </c>
      <c r="AG287" s="42">
        <v>5124.34</v>
      </c>
      <c r="AH287" s="43">
        <f t="shared" si="21"/>
        <v>1383571.8</v>
      </c>
      <c r="AI287" s="44">
        <f t="shared" si="20"/>
        <v>1549600.4160000002</v>
      </c>
      <c r="AJ287" s="45"/>
      <c r="AK287" s="46"/>
      <c r="AL287" s="45"/>
      <c r="AM287" s="45" t="s">
        <v>116</v>
      </c>
      <c r="AN287" s="35"/>
      <c r="AO287" s="37"/>
      <c r="AP287" s="37"/>
      <c r="AQ287" s="37"/>
      <c r="AR287" s="37" t="s">
        <v>593</v>
      </c>
      <c r="AS287" s="37" t="s">
        <v>593</v>
      </c>
      <c r="AT287" s="37"/>
      <c r="AU287" s="37"/>
      <c r="AV287" s="37"/>
      <c r="AW287" s="37"/>
      <c r="AX287" s="37"/>
      <c r="AY287" s="37"/>
      <c r="BD287" s="49">
        <v>238</v>
      </c>
    </row>
    <row r="288" spans="1:258" s="49" customFormat="1" ht="12.95" customHeight="1">
      <c r="A288" s="35" t="s">
        <v>350</v>
      </c>
      <c r="B288" s="35"/>
      <c r="C288" s="36"/>
      <c r="D288" s="35">
        <v>210012998</v>
      </c>
      <c r="E288" s="37" t="s">
        <v>1416</v>
      </c>
      <c r="F288" s="37">
        <v>22100198</v>
      </c>
      <c r="G288" s="37" t="s">
        <v>1414</v>
      </c>
      <c r="H288" s="37" t="s">
        <v>586</v>
      </c>
      <c r="I288" s="37" t="s">
        <v>587</v>
      </c>
      <c r="J288" s="37" t="s">
        <v>588</v>
      </c>
      <c r="K288" s="38" t="s">
        <v>104</v>
      </c>
      <c r="L288" s="39" t="s">
        <v>105</v>
      </c>
      <c r="M288" s="37" t="s">
        <v>121</v>
      </c>
      <c r="N288" s="40" t="s">
        <v>83</v>
      </c>
      <c r="O288" s="39" t="s">
        <v>107</v>
      </c>
      <c r="P288" s="37" t="s">
        <v>108</v>
      </c>
      <c r="Q288" s="39" t="s">
        <v>109</v>
      </c>
      <c r="R288" s="38" t="s">
        <v>110</v>
      </c>
      <c r="S288" s="39" t="s">
        <v>107</v>
      </c>
      <c r="T288" s="41" t="s">
        <v>122</v>
      </c>
      <c r="U288" s="37" t="s">
        <v>112</v>
      </c>
      <c r="V288" s="39">
        <v>60</v>
      </c>
      <c r="W288" s="37" t="s">
        <v>113</v>
      </c>
      <c r="X288" s="39"/>
      <c r="Y288" s="39"/>
      <c r="Z288" s="39"/>
      <c r="AA288" s="40">
        <v>30</v>
      </c>
      <c r="AB288" s="38">
        <v>60</v>
      </c>
      <c r="AC288" s="38">
        <v>10</v>
      </c>
      <c r="AD288" s="42" t="s">
        <v>114</v>
      </c>
      <c r="AE288" s="37" t="s">
        <v>115</v>
      </c>
      <c r="AF288" s="42">
        <v>163</v>
      </c>
      <c r="AG288" s="42">
        <v>2899</v>
      </c>
      <c r="AH288" s="43">
        <f t="shared" si="21"/>
        <v>472537</v>
      </c>
      <c r="AI288" s="44">
        <f t="shared" si="20"/>
        <v>529241.44000000006</v>
      </c>
      <c r="AJ288" s="45"/>
      <c r="AK288" s="46"/>
      <c r="AL288" s="45"/>
      <c r="AM288" s="45" t="s">
        <v>116</v>
      </c>
      <c r="AN288" s="35"/>
      <c r="AO288" s="37"/>
      <c r="AP288" s="37"/>
      <c r="AQ288" s="37"/>
      <c r="AR288" s="37" t="s">
        <v>594</v>
      </c>
      <c r="AS288" s="37" t="s">
        <v>594</v>
      </c>
      <c r="AT288" s="37"/>
      <c r="AU288" s="37"/>
      <c r="AV288" s="37"/>
      <c r="AW288" s="37"/>
      <c r="AX288" s="37"/>
      <c r="AY288" s="37"/>
      <c r="BD288" s="49">
        <v>239</v>
      </c>
    </row>
    <row r="289" spans="1:258" s="49" customFormat="1" ht="12.95" customHeight="1">
      <c r="A289" s="35" t="s">
        <v>350</v>
      </c>
      <c r="B289" s="35"/>
      <c r="C289" s="36"/>
      <c r="D289" s="35">
        <v>120001209</v>
      </c>
      <c r="E289" s="37" t="s">
        <v>3505</v>
      </c>
      <c r="F289" s="37">
        <v>22100199</v>
      </c>
      <c r="G289" s="37" t="s">
        <v>1415</v>
      </c>
      <c r="H289" s="37" t="s">
        <v>595</v>
      </c>
      <c r="I289" s="37" t="s">
        <v>596</v>
      </c>
      <c r="J289" s="37" t="s">
        <v>597</v>
      </c>
      <c r="K289" s="38" t="s">
        <v>150</v>
      </c>
      <c r="L289" s="39" t="s">
        <v>105</v>
      </c>
      <c r="M289" s="37" t="s">
        <v>121</v>
      </c>
      <c r="N289" s="40" t="s">
        <v>83</v>
      </c>
      <c r="O289" s="39" t="s">
        <v>107</v>
      </c>
      <c r="P289" s="37" t="s">
        <v>108</v>
      </c>
      <c r="Q289" s="39" t="s">
        <v>151</v>
      </c>
      <c r="R289" s="38" t="s">
        <v>110</v>
      </c>
      <c r="S289" s="39" t="s">
        <v>107</v>
      </c>
      <c r="T289" s="41" t="s">
        <v>122</v>
      </c>
      <c r="U289" s="37" t="s">
        <v>112</v>
      </c>
      <c r="V289" s="39">
        <v>90</v>
      </c>
      <c r="W289" s="37" t="s">
        <v>113</v>
      </c>
      <c r="X289" s="39"/>
      <c r="Y289" s="39"/>
      <c r="Z289" s="39"/>
      <c r="AA289" s="40">
        <v>30</v>
      </c>
      <c r="AB289" s="38">
        <v>60</v>
      </c>
      <c r="AC289" s="38">
        <v>10</v>
      </c>
      <c r="AD289" s="42" t="s">
        <v>129</v>
      </c>
      <c r="AE289" s="37" t="s">
        <v>115</v>
      </c>
      <c r="AF289" s="42">
        <v>4</v>
      </c>
      <c r="AG289" s="42">
        <v>3635415</v>
      </c>
      <c r="AH289" s="43">
        <f t="shared" si="21"/>
        <v>14541660</v>
      </c>
      <c r="AI289" s="44">
        <f t="shared" si="20"/>
        <v>16286659.200000001</v>
      </c>
      <c r="AJ289" s="45"/>
      <c r="AK289" s="46"/>
      <c r="AL289" s="45"/>
      <c r="AM289" s="45" t="s">
        <v>116</v>
      </c>
      <c r="AN289" s="35"/>
      <c r="AO289" s="37"/>
      <c r="AP289" s="37"/>
      <c r="AQ289" s="37"/>
      <c r="AR289" s="37" t="s">
        <v>598</v>
      </c>
      <c r="AS289" s="37" t="s">
        <v>598</v>
      </c>
      <c r="AT289" s="37"/>
      <c r="AU289" s="37"/>
      <c r="AV289" s="37"/>
      <c r="AW289" s="37"/>
      <c r="AX289" s="37"/>
      <c r="AY289" s="37"/>
      <c r="BD289" s="49">
        <v>240</v>
      </c>
      <c r="BE289" s="239"/>
      <c r="BF289" s="239"/>
      <c r="BG289" s="239"/>
      <c r="BH289" s="239"/>
      <c r="BI289" s="239"/>
      <c r="BJ289" s="239"/>
      <c r="BK289" s="239"/>
      <c r="BL289" s="239"/>
      <c r="BM289" s="239"/>
      <c r="BN289" s="239"/>
      <c r="BO289" s="239"/>
      <c r="BP289" s="239"/>
      <c r="BQ289" s="239"/>
      <c r="BR289" s="239"/>
      <c r="BS289" s="239"/>
      <c r="BT289" s="239"/>
      <c r="BU289" s="239"/>
      <c r="BV289" s="239"/>
      <c r="BW289" s="239"/>
      <c r="BX289" s="239"/>
      <c r="BY289" s="239"/>
      <c r="BZ289" s="239"/>
      <c r="CA289" s="239"/>
      <c r="CB289" s="239"/>
      <c r="CC289" s="239"/>
      <c r="CD289" s="239"/>
      <c r="CE289" s="239"/>
      <c r="CF289" s="239"/>
      <c r="CG289" s="239"/>
      <c r="CH289" s="239"/>
      <c r="CI289" s="239"/>
      <c r="CJ289" s="239"/>
      <c r="CK289" s="239"/>
      <c r="CL289" s="239"/>
      <c r="CM289" s="239"/>
      <c r="CN289" s="239"/>
      <c r="CO289" s="239"/>
      <c r="CP289" s="239"/>
      <c r="CQ289" s="239"/>
      <c r="CR289" s="239"/>
      <c r="CS289" s="239"/>
      <c r="CT289" s="239"/>
      <c r="CU289" s="239"/>
      <c r="CV289" s="239"/>
      <c r="CW289" s="239"/>
      <c r="CX289" s="239"/>
      <c r="CY289" s="239"/>
      <c r="CZ289" s="239"/>
      <c r="DA289" s="239"/>
      <c r="DB289" s="239"/>
      <c r="DC289" s="239"/>
      <c r="DD289" s="239"/>
      <c r="DE289" s="239"/>
      <c r="DF289" s="239"/>
      <c r="DG289" s="239"/>
      <c r="DH289" s="239"/>
      <c r="DI289" s="239"/>
      <c r="DJ289" s="239"/>
      <c r="DK289" s="239"/>
      <c r="DL289" s="239"/>
      <c r="DM289" s="239"/>
      <c r="DN289" s="239"/>
      <c r="DO289" s="239"/>
      <c r="DP289" s="239"/>
      <c r="DQ289" s="239"/>
      <c r="DR289" s="239"/>
      <c r="DS289" s="239"/>
      <c r="DT289" s="239"/>
      <c r="DU289" s="239"/>
      <c r="DV289" s="239"/>
      <c r="DW289" s="239"/>
      <c r="DX289" s="239"/>
      <c r="DY289" s="239"/>
      <c r="DZ289" s="239"/>
      <c r="EA289" s="239"/>
      <c r="EB289" s="239"/>
      <c r="EC289" s="239"/>
      <c r="ED289" s="239"/>
      <c r="EE289" s="239"/>
      <c r="EF289" s="239"/>
      <c r="EG289" s="239"/>
      <c r="EH289" s="239"/>
      <c r="EI289" s="239"/>
      <c r="EJ289" s="239"/>
      <c r="EK289" s="239"/>
      <c r="EL289" s="239"/>
      <c r="EM289" s="239"/>
      <c r="EN289" s="239"/>
      <c r="EO289" s="239"/>
      <c r="EP289" s="239"/>
      <c r="EQ289" s="239"/>
      <c r="ER289" s="239"/>
      <c r="ES289" s="239"/>
      <c r="ET289" s="239"/>
      <c r="EU289" s="239"/>
      <c r="EV289" s="239"/>
      <c r="EW289" s="239"/>
      <c r="EX289" s="239"/>
      <c r="EY289" s="239"/>
      <c r="EZ289" s="239"/>
      <c r="FA289" s="239"/>
      <c r="FB289" s="239"/>
      <c r="FC289" s="239"/>
      <c r="FD289" s="239"/>
      <c r="FE289" s="239"/>
      <c r="FF289" s="239"/>
      <c r="FG289" s="239"/>
      <c r="FH289" s="239"/>
      <c r="FI289" s="239"/>
      <c r="FJ289" s="239"/>
      <c r="FK289" s="239"/>
      <c r="FL289" s="239"/>
      <c r="FM289" s="239"/>
      <c r="FN289" s="239"/>
      <c r="FO289" s="239"/>
      <c r="FP289" s="239"/>
      <c r="FQ289" s="239"/>
      <c r="FR289" s="239"/>
      <c r="FS289" s="239"/>
      <c r="FT289" s="239"/>
      <c r="FU289" s="239"/>
      <c r="FV289" s="239"/>
      <c r="FW289" s="239"/>
      <c r="FX289" s="239"/>
      <c r="FY289" s="239"/>
      <c r="FZ289" s="239"/>
      <c r="GA289" s="239"/>
      <c r="GB289" s="239"/>
      <c r="GC289" s="239"/>
      <c r="GD289" s="239"/>
      <c r="GE289" s="239"/>
      <c r="GF289" s="239"/>
      <c r="GG289" s="239"/>
      <c r="GH289" s="239"/>
      <c r="GI289" s="239"/>
      <c r="GJ289" s="239"/>
      <c r="GK289" s="239"/>
      <c r="GL289" s="239"/>
      <c r="GM289" s="239"/>
      <c r="GN289" s="239"/>
      <c r="GO289" s="239"/>
      <c r="GP289" s="239"/>
      <c r="GQ289" s="239"/>
      <c r="GR289" s="239"/>
      <c r="GS289" s="239"/>
      <c r="GT289" s="239"/>
      <c r="GU289" s="239"/>
      <c r="GV289" s="239"/>
      <c r="GW289" s="239"/>
      <c r="GX289" s="239"/>
      <c r="GY289" s="239"/>
      <c r="GZ289" s="239"/>
      <c r="HA289" s="239"/>
      <c r="HB289" s="239"/>
      <c r="HC289" s="239"/>
      <c r="HD289" s="239"/>
      <c r="HE289" s="239"/>
      <c r="HF289" s="239"/>
      <c r="HG289" s="239"/>
      <c r="HH289" s="239"/>
      <c r="HI289" s="239"/>
      <c r="HJ289" s="239"/>
      <c r="HK289" s="239"/>
      <c r="HL289" s="239"/>
      <c r="HM289" s="239"/>
      <c r="HN289" s="239"/>
      <c r="HO289" s="239"/>
      <c r="HP289" s="239"/>
      <c r="HQ289" s="239"/>
      <c r="HR289" s="239"/>
      <c r="HS289" s="239"/>
      <c r="HT289" s="239"/>
      <c r="HU289" s="239"/>
      <c r="HV289" s="239"/>
      <c r="HW289" s="239"/>
      <c r="HX289" s="239"/>
      <c r="HY289" s="239"/>
      <c r="HZ289" s="239"/>
      <c r="IA289" s="239"/>
      <c r="IB289" s="239"/>
      <c r="IC289" s="239"/>
      <c r="ID289" s="239"/>
      <c r="IE289" s="239"/>
      <c r="IF289" s="239"/>
      <c r="IG289" s="239"/>
      <c r="IH289" s="239"/>
      <c r="II289" s="239"/>
      <c r="IJ289" s="239"/>
      <c r="IK289" s="239"/>
      <c r="IL289" s="239"/>
      <c r="IM289" s="239"/>
      <c r="IN289" s="239"/>
      <c r="IO289" s="239"/>
      <c r="IP289" s="239"/>
      <c r="IQ289" s="239"/>
      <c r="IR289" s="239"/>
      <c r="IS289" s="239"/>
      <c r="IT289" s="239"/>
      <c r="IU289" s="239"/>
      <c r="IV289" s="239"/>
      <c r="IW289" s="239"/>
      <c r="IX289" s="239"/>
    </row>
    <row r="290" spans="1:258" s="49" customFormat="1" ht="12.95" customHeight="1">
      <c r="A290" s="35" t="s">
        <v>350</v>
      </c>
      <c r="B290" s="35"/>
      <c r="C290" s="36"/>
      <c r="D290" s="35">
        <v>120008207</v>
      </c>
      <c r="E290" s="37" t="s">
        <v>3506</v>
      </c>
      <c r="F290" s="37">
        <v>22100200</v>
      </c>
      <c r="G290" s="37" t="s">
        <v>1416</v>
      </c>
      <c r="H290" s="37" t="s">
        <v>595</v>
      </c>
      <c r="I290" s="37" t="s">
        <v>596</v>
      </c>
      <c r="J290" s="37" t="s">
        <v>597</v>
      </c>
      <c r="K290" s="38" t="s">
        <v>150</v>
      </c>
      <c r="L290" s="39" t="s">
        <v>105</v>
      </c>
      <c r="M290" s="37" t="s">
        <v>121</v>
      </c>
      <c r="N290" s="40" t="s">
        <v>83</v>
      </c>
      <c r="O290" s="39" t="s">
        <v>107</v>
      </c>
      <c r="P290" s="37" t="s">
        <v>108</v>
      </c>
      <c r="Q290" s="39" t="s">
        <v>151</v>
      </c>
      <c r="R290" s="38" t="s">
        <v>110</v>
      </c>
      <c r="S290" s="39" t="s">
        <v>107</v>
      </c>
      <c r="T290" s="41" t="s">
        <v>122</v>
      </c>
      <c r="U290" s="37" t="s">
        <v>112</v>
      </c>
      <c r="V290" s="39">
        <v>90</v>
      </c>
      <c r="W290" s="37" t="s">
        <v>113</v>
      </c>
      <c r="X290" s="39"/>
      <c r="Y290" s="39"/>
      <c r="Z290" s="39"/>
      <c r="AA290" s="40">
        <v>30</v>
      </c>
      <c r="AB290" s="38">
        <v>60</v>
      </c>
      <c r="AC290" s="38">
        <v>10</v>
      </c>
      <c r="AD290" s="42" t="s">
        <v>129</v>
      </c>
      <c r="AE290" s="37" t="s">
        <v>115</v>
      </c>
      <c r="AF290" s="42">
        <v>7</v>
      </c>
      <c r="AG290" s="42">
        <v>9660000</v>
      </c>
      <c r="AH290" s="43">
        <f t="shared" si="21"/>
        <v>67620000</v>
      </c>
      <c r="AI290" s="44">
        <f t="shared" si="20"/>
        <v>75734400</v>
      </c>
      <c r="AJ290" s="45"/>
      <c r="AK290" s="46"/>
      <c r="AL290" s="45"/>
      <c r="AM290" s="45" t="s">
        <v>116</v>
      </c>
      <c r="AN290" s="35"/>
      <c r="AO290" s="37"/>
      <c r="AP290" s="37"/>
      <c r="AQ290" s="37"/>
      <c r="AR290" s="37" t="s">
        <v>599</v>
      </c>
      <c r="AS290" s="37" t="s">
        <v>599</v>
      </c>
      <c r="AT290" s="37"/>
      <c r="AU290" s="37"/>
      <c r="AV290" s="37"/>
      <c r="AW290" s="37"/>
      <c r="AX290" s="37"/>
      <c r="AY290" s="37"/>
      <c r="BD290" s="49">
        <v>241</v>
      </c>
    </row>
    <row r="291" spans="1:258" s="49" customFormat="1" ht="12.95" customHeight="1">
      <c r="A291" s="35" t="s">
        <v>350</v>
      </c>
      <c r="B291" s="35"/>
      <c r="C291" s="36"/>
      <c r="D291" s="35">
        <v>120006880</v>
      </c>
      <c r="E291" s="37" t="s">
        <v>3507</v>
      </c>
      <c r="F291" s="37">
        <v>22100201</v>
      </c>
      <c r="G291" s="37" t="s">
        <v>1417</v>
      </c>
      <c r="H291" s="37" t="s">
        <v>1198</v>
      </c>
      <c r="I291" s="37" t="s">
        <v>1199</v>
      </c>
      <c r="J291" s="37" t="s">
        <v>1200</v>
      </c>
      <c r="K291" s="38" t="s">
        <v>150</v>
      </c>
      <c r="L291" s="39" t="s">
        <v>105</v>
      </c>
      <c r="M291" s="37" t="s">
        <v>121</v>
      </c>
      <c r="N291" s="40" t="s">
        <v>83</v>
      </c>
      <c r="O291" s="39" t="s">
        <v>107</v>
      </c>
      <c r="P291" s="37" t="s">
        <v>108</v>
      </c>
      <c r="Q291" s="39" t="s">
        <v>109</v>
      </c>
      <c r="R291" s="38" t="s">
        <v>110</v>
      </c>
      <c r="S291" s="39" t="s">
        <v>107</v>
      </c>
      <c r="T291" s="41" t="s">
        <v>122</v>
      </c>
      <c r="U291" s="37" t="s">
        <v>112</v>
      </c>
      <c r="V291" s="39">
        <v>60</v>
      </c>
      <c r="W291" s="37" t="s">
        <v>113</v>
      </c>
      <c r="X291" s="39"/>
      <c r="Y291" s="39"/>
      <c r="Z291" s="39"/>
      <c r="AA291" s="40">
        <v>30</v>
      </c>
      <c r="AB291" s="38">
        <v>60</v>
      </c>
      <c r="AC291" s="38">
        <v>10</v>
      </c>
      <c r="AD291" s="42" t="s">
        <v>129</v>
      </c>
      <c r="AE291" s="37" t="s">
        <v>115</v>
      </c>
      <c r="AF291" s="42">
        <v>3</v>
      </c>
      <c r="AG291" s="42">
        <v>3300000</v>
      </c>
      <c r="AH291" s="43">
        <v>0</v>
      </c>
      <c r="AI291" s="44">
        <v>0</v>
      </c>
      <c r="AJ291" s="45"/>
      <c r="AK291" s="46"/>
      <c r="AL291" s="45"/>
      <c r="AM291" s="45" t="s">
        <v>116</v>
      </c>
      <c r="AN291" s="35"/>
      <c r="AO291" s="37"/>
      <c r="AP291" s="37"/>
      <c r="AQ291" s="37"/>
      <c r="AR291" s="37" t="s">
        <v>600</v>
      </c>
      <c r="AS291" s="37" t="s">
        <v>600</v>
      </c>
      <c r="AT291" s="37"/>
      <c r="AU291" s="37"/>
      <c r="AV291" s="37"/>
      <c r="AW291" s="37"/>
      <c r="AX291" s="37"/>
      <c r="AY291" s="37" t="s">
        <v>3919</v>
      </c>
      <c r="AZ291" s="49" t="s">
        <v>3957</v>
      </c>
      <c r="BD291" s="49">
        <v>242</v>
      </c>
    </row>
    <row r="292" spans="1:258" s="49" customFormat="1" ht="12.95" customHeight="1">
      <c r="A292" s="35" t="s">
        <v>350</v>
      </c>
      <c r="B292" s="35"/>
      <c r="C292" s="36"/>
      <c r="D292" s="35">
        <v>120005374</v>
      </c>
      <c r="E292" s="37" t="s">
        <v>3508</v>
      </c>
      <c r="F292" s="37">
        <v>22100202</v>
      </c>
      <c r="G292" s="37" t="s">
        <v>1418</v>
      </c>
      <c r="H292" s="37" t="s">
        <v>601</v>
      </c>
      <c r="I292" s="37" t="s">
        <v>596</v>
      </c>
      <c r="J292" s="37" t="s">
        <v>602</v>
      </c>
      <c r="K292" s="38" t="s">
        <v>603</v>
      </c>
      <c r="L292" s="39" t="s">
        <v>604</v>
      </c>
      <c r="M292" s="37" t="s">
        <v>121</v>
      </c>
      <c r="N292" s="40" t="s">
        <v>83</v>
      </c>
      <c r="O292" s="39" t="s">
        <v>107</v>
      </c>
      <c r="P292" s="37" t="s">
        <v>108</v>
      </c>
      <c r="Q292" s="39" t="s">
        <v>151</v>
      </c>
      <c r="R292" s="38" t="s">
        <v>110</v>
      </c>
      <c r="S292" s="39" t="s">
        <v>107</v>
      </c>
      <c r="T292" s="41" t="s">
        <v>122</v>
      </c>
      <c r="U292" s="37" t="s">
        <v>112</v>
      </c>
      <c r="V292" s="39">
        <v>90</v>
      </c>
      <c r="W292" s="37" t="s">
        <v>113</v>
      </c>
      <c r="X292" s="39"/>
      <c r="Y292" s="39"/>
      <c r="Z292" s="39"/>
      <c r="AA292" s="40">
        <v>30</v>
      </c>
      <c r="AB292" s="38">
        <v>60</v>
      </c>
      <c r="AC292" s="38">
        <v>10</v>
      </c>
      <c r="AD292" s="42" t="s">
        <v>129</v>
      </c>
      <c r="AE292" s="37" t="s">
        <v>115</v>
      </c>
      <c r="AF292" s="42">
        <v>4</v>
      </c>
      <c r="AG292" s="42">
        <v>968000</v>
      </c>
      <c r="AH292" s="43">
        <v>0</v>
      </c>
      <c r="AI292" s="44">
        <f t="shared" ref="AI292:AI301" si="22">AH292*1.12</f>
        <v>0</v>
      </c>
      <c r="AJ292" s="45"/>
      <c r="AK292" s="46"/>
      <c r="AL292" s="45"/>
      <c r="AM292" s="45" t="s">
        <v>116</v>
      </c>
      <c r="AN292" s="35"/>
      <c r="AO292" s="37"/>
      <c r="AP292" s="37"/>
      <c r="AQ292" s="37"/>
      <c r="AR292" s="37" t="s">
        <v>605</v>
      </c>
      <c r="AS292" s="37" t="s">
        <v>605</v>
      </c>
      <c r="AT292" s="37"/>
      <c r="AU292" s="37"/>
      <c r="AV292" s="37"/>
      <c r="AW292" s="37"/>
      <c r="AX292" s="37"/>
      <c r="AY292" s="37"/>
      <c r="BD292" s="49">
        <v>243</v>
      </c>
    </row>
    <row r="293" spans="1:258" s="49" customFormat="1" ht="12.95" customHeight="1">
      <c r="A293" s="104" t="s">
        <v>350</v>
      </c>
      <c r="B293" s="131"/>
      <c r="C293" s="131"/>
      <c r="D293" s="104">
        <v>120005374</v>
      </c>
      <c r="E293" s="104" t="s">
        <v>3896</v>
      </c>
      <c r="F293" s="104">
        <v>22100202</v>
      </c>
      <c r="G293" s="349"/>
      <c r="H293" s="135" t="s">
        <v>601</v>
      </c>
      <c r="I293" s="135" t="s">
        <v>596</v>
      </c>
      <c r="J293" s="135" t="s">
        <v>602</v>
      </c>
      <c r="K293" s="104" t="s">
        <v>603</v>
      </c>
      <c r="L293" s="104" t="s">
        <v>604</v>
      </c>
      <c r="M293" s="76" t="s">
        <v>121</v>
      </c>
      <c r="N293" s="104" t="s">
        <v>83</v>
      </c>
      <c r="O293" s="131" t="s">
        <v>107</v>
      </c>
      <c r="P293" s="133" t="s">
        <v>108</v>
      </c>
      <c r="Q293" s="76" t="s">
        <v>1094</v>
      </c>
      <c r="R293" s="76" t="s">
        <v>110</v>
      </c>
      <c r="S293" s="131" t="s">
        <v>107</v>
      </c>
      <c r="T293" s="133" t="s">
        <v>122</v>
      </c>
      <c r="U293" s="76" t="s">
        <v>112</v>
      </c>
      <c r="V293" s="76">
        <v>90</v>
      </c>
      <c r="W293" s="76" t="s">
        <v>113</v>
      </c>
      <c r="X293" s="76"/>
      <c r="Y293" s="76"/>
      <c r="Z293" s="76"/>
      <c r="AA293" s="350">
        <v>30</v>
      </c>
      <c r="AB293" s="76">
        <v>60</v>
      </c>
      <c r="AC293" s="350">
        <v>10</v>
      </c>
      <c r="AD293" s="76" t="s">
        <v>129</v>
      </c>
      <c r="AE293" s="76" t="s">
        <v>115</v>
      </c>
      <c r="AF293" s="351">
        <v>4</v>
      </c>
      <c r="AG293" s="352">
        <v>968000</v>
      </c>
      <c r="AH293" s="353">
        <f>AF293*AG293</f>
        <v>3872000</v>
      </c>
      <c r="AI293" s="183">
        <f t="shared" si="22"/>
        <v>4336640</v>
      </c>
      <c r="AJ293" s="354"/>
      <c r="AK293" s="354"/>
      <c r="AL293" s="354"/>
      <c r="AM293" s="355" t="s">
        <v>116</v>
      </c>
      <c r="AN293" s="356"/>
      <c r="AO293" s="356"/>
      <c r="AP293" s="76"/>
      <c r="AQ293" s="76"/>
      <c r="AR293" s="76" t="s">
        <v>605</v>
      </c>
      <c r="AS293" s="349"/>
      <c r="AT293" s="76"/>
      <c r="AU293" s="76"/>
      <c r="AV293" s="76"/>
      <c r="AW293" s="76"/>
      <c r="AX293" s="76"/>
      <c r="AY293" s="76" t="s">
        <v>3897</v>
      </c>
      <c r="AZ293" s="239"/>
      <c r="BA293" s="239"/>
      <c r="BB293" s="239"/>
      <c r="BC293" s="249" t="e">
        <f>VLOOKUP(#REF!,E41:BD290,52,0)</f>
        <v>#REF!</v>
      </c>
      <c r="BD293" s="49">
        <v>244</v>
      </c>
    </row>
    <row r="294" spans="1:258" s="49" customFormat="1" ht="12.95" customHeight="1">
      <c r="A294" s="35" t="s">
        <v>350</v>
      </c>
      <c r="B294" s="35"/>
      <c r="C294" s="36"/>
      <c r="D294" s="35">
        <v>120006878</v>
      </c>
      <c r="E294" s="37" t="s">
        <v>3509</v>
      </c>
      <c r="F294" s="37">
        <v>22100203</v>
      </c>
      <c r="G294" s="37" t="s">
        <v>1419</v>
      </c>
      <c r="H294" s="37" t="s">
        <v>601</v>
      </c>
      <c r="I294" s="37" t="s">
        <v>596</v>
      </c>
      <c r="J294" s="37" t="s">
        <v>602</v>
      </c>
      <c r="K294" s="38" t="s">
        <v>603</v>
      </c>
      <c r="L294" s="39" t="s">
        <v>604</v>
      </c>
      <c r="M294" s="37" t="s">
        <v>121</v>
      </c>
      <c r="N294" s="40" t="s">
        <v>83</v>
      </c>
      <c r="O294" s="39" t="s">
        <v>107</v>
      </c>
      <c r="P294" s="37" t="s">
        <v>108</v>
      </c>
      <c r="Q294" s="39" t="s">
        <v>151</v>
      </c>
      <c r="R294" s="38" t="s">
        <v>110</v>
      </c>
      <c r="S294" s="39" t="s">
        <v>107</v>
      </c>
      <c r="T294" s="41" t="s">
        <v>122</v>
      </c>
      <c r="U294" s="37" t="s">
        <v>112</v>
      </c>
      <c r="V294" s="39">
        <v>90</v>
      </c>
      <c r="W294" s="37" t="s">
        <v>113</v>
      </c>
      <c r="X294" s="39"/>
      <c r="Y294" s="39"/>
      <c r="Z294" s="39"/>
      <c r="AA294" s="40">
        <v>30</v>
      </c>
      <c r="AB294" s="38">
        <v>60</v>
      </c>
      <c r="AC294" s="38">
        <v>10</v>
      </c>
      <c r="AD294" s="42" t="s">
        <v>129</v>
      </c>
      <c r="AE294" s="37" t="s">
        <v>115</v>
      </c>
      <c r="AF294" s="42">
        <v>4</v>
      </c>
      <c r="AG294" s="42">
        <v>617727.74</v>
      </c>
      <c r="AH294" s="43">
        <v>0</v>
      </c>
      <c r="AI294" s="44">
        <f t="shared" si="22"/>
        <v>0</v>
      </c>
      <c r="AJ294" s="45"/>
      <c r="AK294" s="46"/>
      <c r="AL294" s="45"/>
      <c r="AM294" s="45" t="s">
        <v>116</v>
      </c>
      <c r="AN294" s="35"/>
      <c r="AO294" s="37"/>
      <c r="AP294" s="37"/>
      <c r="AQ294" s="37"/>
      <c r="AR294" s="37" t="s">
        <v>606</v>
      </c>
      <c r="AS294" s="37" t="s">
        <v>606</v>
      </c>
      <c r="AT294" s="37"/>
      <c r="AU294" s="37"/>
      <c r="AV294" s="37"/>
      <c r="AW294" s="37"/>
      <c r="AX294" s="37"/>
      <c r="AY294" s="37"/>
      <c r="BD294" s="49">
        <v>245</v>
      </c>
      <c r="BE294" s="239"/>
      <c r="BF294" s="239"/>
      <c r="BG294" s="239"/>
      <c r="BH294" s="239"/>
      <c r="BI294" s="239"/>
      <c r="BJ294" s="239"/>
      <c r="BK294" s="239"/>
      <c r="BL294" s="239"/>
      <c r="BM294" s="239"/>
      <c r="BN294" s="239"/>
      <c r="BO294" s="239"/>
      <c r="BP294" s="239"/>
      <c r="BQ294" s="239"/>
      <c r="BR294" s="239"/>
      <c r="BS294" s="239"/>
      <c r="BT294" s="239"/>
      <c r="BU294" s="239"/>
      <c r="BV294" s="239"/>
      <c r="BW294" s="239"/>
      <c r="BX294" s="239"/>
      <c r="BY294" s="239"/>
      <c r="BZ294" s="239"/>
      <c r="CA294" s="239"/>
      <c r="CB294" s="239"/>
      <c r="CC294" s="239"/>
      <c r="CD294" s="239"/>
      <c r="CE294" s="239"/>
      <c r="CF294" s="239"/>
      <c r="CG294" s="239"/>
      <c r="CH294" s="239"/>
      <c r="CI294" s="239"/>
      <c r="CJ294" s="239"/>
      <c r="CK294" s="239"/>
      <c r="CL294" s="239"/>
      <c r="CM294" s="239"/>
      <c r="CN294" s="239"/>
      <c r="CO294" s="239"/>
      <c r="CP294" s="239"/>
      <c r="CQ294" s="239"/>
      <c r="CR294" s="239"/>
      <c r="CS294" s="239"/>
      <c r="CT294" s="239"/>
      <c r="CU294" s="239"/>
      <c r="CV294" s="239"/>
      <c r="CW294" s="239"/>
      <c r="CX294" s="239"/>
      <c r="CY294" s="239"/>
      <c r="CZ294" s="239"/>
      <c r="DA294" s="239"/>
      <c r="DB294" s="239"/>
      <c r="DC294" s="239"/>
      <c r="DD294" s="239"/>
      <c r="DE294" s="239"/>
      <c r="DF294" s="239"/>
      <c r="DG294" s="239"/>
      <c r="DH294" s="239"/>
      <c r="DI294" s="239"/>
      <c r="DJ294" s="239"/>
      <c r="DK294" s="239"/>
      <c r="DL294" s="239"/>
      <c r="DM294" s="239"/>
      <c r="DN294" s="239"/>
      <c r="DO294" s="239"/>
      <c r="DP294" s="239"/>
      <c r="DQ294" s="239"/>
      <c r="DR294" s="239"/>
      <c r="DS294" s="239"/>
      <c r="DT294" s="239"/>
      <c r="DU294" s="239"/>
      <c r="DV294" s="239"/>
      <c r="DW294" s="239"/>
      <c r="DX294" s="239"/>
      <c r="DY294" s="239"/>
      <c r="DZ294" s="239"/>
      <c r="EA294" s="239"/>
      <c r="EB294" s="239"/>
      <c r="EC294" s="239"/>
      <c r="ED294" s="239"/>
      <c r="EE294" s="239"/>
      <c r="EF294" s="239"/>
      <c r="EG294" s="239"/>
      <c r="EH294" s="239"/>
      <c r="EI294" s="239"/>
      <c r="EJ294" s="239"/>
      <c r="EK294" s="239"/>
      <c r="EL294" s="239"/>
      <c r="EM294" s="239"/>
      <c r="EN294" s="239"/>
      <c r="EO294" s="239"/>
      <c r="EP294" s="239"/>
      <c r="EQ294" s="239"/>
      <c r="ER294" s="239"/>
      <c r="ES294" s="239"/>
      <c r="ET294" s="239"/>
      <c r="EU294" s="239"/>
      <c r="EV294" s="239"/>
      <c r="EW294" s="239"/>
      <c r="EX294" s="239"/>
      <c r="EY294" s="239"/>
      <c r="EZ294" s="239"/>
      <c r="FA294" s="239"/>
      <c r="FB294" s="239"/>
      <c r="FC294" s="239"/>
      <c r="FD294" s="239"/>
      <c r="FE294" s="239"/>
      <c r="FF294" s="239"/>
      <c r="FG294" s="239"/>
      <c r="FH294" s="239"/>
      <c r="FI294" s="239"/>
      <c r="FJ294" s="239"/>
      <c r="FK294" s="239"/>
      <c r="FL294" s="239"/>
      <c r="FM294" s="239"/>
      <c r="FN294" s="239"/>
      <c r="FO294" s="239"/>
      <c r="FP294" s="239"/>
      <c r="FQ294" s="239"/>
      <c r="FR294" s="239"/>
      <c r="FS294" s="239"/>
      <c r="FT294" s="239"/>
      <c r="FU294" s="239"/>
      <c r="FV294" s="239"/>
      <c r="FW294" s="239"/>
      <c r="FX294" s="239"/>
      <c r="FY294" s="239"/>
      <c r="FZ294" s="239"/>
      <c r="GA294" s="239"/>
      <c r="GB294" s="239"/>
      <c r="GC294" s="239"/>
      <c r="GD294" s="239"/>
      <c r="GE294" s="239"/>
      <c r="GF294" s="239"/>
      <c r="GG294" s="239"/>
      <c r="GH294" s="239"/>
      <c r="GI294" s="239"/>
      <c r="GJ294" s="239"/>
      <c r="GK294" s="239"/>
      <c r="GL294" s="239"/>
      <c r="GM294" s="239"/>
      <c r="GN294" s="239"/>
      <c r="GO294" s="239"/>
      <c r="GP294" s="239"/>
      <c r="GQ294" s="239"/>
      <c r="GR294" s="239"/>
      <c r="GS294" s="239"/>
      <c r="GT294" s="239"/>
      <c r="GU294" s="239"/>
      <c r="GV294" s="239"/>
      <c r="GW294" s="239"/>
      <c r="GX294" s="239"/>
      <c r="GY294" s="239"/>
      <c r="GZ294" s="239"/>
      <c r="HA294" s="239"/>
      <c r="HB294" s="239"/>
      <c r="HC294" s="239"/>
      <c r="HD294" s="239"/>
      <c r="HE294" s="239"/>
      <c r="HF294" s="239"/>
      <c r="HG294" s="239"/>
      <c r="HH294" s="239"/>
      <c r="HI294" s="239"/>
      <c r="HJ294" s="239"/>
      <c r="HK294" s="239"/>
      <c r="HL294" s="239"/>
      <c r="HM294" s="239"/>
      <c r="HN294" s="239"/>
      <c r="HO294" s="239"/>
      <c r="HP294" s="239"/>
      <c r="HQ294" s="239"/>
      <c r="HR294" s="239"/>
      <c r="HS294" s="239"/>
      <c r="HT294" s="239"/>
      <c r="HU294" s="239"/>
      <c r="HV294" s="239"/>
      <c r="HW294" s="239"/>
      <c r="HX294" s="239"/>
      <c r="HY294" s="239"/>
      <c r="HZ294" s="239"/>
      <c r="IA294" s="239"/>
      <c r="IB294" s="239"/>
      <c r="IC294" s="239"/>
      <c r="ID294" s="239"/>
      <c r="IE294" s="239"/>
      <c r="IF294" s="239"/>
      <c r="IG294" s="239"/>
      <c r="IH294" s="239"/>
      <c r="II294" s="239"/>
      <c r="IJ294" s="239"/>
      <c r="IK294" s="239"/>
      <c r="IL294" s="239"/>
      <c r="IM294" s="239"/>
      <c r="IN294" s="239"/>
      <c r="IO294" s="239"/>
      <c r="IP294" s="239"/>
      <c r="IQ294" s="239"/>
      <c r="IR294" s="239"/>
      <c r="IS294" s="239"/>
      <c r="IT294" s="239"/>
      <c r="IU294" s="239"/>
      <c r="IV294" s="239"/>
      <c r="IW294" s="239"/>
      <c r="IX294" s="239"/>
    </row>
    <row r="295" spans="1:258" s="49" customFormat="1" ht="12.95" customHeight="1">
      <c r="A295" s="104" t="s">
        <v>350</v>
      </c>
      <c r="B295" s="131"/>
      <c r="C295" s="131"/>
      <c r="D295" s="104">
        <v>120006878</v>
      </c>
      <c r="E295" s="104" t="s">
        <v>3898</v>
      </c>
      <c r="F295" s="104">
        <v>22100203</v>
      </c>
      <c r="G295" s="349"/>
      <c r="H295" s="135" t="s">
        <v>601</v>
      </c>
      <c r="I295" s="135" t="s">
        <v>596</v>
      </c>
      <c r="J295" s="135" t="s">
        <v>602</v>
      </c>
      <c r="K295" s="104" t="s">
        <v>603</v>
      </c>
      <c r="L295" s="104" t="s">
        <v>604</v>
      </c>
      <c r="M295" s="76" t="s">
        <v>121</v>
      </c>
      <c r="N295" s="104" t="s">
        <v>83</v>
      </c>
      <c r="O295" s="131" t="s">
        <v>107</v>
      </c>
      <c r="P295" s="133" t="s">
        <v>108</v>
      </c>
      <c r="Q295" s="76" t="s">
        <v>1094</v>
      </c>
      <c r="R295" s="76" t="s">
        <v>110</v>
      </c>
      <c r="S295" s="131" t="s">
        <v>107</v>
      </c>
      <c r="T295" s="133" t="s">
        <v>122</v>
      </c>
      <c r="U295" s="76" t="s">
        <v>112</v>
      </c>
      <c r="V295" s="76">
        <v>90</v>
      </c>
      <c r="W295" s="76" t="s">
        <v>113</v>
      </c>
      <c r="X295" s="76"/>
      <c r="Y295" s="76"/>
      <c r="Z295" s="76"/>
      <c r="AA295" s="350">
        <v>30</v>
      </c>
      <c r="AB295" s="76">
        <v>60</v>
      </c>
      <c r="AC295" s="350">
        <v>10</v>
      </c>
      <c r="AD295" s="76" t="s">
        <v>129</v>
      </c>
      <c r="AE295" s="76" t="s">
        <v>115</v>
      </c>
      <c r="AF295" s="351">
        <v>4</v>
      </c>
      <c r="AG295" s="352">
        <v>617727.74</v>
      </c>
      <c r="AH295" s="353">
        <f t="shared" ref="AH295:AH301" si="23">AF295*AG295</f>
        <v>2470910.96</v>
      </c>
      <c r="AI295" s="183">
        <f t="shared" si="22"/>
        <v>2767420.2752</v>
      </c>
      <c r="AJ295" s="354"/>
      <c r="AK295" s="354"/>
      <c r="AL295" s="354"/>
      <c r="AM295" s="355" t="s">
        <v>116</v>
      </c>
      <c r="AN295" s="356"/>
      <c r="AO295" s="356"/>
      <c r="AP295" s="76"/>
      <c r="AQ295" s="76"/>
      <c r="AR295" s="76" t="s">
        <v>606</v>
      </c>
      <c r="AS295" s="349"/>
      <c r="AT295" s="76"/>
      <c r="AU295" s="76"/>
      <c r="AV295" s="76"/>
      <c r="AW295" s="76"/>
      <c r="AX295" s="76"/>
      <c r="AY295" s="76" t="s">
        <v>3897</v>
      </c>
      <c r="AZ295" s="239"/>
      <c r="BA295" s="239"/>
      <c r="BB295" s="239"/>
      <c r="BC295" s="249" t="e">
        <f>VLOOKUP(#REF!,E41:BD292,52,0)</f>
        <v>#REF!</v>
      </c>
      <c r="BD295" s="49">
        <v>246</v>
      </c>
    </row>
    <row r="296" spans="1:258" s="49" customFormat="1" ht="12.95" customHeight="1">
      <c r="A296" s="35" t="s">
        <v>350</v>
      </c>
      <c r="B296" s="35"/>
      <c r="C296" s="36"/>
      <c r="D296" s="35">
        <v>120006877</v>
      </c>
      <c r="E296" s="37" t="s">
        <v>3510</v>
      </c>
      <c r="F296" s="37">
        <v>22100204</v>
      </c>
      <c r="G296" s="37" t="s">
        <v>1420</v>
      </c>
      <c r="H296" s="37" t="s">
        <v>607</v>
      </c>
      <c r="I296" s="37" t="s">
        <v>596</v>
      </c>
      <c r="J296" s="37" t="s">
        <v>608</v>
      </c>
      <c r="K296" s="38" t="s">
        <v>150</v>
      </c>
      <c r="L296" s="39" t="s">
        <v>105</v>
      </c>
      <c r="M296" s="37" t="s">
        <v>121</v>
      </c>
      <c r="N296" s="40" t="s">
        <v>83</v>
      </c>
      <c r="O296" s="39" t="s">
        <v>107</v>
      </c>
      <c r="P296" s="37" t="s">
        <v>108</v>
      </c>
      <c r="Q296" s="39" t="s">
        <v>151</v>
      </c>
      <c r="R296" s="38" t="s">
        <v>110</v>
      </c>
      <c r="S296" s="39" t="s">
        <v>107</v>
      </c>
      <c r="T296" s="41" t="s">
        <v>122</v>
      </c>
      <c r="U296" s="37" t="s">
        <v>112</v>
      </c>
      <c r="V296" s="39">
        <v>60</v>
      </c>
      <c r="W296" s="37" t="s">
        <v>113</v>
      </c>
      <c r="X296" s="39"/>
      <c r="Y296" s="39"/>
      <c r="Z296" s="39"/>
      <c r="AA296" s="40">
        <v>30</v>
      </c>
      <c r="AB296" s="38">
        <v>60</v>
      </c>
      <c r="AC296" s="38">
        <v>10</v>
      </c>
      <c r="AD296" s="42" t="s">
        <v>129</v>
      </c>
      <c r="AE296" s="37" t="s">
        <v>115</v>
      </c>
      <c r="AF296" s="42">
        <v>2</v>
      </c>
      <c r="AG296" s="147">
        <v>5300000</v>
      </c>
      <c r="AH296" s="43">
        <f t="shared" si="23"/>
        <v>10600000</v>
      </c>
      <c r="AI296" s="44">
        <f t="shared" si="22"/>
        <v>11872000.000000002</v>
      </c>
      <c r="AJ296" s="45"/>
      <c r="AK296" s="46"/>
      <c r="AL296" s="45"/>
      <c r="AM296" s="45" t="s">
        <v>116</v>
      </c>
      <c r="AN296" s="35"/>
      <c r="AO296" s="37"/>
      <c r="AP296" s="37"/>
      <c r="AQ296" s="37"/>
      <c r="AR296" s="37" t="s">
        <v>609</v>
      </c>
      <c r="AS296" s="37" t="s">
        <v>609</v>
      </c>
      <c r="AT296" s="37"/>
      <c r="AU296" s="37"/>
      <c r="AV296" s="37"/>
      <c r="AW296" s="37"/>
      <c r="AX296" s="37"/>
      <c r="AY296" s="37"/>
      <c r="BD296" s="49">
        <v>247</v>
      </c>
      <c r="BE296" s="239"/>
      <c r="BF296" s="239"/>
      <c r="BG296" s="239"/>
      <c r="BH296" s="239"/>
      <c r="BI296" s="239"/>
      <c r="BJ296" s="239"/>
      <c r="BK296" s="239"/>
      <c r="BL296" s="239"/>
      <c r="BM296" s="239"/>
      <c r="BN296" s="239"/>
      <c r="BO296" s="239"/>
      <c r="BP296" s="239"/>
      <c r="BQ296" s="239"/>
      <c r="BR296" s="239"/>
      <c r="BS296" s="239"/>
      <c r="BT296" s="239"/>
      <c r="BU296" s="239"/>
      <c r="BV296" s="239"/>
      <c r="BW296" s="239"/>
      <c r="BX296" s="239"/>
      <c r="BY296" s="239"/>
      <c r="BZ296" s="239"/>
      <c r="CA296" s="239"/>
      <c r="CB296" s="239"/>
      <c r="CC296" s="239"/>
      <c r="CD296" s="239"/>
      <c r="CE296" s="239"/>
      <c r="CF296" s="239"/>
      <c r="CG296" s="239"/>
      <c r="CH296" s="239"/>
      <c r="CI296" s="239"/>
      <c r="CJ296" s="239"/>
      <c r="CK296" s="239"/>
      <c r="CL296" s="239"/>
      <c r="CM296" s="239"/>
      <c r="CN296" s="239"/>
      <c r="CO296" s="239"/>
      <c r="CP296" s="239"/>
      <c r="CQ296" s="239"/>
      <c r="CR296" s="239"/>
      <c r="CS296" s="239"/>
      <c r="CT296" s="239"/>
      <c r="CU296" s="239"/>
      <c r="CV296" s="239"/>
      <c r="CW296" s="239"/>
      <c r="CX296" s="239"/>
      <c r="CY296" s="239"/>
      <c r="CZ296" s="239"/>
      <c r="DA296" s="239"/>
      <c r="DB296" s="239"/>
      <c r="DC296" s="239"/>
      <c r="DD296" s="239"/>
      <c r="DE296" s="239"/>
      <c r="DF296" s="239"/>
      <c r="DG296" s="239"/>
      <c r="DH296" s="239"/>
      <c r="DI296" s="239"/>
      <c r="DJ296" s="239"/>
      <c r="DK296" s="239"/>
      <c r="DL296" s="239"/>
      <c r="DM296" s="239"/>
      <c r="DN296" s="239"/>
      <c r="DO296" s="239"/>
      <c r="DP296" s="239"/>
      <c r="DQ296" s="239"/>
      <c r="DR296" s="239"/>
      <c r="DS296" s="239"/>
      <c r="DT296" s="239"/>
      <c r="DU296" s="239"/>
      <c r="DV296" s="239"/>
      <c r="DW296" s="239"/>
      <c r="DX296" s="239"/>
      <c r="DY296" s="239"/>
      <c r="DZ296" s="239"/>
      <c r="EA296" s="239"/>
      <c r="EB296" s="239"/>
      <c r="EC296" s="239"/>
      <c r="ED296" s="239"/>
      <c r="EE296" s="239"/>
      <c r="EF296" s="239"/>
      <c r="EG296" s="239"/>
      <c r="EH296" s="239"/>
      <c r="EI296" s="239"/>
      <c r="EJ296" s="239"/>
      <c r="EK296" s="239"/>
      <c r="EL296" s="239"/>
      <c r="EM296" s="239"/>
      <c r="EN296" s="239"/>
      <c r="EO296" s="239"/>
      <c r="EP296" s="239"/>
      <c r="EQ296" s="239"/>
      <c r="ER296" s="239"/>
      <c r="ES296" s="239"/>
      <c r="ET296" s="239"/>
      <c r="EU296" s="239"/>
      <c r="EV296" s="239"/>
      <c r="EW296" s="239"/>
      <c r="EX296" s="239"/>
      <c r="EY296" s="239"/>
      <c r="EZ296" s="239"/>
      <c r="FA296" s="239"/>
      <c r="FB296" s="239"/>
      <c r="FC296" s="239"/>
      <c r="FD296" s="239"/>
      <c r="FE296" s="239"/>
      <c r="FF296" s="239"/>
      <c r="FG296" s="239"/>
      <c r="FH296" s="239"/>
      <c r="FI296" s="239"/>
      <c r="FJ296" s="239"/>
      <c r="FK296" s="239"/>
      <c r="FL296" s="239"/>
      <c r="FM296" s="239"/>
      <c r="FN296" s="239"/>
      <c r="FO296" s="239"/>
      <c r="FP296" s="239"/>
      <c r="FQ296" s="239"/>
      <c r="FR296" s="239"/>
      <c r="FS296" s="239"/>
      <c r="FT296" s="239"/>
      <c r="FU296" s="239"/>
      <c r="FV296" s="239"/>
      <c r="FW296" s="239"/>
      <c r="FX296" s="239"/>
      <c r="FY296" s="239"/>
      <c r="FZ296" s="239"/>
      <c r="GA296" s="239"/>
      <c r="GB296" s="239"/>
      <c r="GC296" s="239"/>
      <c r="GD296" s="239"/>
      <c r="GE296" s="239"/>
      <c r="GF296" s="239"/>
      <c r="GG296" s="239"/>
      <c r="GH296" s="239"/>
      <c r="GI296" s="239"/>
      <c r="GJ296" s="239"/>
      <c r="GK296" s="239"/>
      <c r="GL296" s="239"/>
      <c r="GM296" s="239"/>
      <c r="GN296" s="239"/>
      <c r="GO296" s="239"/>
      <c r="GP296" s="239"/>
      <c r="GQ296" s="239"/>
      <c r="GR296" s="239"/>
      <c r="GS296" s="239"/>
      <c r="GT296" s="239"/>
      <c r="GU296" s="239"/>
      <c r="GV296" s="239"/>
      <c r="GW296" s="239"/>
      <c r="GX296" s="239"/>
      <c r="GY296" s="239"/>
      <c r="GZ296" s="239"/>
      <c r="HA296" s="239"/>
      <c r="HB296" s="239"/>
      <c r="HC296" s="239"/>
      <c r="HD296" s="239"/>
      <c r="HE296" s="239"/>
      <c r="HF296" s="239"/>
      <c r="HG296" s="239"/>
      <c r="HH296" s="239"/>
      <c r="HI296" s="239"/>
      <c r="HJ296" s="239"/>
      <c r="HK296" s="239"/>
      <c r="HL296" s="239"/>
      <c r="HM296" s="239"/>
      <c r="HN296" s="239"/>
      <c r="HO296" s="239"/>
      <c r="HP296" s="239"/>
      <c r="HQ296" s="239"/>
      <c r="HR296" s="239"/>
      <c r="HS296" s="239"/>
      <c r="HT296" s="239"/>
      <c r="HU296" s="239"/>
      <c r="HV296" s="239"/>
      <c r="HW296" s="239"/>
      <c r="HX296" s="239"/>
      <c r="HY296" s="239"/>
      <c r="HZ296" s="239"/>
      <c r="IA296" s="239"/>
      <c r="IB296" s="239"/>
      <c r="IC296" s="239"/>
      <c r="ID296" s="239"/>
      <c r="IE296" s="239"/>
      <c r="IF296" s="239"/>
      <c r="IG296" s="239"/>
      <c r="IH296" s="239"/>
      <c r="II296" s="239"/>
      <c r="IJ296" s="239"/>
      <c r="IK296" s="239"/>
      <c r="IL296" s="239"/>
      <c r="IM296" s="239"/>
      <c r="IN296" s="239"/>
      <c r="IO296" s="239"/>
      <c r="IP296" s="239"/>
      <c r="IQ296" s="239"/>
      <c r="IR296" s="239"/>
      <c r="IS296" s="239"/>
      <c r="IT296" s="239"/>
      <c r="IU296" s="239"/>
      <c r="IV296" s="239"/>
      <c r="IW296" s="239"/>
      <c r="IX296" s="239"/>
    </row>
    <row r="297" spans="1:258" s="49" customFormat="1" ht="12.95" customHeight="1">
      <c r="A297" s="35" t="s">
        <v>350</v>
      </c>
      <c r="B297" s="35"/>
      <c r="C297" s="36"/>
      <c r="D297" s="35">
        <v>210000196</v>
      </c>
      <c r="E297" s="37" t="s">
        <v>1468</v>
      </c>
      <c r="F297" s="37">
        <v>22100205</v>
      </c>
      <c r="G297" s="37" t="s">
        <v>1421</v>
      </c>
      <c r="H297" s="37" t="s">
        <v>610</v>
      </c>
      <c r="I297" s="37" t="s">
        <v>611</v>
      </c>
      <c r="J297" s="37" t="s">
        <v>612</v>
      </c>
      <c r="K297" s="38" t="s">
        <v>104</v>
      </c>
      <c r="L297" s="39" t="s">
        <v>105</v>
      </c>
      <c r="M297" s="37" t="s">
        <v>121</v>
      </c>
      <c r="N297" s="40" t="s">
        <v>83</v>
      </c>
      <c r="O297" s="39" t="s">
        <v>107</v>
      </c>
      <c r="P297" s="37" t="s">
        <v>108</v>
      </c>
      <c r="Q297" s="39" t="s">
        <v>109</v>
      </c>
      <c r="R297" s="38" t="s">
        <v>110</v>
      </c>
      <c r="S297" s="39" t="s">
        <v>107</v>
      </c>
      <c r="T297" s="41" t="s">
        <v>122</v>
      </c>
      <c r="U297" s="37" t="s">
        <v>112</v>
      </c>
      <c r="V297" s="39">
        <v>60</v>
      </c>
      <c r="W297" s="37" t="s">
        <v>113</v>
      </c>
      <c r="X297" s="39"/>
      <c r="Y297" s="39"/>
      <c r="Z297" s="39"/>
      <c r="AA297" s="40">
        <v>30</v>
      </c>
      <c r="AB297" s="38">
        <v>60</v>
      </c>
      <c r="AC297" s="38">
        <v>10</v>
      </c>
      <c r="AD297" s="42" t="s">
        <v>129</v>
      </c>
      <c r="AE297" s="37" t="s">
        <v>115</v>
      </c>
      <c r="AF297" s="42">
        <v>42</v>
      </c>
      <c r="AG297" s="42">
        <v>13637</v>
      </c>
      <c r="AH297" s="43">
        <f t="shared" si="23"/>
        <v>572754</v>
      </c>
      <c r="AI297" s="44">
        <f t="shared" si="22"/>
        <v>641484.4800000001</v>
      </c>
      <c r="AJ297" s="45"/>
      <c r="AK297" s="46"/>
      <c r="AL297" s="45"/>
      <c r="AM297" s="45" t="s">
        <v>116</v>
      </c>
      <c r="AN297" s="35"/>
      <c r="AO297" s="37"/>
      <c r="AP297" s="37"/>
      <c r="AQ297" s="37"/>
      <c r="AR297" s="37" t="s">
        <v>613</v>
      </c>
      <c r="AS297" s="37" t="s">
        <v>613</v>
      </c>
      <c r="AT297" s="37"/>
      <c r="AU297" s="37"/>
      <c r="AV297" s="37"/>
      <c r="AW297" s="37"/>
      <c r="AX297" s="37"/>
      <c r="AY297" s="37"/>
      <c r="BD297" s="49">
        <v>248</v>
      </c>
    </row>
    <row r="298" spans="1:258" s="49" customFormat="1" ht="12.95" customHeight="1">
      <c r="A298" s="35" t="s">
        <v>350</v>
      </c>
      <c r="B298" s="35"/>
      <c r="C298" s="36"/>
      <c r="D298" s="35">
        <v>210018457</v>
      </c>
      <c r="E298" s="37" t="s">
        <v>1469</v>
      </c>
      <c r="F298" s="37">
        <v>22100206</v>
      </c>
      <c r="G298" s="37" t="s">
        <v>1422</v>
      </c>
      <c r="H298" s="37" t="s">
        <v>614</v>
      </c>
      <c r="I298" s="37" t="s">
        <v>611</v>
      </c>
      <c r="J298" s="37" t="s">
        <v>615</v>
      </c>
      <c r="K298" s="38" t="s">
        <v>104</v>
      </c>
      <c r="L298" s="39" t="s">
        <v>105</v>
      </c>
      <c r="M298" s="37" t="s">
        <v>121</v>
      </c>
      <c r="N298" s="40" t="s">
        <v>83</v>
      </c>
      <c r="O298" s="39" t="s">
        <v>107</v>
      </c>
      <c r="P298" s="37" t="s">
        <v>108</v>
      </c>
      <c r="Q298" s="39" t="s">
        <v>109</v>
      </c>
      <c r="R298" s="38" t="s">
        <v>110</v>
      </c>
      <c r="S298" s="39" t="s">
        <v>107</v>
      </c>
      <c r="T298" s="41" t="s">
        <v>122</v>
      </c>
      <c r="U298" s="37" t="s">
        <v>112</v>
      </c>
      <c r="V298" s="39">
        <v>60</v>
      </c>
      <c r="W298" s="37" t="s">
        <v>113</v>
      </c>
      <c r="X298" s="39"/>
      <c r="Y298" s="39"/>
      <c r="Z298" s="39"/>
      <c r="AA298" s="40">
        <v>30</v>
      </c>
      <c r="AB298" s="38">
        <v>60</v>
      </c>
      <c r="AC298" s="38">
        <v>10</v>
      </c>
      <c r="AD298" s="42" t="s">
        <v>129</v>
      </c>
      <c r="AE298" s="37" t="s">
        <v>115</v>
      </c>
      <c r="AF298" s="42">
        <v>159</v>
      </c>
      <c r="AG298" s="42">
        <v>2600</v>
      </c>
      <c r="AH298" s="43">
        <f t="shared" si="23"/>
        <v>413400</v>
      </c>
      <c r="AI298" s="44">
        <f t="shared" si="22"/>
        <v>463008.00000000006</v>
      </c>
      <c r="AJ298" s="45"/>
      <c r="AK298" s="46"/>
      <c r="AL298" s="45"/>
      <c r="AM298" s="45" t="s">
        <v>116</v>
      </c>
      <c r="AN298" s="35"/>
      <c r="AO298" s="37"/>
      <c r="AP298" s="37"/>
      <c r="AQ298" s="37"/>
      <c r="AR298" s="37" t="s">
        <v>616</v>
      </c>
      <c r="AS298" s="37" t="s">
        <v>616</v>
      </c>
      <c r="AT298" s="37"/>
      <c r="AU298" s="37"/>
      <c r="AV298" s="37"/>
      <c r="AW298" s="37"/>
      <c r="AX298" s="37"/>
      <c r="AY298" s="37"/>
      <c r="BD298" s="49">
        <v>249</v>
      </c>
    </row>
    <row r="299" spans="1:258" s="49" customFormat="1" ht="12.95" customHeight="1">
      <c r="A299" s="35" t="s">
        <v>350</v>
      </c>
      <c r="B299" s="35"/>
      <c r="C299" s="36"/>
      <c r="D299" s="35">
        <v>210000201</v>
      </c>
      <c r="E299" s="37" t="s">
        <v>1473</v>
      </c>
      <c r="F299" s="37">
        <v>22100207</v>
      </c>
      <c r="G299" s="37" t="s">
        <v>1423</v>
      </c>
      <c r="H299" s="37" t="s">
        <v>617</v>
      </c>
      <c r="I299" s="37" t="s">
        <v>611</v>
      </c>
      <c r="J299" s="37" t="s">
        <v>618</v>
      </c>
      <c r="K299" s="38" t="s">
        <v>104</v>
      </c>
      <c r="L299" s="39" t="s">
        <v>105</v>
      </c>
      <c r="M299" s="37" t="s">
        <v>121</v>
      </c>
      <c r="N299" s="40" t="s">
        <v>83</v>
      </c>
      <c r="O299" s="39" t="s">
        <v>107</v>
      </c>
      <c r="P299" s="37" t="s">
        <v>108</v>
      </c>
      <c r="Q299" s="39" t="s">
        <v>109</v>
      </c>
      <c r="R299" s="38" t="s">
        <v>110</v>
      </c>
      <c r="S299" s="39" t="s">
        <v>107</v>
      </c>
      <c r="T299" s="41" t="s">
        <v>122</v>
      </c>
      <c r="U299" s="37" t="s">
        <v>112</v>
      </c>
      <c r="V299" s="39">
        <v>60</v>
      </c>
      <c r="W299" s="37" t="s">
        <v>113</v>
      </c>
      <c r="X299" s="39"/>
      <c r="Y299" s="39"/>
      <c r="Z299" s="39"/>
      <c r="AA299" s="40">
        <v>30</v>
      </c>
      <c r="AB299" s="38">
        <v>60</v>
      </c>
      <c r="AC299" s="38">
        <v>10</v>
      </c>
      <c r="AD299" s="42" t="s">
        <v>129</v>
      </c>
      <c r="AE299" s="37" t="s">
        <v>115</v>
      </c>
      <c r="AF299" s="42">
        <v>304</v>
      </c>
      <c r="AG299" s="42">
        <v>7300</v>
      </c>
      <c r="AH299" s="43">
        <f t="shared" si="23"/>
        <v>2219200</v>
      </c>
      <c r="AI299" s="44">
        <f t="shared" si="22"/>
        <v>2485504.0000000005</v>
      </c>
      <c r="AJ299" s="45"/>
      <c r="AK299" s="46"/>
      <c r="AL299" s="45"/>
      <c r="AM299" s="45" t="s">
        <v>116</v>
      </c>
      <c r="AN299" s="35"/>
      <c r="AO299" s="37"/>
      <c r="AP299" s="37"/>
      <c r="AQ299" s="37"/>
      <c r="AR299" s="37" t="s">
        <v>619</v>
      </c>
      <c r="AS299" s="37" t="s">
        <v>619</v>
      </c>
      <c r="AT299" s="37"/>
      <c r="AU299" s="37"/>
      <c r="AV299" s="37"/>
      <c r="AW299" s="37"/>
      <c r="AX299" s="37"/>
      <c r="AY299" s="37"/>
      <c r="BD299" s="49">
        <v>250</v>
      </c>
    </row>
    <row r="300" spans="1:258" s="49" customFormat="1" ht="12.95" customHeight="1">
      <c r="A300" s="35" t="s">
        <v>350</v>
      </c>
      <c r="B300" s="35"/>
      <c r="C300" s="36"/>
      <c r="D300" s="35">
        <v>210012516</v>
      </c>
      <c r="E300" s="37" t="s">
        <v>1472</v>
      </c>
      <c r="F300" s="37">
        <v>22100208</v>
      </c>
      <c r="G300" s="37" t="s">
        <v>1424</v>
      </c>
      <c r="H300" s="37" t="s">
        <v>617</v>
      </c>
      <c r="I300" s="37" t="s">
        <v>611</v>
      </c>
      <c r="J300" s="37" t="s">
        <v>618</v>
      </c>
      <c r="K300" s="38" t="s">
        <v>104</v>
      </c>
      <c r="L300" s="39" t="s">
        <v>105</v>
      </c>
      <c r="M300" s="37" t="s">
        <v>121</v>
      </c>
      <c r="N300" s="40" t="s">
        <v>83</v>
      </c>
      <c r="O300" s="39" t="s">
        <v>107</v>
      </c>
      <c r="P300" s="37" t="s">
        <v>108</v>
      </c>
      <c r="Q300" s="39" t="s">
        <v>109</v>
      </c>
      <c r="R300" s="38" t="s">
        <v>110</v>
      </c>
      <c r="S300" s="39" t="s">
        <v>107</v>
      </c>
      <c r="T300" s="41" t="s">
        <v>122</v>
      </c>
      <c r="U300" s="37" t="s">
        <v>112</v>
      </c>
      <c r="V300" s="39">
        <v>60</v>
      </c>
      <c r="W300" s="37" t="s">
        <v>113</v>
      </c>
      <c r="X300" s="39"/>
      <c r="Y300" s="39"/>
      <c r="Z300" s="39"/>
      <c r="AA300" s="40">
        <v>30</v>
      </c>
      <c r="AB300" s="38">
        <v>60</v>
      </c>
      <c r="AC300" s="38">
        <v>10</v>
      </c>
      <c r="AD300" s="42" t="s">
        <v>129</v>
      </c>
      <c r="AE300" s="37" t="s">
        <v>115</v>
      </c>
      <c r="AF300" s="42">
        <v>294</v>
      </c>
      <c r="AG300" s="42">
        <v>7500</v>
      </c>
      <c r="AH300" s="43">
        <f t="shared" si="23"/>
        <v>2205000</v>
      </c>
      <c r="AI300" s="44">
        <f t="shared" si="22"/>
        <v>2469600.0000000005</v>
      </c>
      <c r="AJ300" s="45"/>
      <c r="AK300" s="46"/>
      <c r="AL300" s="45"/>
      <c r="AM300" s="45" t="s">
        <v>116</v>
      </c>
      <c r="AN300" s="35"/>
      <c r="AO300" s="37"/>
      <c r="AP300" s="37"/>
      <c r="AQ300" s="37"/>
      <c r="AR300" s="37" t="s">
        <v>620</v>
      </c>
      <c r="AS300" s="37" t="s">
        <v>620</v>
      </c>
      <c r="AT300" s="37"/>
      <c r="AU300" s="37"/>
      <c r="AV300" s="37"/>
      <c r="AW300" s="37"/>
      <c r="AX300" s="37"/>
      <c r="AY300" s="37"/>
      <c r="BD300" s="49">
        <v>251</v>
      </c>
    </row>
    <row r="301" spans="1:258" s="49" customFormat="1" ht="12.95" customHeight="1">
      <c r="A301" s="35" t="s">
        <v>350</v>
      </c>
      <c r="B301" s="35"/>
      <c r="C301" s="36"/>
      <c r="D301" s="35">
        <v>210013530</v>
      </c>
      <c r="E301" s="37" t="s">
        <v>1471</v>
      </c>
      <c r="F301" s="37">
        <v>22100209</v>
      </c>
      <c r="G301" s="37" t="s">
        <v>1425</v>
      </c>
      <c r="H301" s="37" t="s">
        <v>617</v>
      </c>
      <c r="I301" s="37" t="s">
        <v>611</v>
      </c>
      <c r="J301" s="37" t="s">
        <v>618</v>
      </c>
      <c r="K301" s="38" t="s">
        <v>104</v>
      </c>
      <c r="L301" s="39" t="s">
        <v>105</v>
      </c>
      <c r="M301" s="37" t="s">
        <v>121</v>
      </c>
      <c r="N301" s="40" t="s">
        <v>83</v>
      </c>
      <c r="O301" s="39" t="s">
        <v>107</v>
      </c>
      <c r="P301" s="37" t="s">
        <v>108</v>
      </c>
      <c r="Q301" s="39" t="s">
        <v>109</v>
      </c>
      <c r="R301" s="38" t="s">
        <v>110</v>
      </c>
      <c r="S301" s="39" t="s">
        <v>107</v>
      </c>
      <c r="T301" s="41" t="s">
        <v>122</v>
      </c>
      <c r="U301" s="37" t="s">
        <v>112</v>
      </c>
      <c r="V301" s="39">
        <v>60</v>
      </c>
      <c r="W301" s="37" t="s">
        <v>113</v>
      </c>
      <c r="X301" s="39"/>
      <c r="Y301" s="39"/>
      <c r="Z301" s="39"/>
      <c r="AA301" s="40">
        <v>30</v>
      </c>
      <c r="AB301" s="38">
        <v>60</v>
      </c>
      <c r="AC301" s="38">
        <v>10</v>
      </c>
      <c r="AD301" s="42" t="s">
        <v>129</v>
      </c>
      <c r="AE301" s="37" t="s">
        <v>115</v>
      </c>
      <c r="AF301" s="42">
        <v>197</v>
      </c>
      <c r="AG301" s="42">
        <v>18000</v>
      </c>
      <c r="AH301" s="43">
        <f t="shared" si="23"/>
        <v>3546000</v>
      </c>
      <c r="AI301" s="44">
        <f t="shared" si="22"/>
        <v>3971520.0000000005</v>
      </c>
      <c r="AJ301" s="45"/>
      <c r="AK301" s="46"/>
      <c r="AL301" s="45"/>
      <c r="AM301" s="45" t="s">
        <v>116</v>
      </c>
      <c r="AN301" s="35"/>
      <c r="AO301" s="37"/>
      <c r="AP301" s="37"/>
      <c r="AQ301" s="37"/>
      <c r="AR301" s="37" t="s">
        <v>621</v>
      </c>
      <c r="AS301" s="37" t="s">
        <v>621</v>
      </c>
      <c r="AT301" s="37"/>
      <c r="AU301" s="37"/>
      <c r="AV301" s="37"/>
      <c r="AW301" s="37"/>
      <c r="AX301" s="37"/>
      <c r="AY301" s="37"/>
      <c r="BD301" s="49">
        <v>252</v>
      </c>
    </row>
    <row r="302" spans="1:258" s="49" customFormat="1" ht="12.95" customHeight="1">
      <c r="A302" s="35" t="s">
        <v>350</v>
      </c>
      <c r="B302" s="35"/>
      <c r="C302" s="36"/>
      <c r="D302" s="35">
        <v>210018893</v>
      </c>
      <c r="E302" s="37" t="s">
        <v>1470</v>
      </c>
      <c r="F302" s="37">
        <v>22100210</v>
      </c>
      <c r="G302" s="37" t="s">
        <v>1426</v>
      </c>
      <c r="H302" s="37" t="s">
        <v>617</v>
      </c>
      <c r="I302" s="37" t="s">
        <v>611</v>
      </c>
      <c r="J302" s="37" t="s">
        <v>618</v>
      </c>
      <c r="K302" s="38" t="s">
        <v>104</v>
      </c>
      <c r="L302" s="39" t="s">
        <v>105</v>
      </c>
      <c r="M302" s="37" t="s">
        <v>121</v>
      </c>
      <c r="N302" s="40" t="s">
        <v>83</v>
      </c>
      <c r="O302" s="39" t="s">
        <v>107</v>
      </c>
      <c r="P302" s="37" t="s">
        <v>108</v>
      </c>
      <c r="Q302" s="39" t="s">
        <v>109</v>
      </c>
      <c r="R302" s="38" t="s">
        <v>110</v>
      </c>
      <c r="S302" s="39" t="s">
        <v>107</v>
      </c>
      <c r="T302" s="41" t="s">
        <v>122</v>
      </c>
      <c r="U302" s="37" t="s">
        <v>112</v>
      </c>
      <c r="V302" s="39">
        <v>60</v>
      </c>
      <c r="W302" s="37" t="s">
        <v>113</v>
      </c>
      <c r="X302" s="39"/>
      <c r="Y302" s="39"/>
      <c r="Z302" s="39"/>
      <c r="AA302" s="40">
        <v>30</v>
      </c>
      <c r="AB302" s="38">
        <v>60</v>
      </c>
      <c r="AC302" s="38">
        <v>10</v>
      </c>
      <c r="AD302" s="42" t="s">
        <v>129</v>
      </c>
      <c r="AE302" s="37" t="s">
        <v>115</v>
      </c>
      <c r="AF302" s="42">
        <v>90</v>
      </c>
      <c r="AG302" s="42">
        <v>4700</v>
      </c>
      <c r="AH302" s="43">
        <v>0</v>
      </c>
      <c r="AI302" s="44">
        <v>0</v>
      </c>
      <c r="AJ302" s="45"/>
      <c r="AK302" s="46"/>
      <c r="AL302" s="45"/>
      <c r="AM302" s="45" t="s">
        <v>116</v>
      </c>
      <c r="AN302" s="35"/>
      <c r="AO302" s="37"/>
      <c r="AP302" s="37"/>
      <c r="AQ302" s="37"/>
      <c r="AR302" s="37" t="s">
        <v>622</v>
      </c>
      <c r="AS302" s="37" t="s">
        <v>622</v>
      </c>
      <c r="AT302" s="37"/>
      <c r="AU302" s="37"/>
      <c r="AV302" s="37"/>
      <c r="AW302" s="37"/>
      <c r="AX302" s="37"/>
      <c r="AY302" s="37" t="s">
        <v>3919</v>
      </c>
      <c r="AZ302" s="49" t="s">
        <v>3957</v>
      </c>
      <c r="BD302" s="49">
        <v>253</v>
      </c>
    </row>
    <row r="303" spans="1:258" s="49" customFormat="1" ht="12.95" customHeight="1">
      <c r="A303" s="35" t="s">
        <v>350</v>
      </c>
      <c r="B303" s="35"/>
      <c r="C303" s="36"/>
      <c r="D303" s="35">
        <v>210012515</v>
      </c>
      <c r="E303" s="37" t="s">
        <v>1476</v>
      </c>
      <c r="F303" s="37">
        <v>22100211</v>
      </c>
      <c r="G303" s="37" t="s">
        <v>1427</v>
      </c>
      <c r="H303" s="37" t="s">
        <v>623</v>
      </c>
      <c r="I303" s="37" t="s">
        <v>611</v>
      </c>
      <c r="J303" s="37" t="s">
        <v>624</v>
      </c>
      <c r="K303" s="38" t="s">
        <v>104</v>
      </c>
      <c r="L303" s="39" t="s">
        <v>105</v>
      </c>
      <c r="M303" s="37" t="s">
        <v>121</v>
      </c>
      <c r="N303" s="40" t="s">
        <v>83</v>
      </c>
      <c r="O303" s="39" t="s">
        <v>107</v>
      </c>
      <c r="P303" s="37" t="s">
        <v>108</v>
      </c>
      <c r="Q303" s="39" t="s">
        <v>109</v>
      </c>
      <c r="R303" s="38" t="s">
        <v>110</v>
      </c>
      <c r="S303" s="39" t="s">
        <v>107</v>
      </c>
      <c r="T303" s="41" t="s">
        <v>122</v>
      </c>
      <c r="U303" s="37" t="s">
        <v>112</v>
      </c>
      <c r="V303" s="39">
        <v>60</v>
      </c>
      <c r="W303" s="37" t="s">
        <v>113</v>
      </c>
      <c r="X303" s="39"/>
      <c r="Y303" s="39"/>
      <c r="Z303" s="39"/>
      <c r="AA303" s="40">
        <v>30</v>
      </c>
      <c r="AB303" s="38">
        <v>60</v>
      </c>
      <c r="AC303" s="38">
        <v>10</v>
      </c>
      <c r="AD303" s="42" t="s">
        <v>129</v>
      </c>
      <c r="AE303" s="37" t="s">
        <v>115</v>
      </c>
      <c r="AF303" s="42">
        <v>67</v>
      </c>
      <c r="AG303" s="42">
        <v>57275</v>
      </c>
      <c r="AH303" s="43">
        <f>AF303*AG303</f>
        <v>3837425</v>
      </c>
      <c r="AI303" s="44">
        <f t="shared" ref="AI303:AI325" si="24">AH303*1.12</f>
        <v>4297916</v>
      </c>
      <c r="AJ303" s="45"/>
      <c r="AK303" s="46"/>
      <c r="AL303" s="45"/>
      <c r="AM303" s="45" t="s">
        <v>116</v>
      </c>
      <c r="AN303" s="35"/>
      <c r="AO303" s="37"/>
      <c r="AP303" s="37"/>
      <c r="AQ303" s="37"/>
      <c r="AR303" s="37" t="s">
        <v>625</v>
      </c>
      <c r="AS303" s="37" t="s">
        <v>625</v>
      </c>
      <c r="AT303" s="37"/>
      <c r="AU303" s="37"/>
      <c r="AV303" s="37"/>
      <c r="AW303" s="37"/>
      <c r="AX303" s="37"/>
      <c r="AY303" s="37"/>
      <c r="BD303" s="49">
        <v>254</v>
      </c>
    </row>
    <row r="304" spans="1:258" s="49" customFormat="1" ht="12.95" customHeight="1">
      <c r="A304" s="35" t="s">
        <v>350</v>
      </c>
      <c r="B304" s="35"/>
      <c r="C304" s="36"/>
      <c r="D304" s="35">
        <v>210018453</v>
      </c>
      <c r="E304" s="37" t="s">
        <v>1475</v>
      </c>
      <c r="F304" s="37">
        <v>22100212</v>
      </c>
      <c r="G304" s="37" t="s">
        <v>1428</v>
      </c>
      <c r="H304" s="37" t="s">
        <v>623</v>
      </c>
      <c r="I304" s="37" t="s">
        <v>611</v>
      </c>
      <c r="J304" s="37" t="s">
        <v>624</v>
      </c>
      <c r="K304" s="38" t="s">
        <v>104</v>
      </c>
      <c r="L304" s="39" t="s">
        <v>105</v>
      </c>
      <c r="M304" s="37" t="s">
        <v>121</v>
      </c>
      <c r="N304" s="40" t="s">
        <v>83</v>
      </c>
      <c r="O304" s="39" t="s">
        <v>107</v>
      </c>
      <c r="P304" s="37" t="s">
        <v>108</v>
      </c>
      <c r="Q304" s="39" t="s">
        <v>109</v>
      </c>
      <c r="R304" s="38" t="s">
        <v>110</v>
      </c>
      <c r="S304" s="39" t="s">
        <v>107</v>
      </c>
      <c r="T304" s="41" t="s">
        <v>122</v>
      </c>
      <c r="U304" s="37" t="s">
        <v>112</v>
      </c>
      <c r="V304" s="39">
        <v>60</v>
      </c>
      <c r="W304" s="37" t="s">
        <v>113</v>
      </c>
      <c r="X304" s="39"/>
      <c r="Y304" s="39"/>
      <c r="Z304" s="39"/>
      <c r="AA304" s="40">
        <v>30</v>
      </c>
      <c r="AB304" s="38">
        <v>60</v>
      </c>
      <c r="AC304" s="38">
        <v>10</v>
      </c>
      <c r="AD304" s="42" t="s">
        <v>129</v>
      </c>
      <c r="AE304" s="37" t="s">
        <v>115</v>
      </c>
      <c r="AF304" s="42">
        <v>4</v>
      </c>
      <c r="AG304" s="42">
        <v>146200</v>
      </c>
      <c r="AH304" s="43">
        <f>AF304*AG304</f>
        <v>584800</v>
      </c>
      <c r="AI304" s="44">
        <f t="shared" si="24"/>
        <v>654976.00000000012</v>
      </c>
      <c r="AJ304" s="45"/>
      <c r="AK304" s="46"/>
      <c r="AL304" s="45"/>
      <c r="AM304" s="45" t="s">
        <v>116</v>
      </c>
      <c r="AN304" s="35"/>
      <c r="AO304" s="37"/>
      <c r="AP304" s="37"/>
      <c r="AQ304" s="37"/>
      <c r="AR304" s="37" t="s">
        <v>626</v>
      </c>
      <c r="AS304" s="37" t="s">
        <v>626</v>
      </c>
      <c r="AT304" s="37"/>
      <c r="AU304" s="37"/>
      <c r="AV304" s="37"/>
      <c r="AW304" s="37"/>
      <c r="AX304" s="37"/>
      <c r="AY304" s="37"/>
      <c r="BD304" s="49">
        <v>255</v>
      </c>
    </row>
    <row r="305" spans="1:258" s="49" customFormat="1" ht="12.95" customHeight="1">
      <c r="A305" s="35" t="s">
        <v>350</v>
      </c>
      <c r="B305" s="35"/>
      <c r="C305" s="36"/>
      <c r="D305" s="35">
        <v>210027015</v>
      </c>
      <c r="E305" s="37" t="s">
        <v>1474</v>
      </c>
      <c r="F305" s="37">
        <v>22100213</v>
      </c>
      <c r="G305" s="37" t="s">
        <v>1429</v>
      </c>
      <c r="H305" s="37" t="s">
        <v>623</v>
      </c>
      <c r="I305" s="37" t="s">
        <v>611</v>
      </c>
      <c r="J305" s="37" t="s">
        <v>624</v>
      </c>
      <c r="K305" s="38" t="s">
        <v>104</v>
      </c>
      <c r="L305" s="39" t="s">
        <v>105</v>
      </c>
      <c r="M305" s="37" t="s">
        <v>121</v>
      </c>
      <c r="N305" s="40" t="s">
        <v>83</v>
      </c>
      <c r="O305" s="39" t="s">
        <v>107</v>
      </c>
      <c r="P305" s="37" t="s">
        <v>108</v>
      </c>
      <c r="Q305" s="39" t="s">
        <v>109</v>
      </c>
      <c r="R305" s="38" t="s">
        <v>110</v>
      </c>
      <c r="S305" s="39" t="s">
        <v>107</v>
      </c>
      <c r="T305" s="41" t="s">
        <v>122</v>
      </c>
      <c r="U305" s="37" t="s">
        <v>112</v>
      </c>
      <c r="V305" s="39">
        <v>60</v>
      </c>
      <c r="W305" s="37" t="s">
        <v>113</v>
      </c>
      <c r="X305" s="39"/>
      <c r="Y305" s="39"/>
      <c r="Z305" s="39"/>
      <c r="AA305" s="40">
        <v>30</v>
      </c>
      <c r="AB305" s="38">
        <v>60</v>
      </c>
      <c r="AC305" s="38">
        <v>10</v>
      </c>
      <c r="AD305" s="42" t="s">
        <v>129</v>
      </c>
      <c r="AE305" s="37" t="s">
        <v>115</v>
      </c>
      <c r="AF305" s="42">
        <v>6</v>
      </c>
      <c r="AG305" s="42">
        <v>161450</v>
      </c>
      <c r="AH305" s="43">
        <f>AF305*AG305</f>
        <v>968700</v>
      </c>
      <c r="AI305" s="44">
        <f t="shared" si="24"/>
        <v>1084944</v>
      </c>
      <c r="AJ305" s="45"/>
      <c r="AK305" s="46"/>
      <c r="AL305" s="45"/>
      <c r="AM305" s="45" t="s">
        <v>116</v>
      </c>
      <c r="AN305" s="35"/>
      <c r="AO305" s="37"/>
      <c r="AP305" s="37"/>
      <c r="AQ305" s="37"/>
      <c r="AR305" s="37" t="s">
        <v>627</v>
      </c>
      <c r="AS305" s="37" t="s">
        <v>627</v>
      </c>
      <c r="AT305" s="37"/>
      <c r="AU305" s="37"/>
      <c r="AV305" s="37"/>
      <c r="AW305" s="37"/>
      <c r="AX305" s="37"/>
      <c r="AY305" s="37"/>
      <c r="BD305" s="49">
        <v>256</v>
      </c>
    </row>
    <row r="306" spans="1:258" s="49" customFormat="1" ht="12.95" customHeight="1">
      <c r="A306" s="35" t="s">
        <v>350</v>
      </c>
      <c r="B306" s="35"/>
      <c r="C306" s="36"/>
      <c r="D306" s="35">
        <v>210000020</v>
      </c>
      <c r="E306" s="37" t="s">
        <v>1420</v>
      </c>
      <c r="F306" s="37">
        <v>22100214</v>
      </c>
      <c r="G306" s="37" t="s">
        <v>1430</v>
      </c>
      <c r="H306" s="37" t="s">
        <v>628</v>
      </c>
      <c r="I306" s="37" t="s">
        <v>629</v>
      </c>
      <c r="J306" s="37" t="s">
        <v>630</v>
      </c>
      <c r="K306" s="38" t="s">
        <v>104</v>
      </c>
      <c r="L306" s="39" t="s">
        <v>105</v>
      </c>
      <c r="M306" s="37"/>
      <c r="N306" s="40" t="s">
        <v>106</v>
      </c>
      <c r="O306" s="39" t="s">
        <v>107</v>
      </c>
      <c r="P306" s="37" t="s">
        <v>108</v>
      </c>
      <c r="Q306" s="39" t="s">
        <v>109</v>
      </c>
      <c r="R306" s="38" t="s">
        <v>110</v>
      </c>
      <c r="S306" s="39" t="s">
        <v>107</v>
      </c>
      <c r="T306" s="41" t="s">
        <v>122</v>
      </c>
      <c r="U306" s="37" t="s">
        <v>112</v>
      </c>
      <c r="V306" s="39">
        <v>60</v>
      </c>
      <c r="W306" s="37" t="s">
        <v>113</v>
      </c>
      <c r="X306" s="39"/>
      <c r="Y306" s="39"/>
      <c r="Z306" s="39"/>
      <c r="AA306" s="40">
        <v>0</v>
      </c>
      <c r="AB306" s="38">
        <v>90</v>
      </c>
      <c r="AC306" s="38">
        <v>10</v>
      </c>
      <c r="AD306" s="42" t="s">
        <v>114</v>
      </c>
      <c r="AE306" s="37" t="s">
        <v>115</v>
      </c>
      <c r="AF306" s="42">
        <v>1176.5</v>
      </c>
      <c r="AG306" s="42">
        <v>705.55</v>
      </c>
      <c r="AH306" s="43">
        <f>AF306*AG306</f>
        <v>830079.57499999995</v>
      </c>
      <c r="AI306" s="44">
        <f t="shared" si="24"/>
        <v>929689.12400000007</v>
      </c>
      <c r="AJ306" s="45"/>
      <c r="AK306" s="46"/>
      <c r="AL306" s="45"/>
      <c r="AM306" s="45" t="s">
        <v>116</v>
      </c>
      <c r="AN306" s="35"/>
      <c r="AO306" s="37"/>
      <c r="AP306" s="37"/>
      <c r="AQ306" s="37"/>
      <c r="AR306" s="37" t="s">
        <v>631</v>
      </c>
      <c r="AS306" s="37" t="s">
        <v>631</v>
      </c>
      <c r="AT306" s="37"/>
      <c r="AU306" s="37"/>
      <c r="AV306" s="37"/>
      <c r="AW306" s="37"/>
      <c r="AX306" s="37"/>
      <c r="AY306" s="37"/>
      <c r="BD306" s="49">
        <v>257</v>
      </c>
    </row>
    <row r="307" spans="1:258" s="49" customFormat="1" ht="12.95" customHeight="1">
      <c r="A307" s="35" t="s">
        <v>350</v>
      </c>
      <c r="B307" s="35"/>
      <c r="C307" s="36"/>
      <c r="D307" s="35">
        <v>210026821</v>
      </c>
      <c r="E307" s="37" t="s">
        <v>1421</v>
      </c>
      <c r="F307" s="37">
        <v>22100215</v>
      </c>
      <c r="G307" s="37" t="s">
        <v>1431</v>
      </c>
      <c r="H307" s="37" t="s">
        <v>628</v>
      </c>
      <c r="I307" s="37" t="s">
        <v>629</v>
      </c>
      <c r="J307" s="37" t="s">
        <v>630</v>
      </c>
      <c r="K307" s="38" t="s">
        <v>104</v>
      </c>
      <c r="L307" s="39" t="s">
        <v>105</v>
      </c>
      <c r="M307" s="37"/>
      <c r="N307" s="40" t="s">
        <v>106</v>
      </c>
      <c r="O307" s="39" t="s">
        <v>107</v>
      </c>
      <c r="P307" s="37" t="s">
        <v>108</v>
      </c>
      <c r="Q307" s="39" t="s">
        <v>109</v>
      </c>
      <c r="R307" s="38" t="s">
        <v>110</v>
      </c>
      <c r="S307" s="39" t="s">
        <v>107</v>
      </c>
      <c r="T307" s="41" t="s">
        <v>122</v>
      </c>
      <c r="U307" s="37" t="s">
        <v>112</v>
      </c>
      <c r="V307" s="39">
        <v>60</v>
      </c>
      <c r="W307" s="37" t="s">
        <v>113</v>
      </c>
      <c r="X307" s="39"/>
      <c r="Y307" s="39"/>
      <c r="Z307" s="39"/>
      <c r="AA307" s="40">
        <v>0</v>
      </c>
      <c r="AB307" s="38">
        <v>90</v>
      </c>
      <c r="AC307" s="38">
        <v>10</v>
      </c>
      <c r="AD307" s="42" t="s">
        <v>114</v>
      </c>
      <c r="AE307" s="37" t="s">
        <v>115</v>
      </c>
      <c r="AF307" s="42">
        <v>525</v>
      </c>
      <c r="AG307" s="42">
        <v>936.1</v>
      </c>
      <c r="AH307" s="43">
        <f>AF307*AG307</f>
        <v>491452.5</v>
      </c>
      <c r="AI307" s="44">
        <f t="shared" si="24"/>
        <v>550426.80000000005</v>
      </c>
      <c r="AJ307" s="45"/>
      <c r="AK307" s="46"/>
      <c r="AL307" s="45"/>
      <c r="AM307" s="45" t="s">
        <v>116</v>
      </c>
      <c r="AN307" s="35"/>
      <c r="AO307" s="37"/>
      <c r="AP307" s="37"/>
      <c r="AQ307" s="37"/>
      <c r="AR307" s="37" t="s">
        <v>632</v>
      </c>
      <c r="AS307" s="37" t="s">
        <v>632</v>
      </c>
      <c r="AT307" s="37"/>
      <c r="AU307" s="37"/>
      <c r="AV307" s="37"/>
      <c r="AW307" s="37"/>
      <c r="AX307" s="37"/>
      <c r="AY307" s="37"/>
      <c r="BD307" s="49">
        <v>258</v>
      </c>
    </row>
    <row r="308" spans="1:258" s="49" customFormat="1" ht="12.95" customHeight="1">
      <c r="A308" s="35" t="s">
        <v>350</v>
      </c>
      <c r="B308" s="35"/>
      <c r="C308" s="36"/>
      <c r="D308" s="35">
        <v>210013984</v>
      </c>
      <c r="E308" s="37" t="s">
        <v>1425</v>
      </c>
      <c r="F308" s="37">
        <v>22100216</v>
      </c>
      <c r="G308" s="37" t="s">
        <v>1432</v>
      </c>
      <c r="H308" s="37" t="s">
        <v>633</v>
      </c>
      <c r="I308" s="37" t="s">
        <v>629</v>
      </c>
      <c r="J308" s="37" t="s">
        <v>634</v>
      </c>
      <c r="K308" s="38" t="s">
        <v>104</v>
      </c>
      <c r="L308" s="39" t="s">
        <v>105</v>
      </c>
      <c r="M308" s="37"/>
      <c r="N308" s="40" t="s">
        <v>106</v>
      </c>
      <c r="O308" s="39" t="s">
        <v>107</v>
      </c>
      <c r="P308" s="37" t="s">
        <v>108</v>
      </c>
      <c r="Q308" s="39" t="s">
        <v>109</v>
      </c>
      <c r="R308" s="38" t="s">
        <v>110</v>
      </c>
      <c r="S308" s="39" t="s">
        <v>107</v>
      </c>
      <c r="T308" s="41" t="s">
        <v>122</v>
      </c>
      <c r="U308" s="37" t="s">
        <v>112</v>
      </c>
      <c r="V308" s="39">
        <v>60</v>
      </c>
      <c r="W308" s="37" t="s">
        <v>113</v>
      </c>
      <c r="X308" s="39"/>
      <c r="Y308" s="39"/>
      <c r="Z308" s="39"/>
      <c r="AA308" s="40">
        <v>0</v>
      </c>
      <c r="AB308" s="38">
        <v>90</v>
      </c>
      <c r="AC308" s="38">
        <v>10</v>
      </c>
      <c r="AD308" s="42" t="s">
        <v>114</v>
      </c>
      <c r="AE308" s="37" t="s">
        <v>115</v>
      </c>
      <c r="AF308" s="42">
        <v>1267.3</v>
      </c>
      <c r="AG308" s="42">
        <v>498.75</v>
      </c>
      <c r="AH308" s="43">
        <v>0</v>
      </c>
      <c r="AI308" s="44">
        <f t="shared" si="24"/>
        <v>0</v>
      </c>
      <c r="AJ308" s="45"/>
      <c r="AK308" s="46"/>
      <c r="AL308" s="45"/>
      <c r="AM308" s="45" t="s">
        <v>116</v>
      </c>
      <c r="AN308" s="35"/>
      <c r="AO308" s="37"/>
      <c r="AP308" s="37"/>
      <c r="AQ308" s="37"/>
      <c r="AR308" s="37" t="s">
        <v>635</v>
      </c>
      <c r="AS308" s="37" t="s">
        <v>635</v>
      </c>
      <c r="AT308" s="37"/>
      <c r="AU308" s="37"/>
      <c r="AV308" s="37"/>
      <c r="AW308" s="37"/>
      <c r="AX308" s="37"/>
      <c r="AY308" s="37"/>
      <c r="BD308" s="49">
        <v>259</v>
      </c>
    </row>
    <row r="309" spans="1:258" s="49" customFormat="1" ht="12.95" customHeight="1">
      <c r="A309" s="104" t="s">
        <v>350</v>
      </c>
      <c r="B309" s="131"/>
      <c r="C309" s="131"/>
      <c r="D309" s="104">
        <v>210013984</v>
      </c>
      <c r="E309" s="104" t="s">
        <v>3899</v>
      </c>
      <c r="F309" s="104">
        <v>22100216</v>
      </c>
      <c r="G309" s="349"/>
      <c r="H309" s="135" t="s">
        <v>633</v>
      </c>
      <c r="I309" s="135" t="s">
        <v>629</v>
      </c>
      <c r="J309" s="135" t="s">
        <v>634</v>
      </c>
      <c r="K309" s="104" t="s">
        <v>104</v>
      </c>
      <c r="L309" s="104" t="s">
        <v>927</v>
      </c>
      <c r="M309" s="76"/>
      <c r="N309" s="104" t="s">
        <v>106</v>
      </c>
      <c r="O309" s="131" t="s">
        <v>107</v>
      </c>
      <c r="P309" s="133" t="s">
        <v>108</v>
      </c>
      <c r="Q309" s="76" t="s">
        <v>109</v>
      </c>
      <c r="R309" s="76" t="s">
        <v>110</v>
      </c>
      <c r="S309" s="131" t="s">
        <v>107</v>
      </c>
      <c r="T309" s="133" t="s">
        <v>122</v>
      </c>
      <c r="U309" s="76" t="s">
        <v>112</v>
      </c>
      <c r="V309" s="76">
        <v>60</v>
      </c>
      <c r="W309" s="76" t="s">
        <v>113</v>
      </c>
      <c r="X309" s="76"/>
      <c r="Y309" s="76"/>
      <c r="Z309" s="76"/>
      <c r="AA309" s="350">
        <v>0</v>
      </c>
      <c r="AB309" s="76">
        <v>90</v>
      </c>
      <c r="AC309" s="350">
        <v>10</v>
      </c>
      <c r="AD309" s="76" t="s">
        <v>114</v>
      </c>
      <c r="AE309" s="76" t="s">
        <v>115</v>
      </c>
      <c r="AF309" s="351">
        <v>1150</v>
      </c>
      <c r="AG309" s="352">
        <v>498.75</v>
      </c>
      <c r="AH309" s="353">
        <f t="shared" ref="AH309:AH318" si="25">AF309*AG309</f>
        <v>573562.5</v>
      </c>
      <c r="AI309" s="183">
        <f t="shared" si="24"/>
        <v>642390.00000000012</v>
      </c>
      <c r="AJ309" s="354"/>
      <c r="AK309" s="354"/>
      <c r="AL309" s="354"/>
      <c r="AM309" s="355" t="s">
        <v>116</v>
      </c>
      <c r="AN309" s="356"/>
      <c r="AO309" s="356"/>
      <c r="AP309" s="76"/>
      <c r="AQ309" s="76"/>
      <c r="AR309" s="76" t="s">
        <v>635</v>
      </c>
      <c r="AS309" s="349"/>
      <c r="AT309" s="76"/>
      <c r="AU309" s="76"/>
      <c r="AV309" s="76"/>
      <c r="AW309" s="76"/>
      <c r="AX309" s="76"/>
      <c r="AY309" s="76" t="s">
        <v>3870</v>
      </c>
      <c r="AZ309" s="239"/>
      <c r="BA309" s="239"/>
      <c r="BB309" s="239"/>
      <c r="BC309" s="249" t="e">
        <f>VLOOKUP(#REF!,E41:BD306,52,0)</f>
        <v>#REF!</v>
      </c>
      <c r="BD309" s="49">
        <v>260</v>
      </c>
    </row>
    <row r="310" spans="1:258" s="49" customFormat="1" ht="12.95" customHeight="1">
      <c r="A310" s="35" t="s">
        <v>350</v>
      </c>
      <c r="B310" s="35"/>
      <c r="C310" s="36"/>
      <c r="D310" s="35">
        <v>210013985</v>
      </c>
      <c r="E310" s="37" t="s">
        <v>1424</v>
      </c>
      <c r="F310" s="37">
        <v>22100217</v>
      </c>
      <c r="G310" s="37" t="s">
        <v>1433</v>
      </c>
      <c r="H310" s="37" t="s">
        <v>633</v>
      </c>
      <c r="I310" s="37" t="s">
        <v>629</v>
      </c>
      <c r="J310" s="37" t="s">
        <v>634</v>
      </c>
      <c r="K310" s="38" t="s">
        <v>104</v>
      </c>
      <c r="L310" s="39" t="s">
        <v>105</v>
      </c>
      <c r="M310" s="37"/>
      <c r="N310" s="40" t="s">
        <v>106</v>
      </c>
      <c r="O310" s="39" t="s">
        <v>107</v>
      </c>
      <c r="P310" s="37" t="s">
        <v>108</v>
      </c>
      <c r="Q310" s="39" t="s">
        <v>109</v>
      </c>
      <c r="R310" s="38" t="s">
        <v>110</v>
      </c>
      <c r="S310" s="39" t="s">
        <v>107</v>
      </c>
      <c r="T310" s="41" t="s">
        <v>122</v>
      </c>
      <c r="U310" s="37" t="s">
        <v>112</v>
      </c>
      <c r="V310" s="39">
        <v>60</v>
      </c>
      <c r="W310" s="37" t="s">
        <v>113</v>
      </c>
      <c r="X310" s="39"/>
      <c r="Y310" s="39"/>
      <c r="Z310" s="39"/>
      <c r="AA310" s="40">
        <v>0</v>
      </c>
      <c r="AB310" s="38">
        <v>90</v>
      </c>
      <c r="AC310" s="38">
        <v>10</v>
      </c>
      <c r="AD310" s="42" t="s">
        <v>114</v>
      </c>
      <c r="AE310" s="37" t="s">
        <v>115</v>
      </c>
      <c r="AF310" s="42">
        <v>1486.2</v>
      </c>
      <c r="AG310" s="42">
        <v>586.95000000000005</v>
      </c>
      <c r="AH310" s="43">
        <f t="shared" si="25"/>
        <v>872325.09000000008</v>
      </c>
      <c r="AI310" s="44">
        <f t="shared" si="24"/>
        <v>977004.10080000013</v>
      </c>
      <c r="AJ310" s="45"/>
      <c r="AK310" s="46"/>
      <c r="AL310" s="45"/>
      <c r="AM310" s="45" t="s">
        <v>116</v>
      </c>
      <c r="AN310" s="35"/>
      <c r="AO310" s="37"/>
      <c r="AP310" s="37"/>
      <c r="AQ310" s="37"/>
      <c r="AR310" s="37" t="s">
        <v>636</v>
      </c>
      <c r="AS310" s="37" t="s">
        <v>636</v>
      </c>
      <c r="AT310" s="37"/>
      <c r="AU310" s="37"/>
      <c r="AV310" s="37"/>
      <c r="AW310" s="37"/>
      <c r="AX310" s="37"/>
      <c r="AY310" s="37"/>
      <c r="BD310" s="49">
        <v>261</v>
      </c>
    </row>
    <row r="311" spans="1:258" s="49" customFormat="1" ht="12.95" customHeight="1">
      <c r="A311" s="35" t="s">
        <v>350</v>
      </c>
      <c r="B311" s="35"/>
      <c r="C311" s="36"/>
      <c r="D311" s="35">
        <v>210027012</v>
      </c>
      <c r="E311" s="37" t="s">
        <v>1423</v>
      </c>
      <c r="F311" s="37">
        <v>22100218</v>
      </c>
      <c r="G311" s="37" t="s">
        <v>1434</v>
      </c>
      <c r="H311" s="37" t="s">
        <v>633</v>
      </c>
      <c r="I311" s="37" t="s">
        <v>629</v>
      </c>
      <c r="J311" s="37" t="s">
        <v>634</v>
      </c>
      <c r="K311" s="38" t="s">
        <v>104</v>
      </c>
      <c r="L311" s="39" t="s">
        <v>105</v>
      </c>
      <c r="M311" s="37"/>
      <c r="N311" s="40" t="s">
        <v>106</v>
      </c>
      <c r="O311" s="39" t="s">
        <v>107</v>
      </c>
      <c r="P311" s="37" t="s">
        <v>108</v>
      </c>
      <c r="Q311" s="39" t="s">
        <v>109</v>
      </c>
      <c r="R311" s="38" t="s">
        <v>110</v>
      </c>
      <c r="S311" s="39" t="s">
        <v>107</v>
      </c>
      <c r="T311" s="41" t="s">
        <v>122</v>
      </c>
      <c r="U311" s="37" t="s">
        <v>112</v>
      </c>
      <c r="V311" s="39">
        <v>60</v>
      </c>
      <c r="W311" s="37" t="s">
        <v>113</v>
      </c>
      <c r="X311" s="39"/>
      <c r="Y311" s="39"/>
      <c r="Z311" s="39"/>
      <c r="AA311" s="40">
        <v>0</v>
      </c>
      <c r="AB311" s="38">
        <v>90</v>
      </c>
      <c r="AC311" s="38">
        <v>10</v>
      </c>
      <c r="AD311" s="42" t="s">
        <v>114</v>
      </c>
      <c r="AE311" s="37" t="s">
        <v>115</v>
      </c>
      <c r="AF311" s="42">
        <v>65.900000000000006</v>
      </c>
      <c r="AG311" s="42">
        <v>936.1</v>
      </c>
      <c r="AH311" s="43">
        <f t="shared" si="25"/>
        <v>61688.990000000005</v>
      </c>
      <c r="AI311" s="44">
        <f t="shared" si="24"/>
        <v>69091.668800000014</v>
      </c>
      <c r="AJ311" s="45"/>
      <c r="AK311" s="46"/>
      <c r="AL311" s="45"/>
      <c r="AM311" s="45" t="s">
        <v>116</v>
      </c>
      <c r="AN311" s="35"/>
      <c r="AO311" s="37"/>
      <c r="AP311" s="37"/>
      <c r="AQ311" s="37"/>
      <c r="AR311" s="37" t="s">
        <v>637</v>
      </c>
      <c r="AS311" s="37" t="s">
        <v>637</v>
      </c>
      <c r="AT311" s="37"/>
      <c r="AU311" s="37"/>
      <c r="AV311" s="37"/>
      <c r="AW311" s="37"/>
      <c r="AX311" s="37"/>
      <c r="AY311" s="37"/>
      <c r="BD311" s="49">
        <v>262</v>
      </c>
      <c r="BE311" s="239"/>
      <c r="BF311" s="239"/>
      <c r="BG311" s="239"/>
      <c r="BH311" s="239"/>
      <c r="BI311" s="239"/>
      <c r="BJ311" s="239"/>
      <c r="BK311" s="239"/>
      <c r="BL311" s="239"/>
      <c r="BM311" s="239"/>
      <c r="BN311" s="239"/>
      <c r="BO311" s="239"/>
      <c r="BP311" s="239"/>
      <c r="BQ311" s="239"/>
      <c r="BR311" s="239"/>
      <c r="BS311" s="239"/>
      <c r="BT311" s="239"/>
      <c r="BU311" s="239"/>
      <c r="BV311" s="239"/>
      <c r="BW311" s="239"/>
      <c r="BX311" s="239"/>
      <c r="BY311" s="239"/>
      <c r="BZ311" s="239"/>
      <c r="CA311" s="239"/>
      <c r="CB311" s="239"/>
      <c r="CC311" s="239"/>
      <c r="CD311" s="239"/>
      <c r="CE311" s="239"/>
      <c r="CF311" s="239"/>
      <c r="CG311" s="239"/>
      <c r="CH311" s="239"/>
      <c r="CI311" s="239"/>
      <c r="CJ311" s="239"/>
      <c r="CK311" s="239"/>
      <c r="CL311" s="239"/>
      <c r="CM311" s="239"/>
      <c r="CN311" s="239"/>
      <c r="CO311" s="239"/>
      <c r="CP311" s="239"/>
      <c r="CQ311" s="239"/>
      <c r="CR311" s="239"/>
      <c r="CS311" s="239"/>
      <c r="CT311" s="239"/>
      <c r="CU311" s="239"/>
      <c r="CV311" s="239"/>
      <c r="CW311" s="239"/>
      <c r="CX311" s="239"/>
      <c r="CY311" s="239"/>
      <c r="CZ311" s="239"/>
      <c r="DA311" s="239"/>
      <c r="DB311" s="239"/>
      <c r="DC311" s="239"/>
      <c r="DD311" s="239"/>
      <c r="DE311" s="239"/>
      <c r="DF311" s="239"/>
      <c r="DG311" s="239"/>
      <c r="DH311" s="239"/>
      <c r="DI311" s="239"/>
      <c r="DJ311" s="239"/>
      <c r="DK311" s="239"/>
      <c r="DL311" s="239"/>
      <c r="DM311" s="239"/>
      <c r="DN311" s="239"/>
      <c r="DO311" s="239"/>
      <c r="DP311" s="239"/>
      <c r="DQ311" s="239"/>
      <c r="DR311" s="239"/>
      <c r="DS311" s="239"/>
      <c r="DT311" s="239"/>
      <c r="DU311" s="239"/>
      <c r="DV311" s="239"/>
      <c r="DW311" s="239"/>
      <c r="DX311" s="239"/>
      <c r="DY311" s="239"/>
      <c r="DZ311" s="239"/>
      <c r="EA311" s="239"/>
      <c r="EB311" s="239"/>
      <c r="EC311" s="239"/>
      <c r="ED311" s="239"/>
      <c r="EE311" s="239"/>
      <c r="EF311" s="239"/>
      <c r="EG311" s="239"/>
      <c r="EH311" s="239"/>
      <c r="EI311" s="239"/>
      <c r="EJ311" s="239"/>
      <c r="EK311" s="239"/>
      <c r="EL311" s="239"/>
      <c r="EM311" s="239"/>
      <c r="EN311" s="239"/>
      <c r="EO311" s="239"/>
      <c r="EP311" s="239"/>
      <c r="EQ311" s="239"/>
      <c r="ER311" s="239"/>
      <c r="ES311" s="239"/>
      <c r="ET311" s="239"/>
      <c r="EU311" s="239"/>
      <c r="EV311" s="239"/>
      <c r="EW311" s="239"/>
      <c r="EX311" s="239"/>
      <c r="EY311" s="239"/>
      <c r="EZ311" s="239"/>
      <c r="FA311" s="239"/>
      <c r="FB311" s="239"/>
      <c r="FC311" s="239"/>
      <c r="FD311" s="239"/>
      <c r="FE311" s="239"/>
      <c r="FF311" s="239"/>
      <c r="FG311" s="239"/>
      <c r="FH311" s="239"/>
      <c r="FI311" s="239"/>
      <c r="FJ311" s="239"/>
      <c r="FK311" s="239"/>
      <c r="FL311" s="239"/>
      <c r="FM311" s="239"/>
      <c r="FN311" s="239"/>
      <c r="FO311" s="239"/>
      <c r="FP311" s="239"/>
      <c r="FQ311" s="239"/>
      <c r="FR311" s="239"/>
      <c r="FS311" s="239"/>
      <c r="FT311" s="239"/>
      <c r="FU311" s="239"/>
      <c r="FV311" s="239"/>
      <c r="FW311" s="239"/>
      <c r="FX311" s="239"/>
      <c r="FY311" s="239"/>
      <c r="FZ311" s="239"/>
      <c r="GA311" s="239"/>
      <c r="GB311" s="239"/>
      <c r="GC311" s="239"/>
      <c r="GD311" s="239"/>
      <c r="GE311" s="239"/>
      <c r="GF311" s="239"/>
      <c r="GG311" s="239"/>
      <c r="GH311" s="239"/>
      <c r="GI311" s="239"/>
      <c r="GJ311" s="239"/>
      <c r="GK311" s="239"/>
      <c r="GL311" s="239"/>
      <c r="GM311" s="239"/>
      <c r="GN311" s="239"/>
      <c r="GO311" s="239"/>
      <c r="GP311" s="239"/>
      <c r="GQ311" s="239"/>
      <c r="GR311" s="239"/>
      <c r="GS311" s="239"/>
      <c r="GT311" s="239"/>
      <c r="GU311" s="239"/>
      <c r="GV311" s="239"/>
      <c r="GW311" s="239"/>
      <c r="GX311" s="239"/>
      <c r="GY311" s="239"/>
      <c r="GZ311" s="239"/>
      <c r="HA311" s="239"/>
      <c r="HB311" s="239"/>
      <c r="HC311" s="239"/>
      <c r="HD311" s="239"/>
      <c r="HE311" s="239"/>
      <c r="HF311" s="239"/>
      <c r="HG311" s="239"/>
      <c r="HH311" s="239"/>
      <c r="HI311" s="239"/>
      <c r="HJ311" s="239"/>
      <c r="HK311" s="239"/>
      <c r="HL311" s="239"/>
      <c r="HM311" s="239"/>
      <c r="HN311" s="239"/>
      <c r="HO311" s="239"/>
      <c r="HP311" s="239"/>
      <c r="HQ311" s="239"/>
      <c r="HR311" s="239"/>
      <c r="HS311" s="239"/>
      <c r="HT311" s="239"/>
      <c r="HU311" s="239"/>
      <c r="HV311" s="239"/>
      <c r="HW311" s="239"/>
      <c r="HX311" s="239"/>
      <c r="HY311" s="239"/>
      <c r="HZ311" s="239"/>
      <c r="IA311" s="239"/>
      <c r="IB311" s="239"/>
      <c r="IC311" s="239"/>
      <c r="ID311" s="239"/>
      <c r="IE311" s="239"/>
      <c r="IF311" s="239"/>
      <c r="IG311" s="239"/>
      <c r="IH311" s="239"/>
      <c r="II311" s="239"/>
      <c r="IJ311" s="239"/>
      <c r="IK311" s="239"/>
      <c r="IL311" s="239"/>
      <c r="IM311" s="239"/>
      <c r="IN311" s="239"/>
      <c r="IO311" s="239"/>
      <c r="IP311" s="239"/>
      <c r="IQ311" s="239"/>
      <c r="IR311" s="239"/>
      <c r="IS311" s="239"/>
      <c r="IT311" s="239"/>
      <c r="IU311" s="239"/>
      <c r="IV311" s="239"/>
      <c r="IW311" s="239"/>
      <c r="IX311" s="239"/>
    </row>
    <row r="312" spans="1:258" s="49" customFormat="1" ht="12.95" customHeight="1">
      <c r="A312" s="35" t="s">
        <v>350</v>
      </c>
      <c r="B312" s="35"/>
      <c r="C312" s="36"/>
      <c r="D312" s="35">
        <v>210012522</v>
      </c>
      <c r="E312" s="37" t="s">
        <v>1464</v>
      </c>
      <c r="F312" s="37">
        <v>22100219</v>
      </c>
      <c r="G312" s="37" t="s">
        <v>1435</v>
      </c>
      <c r="H312" s="37" t="s">
        <v>638</v>
      </c>
      <c r="I312" s="37" t="s">
        <v>639</v>
      </c>
      <c r="J312" s="37" t="s">
        <v>640</v>
      </c>
      <c r="K312" s="38" t="s">
        <v>104</v>
      </c>
      <c r="L312" s="39" t="s">
        <v>105</v>
      </c>
      <c r="M312" s="37" t="s">
        <v>121</v>
      </c>
      <c r="N312" s="40" t="s">
        <v>83</v>
      </c>
      <c r="O312" s="39" t="s">
        <v>107</v>
      </c>
      <c r="P312" s="37" t="s">
        <v>108</v>
      </c>
      <c r="Q312" s="39" t="s">
        <v>109</v>
      </c>
      <c r="R312" s="38" t="s">
        <v>110</v>
      </c>
      <c r="S312" s="39" t="s">
        <v>107</v>
      </c>
      <c r="T312" s="41" t="s">
        <v>122</v>
      </c>
      <c r="U312" s="37" t="s">
        <v>112</v>
      </c>
      <c r="V312" s="39">
        <v>60</v>
      </c>
      <c r="W312" s="37" t="s">
        <v>113</v>
      </c>
      <c r="X312" s="39"/>
      <c r="Y312" s="39"/>
      <c r="Z312" s="39"/>
      <c r="AA312" s="40">
        <v>30</v>
      </c>
      <c r="AB312" s="38">
        <v>60</v>
      </c>
      <c r="AC312" s="38">
        <v>10</v>
      </c>
      <c r="AD312" s="42" t="s">
        <v>129</v>
      </c>
      <c r="AE312" s="37" t="s">
        <v>115</v>
      </c>
      <c r="AF312" s="42">
        <v>36</v>
      </c>
      <c r="AG312" s="42">
        <v>15750</v>
      </c>
      <c r="AH312" s="43">
        <f t="shared" si="25"/>
        <v>567000</v>
      </c>
      <c r="AI312" s="44">
        <f t="shared" si="24"/>
        <v>635040.00000000012</v>
      </c>
      <c r="AJ312" s="45"/>
      <c r="AK312" s="46"/>
      <c r="AL312" s="45"/>
      <c r="AM312" s="45" t="s">
        <v>116</v>
      </c>
      <c r="AN312" s="35"/>
      <c r="AO312" s="37"/>
      <c r="AP312" s="37"/>
      <c r="AQ312" s="37"/>
      <c r="AR312" s="37" t="s">
        <v>641</v>
      </c>
      <c r="AS312" s="37" t="s">
        <v>641</v>
      </c>
      <c r="AT312" s="37"/>
      <c r="AU312" s="37"/>
      <c r="AV312" s="37"/>
      <c r="AW312" s="37"/>
      <c r="AX312" s="37"/>
      <c r="AY312" s="37"/>
      <c r="BD312" s="49">
        <v>263</v>
      </c>
    </row>
    <row r="313" spans="1:258" s="49" customFormat="1" ht="12.95" customHeight="1">
      <c r="A313" s="35" t="s">
        <v>350</v>
      </c>
      <c r="B313" s="35"/>
      <c r="C313" s="36"/>
      <c r="D313" s="35">
        <v>210012523</v>
      </c>
      <c r="E313" s="37" t="s">
        <v>1466</v>
      </c>
      <c r="F313" s="37">
        <v>22100220</v>
      </c>
      <c r="G313" s="37" t="s">
        <v>1436</v>
      </c>
      <c r="H313" s="37" t="s">
        <v>638</v>
      </c>
      <c r="I313" s="37" t="s">
        <v>639</v>
      </c>
      <c r="J313" s="37" t="s">
        <v>640</v>
      </c>
      <c r="K313" s="38" t="s">
        <v>104</v>
      </c>
      <c r="L313" s="39" t="s">
        <v>105</v>
      </c>
      <c r="M313" s="37" t="s">
        <v>121</v>
      </c>
      <c r="N313" s="40" t="s">
        <v>83</v>
      </c>
      <c r="O313" s="39" t="s">
        <v>107</v>
      </c>
      <c r="P313" s="37" t="s">
        <v>108</v>
      </c>
      <c r="Q313" s="39" t="s">
        <v>109</v>
      </c>
      <c r="R313" s="38" t="s">
        <v>110</v>
      </c>
      <c r="S313" s="39" t="s">
        <v>107</v>
      </c>
      <c r="T313" s="41" t="s">
        <v>122</v>
      </c>
      <c r="U313" s="37" t="s">
        <v>112</v>
      </c>
      <c r="V313" s="39">
        <v>60</v>
      </c>
      <c r="W313" s="37" t="s">
        <v>113</v>
      </c>
      <c r="X313" s="39"/>
      <c r="Y313" s="39"/>
      <c r="Z313" s="39"/>
      <c r="AA313" s="40">
        <v>30</v>
      </c>
      <c r="AB313" s="38">
        <v>60</v>
      </c>
      <c r="AC313" s="38">
        <v>10</v>
      </c>
      <c r="AD313" s="42" t="s">
        <v>129</v>
      </c>
      <c r="AE313" s="37" t="s">
        <v>115</v>
      </c>
      <c r="AF313" s="42">
        <v>19</v>
      </c>
      <c r="AG313" s="42">
        <v>15470</v>
      </c>
      <c r="AH313" s="43">
        <f t="shared" si="25"/>
        <v>293930</v>
      </c>
      <c r="AI313" s="44">
        <f t="shared" si="24"/>
        <v>329201.60000000003</v>
      </c>
      <c r="AJ313" s="45"/>
      <c r="AK313" s="46"/>
      <c r="AL313" s="45"/>
      <c r="AM313" s="45" t="s">
        <v>116</v>
      </c>
      <c r="AN313" s="35"/>
      <c r="AO313" s="37"/>
      <c r="AP313" s="37"/>
      <c r="AQ313" s="37"/>
      <c r="AR313" s="37" t="s">
        <v>642</v>
      </c>
      <c r="AS313" s="37" t="s">
        <v>642</v>
      </c>
      <c r="AT313" s="37"/>
      <c r="AU313" s="37"/>
      <c r="AV313" s="37"/>
      <c r="AW313" s="37"/>
      <c r="AX313" s="37"/>
      <c r="AY313" s="37"/>
      <c r="BD313" s="49">
        <v>264</v>
      </c>
    </row>
    <row r="314" spans="1:258" s="49" customFormat="1" ht="12.95" customHeight="1">
      <c r="A314" s="35" t="s">
        <v>350</v>
      </c>
      <c r="B314" s="35"/>
      <c r="C314" s="36"/>
      <c r="D314" s="35">
        <v>210012529</v>
      </c>
      <c r="E314" s="37" t="s">
        <v>1465</v>
      </c>
      <c r="F314" s="37">
        <v>22100221</v>
      </c>
      <c r="G314" s="37" t="s">
        <v>1437</v>
      </c>
      <c r="H314" s="37" t="s">
        <v>638</v>
      </c>
      <c r="I314" s="37" t="s">
        <v>639</v>
      </c>
      <c r="J314" s="37" t="s">
        <v>640</v>
      </c>
      <c r="K314" s="38" t="s">
        <v>104</v>
      </c>
      <c r="L314" s="39" t="s">
        <v>105</v>
      </c>
      <c r="M314" s="37" t="s">
        <v>121</v>
      </c>
      <c r="N314" s="40" t="s">
        <v>83</v>
      </c>
      <c r="O314" s="39" t="s">
        <v>107</v>
      </c>
      <c r="P314" s="37" t="s">
        <v>108</v>
      </c>
      <c r="Q314" s="39" t="s">
        <v>109</v>
      </c>
      <c r="R314" s="38" t="s">
        <v>110</v>
      </c>
      <c r="S314" s="39" t="s">
        <v>107</v>
      </c>
      <c r="T314" s="41" t="s">
        <v>122</v>
      </c>
      <c r="U314" s="37" t="s">
        <v>112</v>
      </c>
      <c r="V314" s="39">
        <v>60</v>
      </c>
      <c r="W314" s="37" t="s">
        <v>113</v>
      </c>
      <c r="X314" s="39"/>
      <c r="Y314" s="39"/>
      <c r="Z314" s="39"/>
      <c r="AA314" s="40">
        <v>30</v>
      </c>
      <c r="AB314" s="38">
        <v>60</v>
      </c>
      <c r="AC314" s="38">
        <v>10</v>
      </c>
      <c r="AD314" s="42" t="s">
        <v>129</v>
      </c>
      <c r="AE314" s="37" t="s">
        <v>115</v>
      </c>
      <c r="AF314" s="42">
        <v>60</v>
      </c>
      <c r="AG314" s="42">
        <v>25200</v>
      </c>
      <c r="AH314" s="43">
        <f t="shared" si="25"/>
        <v>1512000</v>
      </c>
      <c r="AI314" s="44">
        <f t="shared" si="24"/>
        <v>1693440.0000000002</v>
      </c>
      <c r="AJ314" s="45"/>
      <c r="AK314" s="46"/>
      <c r="AL314" s="45"/>
      <c r="AM314" s="45" t="s">
        <v>116</v>
      </c>
      <c r="AN314" s="35"/>
      <c r="AO314" s="37"/>
      <c r="AP314" s="37"/>
      <c r="AQ314" s="37"/>
      <c r="AR314" s="37" t="s">
        <v>643</v>
      </c>
      <c r="AS314" s="37" t="s">
        <v>643</v>
      </c>
      <c r="AT314" s="37"/>
      <c r="AU314" s="37"/>
      <c r="AV314" s="37"/>
      <c r="AW314" s="37"/>
      <c r="AX314" s="37"/>
      <c r="AY314" s="37"/>
      <c r="BD314" s="49">
        <v>265</v>
      </c>
    </row>
    <row r="315" spans="1:258" s="49" customFormat="1" ht="12.95" customHeight="1">
      <c r="A315" s="35" t="s">
        <v>350</v>
      </c>
      <c r="B315" s="35"/>
      <c r="C315" s="36"/>
      <c r="D315" s="35">
        <v>210012593</v>
      </c>
      <c r="E315" s="37" t="s">
        <v>1467</v>
      </c>
      <c r="F315" s="37">
        <v>22100222</v>
      </c>
      <c r="G315" s="37" t="s">
        <v>1438</v>
      </c>
      <c r="H315" s="37" t="s">
        <v>644</v>
      </c>
      <c r="I315" s="37" t="s">
        <v>639</v>
      </c>
      <c r="J315" s="37" t="s">
        <v>645</v>
      </c>
      <c r="K315" s="38" t="s">
        <v>104</v>
      </c>
      <c r="L315" s="39" t="s">
        <v>105</v>
      </c>
      <c r="M315" s="37" t="s">
        <v>121</v>
      </c>
      <c r="N315" s="40" t="s">
        <v>83</v>
      </c>
      <c r="O315" s="39" t="s">
        <v>107</v>
      </c>
      <c r="P315" s="37" t="s">
        <v>108</v>
      </c>
      <c r="Q315" s="39" t="s">
        <v>109</v>
      </c>
      <c r="R315" s="38" t="s">
        <v>110</v>
      </c>
      <c r="S315" s="39" t="s">
        <v>107</v>
      </c>
      <c r="T315" s="41" t="s">
        <v>122</v>
      </c>
      <c r="U315" s="37" t="s">
        <v>112</v>
      </c>
      <c r="V315" s="39">
        <v>60</v>
      </c>
      <c r="W315" s="37" t="s">
        <v>113</v>
      </c>
      <c r="X315" s="39"/>
      <c r="Y315" s="39"/>
      <c r="Z315" s="39"/>
      <c r="AA315" s="40">
        <v>30</v>
      </c>
      <c r="AB315" s="38">
        <v>60</v>
      </c>
      <c r="AC315" s="38">
        <v>10</v>
      </c>
      <c r="AD315" s="42" t="s">
        <v>129</v>
      </c>
      <c r="AE315" s="37" t="s">
        <v>115</v>
      </c>
      <c r="AF315" s="42">
        <v>68</v>
      </c>
      <c r="AG315" s="42">
        <v>2340</v>
      </c>
      <c r="AH315" s="43">
        <f t="shared" si="25"/>
        <v>159120</v>
      </c>
      <c r="AI315" s="44">
        <f t="shared" si="24"/>
        <v>178214.40000000002</v>
      </c>
      <c r="AJ315" s="45"/>
      <c r="AK315" s="46"/>
      <c r="AL315" s="45"/>
      <c r="AM315" s="45" t="s">
        <v>116</v>
      </c>
      <c r="AN315" s="35"/>
      <c r="AO315" s="37"/>
      <c r="AP315" s="37"/>
      <c r="AQ315" s="37"/>
      <c r="AR315" s="37" t="s">
        <v>646</v>
      </c>
      <c r="AS315" s="37" t="s">
        <v>646</v>
      </c>
      <c r="AT315" s="37"/>
      <c r="AU315" s="37"/>
      <c r="AV315" s="37"/>
      <c r="AW315" s="37"/>
      <c r="AX315" s="37"/>
      <c r="AY315" s="37"/>
      <c r="BD315" s="49">
        <v>266</v>
      </c>
    </row>
    <row r="316" spans="1:258" s="49" customFormat="1" ht="12.95" customHeight="1">
      <c r="A316" s="35" t="s">
        <v>350</v>
      </c>
      <c r="B316" s="35"/>
      <c r="C316" s="36"/>
      <c r="D316" s="35">
        <v>120009266</v>
      </c>
      <c r="E316" s="37" t="s">
        <v>3511</v>
      </c>
      <c r="F316" s="37">
        <v>22100223</v>
      </c>
      <c r="G316" s="37" t="s">
        <v>1439</v>
      </c>
      <c r="H316" s="37" t="s">
        <v>647</v>
      </c>
      <c r="I316" s="37" t="s">
        <v>648</v>
      </c>
      <c r="J316" s="37" t="s">
        <v>649</v>
      </c>
      <c r="K316" s="38" t="s">
        <v>150</v>
      </c>
      <c r="L316" s="39" t="s">
        <v>105</v>
      </c>
      <c r="M316" s="37" t="s">
        <v>121</v>
      </c>
      <c r="N316" s="40" t="s">
        <v>83</v>
      </c>
      <c r="O316" s="39" t="s">
        <v>107</v>
      </c>
      <c r="P316" s="37" t="s">
        <v>108</v>
      </c>
      <c r="Q316" s="39" t="s">
        <v>151</v>
      </c>
      <c r="R316" s="38" t="s">
        <v>110</v>
      </c>
      <c r="S316" s="39" t="s">
        <v>107</v>
      </c>
      <c r="T316" s="41" t="s">
        <v>122</v>
      </c>
      <c r="U316" s="37" t="s">
        <v>112</v>
      </c>
      <c r="V316" s="39">
        <v>120</v>
      </c>
      <c r="W316" s="37" t="s">
        <v>113</v>
      </c>
      <c r="X316" s="39"/>
      <c r="Y316" s="39"/>
      <c r="Z316" s="39"/>
      <c r="AA316" s="40">
        <v>30</v>
      </c>
      <c r="AB316" s="38">
        <v>60</v>
      </c>
      <c r="AC316" s="38">
        <v>10</v>
      </c>
      <c r="AD316" s="42" t="s">
        <v>129</v>
      </c>
      <c r="AE316" s="37" t="s">
        <v>115</v>
      </c>
      <c r="AF316" s="42">
        <v>3</v>
      </c>
      <c r="AG316" s="42">
        <v>43362743.5</v>
      </c>
      <c r="AH316" s="43">
        <f t="shared" si="25"/>
        <v>130088230.5</v>
      </c>
      <c r="AI316" s="44">
        <f t="shared" si="24"/>
        <v>145698818.16000003</v>
      </c>
      <c r="AJ316" s="45"/>
      <c r="AK316" s="46"/>
      <c r="AL316" s="45"/>
      <c r="AM316" s="45" t="s">
        <v>116</v>
      </c>
      <c r="AN316" s="35"/>
      <c r="AO316" s="37"/>
      <c r="AP316" s="37"/>
      <c r="AQ316" s="37"/>
      <c r="AR316" s="37" t="s">
        <v>650</v>
      </c>
      <c r="AS316" s="37" t="s">
        <v>650</v>
      </c>
      <c r="AT316" s="37"/>
      <c r="AU316" s="37"/>
      <c r="AV316" s="37"/>
      <c r="AW316" s="37"/>
      <c r="AX316" s="37"/>
      <c r="AY316" s="37"/>
      <c r="BD316" s="49">
        <v>267</v>
      </c>
    </row>
    <row r="317" spans="1:258" s="49" customFormat="1" ht="12.95" customHeight="1">
      <c r="A317" s="35" t="s">
        <v>350</v>
      </c>
      <c r="B317" s="35"/>
      <c r="C317" s="36"/>
      <c r="D317" s="35">
        <v>210025305</v>
      </c>
      <c r="E317" s="37" t="s">
        <v>3512</v>
      </c>
      <c r="F317" s="37">
        <v>22100224</v>
      </c>
      <c r="G317" s="37" t="s">
        <v>1440</v>
      </c>
      <c r="H317" s="37" t="s">
        <v>651</v>
      </c>
      <c r="I317" s="37" t="s">
        <v>652</v>
      </c>
      <c r="J317" s="37" t="s">
        <v>653</v>
      </c>
      <c r="K317" s="38" t="s">
        <v>104</v>
      </c>
      <c r="L317" s="39" t="s">
        <v>105</v>
      </c>
      <c r="M317" s="37" t="s">
        <v>121</v>
      </c>
      <c r="N317" s="40" t="s">
        <v>83</v>
      </c>
      <c r="O317" s="39" t="s">
        <v>107</v>
      </c>
      <c r="P317" s="37" t="s">
        <v>108</v>
      </c>
      <c r="Q317" s="39" t="s">
        <v>109</v>
      </c>
      <c r="R317" s="38" t="s">
        <v>110</v>
      </c>
      <c r="S317" s="39" t="s">
        <v>107</v>
      </c>
      <c r="T317" s="41" t="s">
        <v>122</v>
      </c>
      <c r="U317" s="37" t="s">
        <v>112</v>
      </c>
      <c r="V317" s="39">
        <v>60</v>
      </c>
      <c r="W317" s="37" t="s">
        <v>113</v>
      </c>
      <c r="X317" s="39"/>
      <c r="Y317" s="39"/>
      <c r="Z317" s="39"/>
      <c r="AA317" s="40">
        <v>30</v>
      </c>
      <c r="AB317" s="38">
        <v>60</v>
      </c>
      <c r="AC317" s="38">
        <v>10</v>
      </c>
      <c r="AD317" s="42" t="s">
        <v>129</v>
      </c>
      <c r="AE317" s="37" t="s">
        <v>115</v>
      </c>
      <c r="AF317" s="42">
        <v>16</v>
      </c>
      <c r="AG317" s="42">
        <v>21637</v>
      </c>
      <c r="AH317" s="43">
        <f t="shared" si="25"/>
        <v>346192</v>
      </c>
      <c r="AI317" s="44">
        <f t="shared" si="24"/>
        <v>387735.04000000004</v>
      </c>
      <c r="AJ317" s="45"/>
      <c r="AK317" s="46"/>
      <c r="AL317" s="45"/>
      <c r="AM317" s="45" t="s">
        <v>116</v>
      </c>
      <c r="AN317" s="35"/>
      <c r="AO317" s="37"/>
      <c r="AP317" s="37"/>
      <c r="AQ317" s="37"/>
      <c r="AR317" s="37" t="s">
        <v>654</v>
      </c>
      <c r="AS317" s="37" t="s">
        <v>654</v>
      </c>
      <c r="AT317" s="37"/>
      <c r="AU317" s="37"/>
      <c r="AV317" s="37"/>
      <c r="AW317" s="37"/>
      <c r="AX317" s="37"/>
      <c r="AY317" s="37"/>
      <c r="BD317" s="49">
        <v>268</v>
      </c>
    </row>
    <row r="318" spans="1:258" s="49" customFormat="1" ht="12.95" customHeight="1">
      <c r="A318" s="35" t="s">
        <v>350</v>
      </c>
      <c r="B318" s="35"/>
      <c r="C318" s="36"/>
      <c r="D318" s="35">
        <v>210026808</v>
      </c>
      <c r="E318" s="37" t="s">
        <v>3513</v>
      </c>
      <c r="F318" s="37">
        <v>22100225</v>
      </c>
      <c r="G318" s="37" t="s">
        <v>1441</v>
      </c>
      <c r="H318" s="37" t="s">
        <v>651</v>
      </c>
      <c r="I318" s="37" t="s">
        <v>652</v>
      </c>
      <c r="J318" s="37" t="s">
        <v>653</v>
      </c>
      <c r="K318" s="38" t="s">
        <v>104</v>
      </c>
      <c r="L318" s="39" t="s">
        <v>105</v>
      </c>
      <c r="M318" s="37" t="s">
        <v>121</v>
      </c>
      <c r="N318" s="40" t="s">
        <v>83</v>
      </c>
      <c r="O318" s="39" t="s">
        <v>107</v>
      </c>
      <c r="P318" s="37" t="s">
        <v>108</v>
      </c>
      <c r="Q318" s="39" t="s">
        <v>109</v>
      </c>
      <c r="R318" s="38" t="s">
        <v>110</v>
      </c>
      <c r="S318" s="39" t="s">
        <v>107</v>
      </c>
      <c r="T318" s="41" t="s">
        <v>122</v>
      </c>
      <c r="U318" s="37" t="s">
        <v>112</v>
      </c>
      <c r="V318" s="39">
        <v>60</v>
      </c>
      <c r="W318" s="37" t="s">
        <v>113</v>
      </c>
      <c r="X318" s="39"/>
      <c r="Y318" s="39"/>
      <c r="Z318" s="39"/>
      <c r="AA318" s="40">
        <v>30</v>
      </c>
      <c r="AB318" s="38">
        <v>60</v>
      </c>
      <c r="AC318" s="38">
        <v>10</v>
      </c>
      <c r="AD318" s="42" t="s">
        <v>129</v>
      </c>
      <c r="AE318" s="37" t="s">
        <v>115</v>
      </c>
      <c r="AF318" s="42">
        <v>36</v>
      </c>
      <c r="AG318" s="42">
        <v>21637</v>
      </c>
      <c r="AH318" s="43">
        <f t="shared" si="25"/>
        <v>778932</v>
      </c>
      <c r="AI318" s="44">
        <f t="shared" si="24"/>
        <v>872403.84000000008</v>
      </c>
      <c r="AJ318" s="45"/>
      <c r="AK318" s="46"/>
      <c r="AL318" s="45"/>
      <c r="AM318" s="45" t="s">
        <v>116</v>
      </c>
      <c r="AN318" s="35"/>
      <c r="AO318" s="37"/>
      <c r="AP318" s="37"/>
      <c r="AQ318" s="37"/>
      <c r="AR318" s="37" t="s">
        <v>655</v>
      </c>
      <c r="AS318" s="37" t="s">
        <v>655</v>
      </c>
      <c r="AT318" s="37"/>
      <c r="AU318" s="37"/>
      <c r="AV318" s="37"/>
      <c r="AW318" s="37"/>
      <c r="AX318" s="37"/>
      <c r="AY318" s="37"/>
      <c r="BD318" s="49">
        <v>269</v>
      </c>
    </row>
    <row r="319" spans="1:258" s="49" customFormat="1" ht="12.95" customHeight="1">
      <c r="A319" s="35" t="s">
        <v>350</v>
      </c>
      <c r="B319" s="35"/>
      <c r="C319" s="36"/>
      <c r="D319" s="35">
        <v>220000370</v>
      </c>
      <c r="E319" s="37" t="s">
        <v>3514</v>
      </c>
      <c r="F319" s="37">
        <v>22100226</v>
      </c>
      <c r="G319" s="37" t="s">
        <v>1442</v>
      </c>
      <c r="H319" s="37" t="s">
        <v>656</v>
      </c>
      <c r="I319" s="37" t="s">
        <v>657</v>
      </c>
      <c r="J319" s="37" t="s">
        <v>658</v>
      </c>
      <c r="K319" s="38" t="s">
        <v>104</v>
      </c>
      <c r="L319" s="39" t="s">
        <v>105</v>
      </c>
      <c r="M319" s="37"/>
      <c r="N319" s="40" t="s">
        <v>106</v>
      </c>
      <c r="O319" s="39" t="s">
        <v>107</v>
      </c>
      <c r="P319" s="37" t="s">
        <v>108</v>
      </c>
      <c r="Q319" s="39" t="s">
        <v>109</v>
      </c>
      <c r="R319" s="38" t="s">
        <v>110</v>
      </c>
      <c r="S319" s="39" t="s">
        <v>107</v>
      </c>
      <c r="T319" s="41" t="s">
        <v>122</v>
      </c>
      <c r="U319" s="37" t="s">
        <v>112</v>
      </c>
      <c r="V319" s="39">
        <v>60</v>
      </c>
      <c r="W319" s="37" t="s">
        <v>113</v>
      </c>
      <c r="X319" s="39"/>
      <c r="Y319" s="39"/>
      <c r="Z319" s="39"/>
      <c r="AA319" s="40">
        <v>0</v>
      </c>
      <c r="AB319" s="38">
        <v>90</v>
      </c>
      <c r="AC319" s="38">
        <v>10</v>
      </c>
      <c r="AD319" s="42" t="s">
        <v>129</v>
      </c>
      <c r="AE319" s="37" t="s">
        <v>115</v>
      </c>
      <c r="AF319" s="42">
        <v>35</v>
      </c>
      <c r="AG319" s="42">
        <v>8846.15</v>
      </c>
      <c r="AH319" s="43">
        <v>0</v>
      </c>
      <c r="AI319" s="44">
        <f t="shared" si="24"/>
        <v>0</v>
      </c>
      <c r="AJ319" s="45"/>
      <c r="AK319" s="46"/>
      <c r="AL319" s="45"/>
      <c r="AM319" s="45" t="s">
        <v>116</v>
      </c>
      <c r="AN319" s="35"/>
      <c r="AO319" s="37"/>
      <c r="AP319" s="37"/>
      <c r="AQ319" s="37"/>
      <c r="AR319" s="37" t="s">
        <v>659</v>
      </c>
      <c r="AS319" s="37" t="s">
        <v>659</v>
      </c>
      <c r="AT319" s="37"/>
      <c r="AU319" s="37"/>
      <c r="AV319" s="37"/>
      <c r="AW319" s="37"/>
      <c r="AX319" s="37"/>
      <c r="AY319" s="37"/>
      <c r="BD319" s="49">
        <v>270</v>
      </c>
      <c r="BE319" s="239"/>
      <c r="BF319" s="239"/>
      <c r="BG319" s="239"/>
      <c r="BH319" s="239"/>
      <c r="BI319" s="239"/>
      <c r="BJ319" s="239"/>
      <c r="BK319" s="239"/>
      <c r="BL319" s="239"/>
      <c r="BM319" s="239"/>
      <c r="BN319" s="239"/>
      <c r="BO319" s="239"/>
      <c r="BP319" s="239"/>
      <c r="BQ319" s="239"/>
      <c r="BR319" s="239"/>
      <c r="BS319" s="239"/>
      <c r="BT319" s="239"/>
      <c r="BU319" s="239"/>
      <c r="BV319" s="239"/>
      <c r="BW319" s="239"/>
      <c r="BX319" s="239"/>
      <c r="BY319" s="239"/>
      <c r="BZ319" s="239"/>
      <c r="CA319" s="239"/>
      <c r="CB319" s="239"/>
      <c r="CC319" s="239"/>
      <c r="CD319" s="239"/>
      <c r="CE319" s="239"/>
      <c r="CF319" s="239"/>
      <c r="CG319" s="239"/>
      <c r="CH319" s="239"/>
      <c r="CI319" s="239"/>
      <c r="CJ319" s="239"/>
      <c r="CK319" s="239"/>
      <c r="CL319" s="239"/>
      <c r="CM319" s="239"/>
      <c r="CN319" s="239"/>
      <c r="CO319" s="239"/>
      <c r="CP319" s="239"/>
      <c r="CQ319" s="239"/>
      <c r="CR319" s="239"/>
      <c r="CS319" s="239"/>
      <c r="CT319" s="239"/>
      <c r="CU319" s="239"/>
      <c r="CV319" s="239"/>
      <c r="CW319" s="239"/>
      <c r="CX319" s="239"/>
      <c r="CY319" s="239"/>
      <c r="CZ319" s="239"/>
      <c r="DA319" s="239"/>
      <c r="DB319" s="239"/>
      <c r="DC319" s="239"/>
      <c r="DD319" s="239"/>
      <c r="DE319" s="239"/>
      <c r="DF319" s="239"/>
      <c r="DG319" s="239"/>
      <c r="DH319" s="239"/>
      <c r="DI319" s="239"/>
      <c r="DJ319" s="239"/>
      <c r="DK319" s="239"/>
      <c r="DL319" s="239"/>
      <c r="DM319" s="239"/>
      <c r="DN319" s="239"/>
      <c r="DO319" s="239"/>
      <c r="DP319" s="239"/>
      <c r="DQ319" s="239"/>
      <c r="DR319" s="239"/>
      <c r="DS319" s="239"/>
      <c r="DT319" s="239"/>
      <c r="DU319" s="239"/>
      <c r="DV319" s="239"/>
      <c r="DW319" s="239"/>
      <c r="DX319" s="239"/>
      <c r="DY319" s="239"/>
      <c r="DZ319" s="239"/>
      <c r="EA319" s="239"/>
      <c r="EB319" s="239"/>
      <c r="EC319" s="239"/>
      <c r="ED319" s="239"/>
      <c r="EE319" s="239"/>
      <c r="EF319" s="239"/>
      <c r="EG319" s="239"/>
      <c r="EH319" s="239"/>
      <c r="EI319" s="239"/>
      <c r="EJ319" s="239"/>
      <c r="EK319" s="239"/>
      <c r="EL319" s="239"/>
      <c r="EM319" s="239"/>
      <c r="EN319" s="239"/>
      <c r="EO319" s="239"/>
      <c r="EP319" s="239"/>
      <c r="EQ319" s="239"/>
      <c r="ER319" s="239"/>
      <c r="ES319" s="239"/>
      <c r="ET319" s="239"/>
      <c r="EU319" s="239"/>
      <c r="EV319" s="239"/>
      <c r="EW319" s="239"/>
      <c r="EX319" s="239"/>
      <c r="EY319" s="239"/>
      <c r="EZ319" s="239"/>
      <c r="FA319" s="239"/>
      <c r="FB319" s="239"/>
      <c r="FC319" s="239"/>
      <c r="FD319" s="239"/>
      <c r="FE319" s="239"/>
      <c r="FF319" s="239"/>
      <c r="FG319" s="239"/>
      <c r="FH319" s="239"/>
      <c r="FI319" s="239"/>
      <c r="FJ319" s="239"/>
      <c r="FK319" s="239"/>
      <c r="FL319" s="239"/>
      <c r="FM319" s="239"/>
      <c r="FN319" s="239"/>
      <c r="FO319" s="239"/>
      <c r="FP319" s="239"/>
      <c r="FQ319" s="239"/>
      <c r="FR319" s="239"/>
      <c r="FS319" s="239"/>
      <c r="FT319" s="239"/>
      <c r="FU319" s="239"/>
      <c r="FV319" s="239"/>
      <c r="FW319" s="239"/>
      <c r="FX319" s="239"/>
      <c r="FY319" s="239"/>
      <c r="FZ319" s="239"/>
      <c r="GA319" s="239"/>
      <c r="GB319" s="239"/>
      <c r="GC319" s="239"/>
      <c r="GD319" s="239"/>
      <c r="GE319" s="239"/>
      <c r="GF319" s="239"/>
      <c r="GG319" s="239"/>
      <c r="GH319" s="239"/>
      <c r="GI319" s="239"/>
      <c r="GJ319" s="239"/>
      <c r="GK319" s="239"/>
      <c r="GL319" s="239"/>
      <c r="GM319" s="239"/>
      <c r="GN319" s="239"/>
      <c r="GO319" s="239"/>
      <c r="GP319" s="239"/>
      <c r="GQ319" s="239"/>
      <c r="GR319" s="239"/>
      <c r="GS319" s="239"/>
      <c r="GT319" s="239"/>
      <c r="GU319" s="239"/>
      <c r="GV319" s="239"/>
      <c r="GW319" s="239"/>
      <c r="GX319" s="239"/>
      <c r="GY319" s="239"/>
      <c r="GZ319" s="239"/>
      <c r="HA319" s="239"/>
      <c r="HB319" s="239"/>
      <c r="HC319" s="239"/>
      <c r="HD319" s="239"/>
      <c r="HE319" s="239"/>
      <c r="HF319" s="239"/>
      <c r="HG319" s="239"/>
      <c r="HH319" s="239"/>
      <c r="HI319" s="239"/>
      <c r="HJ319" s="239"/>
      <c r="HK319" s="239"/>
      <c r="HL319" s="239"/>
      <c r="HM319" s="239"/>
      <c r="HN319" s="239"/>
      <c r="HO319" s="239"/>
      <c r="HP319" s="239"/>
      <c r="HQ319" s="239"/>
      <c r="HR319" s="239"/>
      <c r="HS319" s="239"/>
      <c r="HT319" s="239"/>
      <c r="HU319" s="239"/>
      <c r="HV319" s="239"/>
      <c r="HW319" s="239"/>
      <c r="HX319" s="239"/>
      <c r="HY319" s="239"/>
      <c r="HZ319" s="239"/>
      <c r="IA319" s="239"/>
      <c r="IB319" s="239"/>
      <c r="IC319" s="239"/>
      <c r="ID319" s="239"/>
      <c r="IE319" s="239"/>
      <c r="IF319" s="239"/>
      <c r="IG319" s="239"/>
      <c r="IH319" s="239"/>
      <c r="II319" s="239"/>
      <c r="IJ319" s="239"/>
      <c r="IK319" s="239"/>
      <c r="IL319" s="239"/>
      <c r="IM319" s="239"/>
      <c r="IN319" s="239"/>
      <c r="IO319" s="239"/>
      <c r="IP319" s="239"/>
      <c r="IQ319" s="239"/>
      <c r="IR319" s="239"/>
      <c r="IS319" s="239"/>
      <c r="IT319" s="239"/>
      <c r="IU319" s="239"/>
      <c r="IV319" s="239"/>
      <c r="IW319" s="239"/>
      <c r="IX319" s="239"/>
    </row>
    <row r="320" spans="1:258" s="49" customFormat="1" ht="12.95" customHeight="1">
      <c r="A320" s="104" t="s">
        <v>350</v>
      </c>
      <c r="B320" s="131"/>
      <c r="C320" s="131"/>
      <c r="D320" s="104">
        <v>220000370</v>
      </c>
      <c r="E320" s="104" t="s">
        <v>3900</v>
      </c>
      <c r="F320" s="104">
        <v>22100226</v>
      </c>
      <c r="G320" s="349"/>
      <c r="H320" s="135" t="s">
        <v>656</v>
      </c>
      <c r="I320" s="135" t="s">
        <v>657</v>
      </c>
      <c r="J320" s="135" t="s">
        <v>658</v>
      </c>
      <c r="K320" s="104" t="s">
        <v>104</v>
      </c>
      <c r="L320" s="104" t="s">
        <v>105</v>
      </c>
      <c r="M320" s="76"/>
      <c r="N320" s="104" t="s">
        <v>106</v>
      </c>
      <c r="O320" s="131" t="s">
        <v>107</v>
      </c>
      <c r="P320" s="133" t="s">
        <v>108</v>
      </c>
      <c r="Q320" s="76" t="s">
        <v>109</v>
      </c>
      <c r="R320" s="76" t="s">
        <v>110</v>
      </c>
      <c r="S320" s="131" t="s">
        <v>107</v>
      </c>
      <c r="T320" s="133" t="s">
        <v>122</v>
      </c>
      <c r="U320" s="76" t="s">
        <v>112</v>
      </c>
      <c r="V320" s="76">
        <v>60</v>
      </c>
      <c r="W320" s="76" t="s">
        <v>113</v>
      </c>
      <c r="X320" s="76"/>
      <c r="Y320" s="76"/>
      <c r="Z320" s="76"/>
      <c r="AA320" s="350">
        <v>0</v>
      </c>
      <c r="AB320" s="76">
        <v>90</v>
      </c>
      <c r="AC320" s="350">
        <v>10</v>
      </c>
      <c r="AD320" s="76" t="s">
        <v>129</v>
      </c>
      <c r="AE320" s="76" t="s">
        <v>115</v>
      </c>
      <c r="AF320" s="351">
        <v>30</v>
      </c>
      <c r="AG320" s="352">
        <v>8846.15</v>
      </c>
      <c r="AH320" s="353">
        <f>AF320*AG320</f>
        <v>265384.5</v>
      </c>
      <c r="AI320" s="183">
        <f t="shared" si="24"/>
        <v>297230.64</v>
      </c>
      <c r="AJ320" s="354"/>
      <c r="AK320" s="354"/>
      <c r="AL320" s="354"/>
      <c r="AM320" s="355" t="s">
        <v>116</v>
      </c>
      <c r="AN320" s="356"/>
      <c r="AO320" s="356"/>
      <c r="AP320" s="76"/>
      <c r="AQ320" s="76"/>
      <c r="AR320" s="76" t="s">
        <v>659</v>
      </c>
      <c r="AS320" s="349"/>
      <c r="AT320" s="76"/>
      <c r="AU320" s="76"/>
      <c r="AV320" s="76"/>
      <c r="AW320" s="76"/>
      <c r="AX320" s="76"/>
      <c r="AY320" s="76" t="s">
        <v>3870</v>
      </c>
      <c r="AZ320" s="239"/>
      <c r="BA320" s="239"/>
      <c r="BB320" s="239"/>
      <c r="BC320" s="249" t="e">
        <f>VLOOKUP(#REF!,E41:BD317,52,0)</f>
        <v>#REF!</v>
      </c>
      <c r="BD320" s="49">
        <v>271</v>
      </c>
    </row>
    <row r="321" spans="1:258" s="49" customFormat="1" ht="12.95" customHeight="1">
      <c r="A321" s="35" t="s">
        <v>350</v>
      </c>
      <c r="B321" s="35"/>
      <c r="C321" s="36"/>
      <c r="D321" s="35">
        <v>220000407</v>
      </c>
      <c r="E321" s="37" t="s">
        <v>3515</v>
      </c>
      <c r="F321" s="37">
        <v>22100227</v>
      </c>
      <c r="G321" s="37" t="s">
        <v>1443</v>
      </c>
      <c r="H321" s="37" t="s">
        <v>656</v>
      </c>
      <c r="I321" s="37" t="s">
        <v>657</v>
      </c>
      <c r="J321" s="37" t="s">
        <v>658</v>
      </c>
      <c r="K321" s="38" t="s">
        <v>104</v>
      </c>
      <c r="L321" s="39" t="s">
        <v>105</v>
      </c>
      <c r="M321" s="37"/>
      <c r="N321" s="40" t="s">
        <v>106</v>
      </c>
      <c r="O321" s="39" t="s">
        <v>107</v>
      </c>
      <c r="P321" s="37" t="s">
        <v>108</v>
      </c>
      <c r="Q321" s="39" t="s">
        <v>109</v>
      </c>
      <c r="R321" s="38" t="s">
        <v>110</v>
      </c>
      <c r="S321" s="39" t="s">
        <v>107</v>
      </c>
      <c r="T321" s="41" t="s">
        <v>122</v>
      </c>
      <c r="U321" s="37" t="s">
        <v>112</v>
      </c>
      <c r="V321" s="39">
        <v>60</v>
      </c>
      <c r="W321" s="37" t="s">
        <v>113</v>
      </c>
      <c r="X321" s="39"/>
      <c r="Y321" s="39"/>
      <c r="Z321" s="39"/>
      <c r="AA321" s="40">
        <v>0</v>
      </c>
      <c r="AB321" s="38">
        <v>90</v>
      </c>
      <c r="AC321" s="38">
        <v>10</v>
      </c>
      <c r="AD321" s="42" t="s">
        <v>129</v>
      </c>
      <c r="AE321" s="37" t="s">
        <v>115</v>
      </c>
      <c r="AF321" s="42">
        <v>53</v>
      </c>
      <c r="AG321" s="42">
        <v>16505.84</v>
      </c>
      <c r="AH321" s="43">
        <v>0</v>
      </c>
      <c r="AI321" s="44">
        <f t="shared" si="24"/>
        <v>0</v>
      </c>
      <c r="AJ321" s="45"/>
      <c r="AK321" s="46"/>
      <c r="AL321" s="45"/>
      <c r="AM321" s="45" t="s">
        <v>116</v>
      </c>
      <c r="AN321" s="35"/>
      <c r="AO321" s="37"/>
      <c r="AP321" s="37"/>
      <c r="AQ321" s="37"/>
      <c r="AR321" s="37" t="s">
        <v>660</v>
      </c>
      <c r="AS321" s="37" t="s">
        <v>660</v>
      </c>
      <c r="AT321" s="37"/>
      <c r="AU321" s="37"/>
      <c r="AV321" s="37"/>
      <c r="AW321" s="37"/>
      <c r="AX321" s="37"/>
      <c r="AY321" s="37"/>
      <c r="BD321" s="49">
        <v>272</v>
      </c>
    </row>
    <row r="322" spans="1:258" s="49" customFormat="1" ht="12.95" customHeight="1">
      <c r="A322" s="104" t="s">
        <v>350</v>
      </c>
      <c r="B322" s="131"/>
      <c r="C322" s="131"/>
      <c r="D322" s="104">
        <v>220000407</v>
      </c>
      <c r="E322" s="104" t="s">
        <v>3901</v>
      </c>
      <c r="F322" s="104">
        <v>22100227</v>
      </c>
      <c r="G322" s="349"/>
      <c r="H322" s="135" t="s">
        <v>656</v>
      </c>
      <c r="I322" s="135" t="s">
        <v>657</v>
      </c>
      <c r="J322" s="135" t="s">
        <v>658</v>
      </c>
      <c r="K322" s="104" t="s">
        <v>104</v>
      </c>
      <c r="L322" s="104" t="s">
        <v>105</v>
      </c>
      <c r="M322" s="76"/>
      <c r="N322" s="104" t="s">
        <v>106</v>
      </c>
      <c r="O322" s="131" t="s">
        <v>107</v>
      </c>
      <c r="P322" s="133" t="s">
        <v>108</v>
      </c>
      <c r="Q322" s="76" t="s">
        <v>109</v>
      </c>
      <c r="R322" s="76" t="s">
        <v>110</v>
      </c>
      <c r="S322" s="131" t="s">
        <v>107</v>
      </c>
      <c r="T322" s="133" t="s">
        <v>122</v>
      </c>
      <c r="U322" s="76" t="s">
        <v>112</v>
      </c>
      <c r="V322" s="76">
        <v>60</v>
      </c>
      <c r="W322" s="76" t="s">
        <v>113</v>
      </c>
      <c r="X322" s="76"/>
      <c r="Y322" s="76"/>
      <c r="Z322" s="76"/>
      <c r="AA322" s="350">
        <v>0</v>
      </c>
      <c r="AB322" s="76">
        <v>90</v>
      </c>
      <c r="AC322" s="350">
        <v>10</v>
      </c>
      <c r="AD322" s="76" t="s">
        <v>129</v>
      </c>
      <c r="AE322" s="76" t="s">
        <v>115</v>
      </c>
      <c r="AF322" s="351">
        <v>49</v>
      </c>
      <c r="AG322" s="352">
        <v>16505.84</v>
      </c>
      <c r="AH322" s="353">
        <f>AF322*AG322</f>
        <v>808786.16</v>
      </c>
      <c r="AI322" s="183">
        <f t="shared" si="24"/>
        <v>905840.49920000008</v>
      </c>
      <c r="AJ322" s="354"/>
      <c r="AK322" s="354"/>
      <c r="AL322" s="354"/>
      <c r="AM322" s="355" t="s">
        <v>116</v>
      </c>
      <c r="AN322" s="356"/>
      <c r="AO322" s="356"/>
      <c r="AP322" s="76"/>
      <c r="AQ322" s="76"/>
      <c r="AR322" s="76" t="s">
        <v>660</v>
      </c>
      <c r="AS322" s="349"/>
      <c r="AT322" s="76"/>
      <c r="AU322" s="76"/>
      <c r="AV322" s="76"/>
      <c r="AW322" s="76"/>
      <c r="AX322" s="76"/>
      <c r="AY322" s="76" t="s">
        <v>3870</v>
      </c>
      <c r="AZ322" s="239"/>
      <c r="BA322" s="239"/>
      <c r="BB322" s="239"/>
      <c r="BC322" s="249" t="e">
        <f>VLOOKUP(#REF!,E41:BD319,52,0)</f>
        <v>#REF!</v>
      </c>
      <c r="BD322" s="49">
        <v>273</v>
      </c>
    </row>
    <row r="323" spans="1:258" s="49" customFormat="1" ht="12.95" customHeight="1">
      <c r="A323" s="35" t="s">
        <v>350</v>
      </c>
      <c r="B323" s="35"/>
      <c r="C323" s="36"/>
      <c r="D323" s="35">
        <v>220005965</v>
      </c>
      <c r="E323" s="37" t="s">
        <v>3516</v>
      </c>
      <c r="F323" s="37">
        <v>22100228</v>
      </c>
      <c r="G323" s="37" t="s">
        <v>1444</v>
      </c>
      <c r="H323" s="37" t="s">
        <v>656</v>
      </c>
      <c r="I323" s="37" t="s">
        <v>657</v>
      </c>
      <c r="J323" s="37" t="s">
        <v>658</v>
      </c>
      <c r="K323" s="38" t="s">
        <v>104</v>
      </c>
      <c r="L323" s="39" t="s">
        <v>105</v>
      </c>
      <c r="M323" s="37"/>
      <c r="N323" s="40" t="s">
        <v>106</v>
      </c>
      <c r="O323" s="39" t="s">
        <v>107</v>
      </c>
      <c r="P323" s="37" t="s">
        <v>108</v>
      </c>
      <c r="Q323" s="39" t="s">
        <v>109</v>
      </c>
      <c r="R323" s="38" t="s">
        <v>110</v>
      </c>
      <c r="S323" s="39" t="s">
        <v>107</v>
      </c>
      <c r="T323" s="41" t="s">
        <v>122</v>
      </c>
      <c r="U323" s="37" t="s">
        <v>112</v>
      </c>
      <c r="V323" s="39">
        <v>60</v>
      </c>
      <c r="W323" s="37" t="s">
        <v>113</v>
      </c>
      <c r="X323" s="39"/>
      <c r="Y323" s="39"/>
      <c r="Z323" s="39"/>
      <c r="AA323" s="40">
        <v>0</v>
      </c>
      <c r="AB323" s="38">
        <v>90</v>
      </c>
      <c r="AC323" s="38">
        <v>10</v>
      </c>
      <c r="AD323" s="42" t="s">
        <v>129</v>
      </c>
      <c r="AE323" s="37" t="s">
        <v>115</v>
      </c>
      <c r="AF323" s="42">
        <v>10</v>
      </c>
      <c r="AG323" s="42">
        <v>16437.75</v>
      </c>
      <c r="AH323" s="43">
        <f>AF323*AG323</f>
        <v>164377.5</v>
      </c>
      <c r="AI323" s="44">
        <f t="shared" si="24"/>
        <v>184102.80000000002</v>
      </c>
      <c r="AJ323" s="45"/>
      <c r="AK323" s="46"/>
      <c r="AL323" s="45"/>
      <c r="AM323" s="45" t="s">
        <v>116</v>
      </c>
      <c r="AN323" s="35"/>
      <c r="AO323" s="37"/>
      <c r="AP323" s="37"/>
      <c r="AQ323" s="37"/>
      <c r="AR323" s="37" t="s">
        <v>661</v>
      </c>
      <c r="AS323" s="37" t="s">
        <v>661</v>
      </c>
      <c r="AT323" s="37"/>
      <c r="AU323" s="37"/>
      <c r="AV323" s="37"/>
      <c r="AW323" s="37"/>
      <c r="AX323" s="37"/>
      <c r="AY323" s="37"/>
      <c r="BD323" s="49">
        <v>274</v>
      </c>
      <c r="BE323" s="239"/>
      <c r="BF323" s="239"/>
      <c r="BG323" s="239"/>
      <c r="BH323" s="239"/>
      <c r="BI323" s="239"/>
      <c r="BJ323" s="239"/>
      <c r="BK323" s="239"/>
      <c r="BL323" s="239"/>
      <c r="BM323" s="239"/>
      <c r="BN323" s="239"/>
      <c r="BO323" s="239"/>
      <c r="BP323" s="239"/>
      <c r="BQ323" s="239"/>
      <c r="BR323" s="239"/>
      <c r="BS323" s="239"/>
      <c r="BT323" s="239"/>
      <c r="BU323" s="239"/>
      <c r="BV323" s="239"/>
      <c r="BW323" s="239"/>
      <c r="BX323" s="239"/>
      <c r="BY323" s="239"/>
      <c r="BZ323" s="239"/>
      <c r="CA323" s="239"/>
      <c r="CB323" s="239"/>
      <c r="CC323" s="239"/>
      <c r="CD323" s="239"/>
      <c r="CE323" s="239"/>
      <c r="CF323" s="239"/>
      <c r="CG323" s="239"/>
      <c r="CH323" s="239"/>
      <c r="CI323" s="239"/>
      <c r="CJ323" s="239"/>
      <c r="CK323" s="239"/>
      <c r="CL323" s="239"/>
      <c r="CM323" s="239"/>
      <c r="CN323" s="239"/>
      <c r="CO323" s="239"/>
      <c r="CP323" s="239"/>
      <c r="CQ323" s="239"/>
      <c r="CR323" s="239"/>
      <c r="CS323" s="239"/>
      <c r="CT323" s="239"/>
      <c r="CU323" s="239"/>
      <c r="CV323" s="239"/>
      <c r="CW323" s="239"/>
      <c r="CX323" s="239"/>
      <c r="CY323" s="239"/>
      <c r="CZ323" s="239"/>
      <c r="DA323" s="239"/>
      <c r="DB323" s="239"/>
      <c r="DC323" s="239"/>
      <c r="DD323" s="239"/>
      <c r="DE323" s="239"/>
      <c r="DF323" s="239"/>
      <c r="DG323" s="239"/>
      <c r="DH323" s="239"/>
      <c r="DI323" s="239"/>
      <c r="DJ323" s="239"/>
      <c r="DK323" s="239"/>
      <c r="DL323" s="239"/>
      <c r="DM323" s="239"/>
      <c r="DN323" s="239"/>
      <c r="DO323" s="239"/>
      <c r="DP323" s="239"/>
      <c r="DQ323" s="239"/>
      <c r="DR323" s="239"/>
      <c r="DS323" s="239"/>
      <c r="DT323" s="239"/>
      <c r="DU323" s="239"/>
      <c r="DV323" s="239"/>
      <c r="DW323" s="239"/>
      <c r="DX323" s="239"/>
      <c r="DY323" s="239"/>
      <c r="DZ323" s="239"/>
      <c r="EA323" s="239"/>
      <c r="EB323" s="239"/>
      <c r="EC323" s="239"/>
      <c r="ED323" s="239"/>
      <c r="EE323" s="239"/>
      <c r="EF323" s="239"/>
      <c r="EG323" s="239"/>
      <c r="EH323" s="239"/>
      <c r="EI323" s="239"/>
      <c r="EJ323" s="239"/>
      <c r="EK323" s="239"/>
      <c r="EL323" s="239"/>
      <c r="EM323" s="239"/>
      <c r="EN323" s="239"/>
      <c r="EO323" s="239"/>
      <c r="EP323" s="239"/>
      <c r="EQ323" s="239"/>
      <c r="ER323" s="239"/>
      <c r="ES323" s="239"/>
      <c r="ET323" s="239"/>
      <c r="EU323" s="239"/>
      <c r="EV323" s="239"/>
      <c r="EW323" s="239"/>
      <c r="EX323" s="239"/>
      <c r="EY323" s="239"/>
      <c r="EZ323" s="239"/>
      <c r="FA323" s="239"/>
      <c r="FB323" s="239"/>
      <c r="FC323" s="239"/>
      <c r="FD323" s="239"/>
      <c r="FE323" s="239"/>
      <c r="FF323" s="239"/>
      <c r="FG323" s="239"/>
      <c r="FH323" s="239"/>
      <c r="FI323" s="239"/>
      <c r="FJ323" s="239"/>
      <c r="FK323" s="239"/>
      <c r="FL323" s="239"/>
      <c r="FM323" s="239"/>
      <c r="FN323" s="239"/>
      <c r="FO323" s="239"/>
      <c r="FP323" s="239"/>
      <c r="FQ323" s="239"/>
      <c r="FR323" s="239"/>
      <c r="FS323" s="239"/>
      <c r="FT323" s="239"/>
      <c r="FU323" s="239"/>
      <c r="FV323" s="239"/>
      <c r="FW323" s="239"/>
      <c r="FX323" s="239"/>
      <c r="FY323" s="239"/>
      <c r="FZ323" s="239"/>
      <c r="GA323" s="239"/>
      <c r="GB323" s="239"/>
      <c r="GC323" s="239"/>
      <c r="GD323" s="239"/>
      <c r="GE323" s="239"/>
      <c r="GF323" s="239"/>
      <c r="GG323" s="239"/>
      <c r="GH323" s="239"/>
      <c r="GI323" s="239"/>
      <c r="GJ323" s="239"/>
      <c r="GK323" s="239"/>
      <c r="GL323" s="239"/>
      <c r="GM323" s="239"/>
      <c r="GN323" s="239"/>
      <c r="GO323" s="239"/>
      <c r="GP323" s="239"/>
      <c r="GQ323" s="239"/>
      <c r="GR323" s="239"/>
      <c r="GS323" s="239"/>
      <c r="GT323" s="239"/>
      <c r="GU323" s="239"/>
      <c r="GV323" s="239"/>
      <c r="GW323" s="239"/>
      <c r="GX323" s="239"/>
      <c r="GY323" s="239"/>
      <c r="GZ323" s="239"/>
      <c r="HA323" s="239"/>
      <c r="HB323" s="239"/>
      <c r="HC323" s="239"/>
      <c r="HD323" s="239"/>
      <c r="HE323" s="239"/>
      <c r="HF323" s="239"/>
      <c r="HG323" s="239"/>
      <c r="HH323" s="239"/>
      <c r="HI323" s="239"/>
      <c r="HJ323" s="239"/>
      <c r="HK323" s="239"/>
      <c r="HL323" s="239"/>
      <c r="HM323" s="239"/>
      <c r="HN323" s="239"/>
      <c r="HO323" s="239"/>
      <c r="HP323" s="239"/>
      <c r="HQ323" s="239"/>
      <c r="HR323" s="239"/>
      <c r="HS323" s="239"/>
      <c r="HT323" s="239"/>
      <c r="HU323" s="239"/>
      <c r="HV323" s="239"/>
      <c r="HW323" s="239"/>
      <c r="HX323" s="239"/>
      <c r="HY323" s="239"/>
      <c r="HZ323" s="239"/>
      <c r="IA323" s="239"/>
      <c r="IB323" s="239"/>
      <c r="IC323" s="239"/>
      <c r="ID323" s="239"/>
      <c r="IE323" s="239"/>
      <c r="IF323" s="239"/>
      <c r="IG323" s="239"/>
      <c r="IH323" s="239"/>
      <c r="II323" s="239"/>
      <c r="IJ323" s="239"/>
      <c r="IK323" s="239"/>
      <c r="IL323" s="239"/>
      <c r="IM323" s="239"/>
      <c r="IN323" s="239"/>
      <c r="IO323" s="239"/>
      <c r="IP323" s="239"/>
      <c r="IQ323" s="239"/>
      <c r="IR323" s="239"/>
      <c r="IS323" s="239"/>
      <c r="IT323" s="239"/>
      <c r="IU323" s="239"/>
      <c r="IV323" s="239"/>
      <c r="IW323" s="239"/>
      <c r="IX323" s="239"/>
    </row>
    <row r="324" spans="1:258" s="49" customFormat="1" ht="12.95" customHeight="1">
      <c r="A324" s="35" t="s">
        <v>350</v>
      </c>
      <c r="B324" s="35"/>
      <c r="C324" s="36"/>
      <c r="D324" s="35">
        <v>220000075</v>
      </c>
      <c r="E324" s="37" t="s">
        <v>3517</v>
      </c>
      <c r="F324" s="37">
        <v>22100229</v>
      </c>
      <c r="G324" s="37" t="s">
        <v>1445</v>
      </c>
      <c r="H324" s="37" t="s">
        <v>662</v>
      </c>
      <c r="I324" s="37" t="s">
        <v>657</v>
      </c>
      <c r="J324" s="37" t="s">
        <v>663</v>
      </c>
      <c r="K324" s="38" t="s">
        <v>104</v>
      </c>
      <c r="L324" s="39" t="s">
        <v>105</v>
      </c>
      <c r="M324" s="37"/>
      <c r="N324" s="40" t="s">
        <v>106</v>
      </c>
      <c r="O324" s="39" t="s">
        <v>107</v>
      </c>
      <c r="P324" s="37" t="s">
        <v>108</v>
      </c>
      <c r="Q324" s="39" t="s">
        <v>109</v>
      </c>
      <c r="R324" s="38" t="s">
        <v>110</v>
      </c>
      <c r="S324" s="39" t="s">
        <v>107</v>
      </c>
      <c r="T324" s="41" t="s">
        <v>122</v>
      </c>
      <c r="U324" s="37" t="s">
        <v>112</v>
      </c>
      <c r="V324" s="39">
        <v>60</v>
      </c>
      <c r="W324" s="37" t="s">
        <v>113</v>
      </c>
      <c r="X324" s="39"/>
      <c r="Y324" s="39"/>
      <c r="Z324" s="39"/>
      <c r="AA324" s="40">
        <v>0</v>
      </c>
      <c r="AB324" s="38">
        <v>90</v>
      </c>
      <c r="AC324" s="38">
        <v>10</v>
      </c>
      <c r="AD324" s="42" t="s">
        <v>129</v>
      </c>
      <c r="AE324" s="37" t="s">
        <v>115</v>
      </c>
      <c r="AF324" s="42">
        <v>151</v>
      </c>
      <c r="AG324" s="42">
        <v>7030.09</v>
      </c>
      <c r="AH324" s="43">
        <f>AF324*AG324</f>
        <v>1061543.5900000001</v>
      </c>
      <c r="AI324" s="44">
        <f t="shared" si="24"/>
        <v>1188928.8208000001</v>
      </c>
      <c r="AJ324" s="45"/>
      <c r="AK324" s="46"/>
      <c r="AL324" s="45"/>
      <c r="AM324" s="45" t="s">
        <v>116</v>
      </c>
      <c r="AN324" s="35"/>
      <c r="AO324" s="37"/>
      <c r="AP324" s="37"/>
      <c r="AQ324" s="37"/>
      <c r="AR324" s="37" t="s">
        <v>664</v>
      </c>
      <c r="AS324" s="37" t="s">
        <v>664</v>
      </c>
      <c r="AT324" s="37"/>
      <c r="AU324" s="37"/>
      <c r="AV324" s="37"/>
      <c r="AW324" s="37"/>
      <c r="AX324" s="37"/>
      <c r="AY324" s="37"/>
      <c r="BD324" s="49">
        <v>275</v>
      </c>
    </row>
    <row r="325" spans="1:258" s="49" customFormat="1" ht="12.95" customHeight="1">
      <c r="A325" s="35" t="s">
        <v>350</v>
      </c>
      <c r="B325" s="35"/>
      <c r="C325" s="36"/>
      <c r="D325" s="35">
        <v>220000082</v>
      </c>
      <c r="E325" s="37" t="s">
        <v>3518</v>
      </c>
      <c r="F325" s="37">
        <v>22100230</v>
      </c>
      <c r="G325" s="37" t="s">
        <v>1446</v>
      </c>
      <c r="H325" s="37" t="s">
        <v>662</v>
      </c>
      <c r="I325" s="37" t="s">
        <v>657</v>
      </c>
      <c r="J325" s="37" t="s">
        <v>663</v>
      </c>
      <c r="K325" s="38" t="s">
        <v>104</v>
      </c>
      <c r="L325" s="39" t="s">
        <v>105</v>
      </c>
      <c r="M325" s="37"/>
      <c r="N325" s="40" t="s">
        <v>106</v>
      </c>
      <c r="O325" s="39" t="s">
        <v>107</v>
      </c>
      <c r="P325" s="37" t="s">
        <v>108</v>
      </c>
      <c r="Q325" s="39" t="s">
        <v>109</v>
      </c>
      <c r="R325" s="38" t="s">
        <v>110</v>
      </c>
      <c r="S325" s="39" t="s">
        <v>107</v>
      </c>
      <c r="T325" s="41" t="s">
        <v>122</v>
      </c>
      <c r="U325" s="37" t="s">
        <v>112</v>
      </c>
      <c r="V325" s="39">
        <v>60</v>
      </c>
      <c r="W325" s="37" t="s">
        <v>113</v>
      </c>
      <c r="X325" s="39"/>
      <c r="Y325" s="39"/>
      <c r="Z325" s="39"/>
      <c r="AA325" s="40">
        <v>0</v>
      </c>
      <c r="AB325" s="38">
        <v>90</v>
      </c>
      <c r="AC325" s="38">
        <v>10</v>
      </c>
      <c r="AD325" s="42" t="s">
        <v>129</v>
      </c>
      <c r="AE325" s="37" t="s">
        <v>115</v>
      </c>
      <c r="AF325" s="42">
        <v>33</v>
      </c>
      <c r="AG325" s="42">
        <v>19530.64</v>
      </c>
      <c r="AH325" s="43">
        <f>AF325*AG325</f>
        <v>644511.12</v>
      </c>
      <c r="AI325" s="44">
        <f t="shared" si="24"/>
        <v>721852.45440000005</v>
      </c>
      <c r="AJ325" s="45"/>
      <c r="AK325" s="46"/>
      <c r="AL325" s="45"/>
      <c r="AM325" s="45" t="s">
        <v>116</v>
      </c>
      <c r="AN325" s="35"/>
      <c r="AO325" s="37"/>
      <c r="AP325" s="37"/>
      <c r="AQ325" s="37"/>
      <c r="AR325" s="37" t="s">
        <v>665</v>
      </c>
      <c r="AS325" s="37" t="s">
        <v>665</v>
      </c>
      <c r="AT325" s="37"/>
      <c r="AU325" s="37"/>
      <c r="AV325" s="37"/>
      <c r="AW325" s="37"/>
      <c r="AX325" s="37"/>
      <c r="AY325" s="37"/>
      <c r="BD325" s="49">
        <v>276</v>
      </c>
      <c r="BE325" s="239"/>
      <c r="BF325" s="239"/>
      <c r="BG325" s="239"/>
      <c r="BH325" s="239"/>
      <c r="BI325" s="239"/>
      <c r="BJ325" s="239"/>
      <c r="BK325" s="239"/>
      <c r="BL325" s="239"/>
      <c r="BM325" s="239"/>
      <c r="BN325" s="239"/>
      <c r="BO325" s="239"/>
      <c r="BP325" s="239"/>
      <c r="BQ325" s="239"/>
      <c r="BR325" s="239"/>
      <c r="BS325" s="239"/>
      <c r="BT325" s="239"/>
      <c r="BU325" s="239"/>
      <c r="BV325" s="239"/>
      <c r="BW325" s="239"/>
      <c r="BX325" s="239"/>
      <c r="BY325" s="239"/>
      <c r="BZ325" s="239"/>
      <c r="CA325" s="239"/>
      <c r="CB325" s="239"/>
      <c r="CC325" s="239"/>
      <c r="CD325" s="239"/>
      <c r="CE325" s="239"/>
      <c r="CF325" s="239"/>
      <c r="CG325" s="239"/>
      <c r="CH325" s="239"/>
      <c r="CI325" s="239"/>
      <c r="CJ325" s="239"/>
      <c r="CK325" s="239"/>
      <c r="CL325" s="239"/>
      <c r="CM325" s="239"/>
      <c r="CN325" s="239"/>
      <c r="CO325" s="239"/>
      <c r="CP325" s="239"/>
      <c r="CQ325" s="239"/>
      <c r="CR325" s="239"/>
      <c r="CS325" s="239"/>
      <c r="CT325" s="239"/>
      <c r="CU325" s="239"/>
      <c r="CV325" s="239"/>
      <c r="CW325" s="239"/>
      <c r="CX325" s="239"/>
      <c r="CY325" s="239"/>
      <c r="CZ325" s="239"/>
      <c r="DA325" s="239"/>
      <c r="DB325" s="239"/>
      <c r="DC325" s="239"/>
      <c r="DD325" s="239"/>
      <c r="DE325" s="239"/>
      <c r="DF325" s="239"/>
      <c r="DG325" s="239"/>
      <c r="DH325" s="239"/>
      <c r="DI325" s="239"/>
      <c r="DJ325" s="239"/>
      <c r="DK325" s="239"/>
      <c r="DL325" s="239"/>
      <c r="DM325" s="239"/>
      <c r="DN325" s="239"/>
      <c r="DO325" s="239"/>
      <c r="DP325" s="239"/>
      <c r="DQ325" s="239"/>
      <c r="DR325" s="239"/>
      <c r="DS325" s="239"/>
      <c r="DT325" s="239"/>
      <c r="DU325" s="239"/>
      <c r="DV325" s="239"/>
      <c r="DW325" s="239"/>
      <c r="DX325" s="239"/>
      <c r="DY325" s="239"/>
      <c r="DZ325" s="239"/>
      <c r="EA325" s="239"/>
      <c r="EB325" s="239"/>
      <c r="EC325" s="239"/>
      <c r="ED325" s="239"/>
      <c r="EE325" s="239"/>
      <c r="EF325" s="239"/>
      <c r="EG325" s="239"/>
      <c r="EH325" s="239"/>
      <c r="EI325" s="239"/>
      <c r="EJ325" s="239"/>
      <c r="EK325" s="239"/>
      <c r="EL325" s="239"/>
      <c r="EM325" s="239"/>
      <c r="EN325" s="239"/>
      <c r="EO325" s="239"/>
      <c r="EP325" s="239"/>
      <c r="EQ325" s="239"/>
      <c r="ER325" s="239"/>
      <c r="ES325" s="239"/>
      <c r="ET325" s="239"/>
      <c r="EU325" s="239"/>
      <c r="EV325" s="239"/>
      <c r="EW325" s="239"/>
      <c r="EX325" s="239"/>
      <c r="EY325" s="239"/>
      <c r="EZ325" s="239"/>
      <c r="FA325" s="239"/>
      <c r="FB325" s="239"/>
      <c r="FC325" s="239"/>
      <c r="FD325" s="239"/>
      <c r="FE325" s="239"/>
      <c r="FF325" s="239"/>
      <c r="FG325" s="239"/>
      <c r="FH325" s="239"/>
      <c r="FI325" s="239"/>
      <c r="FJ325" s="239"/>
      <c r="FK325" s="239"/>
      <c r="FL325" s="239"/>
      <c r="FM325" s="239"/>
      <c r="FN325" s="239"/>
      <c r="FO325" s="239"/>
      <c r="FP325" s="239"/>
      <c r="FQ325" s="239"/>
      <c r="FR325" s="239"/>
      <c r="FS325" s="239"/>
      <c r="FT325" s="239"/>
      <c r="FU325" s="239"/>
      <c r="FV325" s="239"/>
      <c r="FW325" s="239"/>
      <c r="FX325" s="239"/>
      <c r="FY325" s="239"/>
      <c r="FZ325" s="239"/>
      <c r="GA325" s="239"/>
      <c r="GB325" s="239"/>
      <c r="GC325" s="239"/>
      <c r="GD325" s="239"/>
      <c r="GE325" s="239"/>
      <c r="GF325" s="239"/>
      <c r="GG325" s="239"/>
      <c r="GH325" s="239"/>
      <c r="GI325" s="239"/>
      <c r="GJ325" s="239"/>
      <c r="GK325" s="239"/>
      <c r="GL325" s="239"/>
      <c r="GM325" s="239"/>
      <c r="GN325" s="239"/>
      <c r="GO325" s="239"/>
      <c r="GP325" s="239"/>
      <c r="GQ325" s="239"/>
      <c r="GR325" s="239"/>
      <c r="GS325" s="239"/>
      <c r="GT325" s="239"/>
      <c r="GU325" s="239"/>
      <c r="GV325" s="239"/>
      <c r="GW325" s="239"/>
      <c r="GX325" s="239"/>
      <c r="GY325" s="239"/>
      <c r="GZ325" s="239"/>
      <c r="HA325" s="239"/>
      <c r="HB325" s="239"/>
      <c r="HC325" s="239"/>
      <c r="HD325" s="239"/>
      <c r="HE325" s="239"/>
      <c r="HF325" s="239"/>
      <c r="HG325" s="239"/>
      <c r="HH325" s="239"/>
      <c r="HI325" s="239"/>
      <c r="HJ325" s="239"/>
      <c r="HK325" s="239"/>
      <c r="HL325" s="239"/>
      <c r="HM325" s="239"/>
      <c r="HN325" s="239"/>
      <c r="HO325" s="239"/>
      <c r="HP325" s="239"/>
      <c r="HQ325" s="239"/>
      <c r="HR325" s="239"/>
      <c r="HS325" s="239"/>
      <c r="HT325" s="239"/>
      <c r="HU325" s="239"/>
      <c r="HV325" s="239"/>
      <c r="HW325" s="239"/>
      <c r="HX325" s="239"/>
      <c r="HY325" s="239"/>
      <c r="HZ325" s="239"/>
      <c r="IA325" s="239"/>
      <c r="IB325" s="239"/>
      <c r="IC325" s="239"/>
      <c r="ID325" s="239"/>
      <c r="IE325" s="239"/>
      <c r="IF325" s="239"/>
      <c r="IG325" s="239"/>
      <c r="IH325" s="239"/>
      <c r="II325" s="239"/>
      <c r="IJ325" s="239"/>
      <c r="IK325" s="239"/>
      <c r="IL325" s="239"/>
      <c r="IM325" s="239"/>
      <c r="IN325" s="239"/>
      <c r="IO325" s="239"/>
      <c r="IP325" s="239"/>
      <c r="IQ325" s="239"/>
      <c r="IR325" s="239"/>
      <c r="IS325" s="239"/>
      <c r="IT325" s="239"/>
      <c r="IU325" s="239"/>
      <c r="IV325" s="239"/>
      <c r="IW325" s="239"/>
      <c r="IX325" s="239"/>
    </row>
    <row r="326" spans="1:258" s="49" customFormat="1" ht="12.95" customHeight="1">
      <c r="A326" s="35" t="s">
        <v>350</v>
      </c>
      <c r="B326" s="35"/>
      <c r="C326" s="36"/>
      <c r="D326" s="35">
        <v>220005963</v>
      </c>
      <c r="E326" s="37" t="s">
        <v>3519</v>
      </c>
      <c r="F326" s="37">
        <v>22100231</v>
      </c>
      <c r="G326" s="37" t="s">
        <v>1447</v>
      </c>
      <c r="H326" s="37" t="s">
        <v>662</v>
      </c>
      <c r="I326" s="37" t="s">
        <v>657</v>
      </c>
      <c r="J326" s="37" t="s">
        <v>663</v>
      </c>
      <c r="K326" s="38" t="s">
        <v>104</v>
      </c>
      <c r="L326" s="39" t="s">
        <v>105</v>
      </c>
      <c r="M326" s="37"/>
      <c r="N326" s="40" t="s">
        <v>106</v>
      </c>
      <c r="O326" s="39" t="s">
        <v>107</v>
      </c>
      <c r="P326" s="37" t="s">
        <v>108</v>
      </c>
      <c r="Q326" s="39" t="s">
        <v>109</v>
      </c>
      <c r="R326" s="38" t="s">
        <v>110</v>
      </c>
      <c r="S326" s="39" t="s">
        <v>107</v>
      </c>
      <c r="T326" s="41" t="s">
        <v>122</v>
      </c>
      <c r="U326" s="37" t="s">
        <v>112</v>
      </c>
      <c r="V326" s="39">
        <v>60</v>
      </c>
      <c r="W326" s="37" t="s">
        <v>113</v>
      </c>
      <c r="X326" s="39"/>
      <c r="Y326" s="39"/>
      <c r="Z326" s="39"/>
      <c r="AA326" s="40">
        <v>0</v>
      </c>
      <c r="AB326" s="38">
        <v>90</v>
      </c>
      <c r="AC326" s="38">
        <v>10</v>
      </c>
      <c r="AD326" s="42" t="s">
        <v>129</v>
      </c>
      <c r="AE326" s="37" t="s">
        <v>115</v>
      </c>
      <c r="AF326" s="42">
        <v>43</v>
      </c>
      <c r="AG326" s="42">
        <v>15624</v>
      </c>
      <c r="AH326" s="43">
        <v>0</v>
      </c>
      <c r="AI326" s="44">
        <v>0</v>
      </c>
      <c r="AJ326" s="45"/>
      <c r="AK326" s="46"/>
      <c r="AL326" s="45"/>
      <c r="AM326" s="45" t="s">
        <v>116</v>
      </c>
      <c r="AN326" s="35"/>
      <c r="AO326" s="37"/>
      <c r="AP326" s="37"/>
      <c r="AQ326" s="37"/>
      <c r="AR326" s="37" t="s">
        <v>666</v>
      </c>
      <c r="AS326" s="37" t="s">
        <v>666</v>
      </c>
      <c r="AT326" s="37"/>
      <c r="AU326" s="37"/>
      <c r="AV326" s="37"/>
      <c r="AW326" s="37"/>
      <c r="AX326" s="37"/>
      <c r="AY326" s="37" t="s">
        <v>3919</v>
      </c>
      <c r="AZ326" s="49" t="s">
        <v>3957</v>
      </c>
      <c r="BD326" s="49">
        <v>277</v>
      </c>
    </row>
    <row r="327" spans="1:258" s="49" customFormat="1" ht="12.95" customHeight="1">
      <c r="A327" s="35" t="s">
        <v>350</v>
      </c>
      <c r="B327" s="35"/>
      <c r="C327" s="36"/>
      <c r="D327" s="35">
        <v>220021778</v>
      </c>
      <c r="E327" s="37" t="s">
        <v>3520</v>
      </c>
      <c r="F327" s="37">
        <v>22100232</v>
      </c>
      <c r="G327" s="37" t="s">
        <v>1448</v>
      </c>
      <c r="H327" s="37" t="s">
        <v>662</v>
      </c>
      <c r="I327" s="37" t="s">
        <v>657</v>
      </c>
      <c r="J327" s="37" t="s">
        <v>663</v>
      </c>
      <c r="K327" s="38" t="s">
        <v>104</v>
      </c>
      <c r="L327" s="39" t="s">
        <v>105</v>
      </c>
      <c r="M327" s="37"/>
      <c r="N327" s="40" t="s">
        <v>106</v>
      </c>
      <c r="O327" s="39" t="s">
        <v>107</v>
      </c>
      <c r="P327" s="37" t="s">
        <v>108</v>
      </c>
      <c r="Q327" s="39" t="s">
        <v>109</v>
      </c>
      <c r="R327" s="38" t="s">
        <v>110</v>
      </c>
      <c r="S327" s="39" t="s">
        <v>107</v>
      </c>
      <c r="T327" s="41" t="s">
        <v>122</v>
      </c>
      <c r="U327" s="37" t="s">
        <v>112</v>
      </c>
      <c r="V327" s="39">
        <v>60</v>
      </c>
      <c r="W327" s="37" t="s">
        <v>113</v>
      </c>
      <c r="X327" s="39"/>
      <c r="Y327" s="39"/>
      <c r="Z327" s="39"/>
      <c r="AA327" s="40">
        <v>0</v>
      </c>
      <c r="AB327" s="38">
        <v>90</v>
      </c>
      <c r="AC327" s="38">
        <v>10</v>
      </c>
      <c r="AD327" s="42" t="s">
        <v>129</v>
      </c>
      <c r="AE327" s="37" t="s">
        <v>115</v>
      </c>
      <c r="AF327" s="42">
        <v>20</v>
      </c>
      <c r="AG327" s="42">
        <v>9660</v>
      </c>
      <c r="AH327" s="43">
        <v>0</v>
      </c>
      <c r="AI327" s="44">
        <f>AH327*1.12</f>
        <v>0</v>
      </c>
      <c r="AJ327" s="45"/>
      <c r="AK327" s="46"/>
      <c r="AL327" s="45"/>
      <c r="AM327" s="45" t="s">
        <v>116</v>
      </c>
      <c r="AN327" s="35"/>
      <c r="AO327" s="37"/>
      <c r="AP327" s="37"/>
      <c r="AQ327" s="37"/>
      <c r="AR327" s="37" t="s">
        <v>667</v>
      </c>
      <c r="AS327" s="37" t="s">
        <v>667</v>
      </c>
      <c r="AT327" s="37"/>
      <c r="AU327" s="37"/>
      <c r="AV327" s="37"/>
      <c r="AW327" s="37"/>
      <c r="AX327" s="37"/>
      <c r="AY327" s="37"/>
      <c r="BD327" s="49">
        <v>278</v>
      </c>
    </row>
    <row r="328" spans="1:258" s="49" customFormat="1" ht="12.95" customHeight="1">
      <c r="A328" s="104" t="s">
        <v>350</v>
      </c>
      <c r="B328" s="131"/>
      <c r="C328" s="131"/>
      <c r="D328" s="104">
        <v>220021778</v>
      </c>
      <c r="E328" s="104" t="s">
        <v>3902</v>
      </c>
      <c r="F328" s="104">
        <v>22100232</v>
      </c>
      <c r="G328" s="349"/>
      <c r="H328" s="135" t="s">
        <v>662</v>
      </c>
      <c r="I328" s="135" t="s">
        <v>657</v>
      </c>
      <c r="J328" s="135" t="s">
        <v>663</v>
      </c>
      <c r="K328" s="104" t="s">
        <v>104</v>
      </c>
      <c r="L328" s="104" t="s">
        <v>105</v>
      </c>
      <c r="M328" s="76"/>
      <c r="N328" s="104" t="s">
        <v>106</v>
      </c>
      <c r="O328" s="131" t="s">
        <v>107</v>
      </c>
      <c r="P328" s="133" t="s">
        <v>108</v>
      </c>
      <c r="Q328" s="76" t="s">
        <v>109</v>
      </c>
      <c r="R328" s="76" t="s">
        <v>110</v>
      </c>
      <c r="S328" s="131" t="s">
        <v>107</v>
      </c>
      <c r="T328" s="133" t="s">
        <v>122</v>
      </c>
      <c r="U328" s="76" t="s">
        <v>112</v>
      </c>
      <c r="V328" s="76">
        <v>60</v>
      </c>
      <c r="W328" s="76" t="s">
        <v>113</v>
      </c>
      <c r="X328" s="76"/>
      <c r="Y328" s="76"/>
      <c r="Z328" s="76"/>
      <c r="AA328" s="350">
        <v>0</v>
      </c>
      <c r="AB328" s="76">
        <v>90</v>
      </c>
      <c r="AC328" s="350">
        <v>10</v>
      </c>
      <c r="AD328" s="76" t="s">
        <v>129</v>
      </c>
      <c r="AE328" s="76" t="s">
        <v>115</v>
      </c>
      <c r="AF328" s="351">
        <v>10</v>
      </c>
      <c r="AG328" s="352">
        <v>9660</v>
      </c>
      <c r="AH328" s="353">
        <f>AF328*AG328</f>
        <v>96600</v>
      </c>
      <c r="AI328" s="183">
        <f>AH328*1.12</f>
        <v>108192.00000000001</v>
      </c>
      <c r="AJ328" s="354"/>
      <c r="AK328" s="354"/>
      <c r="AL328" s="354"/>
      <c r="AM328" s="355" t="s">
        <v>116</v>
      </c>
      <c r="AN328" s="356"/>
      <c r="AO328" s="356"/>
      <c r="AP328" s="76"/>
      <c r="AQ328" s="76"/>
      <c r="AR328" s="76" t="s">
        <v>667</v>
      </c>
      <c r="AS328" s="349"/>
      <c r="AT328" s="76"/>
      <c r="AU328" s="76"/>
      <c r="AV328" s="76"/>
      <c r="AW328" s="76"/>
      <c r="AX328" s="76"/>
      <c r="AY328" s="76" t="s">
        <v>3870</v>
      </c>
      <c r="AZ328" s="239"/>
      <c r="BA328" s="239"/>
      <c r="BB328" s="239"/>
      <c r="BC328" s="249" t="e">
        <f>VLOOKUP(#REF!,E41:BD325,52,0)</f>
        <v>#REF!</v>
      </c>
      <c r="BD328" s="49">
        <v>279</v>
      </c>
    </row>
    <row r="329" spans="1:258" s="49" customFormat="1" ht="12.95" customHeight="1">
      <c r="A329" s="35" t="s">
        <v>350</v>
      </c>
      <c r="B329" s="35"/>
      <c r="C329" s="36"/>
      <c r="D329" s="35">
        <v>220000480</v>
      </c>
      <c r="E329" s="37" t="s">
        <v>3521</v>
      </c>
      <c r="F329" s="37">
        <v>22100233</v>
      </c>
      <c r="G329" s="37" t="s">
        <v>1449</v>
      </c>
      <c r="H329" s="37" t="s">
        <v>668</v>
      </c>
      <c r="I329" s="37" t="s">
        <v>657</v>
      </c>
      <c r="J329" s="37" t="s">
        <v>669</v>
      </c>
      <c r="K329" s="38" t="s">
        <v>104</v>
      </c>
      <c r="L329" s="39" t="s">
        <v>105</v>
      </c>
      <c r="M329" s="37"/>
      <c r="N329" s="40" t="s">
        <v>106</v>
      </c>
      <c r="O329" s="39" t="s">
        <v>107</v>
      </c>
      <c r="P329" s="37" t="s">
        <v>108</v>
      </c>
      <c r="Q329" s="39" t="s">
        <v>109</v>
      </c>
      <c r="R329" s="38" t="s">
        <v>110</v>
      </c>
      <c r="S329" s="39" t="s">
        <v>107</v>
      </c>
      <c r="T329" s="41" t="s">
        <v>122</v>
      </c>
      <c r="U329" s="37" t="s">
        <v>112</v>
      </c>
      <c r="V329" s="39">
        <v>60</v>
      </c>
      <c r="W329" s="37" t="s">
        <v>113</v>
      </c>
      <c r="X329" s="39"/>
      <c r="Y329" s="39"/>
      <c r="Z329" s="39"/>
      <c r="AA329" s="40">
        <v>0</v>
      </c>
      <c r="AB329" s="38">
        <v>90</v>
      </c>
      <c r="AC329" s="38">
        <v>10</v>
      </c>
      <c r="AD329" s="42" t="s">
        <v>129</v>
      </c>
      <c r="AE329" s="37" t="s">
        <v>115</v>
      </c>
      <c r="AF329" s="42">
        <v>39</v>
      </c>
      <c r="AG329" s="42">
        <v>81977.179999999993</v>
      </c>
      <c r="AH329" s="43">
        <f>AF329*AG329</f>
        <v>3197110.0199999996</v>
      </c>
      <c r="AI329" s="44">
        <f>AH329*1.12</f>
        <v>3580763.2223999999</v>
      </c>
      <c r="AJ329" s="45"/>
      <c r="AK329" s="46"/>
      <c r="AL329" s="45"/>
      <c r="AM329" s="45" t="s">
        <v>116</v>
      </c>
      <c r="AN329" s="35"/>
      <c r="AO329" s="37"/>
      <c r="AP329" s="37"/>
      <c r="AQ329" s="37"/>
      <c r="AR329" s="37" t="s">
        <v>670</v>
      </c>
      <c r="AS329" s="37" t="s">
        <v>670</v>
      </c>
      <c r="AT329" s="37"/>
      <c r="AU329" s="37"/>
      <c r="AV329" s="37"/>
      <c r="AW329" s="37"/>
      <c r="AX329" s="37"/>
      <c r="AY329" s="37"/>
      <c r="BD329" s="49">
        <v>280</v>
      </c>
    </row>
    <row r="330" spans="1:258" s="49" customFormat="1" ht="12.95" customHeight="1">
      <c r="A330" s="35" t="s">
        <v>350</v>
      </c>
      <c r="B330" s="35"/>
      <c r="C330" s="36"/>
      <c r="D330" s="35">
        <v>220001497</v>
      </c>
      <c r="E330" s="37" t="s">
        <v>3522</v>
      </c>
      <c r="F330" s="37">
        <v>22100234</v>
      </c>
      <c r="G330" s="37" t="s">
        <v>1450</v>
      </c>
      <c r="H330" s="37" t="s">
        <v>671</v>
      </c>
      <c r="I330" s="37" t="s">
        <v>657</v>
      </c>
      <c r="J330" s="37" t="s">
        <v>672</v>
      </c>
      <c r="K330" s="38" t="s">
        <v>104</v>
      </c>
      <c r="L330" s="39" t="s">
        <v>105</v>
      </c>
      <c r="M330" s="37"/>
      <c r="N330" s="40" t="s">
        <v>106</v>
      </c>
      <c r="O330" s="39" t="s">
        <v>107</v>
      </c>
      <c r="P330" s="37" t="s">
        <v>108</v>
      </c>
      <c r="Q330" s="39" t="s">
        <v>109</v>
      </c>
      <c r="R330" s="38" t="s">
        <v>110</v>
      </c>
      <c r="S330" s="39" t="s">
        <v>107</v>
      </c>
      <c r="T330" s="41" t="s">
        <v>122</v>
      </c>
      <c r="U330" s="37" t="s">
        <v>112</v>
      </c>
      <c r="V330" s="39">
        <v>60</v>
      </c>
      <c r="W330" s="37" t="s">
        <v>113</v>
      </c>
      <c r="X330" s="39"/>
      <c r="Y330" s="39"/>
      <c r="Z330" s="39"/>
      <c r="AA330" s="40">
        <v>0</v>
      </c>
      <c r="AB330" s="38">
        <v>90</v>
      </c>
      <c r="AC330" s="38">
        <v>10</v>
      </c>
      <c r="AD330" s="42" t="s">
        <v>129</v>
      </c>
      <c r="AE330" s="37" t="s">
        <v>115</v>
      </c>
      <c r="AF330" s="42">
        <v>50</v>
      </c>
      <c r="AG330" s="42">
        <v>2960.48</v>
      </c>
      <c r="AH330" s="43">
        <f>AF330*AG330</f>
        <v>148024</v>
      </c>
      <c r="AI330" s="44">
        <f>AH330*1.12</f>
        <v>165786.88</v>
      </c>
      <c r="AJ330" s="45"/>
      <c r="AK330" s="46"/>
      <c r="AL330" s="45"/>
      <c r="AM330" s="45" t="s">
        <v>116</v>
      </c>
      <c r="AN330" s="35"/>
      <c r="AO330" s="37"/>
      <c r="AP330" s="37"/>
      <c r="AQ330" s="37"/>
      <c r="AR330" s="37" t="s">
        <v>673</v>
      </c>
      <c r="AS330" s="37" t="s">
        <v>673</v>
      </c>
      <c r="AT330" s="37"/>
      <c r="AU330" s="37"/>
      <c r="AV330" s="37"/>
      <c r="AW330" s="37"/>
      <c r="AX330" s="37"/>
      <c r="AY330" s="37"/>
      <c r="BD330" s="49">
        <v>281</v>
      </c>
    </row>
    <row r="331" spans="1:258" s="49" customFormat="1" ht="12.95" customHeight="1">
      <c r="A331" s="35" t="s">
        <v>350</v>
      </c>
      <c r="B331" s="35"/>
      <c r="C331" s="36"/>
      <c r="D331" s="35">
        <v>220001569</v>
      </c>
      <c r="E331" s="37" t="s">
        <v>3523</v>
      </c>
      <c r="F331" s="37">
        <v>22100235</v>
      </c>
      <c r="G331" s="37" t="s">
        <v>1451</v>
      </c>
      <c r="H331" s="37" t="s">
        <v>671</v>
      </c>
      <c r="I331" s="37" t="s">
        <v>657</v>
      </c>
      <c r="J331" s="37" t="s">
        <v>672</v>
      </c>
      <c r="K331" s="38" t="s">
        <v>104</v>
      </c>
      <c r="L331" s="39" t="s">
        <v>105</v>
      </c>
      <c r="M331" s="37"/>
      <c r="N331" s="40" t="s">
        <v>106</v>
      </c>
      <c r="O331" s="39" t="s">
        <v>107</v>
      </c>
      <c r="P331" s="37" t="s">
        <v>108</v>
      </c>
      <c r="Q331" s="39" t="s">
        <v>109</v>
      </c>
      <c r="R331" s="38" t="s">
        <v>110</v>
      </c>
      <c r="S331" s="39" t="s">
        <v>107</v>
      </c>
      <c r="T331" s="41" t="s">
        <v>122</v>
      </c>
      <c r="U331" s="37" t="s">
        <v>112</v>
      </c>
      <c r="V331" s="39">
        <v>60</v>
      </c>
      <c r="W331" s="37" t="s">
        <v>113</v>
      </c>
      <c r="X331" s="39"/>
      <c r="Y331" s="39"/>
      <c r="Z331" s="39"/>
      <c r="AA331" s="40">
        <v>0</v>
      </c>
      <c r="AB331" s="38">
        <v>90</v>
      </c>
      <c r="AC331" s="38">
        <v>10</v>
      </c>
      <c r="AD331" s="42" t="s">
        <v>129</v>
      </c>
      <c r="AE331" s="37" t="s">
        <v>115</v>
      </c>
      <c r="AF331" s="42">
        <v>4</v>
      </c>
      <c r="AG331" s="42">
        <v>1042.97</v>
      </c>
      <c r="AH331" s="43">
        <v>0</v>
      </c>
      <c r="AI331" s="44">
        <v>0</v>
      </c>
      <c r="AJ331" s="45"/>
      <c r="AK331" s="46"/>
      <c r="AL331" s="45"/>
      <c r="AM331" s="45" t="s">
        <v>116</v>
      </c>
      <c r="AN331" s="35"/>
      <c r="AO331" s="37"/>
      <c r="AP331" s="37"/>
      <c r="AQ331" s="37"/>
      <c r="AR331" s="37" t="s">
        <v>674</v>
      </c>
      <c r="AS331" s="37" t="s">
        <v>674</v>
      </c>
      <c r="AT331" s="37"/>
      <c r="AU331" s="37"/>
      <c r="AV331" s="37"/>
      <c r="AW331" s="37"/>
      <c r="AX331" s="37"/>
      <c r="AY331" s="37" t="s">
        <v>3919</v>
      </c>
      <c r="AZ331" s="49" t="s">
        <v>3957</v>
      </c>
      <c r="BD331" s="49">
        <v>282</v>
      </c>
    </row>
    <row r="332" spans="1:258" s="49" customFormat="1" ht="12.95" customHeight="1">
      <c r="A332" s="35" t="s">
        <v>350</v>
      </c>
      <c r="B332" s="35"/>
      <c r="C332" s="36"/>
      <c r="D332" s="35">
        <v>220001573</v>
      </c>
      <c r="E332" s="37" t="s">
        <v>3524</v>
      </c>
      <c r="F332" s="37">
        <v>22100236</v>
      </c>
      <c r="G332" s="37" t="s">
        <v>1452</v>
      </c>
      <c r="H332" s="37" t="s">
        <v>671</v>
      </c>
      <c r="I332" s="37" t="s">
        <v>657</v>
      </c>
      <c r="J332" s="37" t="s">
        <v>672</v>
      </c>
      <c r="K332" s="38" t="s">
        <v>104</v>
      </c>
      <c r="L332" s="39" t="s">
        <v>105</v>
      </c>
      <c r="M332" s="37"/>
      <c r="N332" s="40" t="s">
        <v>106</v>
      </c>
      <c r="O332" s="39" t="s">
        <v>107</v>
      </c>
      <c r="P332" s="37" t="s">
        <v>108</v>
      </c>
      <c r="Q332" s="39" t="s">
        <v>109</v>
      </c>
      <c r="R332" s="38" t="s">
        <v>110</v>
      </c>
      <c r="S332" s="39" t="s">
        <v>107</v>
      </c>
      <c r="T332" s="41" t="s">
        <v>122</v>
      </c>
      <c r="U332" s="37" t="s">
        <v>112</v>
      </c>
      <c r="V332" s="39">
        <v>60</v>
      </c>
      <c r="W332" s="37" t="s">
        <v>113</v>
      </c>
      <c r="X332" s="39"/>
      <c r="Y332" s="39"/>
      <c r="Z332" s="39"/>
      <c r="AA332" s="40">
        <v>0</v>
      </c>
      <c r="AB332" s="38">
        <v>90</v>
      </c>
      <c r="AC332" s="38">
        <v>10</v>
      </c>
      <c r="AD332" s="42" t="s">
        <v>129</v>
      </c>
      <c r="AE332" s="37" t="s">
        <v>115</v>
      </c>
      <c r="AF332" s="42">
        <v>54</v>
      </c>
      <c r="AG332" s="42">
        <v>1738.8</v>
      </c>
      <c r="AH332" s="43">
        <v>0</v>
      </c>
      <c r="AI332" s="44">
        <f t="shared" ref="AI332:AI365" si="26">AH332*1.12</f>
        <v>0</v>
      </c>
      <c r="AJ332" s="45"/>
      <c r="AK332" s="46"/>
      <c r="AL332" s="45"/>
      <c r="AM332" s="45" t="s">
        <v>116</v>
      </c>
      <c r="AN332" s="35"/>
      <c r="AO332" s="37"/>
      <c r="AP332" s="37"/>
      <c r="AQ332" s="37"/>
      <c r="AR332" s="37" t="s">
        <v>675</v>
      </c>
      <c r="AS332" s="37" t="s">
        <v>675</v>
      </c>
      <c r="AT332" s="37"/>
      <c r="AU332" s="37"/>
      <c r="AV332" s="37"/>
      <c r="AW332" s="37"/>
      <c r="AX332" s="37"/>
      <c r="AY332" s="37"/>
      <c r="BD332" s="49">
        <v>283</v>
      </c>
    </row>
    <row r="333" spans="1:258" s="49" customFormat="1" ht="12.95" customHeight="1">
      <c r="A333" s="104" t="s">
        <v>350</v>
      </c>
      <c r="B333" s="131"/>
      <c r="C333" s="131"/>
      <c r="D333" s="104">
        <v>220001573</v>
      </c>
      <c r="E333" s="104" t="s">
        <v>3903</v>
      </c>
      <c r="F333" s="104">
        <v>22100236</v>
      </c>
      <c r="G333" s="349"/>
      <c r="H333" s="135" t="s">
        <v>671</v>
      </c>
      <c r="I333" s="135" t="s">
        <v>657</v>
      </c>
      <c r="J333" s="135" t="s">
        <v>672</v>
      </c>
      <c r="K333" s="104" t="s">
        <v>104</v>
      </c>
      <c r="L333" s="104" t="s">
        <v>105</v>
      </c>
      <c r="M333" s="76"/>
      <c r="N333" s="104" t="s">
        <v>106</v>
      </c>
      <c r="O333" s="131" t="s">
        <v>107</v>
      </c>
      <c r="P333" s="133" t="s">
        <v>108</v>
      </c>
      <c r="Q333" s="76" t="s">
        <v>109</v>
      </c>
      <c r="R333" s="76" t="s">
        <v>110</v>
      </c>
      <c r="S333" s="131" t="s">
        <v>107</v>
      </c>
      <c r="T333" s="133" t="s">
        <v>122</v>
      </c>
      <c r="U333" s="76" t="s">
        <v>112</v>
      </c>
      <c r="V333" s="76">
        <v>60</v>
      </c>
      <c r="W333" s="76" t="s">
        <v>113</v>
      </c>
      <c r="X333" s="76"/>
      <c r="Y333" s="76"/>
      <c r="Z333" s="76"/>
      <c r="AA333" s="350">
        <v>0</v>
      </c>
      <c r="AB333" s="76">
        <v>90</v>
      </c>
      <c r="AC333" s="350">
        <v>10</v>
      </c>
      <c r="AD333" s="76" t="s">
        <v>129</v>
      </c>
      <c r="AE333" s="76" t="s">
        <v>115</v>
      </c>
      <c r="AF333" s="351">
        <v>16</v>
      </c>
      <c r="AG333" s="352">
        <v>1738.8</v>
      </c>
      <c r="AH333" s="353">
        <f>AF333*AG333</f>
        <v>27820.799999999999</v>
      </c>
      <c r="AI333" s="183">
        <f t="shared" si="26"/>
        <v>31159.296000000002</v>
      </c>
      <c r="AJ333" s="354"/>
      <c r="AK333" s="354"/>
      <c r="AL333" s="354"/>
      <c r="AM333" s="355" t="s">
        <v>116</v>
      </c>
      <c r="AN333" s="356"/>
      <c r="AO333" s="356"/>
      <c r="AP333" s="76"/>
      <c r="AQ333" s="76"/>
      <c r="AR333" s="76" t="s">
        <v>675</v>
      </c>
      <c r="AS333" s="349"/>
      <c r="AT333" s="76"/>
      <c r="AU333" s="76"/>
      <c r="AV333" s="76"/>
      <c r="AW333" s="76"/>
      <c r="AX333" s="76"/>
      <c r="AY333" s="76" t="s">
        <v>3870</v>
      </c>
      <c r="AZ333" s="239"/>
      <c r="BA333" s="239"/>
      <c r="BB333" s="239"/>
      <c r="BC333" s="249" t="e">
        <f>VLOOKUP(#REF!,E41:BD330,52,0)</f>
        <v>#REF!</v>
      </c>
      <c r="BD333" s="49">
        <v>284</v>
      </c>
    </row>
    <row r="334" spans="1:258" s="49" customFormat="1" ht="12.95" customHeight="1">
      <c r="A334" s="35" t="s">
        <v>350</v>
      </c>
      <c r="B334" s="35"/>
      <c r="C334" s="36"/>
      <c r="D334" s="35">
        <v>220003534</v>
      </c>
      <c r="E334" s="37" t="s">
        <v>3525</v>
      </c>
      <c r="F334" s="37">
        <v>22100237</v>
      </c>
      <c r="G334" s="37" t="s">
        <v>1453</v>
      </c>
      <c r="H334" s="37" t="s">
        <v>671</v>
      </c>
      <c r="I334" s="37" t="s">
        <v>657</v>
      </c>
      <c r="J334" s="37" t="s">
        <v>672</v>
      </c>
      <c r="K334" s="38" t="s">
        <v>104</v>
      </c>
      <c r="L334" s="39" t="s">
        <v>105</v>
      </c>
      <c r="M334" s="37"/>
      <c r="N334" s="40" t="s">
        <v>106</v>
      </c>
      <c r="O334" s="39" t="s">
        <v>107</v>
      </c>
      <c r="P334" s="37" t="s">
        <v>108</v>
      </c>
      <c r="Q334" s="39" t="s">
        <v>109</v>
      </c>
      <c r="R334" s="38" t="s">
        <v>110</v>
      </c>
      <c r="S334" s="39" t="s">
        <v>107</v>
      </c>
      <c r="T334" s="41" t="s">
        <v>122</v>
      </c>
      <c r="U334" s="37" t="s">
        <v>112</v>
      </c>
      <c r="V334" s="39">
        <v>60</v>
      </c>
      <c r="W334" s="37" t="s">
        <v>113</v>
      </c>
      <c r="X334" s="39"/>
      <c r="Y334" s="39"/>
      <c r="Z334" s="39"/>
      <c r="AA334" s="40">
        <v>0</v>
      </c>
      <c r="AB334" s="38">
        <v>90</v>
      </c>
      <c r="AC334" s="38">
        <v>10</v>
      </c>
      <c r="AD334" s="42" t="s">
        <v>129</v>
      </c>
      <c r="AE334" s="37" t="s">
        <v>115</v>
      </c>
      <c r="AF334" s="42">
        <v>17</v>
      </c>
      <c r="AG334" s="42">
        <v>941.85</v>
      </c>
      <c r="AH334" s="43">
        <v>0</v>
      </c>
      <c r="AI334" s="44">
        <f t="shared" si="26"/>
        <v>0</v>
      </c>
      <c r="AJ334" s="45"/>
      <c r="AK334" s="46"/>
      <c r="AL334" s="45"/>
      <c r="AM334" s="45" t="s">
        <v>116</v>
      </c>
      <c r="AN334" s="35"/>
      <c r="AO334" s="37"/>
      <c r="AP334" s="37"/>
      <c r="AQ334" s="37"/>
      <c r="AR334" s="37" t="s">
        <v>676</v>
      </c>
      <c r="AS334" s="37" t="s">
        <v>676</v>
      </c>
      <c r="AT334" s="37"/>
      <c r="AU334" s="37"/>
      <c r="AV334" s="37"/>
      <c r="AW334" s="37"/>
      <c r="AX334" s="37"/>
      <c r="AY334" s="37"/>
      <c r="BD334" s="49">
        <v>285</v>
      </c>
    </row>
    <row r="335" spans="1:258" s="49" customFormat="1" ht="12.95" customHeight="1">
      <c r="A335" s="104" t="s">
        <v>350</v>
      </c>
      <c r="B335" s="131"/>
      <c r="C335" s="131"/>
      <c r="D335" s="104">
        <v>220003534</v>
      </c>
      <c r="E335" s="104" t="s">
        <v>3904</v>
      </c>
      <c r="F335" s="104">
        <v>22100237</v>
      </c>
      <c r="G335" s="349"/>
      <c r="H335" s="135" t="s">
        <v>671</v>
      </c>
      <c r="I335" s="135" t="s">
        <v>657</v>
      </c>
      <c r="J335" s="135" t="s">
        <v>672</v>
      </c>
      <c r="K335" s="104" t="s">
        <v>104</v>
      </c>
      <c r="L335" s="104" t="s">
        <v>105</v>
      </c>
      <c r="M335" s="76"/>
      <c r="N335" s="104" t="s">
        <v>106</v>
      </c>
      <c r="O335" s="131" t="s">
        <v>107</v>
      </c>
      <c r="P335" s="133" t="s">
        <v>108</v>
      </c>
      <c r="Q335" s="76" t="s">
        <v>109</v>
      </c>
      <c r="R335" s="76" t="s">
        <v>110</v>
      </c>
      <c r="S335" s="131" t="s">
        <v>107</v>
      </c>
      <c r="T335" s="133" t="s">
        <v>122</v>
      </c>
      <c r="U335" s="76" t="s">
        <v>112</v>
      </c>
      <c r="V335" s="76">
        <v>60</v>
      </c>
      <c r="W335" s="76" t="s">
        <v>113</v>
      </c>
      <c r="X335" s="76"/>
      <c r="Y335" s="76"/>
      <c r="Z335" s="76"/>
      <c r="AA335" s="350">
        <v>0</v>
      </c>
      <c r="AB335" s="76">
        <v>90</v>
      </c>
      <c r="AC335" s="350">
        <v>10</v>
      </c>
      <c r="AD335" s="76" t="s">
        <v>129</v>
      </c>
      <c r="AE335" s="76" t="s">
        <v>115</v>
      </c>
      <c r="AF335" s="351">
        <v>7</v>
      </c>
      <c r="AG335" s="352">
        <v>941.85</v>
      </c>
      <c r="AH335" s="353">
        <f t="shared" ref="AH335:AH348" si="27">AF335*AG335</f>
        <v>6592.95</v>
      </c>
      <c r="AI335" s="183">
        <f t="shared" si="26"/>
        <v>7384.1040000000003</v>
      </c>
      <c r="AJ335" s="354"/>
      <c r="AK335" s="354"/>
      <c r="AL335" s="354"/>
      <c r="AM335" s="355" t="s">
        <v>116</v>
      </c>
      <c r="AN335" s="356"/>
      <c r="AO335" s="356"/>
      <c r="AP335" s="76"/>
      <c r="AQ335" s="76"/>
      <c r="AR335" s="76" t="s">
        <v>676</v>
      </c>
      <c r="AS335" s="349"/>
      <c r="AT335" s="76"/>
      <c r="AU335" s="76"/>
      <c r="AV335" s="76"/>
      <c r="AW335" s="76"/>
      <c r="AX335" s="76"/>
      <c r="AY335" s="76" t="s">
        <v>3870</v>
      </c>
      <c r="AZ335" s="239"/>
      <c r="BA335" s="239"/>
      <c r="BB335" s="239"/>
      <c r="BC335" s="249" t="e">
        <f>VLOOKUP(#REF!,E41:BD332,52,0)</f>
        <v>#REF!</v>
      </c>
      <c r="BD335" s="49">
        <v>286</v>
      </c>
    </row>
    <row r="336" spans="1:258" s="49" customFormat="1" ht="12.95" customHeight="1">
      <c r="A336" s="35" t="s">
        <v>350</v>
      </c>
      <c r="B336" s="35"/>
      <c r="C336" s="36"/>
      <c r="D336" s="35">
        <v>220000781</v>
      </c>
      <c r="E336" s="37" t="s">
        <v>3526</v>
      </c>
      <c r="F336" s="37">
        <v>22100238</v>
      </c>
      <c r="G336" s="37" t="s">
        <v>1454</v>
      </c>
      <c r="H336" s="37" t="s">
        <v>677</v>
      </c>
      <c r="I336" s="37" t="s">
        <v>678</v>
      </c>
      <c r="J336" s="37" t="s">
        <v>679</v>
      </c>
      <c r="K336" s="38" t="s">
        <v>104</v>
      </c>
      <c r="L336" s="39" t="s">
        <v>105</v>
      </c>
      <c r="M336" s="37" t="s">
        <v>121</v>
      </c>
      <c r="N336" s="40" t="s">
        <v>83</v>
      </c>
      <c r="O336" s="39" t="s">
        <v>107</v>
      </c>
      <c r="P336" s="37" t="s">
        <v>108</v>
      </c>
      <c r="Q336" s="39" t="s">
        <v>109</v>
      </c>
      <c r="R336" s="38" t="s">
        <v>110</v>
      </c>
      <c r="S336" s="39" t="s">
        <v>107</v>
      </c>
      <c r="T336" s="41" t="s">
        <v>122</v>
      </c>
      <c r="U336" s="37" t="s">
        <v>112</v>
      </c>
      <c r="V336" s="39">
        <v>60</v>
      </c>
      <c r="W336" s="37" t="s">
        <v>113</v>
      </c>
      <c r="X336" s="39"/>
      <c r="Y336" s="39"/>
      <c r="Z336" s="39"/>
      <c r="AA336" s="40">
        <v>30</v>
      </c>
      <c r="AB336" s="38">
        <v>60</v>
      </c>
      <c r="AC336" s="38">
        <v>10</v>
      </c>
      <c r="AD336" s="42" t="s">
        <v>129</v>
      </c>
      <c r="AE336" s="37" t="s">
        <v>115</v>
      </c>
      <c r="AF336" s="42">
        <v>331</v>
      </c>
      <c r="AG336" s="42">
        <v>18379.900000000001</v>
      </c>
      <c r="AH336" s="43">
        <f t="shared" si="27"/>
        <v>6083746.9000000004</v>
      </c>
      <c r="AI336" s="44">
        <f t="shared" si="26"/>
        <v>6813796.5280000009</v>
      </c>
      <c r="AJ336" s="45"/>
      <c r="AK336" s="46"/>
      <c r="AL336" s="45"/>
      <c r="AM336" s="45" t="s">
        <v>116</v>
      </c>
      <c r="AN336" s="35"/>
      <c r="AO336" s="37"/>
      <c r="AP336" s="37"/>
      <c r="AQ336" s="37"/>
      <c r="AR336" s="37" t="s">
        <v>680</v>
      </c>
      <c r="AS336" s="37" t="s">
        <v>680</v>
      </c>
      <c r="AT336" s="37"/>
      <c r="AU336" s="37"/>
      <c r="AV336" s="37"/>
      <c r="AW336" s="37"/>
      <c r="AX336" s="37"/>
      <c r="AY336" s="37"/>
      <c r="BD336" s="49">
        <v>287</v>
      </c>
    </row>
    <row r="337" spans="1:258" s="49" customFormat="1" ht="12.95" customHeight="1">
      <c r="A337" s="35" t="s">
        <v>350</v>
      </c>
      <c r="B337" s="35"/>
      <c r="C337" s="36"/>
      <c r="D337" s="35">
        <v>220010399</v>
      </c>
      <c r="E337" s="37" t="s">
        <v>3527</v>
      </c>
      <c r="F337" s="37">
        <v>22100239</v>
      </c>
      <c r="G337" s="37" t="s">
        <v>1455</v>
      </c>
      <c r="H337" s="37" t="s">
        <v>677</v>
      </c>
      <c r="I337" s="37" t="s">
        <v>678</v>
      </c>
      <c r="J337" s="37" t="s">
        <v>679</v>
      </c>
      <c r="K337" s="38" t="s">
        <v>104</v>
      </c>
      <c r="L337" s="39" t="s">
        <v>105</v>
      </c>
      <c r="M337" s="37" t="s">
        <v>121</v>
      </c>
      <c r="N337" s="40" t="s">
        <v>83</v>
      </c>
      <c r="O337" s="39" t="s">
        <v>107</v>
      </c>
      <c r="P337" s="37" t="s">
        <v>108</v>
      </c>
      <c r="Q337" s="39" t="s">
        <v>109</v>
      </c>
      <c r="R337" s="38" t="s">
        <v>110</v>
      </c>
      <c r="S337" s="39" t="s">
        <v>107</v>
      </c>
      <c r="T337" s="41" t="s">
        <v>122</v>
      </c>
      <c r="U337" s="37" t="s">
        <v>112</v>
      </c>
      <c r="V337" s="39">
        <v>60</v>
      </c>
      <c r="W337" s="37" t="s">
        <v>113</v>
      </c>
      <c r="X337" s="39"/>
      <c r="Y337" s="39"/>
      <c r="Z337" s="39"/>
      <c r="AA337" s="40">
        <v>30</v>
      </c>
      <c r="AB337" s="38">
        <v>60</v>
      </c>
      <c r="AC337" s="38">
        <v>10</v>
      </c>
      <c r="AD337" s="42" t="s">
        <v>129</v>
      </c>
      <c r="AE337" s="37" t="s">
        <v>115</v>
      </c>
      <c r="AF337" s="42">
        <v>179</v>
      </c>
      <c r="AG337" s="42">
        <v>21483</v>
      </c>
      <c r="AH337" s="43">
        <f t="shared" si="27"/>
        <v>3845457</v>
      </c>
      <c r="AI337" s="44">
        <f t="shared" si="26"/>
        <v>4306911.8400000008</v>
      </c>
      <c r="AJ337" s="45"/>
      <c r="AK337" s="46"/>
      <c r="AL337" s="45"/>
      <c r="AM337" s="45" t="s">
        <v>116</v>
      </c>
      <c r="AN337" s="35"/>
      <c r="AO337" s="37"/>
      <c r="AP337" s="37"/>
      <c r="AQ337" s="37"/>
      <c r="AR337" s="37" t="s">
        <v>681</v>
      </c>
      <c r="AS337" s="37" t="s">
        <v>681</v>
      </c>
      <c r="AT337" s="37"/>
      <c r="AU337" s="37"/>
      <c r="AV337" s="37"/>
      <c r="AW337" s="37"/>
      <c r="AX337" s="37"/>
      <c r="AY337" s="37"/>
      <c r="BD337" s="49">
        <v>288</v>
      </c>
    </row>
    <row r="338" spans="1:258" s="49" customFormat="1" ht="12.95" customHeight="1">
      <c r="A338" s="35" t="s">
        <v>350</v>
      </c>
      <c r="B338" s="35"/>
      <c r="C338" s="36"/>
      <c r="D338" s="35">
        <v>120000933</v>
      </c>
      <c r="E338" s="37" t="s">
        <v>3528</v>
      </c>
      <c r="F338" s="37">
        <v>22100240</v>
      </c>
      <c r="G338" s="37" t="s">
        <v>1456</v>
      </c>
      <c r="H338" s="37" t="s">
        <v>682</v>
      </c>
      <c r="I338" s="37" t="s">
        <v>683</v>
      </c>
      <c r="J338" s="37" t="s">
        <v>1214</v>
      </c>
      <c r="K338" s="38" t="s">
        <v>150</v>
      </c>
      <c r="L338" s="39" t="s">
        <v>105</v>
      </c>
      <c r="M338" s="37" t="s">
        <v>121</v>
      </c>
      <c r="N338" s="40" t="s">
        <v>83</v>
      </c>
      <c r="O338" s="39" t="s">
        <v>107</v>
      </c>
      <c r="P338" s="37" t="s">
        <v>108</v>
      </c>
      <c r="Q338" s="39" t="s">
        <v>151</v>
      </c>
      <c r="R338" s="38" t="s">
        <v>110</v>
      </c>
      <c r="S338" s="39" t="s">
        <v>283</v>
      </c>
      <c r="T338" s="41" t="s">
        <v>284</v>
      </c>
      <c r="U338" s="37" t="s">
        <v>112</v>
      </c>
      <c r="V338" s="39">
        <v>90</v>
      </c>
      <c r="W338" s="37" t="s">
        <v>113</v>
      </c>
      <c r="X338" s="39"/>
      <c r="Y338" s="39"/>
      <c r="Z338" s="39"/>
      <c r="AA338" s="40">
        <v>30</v>
      </c>
      <c r="AB338" s="38">
        <v>60</v>
      </c>
      <c r="AC338" s="38">
        <v>10</v>
      </c>
      <c r="AD338" s="42" t="s">
        <v>123</v>
      </c>
      <c r="AE338" s="37" t="s">
        <v>115</v>
      </c>
      <c r="AF338" s="42">
        <v>1</v>
      </c>
      <c r="AG338" s="42">
        <v>12940251.6</v>
      </c>
      <c r="AH338" s="43">
        <f t="shared" si="27"/>
        <v>12940251.6</v>
      </c>
      <c r="AI338" s="44">
        <f t="shared" si="26"/>
        <v>14493081.792000001</v>
      </c>
      <c r="AJ338" s="45"/>
      <c r="AK338" s="46"/>
      <c r="AL338" s="45"/>
      <c r="AM338" s="45" t="s">
        <v>116</v>
      </c>
      <c r="AN338" s="35"/>
      <c r="AO338" s="37"/>
      <c r="AP338" s="37"/>
      <c r="AQ338" s="37"/>
      <c r="AR338" s="37" t="s">
        <v>684</v>
      </c>
      <c r="AS338" s="37" t="s">
        <v>684</v>
      </c>
      <c r="AT338" s="37"/>
      <c r="AU338" s="37"/>
      <c r="AV338" s="37"/>
      <c r="AW338" s="37"/>
      <c r="AX338" s="37"/>
      <c r="AY338" s="37"/>
      <c r="BD338" s="49">
        <v>289</v>
      </c>
    </row>
    <row r="339" spans="1:258" s="49" customFormat="1" ht="12.95" customHeight="1">
      <c r="A339" s="35" t="s">
        <v>350</v>
      </c>
      <c r="B339" s="35"/>
      <c r="C339" s="36"/>
      <c r="D339" s="35">
        <v>120000933</v>
      </c>
      <c r="E339" s="37" t="s">
        <v>3529</v>
      </c>
      <c r="F339" s="37">
        <v>22100241</v>
      </c>
      <c r="G339" s="37" t="s">
        <v>1457</v>
      </c>
      <c r="H339" s="37" t="s">
        <v>682</v>
      </c>
      <c r="I339" s="37" t="s">
        <v>683</v>
      </c>
      <c r="J339" s="37" t="s">
        <v>1214</v>
      </c>
      <c r="K339" s="38" t="s">
        <v>150</v>
      </c>
      <c r="L339" s="39" t="s">
        <v>105</v>
      </c>
      <c r="M339" s="37" t="s">
        <v>121</v>
      </c>
      <c r="N339" s="40" t="s">
        <v>83</v>
      </c>
      <c r="O339" s="39" t="s">
        <v>107</v>
      </c>
      <c r="P339" s="37" t="s">
        <v>108</v>
      </c>
      <c r="Q339" s="39" t="s">
        <v>151</v>
      </c>
      <c r="R339" s="38" t="s">
        <v>110</v>
      </c>
      <c r="S339" s="39" t="s">
        <v>685</v>
      </c>
      <c r="T339" s="41" t="s">
        <v>686</v>
      </c>
      <c r="U339" s="37" t="s">
        <v>112</v>
      </c>
      <c r="V339" s="39">
        <v>90</v>
      </c>
      <c r="W339" s="37" t="s">
        <v>113</v>
      </c>
      <c r="X339" s="39"/>
      <c r="Y339" s="39"/>
      <c r="Z339" s="39"/>
      <c r="AA339" s="40">
        <v>30</v>
      </c>
      <c r="AB339" s="38">
        <v>60</v>
      </c>
      <c r="AC339" s="38">
        <v>10</v>
      </c>
      <c r="AD339" s="42" t="s">
        <v>123</v>
      </c>
      <c r="AE339" s="37" t="s">
        <v>115</v>
      </c>
      <c r="AF339" s="42">
        <v>7</v>
      </c>
      <c r="AG339" s="42">
        <v>12940251.6</v>
      </c>
      <c r="AH339" s="43">
        <f t="shared" si="27"/>
        <v>90581761.200000003</v>
      </c>
      <c r="AI339" s="44">
        <f t="shared" si="26"/>
        <v>101451572.54400001</v>
      </c>
      <c r="AJ339" s="45"/>
      <c r="AK339" s="46"/>
      <c r="AL339" s="45"/>
      <c r="AM339" s="45" t="s">
        <v>116</v>
      </c>
      <c r="AN339" s="35"/>
      <c r="AO339" s="37"/>
      <c r="AP339" s="37"/>
      <c r="AQ339" s="37"/>
      <c r="AR339" s="37" t="s">
        <v>684</v>
      </c>
      <c r="AS339" s="37" t="s">
        <v>684</v>
      </c>
      <c r="AT339" s="37"/>
      <c r="AU339" s="37"/>
      <c r="AV339" s="37"/>
      <c r="AW339" s="37"/>
      <c r="AX339" s="37"/>
      <c r="AY339" s="37"/>
      <c r="BD339" s="49">
        <v>290</v>
      </c>
    </row>
    <row r="340" spans="1:258" s="49" customFormat="1" ht="12.95" customHeight="1">
      <c r="A340" s="35" t="s">
        <v>350</v>
      </c>
      <c r="B340" s="35"/>
      <c r="C340" s="36"/>
      <c r="D340" s="35">
        <v>120000933</v>
      </c>
      <c r="E340" s="37" t="s">
        <v>3530</v>
      </c>
      <c r="F340" s="37">
        <v>22100242</v>
      </c>
      <c r="G340" s="37" t="s">
        <v>1458</v>
      </c>
      <c r="H340" s="37" t="s">
        <v>682</v>
      </c>
      <c r="I340" s="37" t="s">
        <v>683</v>
      </c>
      <c r="J340" s="37" t="s">
        <v>1214</v>
      </c>
      <c r="K340" s="38" t="s">
        <v>150</v>
      </c>
      <c r="L340" s="39" t="s">
        <v>105</v>
      </c>
      <c r="M340" s="37" t="s">
        <v>121</v>
      </c>
      <c r="N340" s="40" t="s">
        <v>83</v>
      </c>
      <c r="O340" s="39" t="s">
        <v>107</v>
      </c>
      <c r="P340" s="37" t="s">
        <v>108</v>
      </c>
      <c r="Q340" s="39" t="s">
        <v>151</v>
      </c>
      <c r="R340" s="38" t="s">
        <v>110</v>
      </c>
      <c r="S340" s="39" t="s">
        <v>279</v>
      </c>
      <c r="T340" s="41" t="s">
        <v>280</v>
      </c>
      <c r="U340" s="37" t="s">
        <v>112</v>
      </c>
      <c r="V340" s="39">
        <v>90</v>
      </c>
      <c r="W340" s="37" t="s">
        <v>113</v>
      </c>
      <c r="X340" s="39"/>
      <c r="Y340" s="39"/>
      <c r="Z340" s="39"/>
      <c r="AA340" s="40">
        <v>30</v>
      </c>
      <c r="AB340" s="38">
        <v>60</v>
      </c>
      <c r="AC340" s="38">
        <v>10</v>
      </c>
      <c r="AD340" s="42" t="s">
        <v>123</v>
      </c>
      <c r="AE340" s="37" t="s">
        <v>115</v>
      </c>
      <c r="AF340" s="42">
        <v>6</v>
      </c>
      <c r="AG340" s="42">
        <v>12940251.6</v>
      </c>
      <c r="AH340" s="43">
        <f t="shared" si="27"/>
        <v>77641509.599999994</v>
      </c>
      <c r="AI340" s="44">
        <f t="shared" si="26"/>
        <v>86958490.752000004</v>
      </c>
      <c r="AJ340" s="45"/>
      <c r="AK340" s="46"/>
      <c r="AL340" s="45"/>
      <c r="AM340" s="45" t="s">
        <v>116</v>
      </c>
      <c r="AN340" s="35"/>
      <c r="AO340" s="37"/>
      <c r="AP340" s="37"/>
      <c r="AQ340" s="37"/>
      <c r="AR340" s="37" t="s">
        <v>684</v>
      </c>
      <c r="AS340" s="37" t="s">
        <v>684</v>
      </c>
      <c r="AT340" s="37"/>
      <c r="AU340" s="37"/>
      <c r="AV340" s="37"/>
      <c r="AW340" s="37"/>
      <c r="AX340" s="37"/>
      <c r="AY340" s="37"/>
      <c r="BD340" s="49">
        <v>291</v>
      </c>
    </row>
    <row r="341" spans="1:258" s="49" customFormat="1" ht="12.95" customHeight="1">
      <c r="A341" s="35" t="s">
        <v>350</v>
      </c>
      <c r="B341" s="35"/>
      <c r="C341" s="36"/>
      <c r="D341" s="35">
        <v>120008274</v>
      </c>
      <c r="E341" s="37" t="s">
        <v>3531</v>
      </c>
      <c r="F341" s="37">
        <v>22100243</v>
      </c>
      <c r="G341" s="37" t="s">
        <v>1459</v>
      </c>
      <c r="H341" s="37" t="s">
        <v>682</v>
      </c>
      <c r="I341" s="37" t="s">
        <v>683</v>
      </c>
      <c r="J341" s="37" t="s">
        <v>1214</v>
      </c>
      <c r="K341" s="38" t="s">
        <v>150</v>
      </c>
      <c r="L341" s="39" t="s">
        <v>105</v>
      </c>
      <c r="M341" s="37" t="s">
        <v>121</v>
      </c>
      <c r="N341" s="40" t="s">
        <v>83</v>
      </c>
      <c r="O341" s="39" t="s">
        <v>107</v>
      </c>
      <c r="P341" s="37" t="s">
        <v>108</v>
      </c>
      <c r="Q341" s="39" t="s">
        <v>151</v>
      </c>
      <c r="R341" s="38" t="s">
        <v>110</v>
      </c>
      <c r="S341" s="39" t="s">
        <v>283</v>
      </c>
      <c r="T341" s="41" t="s">
        <v>284</v>
      </c>
      <c r="U341" s="37" t="s">
        <v>112</v>
      </c>
      <c r="V341" s="39">
        <v>90</v>
      </c>
      <c r="W341" s="37" t="s">
        <v>113</v>
      </c>
      <c r="X341" s="39"/>
      <c r="Y341" s="39"/>
      <c r="Z341" s="39"/>
      <c r="AA341" s="40">
        <v>30</v>
      </c>
      <c r="AB341" s="38">
        <v>60</v>
      </c>
      <c r="AC341" s="38">
        <v>10</v>
      </c>
      <c r="AD341" s="42" t="s">
        <v>123</v>
      </c>
      <c r="AE341" s="37" t="s">
        <v>115</v>
      </c>
      <c r="AF341" s="42">
        <v>4</v>
      </c>
      <c r="AG341" s="42">
        <v>13376632.5</v>
      </c>
      <c r="AH341" s="43">
        <f t="shared" si="27"/>
        <v>53506530</v>
      </c>
      <c r="AI341" s="44">
        <f t="shared" si="26"/>
        <v>59927313.600000009</v>
      </c>
      <c r="AJ341" s="45"/>
      <c r="AK341" s="46"/>
      <c r="AL341" s="45"/>
      <c r="AM341" s="45" t="s">
        <v>116</v>
      </c>
      <c r="AN341" s="35"/>
      <c r="AO341" s="37"/>
      <c r="AP341" s="37"/>
      <c r="AQ341" s="37"/>
      <c r="AR341" s="37" t="s">
        <v>687</v>
      </c>
      <c r="AS341" s="37" t="s">
        <v>687</v>
      </c>
      <c r="AT341" s="37"/>
      <c r="AU341" s="37"/>
      <c r="AV341" s="37"/>
      <c r="AW341" s="37"/>
      <c r="AX341" s="37"/>
      <c r="AY341" s="37"/>
      <c r="BD341" s="49">
        <v>292</v>
      </c>
    </row>
    <row r="342" spans="1:258" s="49" customFormat="1" ht="12.95" customHeight="1">
      <c r="A342" s="35" t="s">
        <v>350</v>
      </c>
      <c r="B342" s="35"/>
      <c r="C342" s="36"/>
      <c r="D342" s="35">
        <v>120008274</v>
      </c>
      <c r="E342" s="37" t="s">
        <v>3532</v>
      </c>
      <c r="F342" s="37">
        <v>22100244</v>
      </c>
      <c r="G342" s="37" t="s">
        <v>1460</v>
      </c>
      <c r="H342" s="37" t="s">
        <v>682</v>
      </c>
      <c r="I342" s="37" t="s">
        <v>683</v>
      </c>
      <c r="J342" s="37" t="s">
        <v>1214</v>
      </c>
      <c r="K342" s="38" t="s">
        <v>150</v>
      </c>
      <c r="L342" s="39" t="s">
        <v>105</v>
      </c>
      <c r="M342" s="37" t="s">
        <v>121</v>
      </c>
      <c r="N342" s="40" t="s">
        <v>83</v>
      </c>
      <c r="O342" s="39" t="s">
        <v>107</v>
      </c>
      <c r="P342" s="37" t="s">
        <v>108</v>
      </c>
      <c r="Q342" s="39" t="s">
        <v>151</v>
      </c>
      <c r="R342" s="38" t="s">
        <v>110</v>
      </c>
      <c r="S342" s="39" t="s">
        <v>685</v>
      </c>
      <c r="T342" s="41" t="s">
        <v>686</v>
      </c>
      <c r="U342" s="37" t="s">
        <v>112</v>
      </c>
      <c r="V342" s="39">
        <v>90</v>
      </c>
      <c r="W342" s="37" t="s">
        <v>113</v>
      </c>
      <c r="X342" s="39"/>
      <c r="Y342" s="39"/>
      <c r="Z342" s="39"/>
      <c r="AA342" s="40">
        <v>30</v>
      </c>
      <c r="AB342" s="38">
        <v>60</v>
      </c>
      <c r="AC342" s="38">
        <v>10</v>
      </c>
      <c r="AD342" s="42" t="s">
        <v>123</v>
      </c>
      <c r="AE342" s="37" t="s">
        <v>115</v>
      </c>
      <c r="AF342" s="42">
        <v>10</v>
      </c>
      <c r="AG342" s="42">
        <v>13376632.5</v>
      </c>
      <c r="AH342" s="43">
        <f t="shared" si="27"/>
        <v>133766325</v>
      </c>
      <c r="AI342" s="44">
        <f t="shared" si="26"/>
        <v>149818284</v>
      </c>
      <c r="AJ342" s="45"/>
      <c r="AK342" s="46"/>
      <c r="AL342" s="45"/>
      <c r="AM342" s="45" t="s">
        <v>116</v>
      </c>
      <c r="AN342" s="35"/>
      <c r="AO342" s="37"/>
      <c r="AP342" s="37"/>
      <c r="AQ342" s="37"/>
      <c r="AR342" s="37" t="s">
        <v>687</v>
      </c>
      <c r="AS342" s="37" t="s">
        <v>687</v>
      </c>
      <c r="AT342" s="37"/>
      <c r="AU342" s="37"/>
      <c r="AV342" s="37"/>
      <c r="AW342" s="37"/>
      <c r="AX342" s="37"/>
      <c r="AY342" s="37"/>
      <c r="BD342" s="49">
        <v>293</v>
      </c>
    </row>
    <row r="343" spans="1:258" s="49" customFormat="1" ht="12.95" customHeight="1">
      <c r="A343" s="35" t="s">
        <v>350</v>
      </c>
      <c r="B343" s="35"/>
      <c r="C343" s="36"/>
      <c r="D343" s="35">
        <v>120008274</v>
      </c>
      <c r="E343" s="37" t="s">
        <v>3533</v>
      </c>
      <c r="F343" s="37">
        <v>22100245</v>
      </c>
      <c r="G343" s="37" t="s">
        <v>1461</v>
      </c>
      <c r="H343" s="63" t="s">
        <v>682</v>
      </c>
      <c r="I343" s="63" t="s">
        <v>683</v>
      </c>
      <c r="J343" s="63" t="s">
        <v>1214</v>
      </c>
      <c r="K343" s="38" t="s">
        <v>150</v>
      </c>
      <c r="L343" s="39" t="s">
        <v>105</v>
      </c>
      <c r="M343" s="37" t="s">
        <v>121</v>
      </c>
      <c r="N343" s="40" t="s">
        <v>83</v>
      </c>
      <c r="O343" s="39" t="s">
        <v>107</v>
      </c>
      <c r="P343" s="37" t="s">
        <v>108</v>
      </c>
      <c r="Q343" s="39" t="s">
        <v>151</v>
      </c>
      <c r="R343" s="38" t="s">
        <v>110</v>
      </c>
      <c r="S343" s="39" t="s">
        <v>688</v>
      </c>
      <c r="T343" s="41" t="s">
        <v>689</v>
      </c>
      <c r="U343" s="37" t="s">
        <v>112</v>
      </c>
      <c r="V343" s="39">
        <v>90</v>
      </c>
      <c r="W343" s="37" t="s">
        <v>113</v>
      </c>
      <c r="X343" s="39"/>
      <c r="Y343" s="39"/>
      <c r="Z343" s="39"/>
      <c r="AA343" s="40">
        <v>30</v>
      </c>
      <c r="AB343" s="38">
        <v>60</v>
      </c>
      <c r="AC343" s="38">
        <v>10</v>
      </c>
      <c r="AD343" s="42" t="s">
        <v>123</v>
      </c>
      <c r="AE343" s="37" t="s">
        <v>115</v>
      </c>
      <c r="AF343" s="42">
        <v>10</v>
      </c>
      <c r="AG343" s="42">
        <v>13376632.5</v>
      </c>
      <c r="AH343" s="43">
        <f t="shared" si="27"/>
        <v>133766325</v>
      </c>
      <c r="AI343" s="44">
        <f t="shared" si="26"/>
        <v>149818284</v>
      </c>
      <c r="AJ343" s="45"/>
      <c r="AK343" s="46"/>
      <c r="AL343" s="45"/>
      <c r="AM343" s="45" t="s">
        <v>116</v>
      </c>
      <c r="AN343" s="35"/>
      <c r="AO343" s="37"/>
      <c r="AP343" s="37"/>
      <c r="AQ343" s="37"/>
      <c r="AR343" s="37" t="s">
        <v>687</v>
      </c>
      <c r="AS343" s="37" t="s">
        <v>687</v>
      </c>
      <c r="AT343" s="37"/>
      <c r="AU343" s="37"/>
      <c r="AV343" s="37"/>
      <c r="AW343" s="37"/>
      <c r="AX343" s="37"/>
      <c r="AY343" s="37"/>
      <c r="BD343" s="49">
        <v>294</v>
      </c>
    </row>
    <row r="344" spans="1:258" s="49" customFormat="1" ht="12.95" customHeight="1">
      <c r="A344" s="35" t="s">
        <v>350</v>
      </c>
      <c r="B344" s="35"/>
      <c r="C344" s="36"/>
      <c r="D344" s="35">
        <v>120008274</v>
      </c>
      <c r="E344" s="37" t="s">
        <v>3534</v>
      </c>
      <c r="F344" s="37">
        <v>22100246</v>
      </c>
      <c r="G344" s="37" t="s">
        <v>1462</v>
      </c>
      <c r="H344" s="37" t="s">
        <v>682</v>
      </c>
      <c r="I344" s="37" t="s">
        <v>683</v>
      </c>
      <c r="J344" s="37" t="s">
        <v>1214</v>
      </c>
      <c r="K344" s="163" t="s">
        <v>150</v>
      </c>
      <c r="L344" s="39" t="s">
        <v>105</v>
      </c>
      <c r="M344" s="37" t="s">
        <v>121</v>
      </c>
      <c r="N344" s="40" t="s">
        <v>83</v>
      </c>
      <c r="O344" s="39" t="s">
        <v>107</v>
      </c>
      <c r="P344" s="37" t="s">
        <v>108</v>
      </c>
      <c r="Q344" s="39" t="s">
        <v>151</v>
      </c>
      <c r="R344" s="38" t="s">
        <v>110</v>
      </c>
      <c r="S344" s="39" t="s">
        <v>107</v>
      </c>
      <c r="T344" s="41" t="s">
        <v>122</v>
      </c>
      <c r="U344" s="37" t="s">
        <v>112</v>
      </c>
      <c r="V344" s="39">
        <v>90</v>
      </c>
      <c r="W344" s="37" t="s">
        <v>113</v>
      </c>
      <c r="X344" s="39"/>
      <c r="Y344" s="39"/>
      <c r="Z344" s="39"/>
      <c r="AA344" s="40">
        <v>30</v>
      </c>
      <c r="AB344" s="38">
        <v>60</v>
      </c>
      <c r="AC344" s="38">
        <v>10</v>
      </c>
      <c r="AD344" s="42" t="s">
        <v>123</v>
      </c>
      <c r="AE344" s="37" t="s">
        <v>115</v>
      </c>
      <c r="AF344" s="42">
        <v>10</v>
      </c>
      <c r="AG344" s="42">
        <v>13376632.5</v>
      </c>
      <c r="AH344" s="43">
        <f t="shared" si="27"/>
        <v>133766325</v>
      </c>
      <c r="AI344" s="44">
        <f t="shared" si="26"/>
        <v>149818284</v>
      </c>
      <c r="AJ344" s="45"/>
      <c r="AK344" s="46"/>
      <c r="AL344" s="45"/>
      <c r="AM344" s="45" t="s">
        <v>116</v>
      </c>
      <c r="AN344" s="35"/>
      <c r="AO344" s="37"/>
      <c r="AP344" s="37"/>
      <c r="AQ344" s="37"/>
      <c r="AR344" s="37" t="s">
        <v>687</v>
      </c>
      <c r="AS344" s="37" t="s">
        <v>687</v>
      </c>
      <c r="AT344" s="37"/>
      <c r="AU344" s="37"/>
      <c r="AV344" s="37"/>
      <c r="AW344" s="37"/>
      <c r="AX344" s="37"/>
      <c r="AY344" s="37"/>
      <c r="BD344" s="49">
        <v>295</v>
      </c>
    </row>
    <row r="345" spans="1:258" s="49" customFormat="1" ht="12.95" customHeight="1">
      <c r="A345" s="35" t="s">
        <v>350</v>
      </c>
      <c r="B345" s="35"/>
      <c r="C345" s="36"/>
      <c r="D345" s="35">
        <v>120008274</v>
      </c>
      <c r="E345" s="37" t="s">
        <v>3535</v>
      </c>
      <c r="F345" s="37">
        <v>22100247</v>
      </c>
      <c r="G345" s="37" t="s">
        <v>1463</v>
      </c>
      <c r="H345" s="164" t="s">
        <v>682</v>
      </c>
      <c r="I345" s="164" t="s">
        <v>683</v>
      </c>
      <c r="J345" s="164" t="s">
        <v>1214</v>
      </c>
      <c r="K345" s="38" t="s">
        <v>150</v>
      </c>
      <c r="L345" s="39" t="s">
        <v>105</v>
      </c>
      <c r="M345" s="37" t="s">
        <v>121</v>
      </c>
      <c r="N345" s="40" t="s">
        <v>83</v>
      </c>
      <c r="O345" s="39" t="s">
        <v>107</v>
      </c>
      <c r="P345" s="37" t="s">
        <v>108</v>
      </c>
      <c r="Q345" s="39" t="s">
        <v>151</v>
      </c>
      <c r="R345" s="38" t="s">
        <v>110</v>
      </c>
      <c r="S345" s="39" t="s">
        <v>279</v>
      </c>
      <c r="T345" s="41" t="s">
        <v>280</v>
      </c>
      <c r="U345" s="37" t="s">
        <v>112</v>
      </c>
      <c r="V345" s="39">
        <v>90</v>
      </c>
      <c r="W345" s="37" t="s">
        <v>113</v>
      </c>
      <c r="X345" s="39"/>
      <c r="Y345" s="39"/>
      <c r="Z345" s="39"/>
      <c r="AA345" s="40">
        <v>30</v>
      </c>
      <c r="AB345" s="38">
        <v>60</v>
      </c>
      <c r="AC345" s="38">
        <v>10</v>
      </c>
      <c r="AD345" s="42" t="s">
        <v>123</v>
      </c>
      <c r="AE345" s="37" t="s">
        <v>115</v>
      </c>
      <c r="AF345" s="42">
        <v>10</v>
      </c>
      <c r="AG345" s="42">
        <v>13376632.5</v>
      </c>
      <c r="AH345" s="43">
        <f t="shared" si="27"/>
        <v>133766325</v>
      </c>
      <c r="AI345" s="44">
        <f t="shared" si="26"/>
        <v>149818284</v>
      </c>
      <c r="AJ345" s="45"/>
      <c r="AK345" s="46"/>
      <c r="AL345" s="45"/>
      <c r="AM345" s="45" t="s">
        <v>116</v>
      </c>
      <c r="AN345" s="35"/>
      <c r="AO345" s="37"/>
      <c r="AP345" s="37"/>
      <c r="AQ345" s="37"/>
      <c r="AR345" s="37" t="s">
        <v>687</v>
      </c>
      <c r="AS345" s="37" t="s">
        <v>687</v>
      </c>
      <c r="AT345" s="37"/>
      <c r="AU345" s="37"/>
      <c r="AV345" s="37"/>
      <c r="AW345" s="37"/>
      <c r="AX345" s="37"/>
      <c r="AY345" s="37"/>
      <c r="BD345" s="49">
        <v>296</v>
      </c>
    </row>
    <row r="346" spans="1:258" s="49" customFormat="1" ht="12.95" customHeight="1">
      <c r="A346" s="35" t="s">
        <v>350</v>
      </c>
      <c r="B346" s="35"/>
      <c r="C346" s="36"/>
      <c r="D346" s="35">
        <v>120010238</v>
      </c>
      <c r="E346" s="37" t="s">
        <v>3536</v>
      </c>
      <c r="F346" s="37">
        <v>22100248</v>
      </c>
      <c r="G346" s="37" t="s">
        <v>1464</v>
      </c>
      <c r="H346" s="37" t="s">
        <v>682</v>
      </c>
      <c r="I346" s="37" t="s">
        <v>683</v>
      </c>
      <c r="J346" s="37" t="s">
        <v>1214</v>
      </c>
      <c r="K346" s="38" t="s">
        <v>150</v>
      </c>
      <c r="L346" s="39" t="s">
        <v>105</v>
      </c>
      <c r="M346" s="37" t="s">
        <v>121</v>
      </c>
      <c r="N346" s="40" t="s">
        <v>83</v>
      </c>
      <c r="O346" s="39" t="s">
        <v>107</v>
      </c>
      <c r="P346" s="37" t="s">
        <v>108</v>
      </c>
      <c r="Q346" s="39" t="s">
        <v>151</v>
      </c>
      <c r="R346" s="38" t="s">
        <v>110</v>
      </c>
      <c r="S346" s="39" t="s">
        <v>283</v>
      </c>
      <c r="T346" s="41" t="s">
        <v>284</v>
      </c>
      <c r="U346" s="37" t="s">
        <v>112</v>
      </c>
      <c r="V346" s="39">
        <v>90</v>
      </c>
      <c r="W346" s="37" t="s">
        <v>113</v>
      </c>
      <c r="X346" s="39"/>
      <c r="Y346" s="39"/>
      <c r="Z346" s="39"/>
      <c r="AA346" s="40">
        <v>30</v>
      </c>
      <c r="AB346" s="38">
        <v>60</v>
      </c>
      <c r="AC346" s="38">
        <v>10</v>
      </c>
      <c r="AD346" s="42" t="s">
        <v>123</v>
      </c>
      <c r="AE346" s="37" t="s">
        <v>115</v>
      </c>
      <c r="AF346" s="42">
        <v>4</v>
      </c>
      <c r="AG346" s="42">
        <v>14643956.199999999</v>
      </c>
      <c r="AH346" s="43">
        <f t="shared" si="27"/>
        <v>58575824.799999997</v>
      </c>
      <c r="AI346" s="44">
        <f t="shared" si="26"/>
        <v>65604923.776000001</v>
      </c>
      <c r="AJ346" s="45"/>
      <c r="AK346" s="46"/>
      <c r="AL346" s="45"/>
      <c r="AM346" s="45" t="s">
        <v>116</v>
      </c>
      <c r="AN346" s="35"/>
      <c r="AO346" s="37"/>
      <c r="AP346" s="37"/>
      <c r="AQ346" s="37"/>
      <c r="AR346" s="37" t="s">
        <v>690</v>
      </c>
      <c r="AS346" s="37" t="s">
        <v>690</v>
      </c>
      <c r="AT346" s="37"/>
      <c r="AU346" s="37"/>
      <c r="AV346" s="37"/>
      <c r="AW346" s="37"/>
      <c r="AX346" s="37"/>
      <c r="AY346" s="37"/>
      <c r="BD346" s="49">
        <v>297</v>
      </c>
    </row>
    <row r="347" spans="1:258" s="49" customFormat="1" ht="12.95" customHeight="1">
      <c r="A347" s="35" t="s">
        <v>350</v>
      </c>
      <c r="B347" s="35"/>
      <c r="C347" s="36"/>
      <c r="D347" s="35">
        <v>120010238</v>
      </c>
      <c r="E347" s="37" t="s">
        <v>3537</v>
      </c>
      <c r="F347" s="37">
        <v>22100249</v>
      </c>
      <c r="G347" s="37" t="s">
        <v>1465</v>
      </c>
      <c r="H347" s="37" t="s">
        <v>682</v>
      </c>
      <c r="I347" s="37" t="s">
        <v>683</v>
      </c>
      <c r="J347" s="37" t="s">
        <v>1214</v>
      </c>
      <c r="K347" s="38" t="s">
        <v>150</v>
      </c>
      <c r="L347" s="39" t="s">
        <v>105</v>
      </c>
      <c r="M347" s="37" t="s">
        <v>121</v>
      </c>
      <c r="N347" s="40" t="s">
        <v>83</v>
      </c>
      <c r="O347" s="39" t="s">
        <v>107</v>
      </c>
      <c r="P347" s="37" t="s">
        <v>108</v>
      </c>
      <c r="Q347" s="39" t="s">
        <v>151</v>
      </c>
      <c r="R347" s="38" t="s">
        <v>110</v>
      </c>
      <c r="S347" s="39" t="s">
        <v>685</v>
      </c>
      <c r="T347" s="41" t="s">
        <v>686</v>
      </c>
      <c r="U347" s="37" t="s">
        <v>112</v>
      </c>
      <c r="V347" s="39">
        <v>90</v>
      </c>
      <c r="W347" s="37" t="s">
        <v>113</v>
      </c>
      <c r="X347" s="39"/>
      <c r="Y347" s="39"/>
      <c r="Z347" s="39"/>
      <c r="AA347" s="40">
        <v>30</v>
      </c>
      <c r="AB347" s="38">
        <v>60</v>
      </c>
      <c r="AC347" s="38">
        <v>10</v>
      </c>
      <c r="AD347" s="42" t="s">
        <v>123</v>
      </c>
      <c r="AE347" s="37" t="s">
        <v>115</v>
      </c>
      <c r="AF347" s="42">
        <v>5</v>
      </c>
      <c r="AG347" s="42">
        <v>14643956.199999999</v>
      </c>
      <c r="AH347" s="43">
        <f t="shared" si="27"/>
        <v>73219781</v>
      </c>
      <c r="AI347" s="44">
        <f t="shared" si="26"/>
        <v>82006154.720000014</v>
      </c>
      <c r="AJ347" s="45"/>
      <c r="AK347" s="46"/>
      <c r="AL347" s="45"/>
      <c r="AM347" s="45" t="s">
        <v>116</v>
      </c>
      <c r="AN347" s="35"/>
      <c r="AO347" s="37"/>
      <c r="AP347" s="37"/>
      <c r="AQ347" s="37"/>
      <c r="AR347" s="37" t="s">
        <v>690</v>
      </c>
      <c r="AS347" s="37" t="s">
        <v>690</v>
      </c>
      <c r="AT347" s="37"/>
      <c r="AU347" s="37"/>
      <c r="AV347" s="37"/>
      <c r="AW347" s="37"/>
      <c r="AX347" s="37"/>
      <c r="AY347" s="37"/>
      <c r="BD347" s="49">
        <v>298</v>
      </c>
    </row>
    <row r="348" spans="1:258" s="49" customFormat="1" ht="12.95" customHeight="1">
      <c r="A348" s="35" t="s">
        <v>350</v>
      </c>
      <c r="B348" s="35"/>
      <c r="C348" s="36"/>
      <c r="D348" s="35">
        <v>120010238</v>
      </c>
      <c r="E348" s="37" t="s">
        <v>3538</v>
      </c>
      <c r="F348" s="37">
        <v>22100250</v>
      </c>
      <c r="G348" s="37" t="s">
        <v>1466</v>
      </c>
      <c r="H348" s="37" t="s">
        <v>682</v>
      </c>
      <c r="I348" s="37" t="s">
        <v>683</v>
      </c>
      <c r="J348" s="37" t="s">
        <v>1214</v>
      </c>
      <c r="K348" s="38" t="s">
        <v>150</v>
      </c>
      <c r="L348" s="39" t="s">
        <v>105</v>
      </c>
      <c r="M348" s="37" t="s">
        <v>121</v>
      </c>
      <c r="N348" s="40" t="s">
        <v>83</v>
      </c>
      <c r="O348" s="39" t="s">
        <v>107</v>
      </c>
      <c r="P348" s="37" t="s">
        <v>108</v>
      </c>
      <c r="Q348" s="39" t="s">
        <v>151</v>
      </c>
      <c r="R348" s="38" t="s">
        <v>110</v>
      </c>
      <c r="S348" s="39" t="s">
        <v>279</v>
      </c>
      <c r="T348" s="41" t="s">
        <v>280</v>
      </c>
      <c r="U348" s="37" t="s">
        <v>112</v>
      </c>
      <c r="V348" s="39">
        <v>90</v>
      </c>
      <c r="W348" s="37" t="s">
        <v>113</v>
      </c>
      <c r="X348" s="39"/>
      <c r="Y348" s="39"/>
      <c r="Z348" s="39"/>
      <c r="AA348" s="40">
        <v>30</v>
      </c>
      <c r="AB348" s="38">
        <v>60</v>
      </c>
      <c r="AC348" s="38">
        <v>10</v>
      </c>
      <c r="AD348" s="42" t="s">
        <v>123</v>
      </c>
      <c r="AE348" s="37" t="s">
        <v>115</v>
      </c>
      <c r="AF348" s="42">
        <v>6</v>
      </c>
      <c r="AG348" s="42">
        <v>14643956.199999999</v>
      </c>
      <c r="AH348" s="43">
        <f t="shared" si="27"/>
        <v>87863737.199999988</v>
      </c>
      <c r="AI348" s="44">
        <f t="shared" si="26"/>
        <v>98407385.66399999</v>
      </c>
      <c r="AJ348" s="45"/>
      <c r="AK348" s="46"/>
      <c r="AL348" s="45"/>
      <c r="AM348" s="45" t="s">
        <v>116</v>
      </c>
      <c r="AN348" s="35"/>
      <c r="AO348" s="37"/>
      <c r="AP348" s="37"/>
      <c r="AQ348" s="37"/>
      <c r="AR348" s="37" t="s">
        <v>690</v>
      </c>
      <c r="AS348" s="37" t="s">
        <v>690</v>
      </c>
      <c r="AT348" s="37"/>
      <c r="AU348" s="37"/>
      <c r="AV348" s="37"/>
      <c r="AW348" s="37"/>
      <c r="AX348" s="37"/>
      <c r="AY348" s="37"/>
      <c r="BD348" s="49">
        <v>299</v>
      </c>
      <c r="BE348" s="239"/>
      <c r="BF348" s="239"/>
      <c r="BG348" s="239"/>
      <c r="BH348" s="239"/>
      <c r="BI348" s="239"/>
      <c r="BJ348" s="239"/>
      <c r="BK348" s="239"/>
      <c r="BL348" s="239"/>
      <c r="BM348" s="239"/>
      <c r="BN348" s="239"/>
      <c r="BO348" s="239"/>
      <c r="BP348" s="239"/>
      <c r="BQ348" s="239"/>
      <c r="BR348" s="239"/>
      <c r="BS348" s="239"/>
      <c r="BT348" s="239"/>
      <c r="BU348" s="239"/>
      <c r="BV348" s="239"/>
      <c r="BW348" s="239"/>
      <c r="BX348" s="239"/>
      <c r="BY348" s="239"/>
      <c r="BZ348" s="239"/>
      <c r="CA348" s="239"/>
      <c r="CB348" s="239"/>
      <c r="CC348" s="239"/>
      <c r="CD348" s="239"/>
      <c r="CE348" s="239"/>
      <c r="CF348" s="239"/>
      <c r="CG348" s="239"/>
      <c r="CH348" s="239"/>
      <c r="CI348" s="239"/>
      <c r="CJ348" s="239"/>
      <c r="CK348" s="239"/>
      <c r="CL348" s="239"/>
      <c r="CM348" s="239"/>
      <c r="CN348" s="239"/>
      <c r="CO348" s="239"/>
      <c r="CP348" s="239"/>
      <c r="CQ348" s="239"/>
      <c r="CR348" s="239"/>
      <c r="CS348" s="239"/>
      <c r="CT348" s="239"/>
      <c r="CU348" s="239"/>
      <c r="CV348" s="239"/>
      <c r="CW348" s="239"/>
      <c r="CX348" s="239"/>
      <c r="CY348" s="239"/>
      <c r="CZ348" s="239"/>
      <c r="DA348" s="239"/>
      <c r="DB348" s="239"/>
      <c r="DC348" s="239"/>
      <c r="DD348" s="239"/>
      <c r="DE348" s="239"/>
      <c r="DF348" s="239"/>
      <c r="DG348" s="239"/>
      <c r="DH348" s="239"/>
      <c r="DI348" s="239"/>
      <c r="DJ348" s="239"/>
      <c r="DK348" s="239"/>
      <c r="DL348" s="239"/>
      <c r="DM348" s="239"/>
      <c r="DN348" s="239"/>
      <c r="DO348" s="239"/>
      <c r="DP348" s="239"/>
      <c r="DQ348" s="239"/>
      <c r="DR348" s="239"/>
      <c r="DS348" s="239"/>
      <c r="DT348" s="239"/>
      <c r="DU348" s="239"/>
      <c r="DV348" s="239"/>
      <c r="DW348" s="239"/>
      <c r="DX348" s="239"/>
      <c r="DY348" s="239"/>
      <c r="DZ348" s="239"/>
      <c r="EA348" s="239"/>
      <c r="EB348" s="239"/>
      <c r="EC348" s="239"/>
      <c r="ED348" s="239"/>
      <c r="EE348" s="239"/>
      <c r="EF348" s="239"/>
      <c r="EG348" s="239"/>
      <c r="EH348" s="239"/>
      <c r="EI348" s="239"/>
      <c r="EJ348" s="239"/>
      <c r="EK348" s="239"/>
      <c r="EL348" s="239"/>
      <c r="EM348" s="239"/>
      <c r="EN348" s="239"/>
      <c r="EO348" s="239"/>
      <c r="EP348" s="239"/>
      <c r="EQ348" s="239"/>
      <c r="ER348" s="239"/>
      <c r="ES348" s="239"/>
      <c r="ET348" s="239"/>
      <c r="EU348" s="239"/>
      <c r="EV348" s="239"/>
      <c r="EW348" s="239"/>
      <c r="EX348" s="239"/>
      <c r="EY348" s="239"/>
      <c r="EZ348" s="239"/>
      <c r="FA348" s="239"/>
      <c r="FB348" s="239"/>
      <c r="FC348" s="239"/>
      <c r="FD348" s="239"/>
      <c r="FE348" s="239"/>
      <c r="FF348" s="239"/>
      <c r="FG348" s="239"/>
      <c r="FH348" s="239"/>
      <c r="FI348" s="239"/>
      <c r="FJ348" s="239"/>
      <c r="FK348" s="239"/>
      <c r="FL348" s="239"/>
      <c r="FM348" s="239"/>
      <c r="FN348" s="239"/>
      <c r="FO348" s="239"/>
      <c r="FP348" s="239"/>
      <c r="FQ348" s="239"/>
      <c r="FR348" s="239"/>
      <c r="FS348" s="239"/>
      <c r="FT348" s="239"/>
      <c r="FU348" s="239"/>
      <c r="FV348" s="239"/>
      <c r="FW348" s="239"/>
      <c r="FX348" s="239"/>
      <c r="FY348" s="239"/>
      <c r="FZ348" s="239"/>
      <c r="GA348" s="239"/>
      <c r="GB348" s="239"/>
      <c r="GC348" s="239"/>
      <c r="GD348" s="239"/>
      <c r="GE348" s="239"/>
      <c r="GF348" s="239"/>
      <c r="GG348" s="239"/>
      <c r="GH348" s="239"/>
      <c r="GI348" s="239"/>
      <c r="GJ348" s="239"/>
      <c r="GK348" s="239"/>
      <c r="GL348" s="239"/>
      <c r="GM348" s="239"/>
      <c r="GN348" s="239"/>
      <c r="GO348" s="239"/>
      <c r="GP348" s="239"/>
      <c r="GQ348" s="239"/>
      <c r="GR348" s="239"/>
      <c r="GS348" s="239"/>
      <c r="GT348" s="239"/>
      <c r="GU348" s="239"/>
      <c r="GV348" s="239"/>
      <c r="GW348" s="239"/>
      <c r="GX348" s="239"/>
      <c r="GY348" s="239"/>
      <c r="GZ348" s="239"/>
      <c r="HA348" s="239"/>
      <c r="HB348" s="239"/>
      <c r="HC348" s="239"/>
      <c r="HD348" s="239"/>
      <c r="HE348" s="239"/>
      <c r="HF348" s="239"/>
      <c r="HG348" s="239"/>
      <c r="HH348" s="239"/>
      <c r="HI348" s="239"/>
      <c r="HJ348" s="239"/>
      <c r="HK348" s="239"/>
      <c r="HL348" s="239"/>
      <c r="HM348" s="239"/>
      <c r="HN348" s="239"/>
      <c r="HO348" s="239"/>
      <c r="HP348" s="239"/>
      <c r="HQ348" s="239"/>
      <c r="HR348" s="239"/>
      <c r="HS348" s="239"/>
      <c r="HT348" s="239"/>
      <c r="HU348" s="239"/>
      <c r="HV348" s="239"/>
      <c r="HW348" s="239"/>
      <c r="HX348" s="239"/>
      <c r="HY348" s="239"/>
      <c r="HZ348" s="239"/>
      <c r="IA348" s="239"/>
      <c r="IB348" s="239"/>
      <c r="IC348" s="239"/>
      <c r="ID348" s="239"/>
      <c r="IE348" s="239"/>
      <c r="IF348" s="239"/>
      <c r="IG348" s="239"/>
      <c r="IH348" s="239"/>
      <c r="II348" s="239"/>
      <c r="IJ348" s="239"/>
      <c r="IK348" s="239"/>
      <c r="IL348" s="239"/>
      <c r="IM348" s="239"/>
      <c r="IN348" s="239"/>
      <c r="IO348" s="239"/>
      <c r="IP348" s="239"/>
      <c r="IQ348" s="239"/>
      <c r="IR348" s="239"/>
      <c r="IS348" s="239"/>
      <c r="IT348" s="239"/>
      <c r="IU348" s="239"/>
      <c r="IV348" s="239"/>
      <c r="IW348" s="239"/>
      <c r="IX348" s="239"/>
    </row>
    <row r="349" spans="1:258" s="49" customFormat="1" ht="12.95" customHeight="1">
      <c r="A349" s="35" t="s">
        <v>350</v>
      </c>
      <c r="B349" s="35"/>
      <c r="C349" s="36"/>
      <c r="D349" s="35">
        <v>260001173</v>
      </c>
      <c r="E349" s="37" t="s">
        <v>1245</v>
      </c>
      <c r="F349" s="37">
        <v>22100251</v>
      </c>
      <c r="G349" s="37" t="s">
        <v>1467</v>
      </c>
      <c r="H349" s="37" t="s">
        <v>691</v>
      </c>
      <c r="I349" s="37" t="s">
        <v>692</v>
      </c>
      <c r="J349" s="37" t="s">
        <v>269</v>
      </c>
      <c r="K349" s="38" t="s">
        <v>104</v>
      </c>
      <c r="L349" s="39" t="s">
        <v>105</v>
      </c>
      <c r="M349" s="37"/>
      <c r="N349" s="40" t="s">
        <v>106</v>
      </c>
      <c r="O349" s="39" t="s">
        <v>107</v>
      </c>
      <c r="P349" s="37" t="s">
        <v>108</v>
      </c>
      <c r="Q349" s="39" t="s">
        <v>109</v>
      </c>
      <c r="R349" s="38" t="s">
        <v>110</v>
      </c>
      <c r="S349" s="39" t="s">
        <v>107</v>
      </c>
      <c r="T349" s="41" t="s">
        <v>122</v>
      </c>
      <c r="U349" s="37" t="s">
        <v>112</v>
      </c>
      <c r="V349" s="39"/>
      <c r="W349" s="37"/>
      <c r="X349" s="39"/>
      <c r="Y349" s="39" t="s">
        <v>435</v>
      </c>
      <c r="Z349" s="39" t="s">
        <v>436</v>
      </c>
      <c r="AA349" s="40">
        <v>0</v>
      </c>
      <c r="AB349" s="38">
        <v>90</v>
      </c>
      <c r="AC349" s="38">
        <v>10</v>
      </c>
      <c r="AD349" s="42" t="s">
        <v>364</v>
      </c>
      <c r="AE349" s="37" t="s">
        <v>115</v>
      </c>
      <c r="AF349" s="42">
        <v>1000</v>
      </c>
      <c r="AG349" s="42">
        <v>2950</v>
      </c>
      <c r="AH349" s="43">
        <v>0</v>
      </c>
      <c r="AI349" s="44">
        <f t="shared" si="26"/>
        <v>0</v>
      </c>
      <c r="AJ349" s="45"/>
      <c r="AK349" s="46"/>
      <c r="AL349" s="45"/>
      <c r="AM349" s="45" t="s">
        <v>116</v>
      </c>
      <c r="AN349" s="35"/>
      <c r="AO349" s="37"/>
      <c r="AP349" s="37"/>
      <c r="AQ349" s="37"/>
      <c r="AR349" s="37" t="s">
        <v>693</v>
      </c>
      <c r="AS349" s="37" t="s">
        <v>693</v>
      </c>
      <c r="AT349" s="37"/>
      <c r="AU349" s="37"/>
      <c r="AV349" s="37"/>
      <c r="AW349" s="37"/>
      <c r="AX349" s="37"/>
      <c r="AY349" s="37"/>
      <c r="BD349" s="49">
        <v>300</v>
      </c>
    </row>
    <row r="350" spans="1:258" s="49" customFormat="1" ht="12.95" customHeight="1">
      <c r="A350" s="104" t="s">
        <v>350</v>
      </c>
      <c r="B350" s="131"/>
      <c r="C350" s="131"/>
      <c r="D350" s="104">
        <v>260001173</v>
      </c>
      <c r="E350" s="104" t="s">
        <v>3905</v>
      </c>
      <c r="F350" s="104">
        <v>22100251</v>
      </c>
      <c r="G350" s="349"/>
      <c r="H350" s="135" t="s">
        <v>691</v>
      </c>
      <c r="I350" s="135" t="s">
        <v>692</v>
      </c>
      <c r="J350" s="135" t="s">
        <v>269</v>
      </c>
      <c r="K350" s="104" t="s">
        <v>104</v>
      </c>
      <c r="L350" s="104" t="s">
        <v>105</v>
      </c>
      <c r="M350" s="76"/>
      <c r="N350" s="104" t="s">
        <v>106</v>
      </c>
      <c r="O350" s="131" t="s">
        <v>107</v>
      </c>
      <c r="P350" s="133" t="s">
        <v>108</v>
      </c>
      <c r="Q350" s="76" t="s">
        <v>109</v>
      </c>
      <c r="R350" s="76" t="s">
        <v>110</v>
      </c>
      <c r="S350" s="131" t="s">
        <v>107</v>
      </c>
      <c r="T350" s="133" t="s">
        <v>122</v>
      </c>
      <c r="U350" s="76" t="s">
        <v>112</v>
      </c>
      <c r="V350" s="76"/>
      <c r="W350" s="76"/>
      <c r="X350" s="76"/>
      <c r="Y350" s="76" t="s">
        <v>435</v>
      </c>
      <c r="Z350" s="76" t="s">
        <v>436</v>
      </c>
      <c r="AA350" s="350">
        <v>0</v>
      </c>
      <c r="AB350" s="76">
        <v>90</v>
      </c>
      <c r="AC350" s="350">
        <v>10</v>
      </c>
      <c r="AD350" s="76" t="s">
        <v>364</v>
      </c>
      <c r="AE350" s="76" t="s">
        <v>115</v>
      </c>
      <c r="AF350" s="351">
        <v>946</v>
      </c>
      <c r="AG350" s="352">
        <v>2950</v>
      </c>
      <c r="AH350" s="353">
        <f t="shared" ref="AH350:AH356" si="28">AF350*AG350</f>
        <v>2790700</v>
      </c>
      <c r="AI350" s="183">
        <f t="shared" si="26"/>
        <v>3125584.0000000005</v>
      </c>
      <c r="AJ350" s="354"/>
      <c r="AK350" s="354"/>
      <c r="AL350" s="354"/>
      <c r="AM350" s="355" t="s">
        <v>116</v>
      </c>
      <c r="AN350" s="356"/>
      <c r="AO350" s="356"/>
      <c r="AP350" s="76"/>
      <c r="AQ350" s="76"/>
      <c r="AR350" s="76" t="s">
        <v>693</v>
      </c>
      <c r="AS350" s="349"/>
      <c r="AT350" s="76"/>
      <c r="AU350" s="76"/>
      <c r="AV350" s="76"/>
      <c r="AW350" s="76"/>
      <c r="AX350" s="76"/>
      <c r="AY350" s="76" t="s">
        <v>3870</v>
      </c>
      <c r="AZ350" s="239"/>
      <c r="BA350" s="239"/>
      <c r="BB350" s="239"/>
      <c r="BC350" s="249" t="e">
        <f>VLOOKUP(#REF!,E41:BD347,52,0)</f>
        <v>#REF!</v>
      </c>
      <c r="BD350" s="49">
        <v>301</v>
      </c>
    </row>
    <row r="351" spans="1:258" s="49" customFormat="1" ht="12.95" customHeight="1">
      <c r="A351" s="35" t="s">
        <v>350</v>
      </c>
      <c r="B351" s="35"/>
      <c r="C351" s="36"/>
      <c r="D351" s="35">
        <v>210029257</v>
      </c>
      <c r="E351" s="37" t="s">
        <v>3539</v>
      </c>
      <c r="F351" s="37">
        <v>22100252</v>
      </c>
      <c r="G351" s="37" t="s">
        <v>1468</v>
      </c>
      <c r="H351" s="37" t="s">
        <v>694</v>
      </c>
      <c r="I351" s="37" t="s">
        <v>695</v>
      </c>
      <c r="J351" s="37" t="s">
        <v>696</v>
      </c>
      <c r="K351" s="38" t="s">
        <v>104</v>
      </c>
      <c r="L351" s="39" t="s">
        <v>105</v>
      </c>
      <c r="M351" s="37" t="s">
        <v>121</v>
      </c>
      <c r="N351" s="40" t="s">
        <v>83</v>
      </c>
      <c r="O351" s="39" t="s">
        <v>107</v>
      </c>
      <c r="P351" s="37" t="s">
        <v>108</v>
      </c>
      <c r="Q351" s="39" t="s">
        <v>109</v>
      </c>
      <c r="R351" s="38" t="s">
        <v>110</v>
      </c>
      <c r="S351" s="39" t="s">
        <v>107</v>
      </c>
      <c r="T351" s="41" t="s">
        <v>122</v>
      </c>
      <c r="U351" s="37" t="s">
        <v>112</v>
      </c>
      <c r="V351" s="39">
        <v>60</v>
      </c>
      <c r="W351" s="37" t="s">
        <v>113</v>
      </c>
      <c r="X351" s="39"/>
      <c r="Y351" s="39"/>
      <c r="Z351" s="39"/>
      <c r="AA351" s="40">
        <v>30</v>
      </c>
      <c r="AB351" s="38">
        <v>60</v>
      </c>
      <c r="AC351" s="38">
        <v>10</v>
      </c>
      <c r="AD351" s="42" t="s">
        <v>129</v>
      </c>
      <c r="AE351" s="37" t="s">
        <v>115</v>
      </c>
      <c r="AF351" s="42">
        <v>18</v>
      </c>
      <c r="AG351" s="42">
        <v>554400</v>
      </c>
      <c r="AH351" s="43">
        <f t="shared" si="28"/>
        <v>9979200</v>
      </c>
      <c r="AI351" s="44">
        <f t="shared" si="26"/>
        <v>11176704.000000002</v>
      </c>
      <c r="AJ351" s="45"/>
      <c r="AK351" s="46"/>
      <c r="AL351" s="45"/>
      <c r="AM351" s="45" t="s">
        <v>116</v>
      </c>
      <c r="AN351" s="35"/>
      <c r="AO351" s="37"/>
      <c r="AP351" s="37"/>
      <c r="AQ351" s="37"/>
      <c r="AR351" s="37" t="s">
        <v>697</v>
      </c>
      <c r="AS351" s="37" t="s">
        <v>697</v>
      </c>
      <c r="AT351" s="37"/>
      <c r="AU351" s="37"/>
      <c r="AV351" s="37"/>
      <c r="AW351" s="37"/>
      <c r="AX351" s="37"/>
      <c r="AY351" s="37"/>
      <c r="BD351" s="49">
        <v>302</v>
      </c>
    </row>
    <row r="352" spans="1:258" s="49" customFormat="1" ht="12.95" customHeight="1">
      <c r="A352" s="35" t="s">
        <v>350</v>
      </c>
      <c r="B352" s="35"/>
      <c r="C352" s="36"/>
      <c r="D352" s="35">
        <v>220019899</v>
      </c>
      <c r="E352" s="37" t="s">
        <v>3540</v>
      </c>
      <c r="F352" s="37">
        <v>22100253</v>
      </c>
      <c r="G352" s="37" t="s">
        <v>1469</v>
      </c>
      <c r="H352" s="37" t="s">
        <v>698</v>
      </c>
      <c r="I352" s="37" t="s">
        <v>699</v>
      </c>
      <c r="J352" s="37" t="s">
        <v>442</v>
      </c>
      <c r="K352" s="38" t="s">
        <v>104</v>
      </c>
      <c r="L352" s="39" t="s">
        <v>105</v>
      </c>
      <c r="M352" s="37" t="s">
        <v>121</v>
      </c>
      <c r="N352" s="40" t="s">
        <v>83</v>
      </c>
      <c r="O352" s="39" t="s">
        <v>107</v>
      </c>
      <c r="P352" s="37" t="s">
        <v>108</v>
      </c>
      <c r="Q352" s="39" t="s">
        <v>109</v>
      </c>
      <c r="R352" s="38" t="s">
        <v>110</v>
      </c>
      <c r="S352" s="39" t="s">
        <v>107</v>
      </c>
      <c r="T352" s="41" t="s">
        <v>122</v>
      </c>
      <c r="U352" s="37" t="s">
        <v>112</v>
      </c>
      <c r="V352" s="39">
        <v>60</v>
      </c>
      <c r="W352" s="37" t="s">
        <v>113</v>
      </c>
      <c r="X352" s="39"/>
      <c r="Y352" s="39"/>
      <c r="Z352" s="39"/>
      <c r="AA352" s="40">
        <v>30</v>
      </c>
      <c r="AB352" s="38">
        <v>60</v>
      </c>
      <c r="AC352" s="38">
        <v>10</v>
      </c>
      <c r="AD352" s="42" t="s">
        <v>129</v>
      </c>
      <c r="AE352" s="37" t="s">
        <v>115</v>
      </c>
      <c r="AF352" s="42">
        <v>1062</v>
      </c>
      <c r="AG352" s="42">
        <v>1417.5</v>
      </c>
      <c r="AH352" s="43">
        <f t="shared" si="28"/>
        <v>1505385</v>
      </c>
      <c r="AI352" s="44">
        <f t="shared" si="26"/>
        <v>1686031.2000000002</v>
      </c>
      <c r="AJ352" s="45"/>
      <c r="AK352" s="46"/>
      <c r="AL352" s="45"/>
      <c r="AM352" s="45" t="s">
        <v>116</v>
      </c>
      <c r="AN352" s="35"/>
      <c r="AO352" s="37"/>
      <c r="AP352" s="37"/>
      <c r="AQ352" s="37"/>
      <c r="AR352" s="37" t="s">
        <v>700</v>
      </c>
      <c r="AS352" s="37" t="s">
        <v>700</v>
      </c>
      <c r="AT352" s="37"/>
      <c r="AU352" s="37"/>
      <c r="AV352" s="37"/>
      <c r="AW352" s="37"/>
      <c r="AX352" s="37"/>
      <c r="AY352" s="37"/>
      <c r="BD352" s="49">
        <v>303</v>
      </c>
    </row>
    <row r="353" spans="1:258" s="49" customFormat="1" ht="12.95" customHeight="1">
      <c r="A353" s="35" t="s">
        <v>350</v>
      </c>
      <c r="B353" s="35"/>
      <c r="C353" s="36"/>
      <c r="D353" s="35">
        <v>220019900</v>
      </c>
      <c r="E353" s="37" t="s">
        <v>3541</v>
      </c>
      <c r="F353" s="37">
        <v>22100254</v>
      </c>
      <c r="G353" s="37" t="s">
        <v>1470</v>
      </c>
      <c r="H353" s="37" t="s">
        <v>698</v>
      </c>
      <c r="I353" s="37" t="s">
        <v>699</v>
      </c>
      <c r="J353" s="37" t="s">
        <v>442</v>
      </c>
      <c r="K353" s="38" t="s">
        <v>104</v>
      </c>
      <c r="L353" s="39" t="s">
        <v>105</v>
      </c>
      <c r="M353" s="37" t="s">
        <v>121</v>
      </c>
      <c r="N353" s="40" t="s">
        <v>83</v>
      </c>
      <c r="O353" s="39" t="s">
        <v>107</v>
      </c>
      <c r="P353" s="37" t="s">
        <v>108</v>
      </c>
      <c r="Q353" s="39" t="s">
        <v>109</v>
      </c>
      <c r="R353" s="38" t="s">
        <v>110</v>
      </c>
      <c r="S353" s="39" t="s">
        <v>107</v>
      </c>
      <c r="T353" s="41" t="s">
        <v>122</v>
      </c>
      <c r="U353" s="37" t="s">
        <v>112</v>
      </c>
      <c r="V353" s="39">
        <v>60</v>
      </c>
      <c r="W353" s="37" t="s">
        <v>113</v>
      </c>
      <c r="X353" s="39"/>
      <c r="Y353" s="39"/>
      <c r="Z353" s="39"/>
      <c r="AA353" s="40">
        <v>30</v>
      </c>
      <c r="AB353" s="38">
        <v>60</v>
      </c>
      <c r="AC353" s="38">
        <v>10</v>
      </c>
      <c r="AD353" s="42" t="s">
        <v>129</v>
      </c>
      <c r="AE353" s="37" t="s">
        <v>115</v>
      </c>
      <c r="AF353" s="42">
        <v>860</v>
      </c>
      <c r="AG353" s="42">
        <v>1358.44</v>
      </c>
      <c r="AH353" s="43">
        <f t="shared" si="28"/>
        <v>1168258.4000000001</v>
      </c>
      <c r="AI353" s="44">
        <f t="shared" si="26"/>
        <v>1308449.4080000003</v>
      </c>
      <c r="AJ353" s="45"/>
      <c r="AK353" s="46"/>
      <c r="AL353" s="45"/>
      <c r="AM353" s="45" t="s">
        <v>116</v>
      </c>
      <c r="AN353" s="35"/>
      <c r="AO353" s="37"/>
      <c r="AP353" s="37"/>
      <c r="AQ353" s="37"/>
      <c r="AR353" s="37" t="s">
        <v>701</v>
      </c>
      <c r="AS353" s="37" t="s">
        <v>701</v>
      </c>
      <c r="AT353" s="37"/>
      <c r="AU353" s="37"/>
      <c r="AV353" s="37"/>
      <c r="AW353" s="37"/>
      <c r="AX353" s="37"/>
      <c r="AY353" s="37"/>
      <c r="BD353" s="49">
        <v>304</v>
      </c>
    </row>
    <row r="354" spans="1:258" s="49" customFormat="1" ht="12.95" customHeight="1">
      <c r="A354" s="35" t="s">
        <v>350</v>
      </c>
      <c r="B354" s="35"/>
      <c r="C354" s="36"/>
      <c r="D354" s="35">
        <v>210025302</v>
      </c>
      <c r="E354" s="37" t="s">
        <v>3542</v>
      </c>
      <c r="F354" s="37">
        <v>22100255</v>
      </c>
      <c r="G354" s="37" t="s">
        <v>1471</v>
      </c>
      <c r="H354" s="37" t="s">
        <v>702</v>
      </c>
      <c r="I354" s="37" t="s">
        <v>699</v>
      </c>
      <c r="J354" s="37" t="s">
        <v>703</v>
      </c>
      <c r="K354" s="38" t="s">
        <v>104</v>
      </c>
      <c r="L354" s="39" t="s">
        <v>105</v>
      </c>
      <c r="M354" s="37" t="s">
        <v>121</v>
      </c>
      <c r="N354" s="40" t="s">
        <v>83</v>
      </c>
      <c r="O354" s="39" t="s">
        <v>107</v>
      </c>
      <c r="P354" s="37" t="s">
        <v>108</v>
      </c>
      <c r="Q354" s="39" t="s">
        <v>109</v>
      </c>
      <c r="R354" s="38" t="s">
        <v>110</v>
      </c>
      <c r="S354" s="39" t="s">
        <v>107</v>
      </c>
      <c r="T354" s="41" t="s">
        <v>122</v>
      </c>
      <c r="U354" s="37" t="s">
        <v>112</v>
      </c>
      <c r="V354" s="39">
        <v>60</v>
      </c>
      <c r="W354" s="37" t="s">
        <v>113</v>
      </c>
      <c r="X354" s="39"/>
      <c r="Y354" s="39"/>
      <c r="Z354" s="39"/>
      <c r="AA354" s="40">
        <v>30</v>
      </c>
      <c r="AB354" s="38">
        <v>60</v>
      </c>
      <c r="AC354" s="38">
        <v>10</v>
      </c>
      <c r="AD354" s="42" t="s">
        <v>129</v>
      </c>
      <c r="AE354" s="37" t="s">
        <v>115</v>
      </c>
      <c r="AF354" s="42">
        <v>77</v>
      </c>
      <c r="AG354" s="42">
        <v>939.4</v>
      </c>
      <c r="AH354" s="43">
        <f t="shared" si="28"/>
        <v>72333.8</v>
      </c>
      <c r="AI354" s="44">
        <f t="shared" si="26"/>
        <v>81013.856000000014</v>
      </c>
      <c r="AJ354" s="45"/>
      <c r="AK354" s="46"/>
      <c r="AL354" s="45"/>
      <c r="AM354" s="45" t="s">
        <v>116</v>
      </c>
      <c r="AN354" s="35"/>
      <c r="AO354" s="37"/>
      <c r="AP354" s="37"/>
      <c r="AQ354" s="37"/>
      <c r="AR354" s="37" t="s">
        <v>704</v>
      </c>
      <c r="AS354" s="37" t="s">
        <v>704</v>
      </c>
      <c r="AT354" s="37"/>
      <c r="AU354" s="37"/>
      <c r="AV354" s="37"/>
      <c r="AW354" s="37"/>
      <c r="AX354" s="37"/>
      <c r="AY354" s="37"/>
      <c r="BD354" s="49">
        <v>305</v>
      </c>
    </row>
    <row r="355" spans="1:258" s="49" customFormat="1" ht="12.95" customHeight="1">
      <c r="A355" s="35" t="s">
        <v>350</v>
      </c>
      <c r="B355" s="35"/>
      <c r="C355" s="36"/>
      <c r="D355" s="35">
        <v>120006874</v>
      </c>
      <c r="E355" s="37" t="s">
        <v>3543</v>
      </c>
      <c r="F355" s="37">
        <v>22100256</v>
      </c>
      <c r="G355" s="37" t="s">
        <v>1472</v>
      </c>
      <c r="H355" s="37" t="s">
        <v>705</v>
      </c>
      <c r="I355" s="37" t="s">
        <v>706</v>
      </c>
      <c r="J355" s="37" t="s">
        <v>707</v>
      </c>
      <c r="K355" s="38" t="s">
        <v>150</v>
      </c>
      <c r="L355" s="39" t="s">
        <v>105</v>
      </c>
      <c r="M355" s="37" t="s">
        <v>121</v>
      </c>
      <c r="N355" s="40" t="s">
        <v>83</v>
      </c>
      <c r="O355" s="39" t="s">
        <v>107</v>
      </c>
      <c r="P355" s="37" t="s">
        <v>108</v>
      </c>
      <c r="Q355" s="39" t="s">
        <v>151</v>
      </c>
      <c r="R355" s="38" t="s">
        <v>110</v>
      </c>
      <c r="S355" s="39" t="s">
        <v>283</v>
      </c>
      <c r="T355" s="41" t="s">
        <v>284</v>
      </c>
      <c r="U355" s="37" t="s">
        <v>112</v>
      </c>
      <c r="V355" s="39">
        <v>120</v>
      </c>
      <c r="W355" s="37" t="s">
        <v>113</v>
      </c>
      <c r="X355" s="39"/>
      <c r="Y355" s="39"/>
      <c r="Z355" s="39"/>
      <c r="AA355" s="40">
        <v>30</v>
      </c>
      <c r="AB355" s="38">
        <v>60</v>
      </c>
      <c r="AC355" s="38">
        <v>10</v>
      </c>
      <c r="AD355" s="42" t="s">
        <v>129</v>
      </c>
      <c r="AE355" s="37" t="s">
        <v>115</v>
      </c>
      <c r="AF355" s="42">
        <v>3</v>
      </c>
      <c r="AG355" s="42">
        <v>39524017.799999997</v>
      </c>
      <c r="AH355" s="43">
        <f t="shared" si="28"/>
        <v>118572053.39999999</v>
      </c>
      <c r="AI355" s="44">
        <f t="shared" si="26"/>
        <v>132800699.808</v>
      </c>
      <c r="AJ355" s="45"/>
      <c r="AK355" s="46"/>
      <c r="AL355" s="45"/>
      <c r="AM355" s="45" t="s">
        <v>116</v>
      </c>
      <c r="AN355" s="35"/>
      <c r="AO355" s="37"/>
      <c r="AP355" s="37"/>
      <c r="AQ355" s="37"/>
      <c r="AR355" s="37" t="s">
        <v>708</v>
      </c>
      <c r="AS355" s="37" t="s">
        <v>708</v>
      </c>
      <c r="AT355" s="37"/>
      <c r="AU355" s="37"/>
      <c r="AV355" s="37"/>
      <c r="AW355" s="37"/>
      <c r="AX355" s="37"/>
      <c r="AY355" s="37"/>
      <c r="BD355" s="49">
        <v>306</v>
      </c>
    </row>
    <row r="356" spans="1:258" s="49" customFormat="1" ht="12.95" customHeight="1">
      <c r="A356" s="35" t="s">
        <v>350</v>
      </c>
      <c r="B356" s="35"/>
      <c r="C356" s="36"/>
      <c r="D356" s="35">
        <v>120006874</v>
      </c>
      <c r="E356" s="37" t="s">
        <v>3544</v>
      </c>
      <c r="F356" s="37">
        <v>22100257</v>
      </c>
      <c r="G356" s="37" t="s">
        <v>1473</v>
      </c>
      <c r="H356" s="37" t="s">
        <v>705</v>
      </c>
      <c r="I356" s="37" t="s">
        <v>706</v>
      </c>
      <c r="J356" s="37" t="s">
        <v>707</v>
      </c>
      <c r="K356" s="38" t="s">
        <v>150</v>
      </c>
      <c r="L356" s="39" t="s">
        <v>105</v>
      </c>
      <c r="M356" s="37" t="s">
        <v>121</v>
      </c>
      <c r="N356" s="40" t="s">
        <v>83</v>
      </c>
      <c r="O356" s="39" t="s">
        <v>107</v>
      </c>
      <c r="P356" s="37" t="s">
        <v>108</v>
      </c>
      <c r="Q356" s="39" t="s">
        <v>151</v>
      </c>
      <c r="R356" s="38" t="s">
        <v>110</v>
      </c>
      <c r="S356" s="39" t="s">
        <v>688</v>
      </c>
      <c r="T356" s="41" t="s">
        <v>689</v>
      </c>
      <c r="U356" s="37" t="s">
        <v>112</v>
      </c>
      <c r="V356" s="39">
        <v>120</v>
      </c>
      <c r="W356" s="37" t="s">
        <v>113</v>
      </c>
      <c r="X356" s="39"/>
      <c r="Y356" s="39"/>
      <c r="Z356" s="39"/>
      <c r="AA356" s="40">
        <v>30</v>
      </c>
      <c r="AB356" s="38">
        <v>60</v>
      </c>
      <c r="AC356" s="38">
        <v>10</v>
      </c>
      <c r="AD356" s="42" t="s">
        <v>129</v>
      </c>
      <c r="AE356" s="37" t="s">
        <v>115</v>
      </c>
      <c r="AF356" s="42">
        <v>3</v>
      </c>
      <c r="AG356" s="42">
        <v>39524017.799999997</v>
      </c>
      <c r="AH356" s="43">
        <f t="shared" si="28"/>
        <v>118572053.39999999</v>
      </c>
      <c r="AI356" s="44">
        <f t="shared" si="26"/>
        <v>132800699.808</v>
      </c>
      <c r="AJ356" s="45"/>
      <c r="AK356" s="46"/>
      <c r="AL356" s="45"/>
      <c r="AM356" s="45" t="s">
        <v>116</v>
      </c>
      <c r="AN356" s="35"/>
      <c r="AO356" s="37"/>
      <c r="AP356" s="37"/>
      <c r="AQ356" s="37"/>
      <c r="AR356" s="37" t="s">
        <v>708</v>
      </c>
      <c r="AS356" s="37" t="s">
        <v>708</v>
      </c>
      <c r="AT356" s="37"/>
      <c r="AU356" s="37"/>
      <c r="AV356" s="37"/>
      <c r="AW356" s="37"/>
      <c r="AX356" s="37"/>
      <c r="AY356" s="37"/>
      <c r="BD356" s="49">
        <v>307</v>
      </c>
    </row>
    <row r="357" spans="1:258" s="49" customFormat="1" ht="12.95" customHeight="1">
      <c r="A357" s="35" t="s">
        <v>350</v>
      </c>
      <c r="B357" s="35"/>
      <c r="C357" s="36"/>
      <c r="D357" s="35">
        <v>210009351</v>
      </c>
      <c r="E357" s="37" t="s">
        <v>3545</v>
      </c>
      <c r="F357" s="37">
        <v>22100258</v>
      </c>
      <c r="G357" s="37" t="s">
        <v>1474</v>
      </c>
      <c r="H357" s="37" t="s">
        <v>709</v>
      </c>
      <c r="I357" s="37" t="s">
        <v>710</v>
      </c>
      <c r="J357" s="37" t="s">
        <v>711</v>
      </c>
      <c r="K357" s="38" t="s">
        <v>104</v>
      </c>
      <c r="L357" s="39" t="s">
        <v>105</v>
      </c>
      <c r="M357" s="37"/>
      <c r="N357" s="40" t="s">
        <v>106</v>
      </c>
      <c r="O357" s="39" t="s">
        <v>107</v>
      </c>
      <c r="P357" s="37" t="s">
        <v>108</v>
      </c>
      <c r="Q357" s="39" t="s">
        <v>109</v>
      </c>
      <c r="R357" s="38" t="s">
        <v>110</v>
      </c>
      <c r="S357" s="39" t="s">
        <v>107</v>
      </c>
      <c r="T357" s="41" t="s">
        <v>122</v>
      </c>
      <c r="U357" s="37" t="s">
        <v>112</v>
      </c>
      <c r="V357" s="39">
        <v>60</v>
      </c>
      <c r="W357" s="37" t="s">
        <v>113</v>
      </c>
      <c r="X357" s="39"/>
      <c r="Y357" s="39"/>
      <c r="Z357" s="39"/>
      <c r="AA357" s="40">
        <v>0</v>
      </c>
      <c r="AB357" s="38">
        <v>90</v>
      </c>
      <c r="AC357" s="38">
        <v>10</v>
      </c>
      <c r="AD357" s="42" t="s">
        <v>129</v>
      </c>
      <c r="AE357" s="37" t="s">
        <v>115</v>
      </c>
      <c r="AF357" s="42">
        <v>70</v>
      </c>
      <c r="AG357" s="42">
        <v>5422.3</v>
      </c>
      <c r="AH357" s="43">
        <v>0</v>
      </c>
      <c r="AI357" s="44">
        <f t="shared" si="26"/>
        <v>0</v>
      </c>
      <c r="AJ357" s="45"/>
      <c r="AK357" s="46"/>
      <c r="AL357" s="45"/>
      <c r="AM357" s="45" t="s">
        <v>116</v>
      </c>
      <c r="AN357" s="35"/>
      <c r="AO357" s="37"/>
      <c r="AP357" s="37"/>
      <c r="AQ357" s="37"/>
      <c r="AR357" s="37" t="s">
        <v>712</v>
      </c>
      <c r="AS357" s="37" t="s">
        <v>712</v>
      </c>
      <c r="AT357" s="37"/>
      <c r="AU357" s="37"/>
      <c r="AV357" s="37"/>
      <c r="AW357" s="37"/>
      <c r="AX357" s="37"/>
      <c r="AY357" s="37"/>
      <c r="BD357" s="49">
        <v>308</v>
      </c>
      <c r="BE357" s="239"/>
      <c r="BF357" s="239"/>
      <c r="BG357" s="239"/>
      <c r="BH357" s="239"/>
      <c r="BI357" s="239"/>
      <c r="BJ357" s="239"/>
      <c r="BK357" s="239"/>
      <c r="BL357" s="239"/>
      <c r="BM357" s="239"/>
      <c r="BN357" s="239"/>
      <c r="BO357" s="239"/>
      <c r="BP357" s="239"/>
      <c r="BQ357" s="239"/>
      <c r="BR357" s="239"/>
      <c r="BS357" s="239"/>
      <c r="BT357" s="239"/>
      <c r="BU357" s="239"/>
      <c r="BV357" s="239"/>
      <c r="BW357" s="239"/>
      <c r="BX357" s="239"/>
      <c r="BY357" s="239"/>
      <c r="BZ357" s="239"/>
      <c r="CA357" s="239"/>
      <c r="CB357" s="239"/>
      <c r="CC357" s="239"/>
      <c r="CD357" s="239"/>
      <c r="CE357" s="239"/>
      <c r="CF357" s="239"/>
      <c r="CG357" s="239"/>
      <c r="CH357" s="239"/>
      <c r="CI357" s="239"/>
      <c r="CJ357" s="239"/>
      <c r="CK357" s="239"/>
      <c r="CL357" s="239"/>
      <c r="CM357" s="239"/>
      <c r="CN357" s="239"/>
      <c r="CO357" s="239"/>
      <c r="CP357" s="239"/>
      <c r="CQ357" s="239"/>
      <c r="CR357" s="239"/>
      <c r="CS357" s="239"/>
      <c r="CT357" s="239"/>
      <c r="CU357" s="239"/>
      <c r="CV357" s="239"/>
      <c r="CW357" s="239"/>
      <c r="CX357" s="239"/>
      <c r="CY357" s="239"/>
      <c r="CZ357" s="239"/>
      <c r="DA357" s="239"/>
      <c r="DB357" s="239"/>
      <c r="DC357" s="239"/>
      <c r="DD357" s="239"/>
      <c r="DE357" s="239"/>
      <c r="DF357" s="239"/>
      <c r="DG357" s="239"/>
      <c r="DH357" s="239"/>
      <c r="DI357" s="239"/>
      <c r="DJ357" s="239"/>
      <c r="DK357" s="239"/>
      <c r="DL357" s="239"/>
      <c r="DM357" s="239"/>
      <c r="DN357" s="239"/>
      <c r="DO357" s="239"/>
      <c r="DP357" s="239"/>
      <c r="DQ357" s="239"/>
      <c r="DR357" s="239"/>
      <c r="DS357" s="239"/>
      <c r="DT357" s="239"/>
      <c r="DU357" s="239"/>
      <c r="DV357" s="239"/>
      <c r="DW357" s="239"/>
      <c r="DX357" s="239"/>
      <c r="DY357" s="239"/>
      <c r="DZ357" s="239"/>
      <c r="EA357" s="239"/>
      <c r="EB357" s="239"/>
      <c r="EC357" s="239"/>
      <c r="ED357" s="239"/>
      <c r="EE357" s="239"/>
      <c r="EF357" s="239"/>
      <c r="EG357" s="239"/>
      <c r="EH357" s="239"/>
      <c r="EI357" s="239"/>
      <c r="EJ357" s="239"/>
      <c r="EK357" s="239"/>
      <c r="EL357" s="239"/>
      <c r="EM357" s="239"/>
      <c r="EN357" s="239"/>
      <c r="EO357" s="239"/>
      <c r="EP357" s="239"/>
      <c r="EQ357" s="239"/>
      <c r="ER357" s="239"/>
      <c r="ES357" s="239"/>
      <c r="ET357" s="239"/>
      <c r="EU357" s="239"/>
      <c r="EV357" s="239"/>
      <c r="EW357" s="239"/>
      <c r="EX357" s="239"/>
      <c r="EY357" s="239"/>
      <c r="EZ357" s="239"/>
      <c r="FA357" s="239"/>
      <c r="FB357" s="239"/>
      <c r="FC357" s="239"/>
      <c r="FD357" s="239"/>
      <c r="FE357" s="239"/>
      <c r="FF357" s="239"/>
      <c r="FG357" s="239"/>
      <c r="FH357" s="239"/>
      <c r="FI357" s="239"/>
      <c r="FJ357" s="239"/>
      <c r="FK357" s="239"/>
      <c r="FL357" s="239"/>
      <c r="FM357" s="239"/>
      <c r="FN357" s="239"/>
      <c r="FO357" s="239"/>
      <c r="FP357" s="239"/>
      <c r="FQ357" s="239"/>
      <c r="FR357" s="239"/>
      <c r="FS357" s="239"/>
      <c r="FT357" s="239"/>
      <c r="FU357" s="239"/>
      <c r="FV357" s="239"/>
      <c r="FW357" s="239"/>
      <c r="FX357" s="239"/>
      <c r="FY357" s="239"/>
      <c r="FZ357" s="239"/>
      <c r="GA357" s="239"/>
      <c r="GB357" s="239"/>
      <c r="GC357" s="239"/>
      <c r="GD357" s="239"/>
      <c r="GE357" s="239"/>
      <c r="GF357" s="239"/>
      <c r="GG357" s="239"/>
      <c r="GH357" s="239"/>
      <c r="GI357" s="239"/>
      <c r="GJ357" s="239"/>
      <c r="GK357" s="239"/>
      <c r="GL357" s="239"/>
      <c r="GM357" s="239"/>
      <c r="GN357" s="239"/>
      <c r="GO357" s="239"/>
      <c r="GP357" s="239"/>
      <c r="GQ357" s="239"/>
      <c r="GR357" s="239"/>
      <c r="GS357" s="239"/>
      <c r="GT357" s="239"/>
      <c r="GU357" s="239"/>
      <c r="GV357" s="239"/>
      <c r="GW357" s="239"/>
      <c r="GX357" s="239"/>
      <c r="GY357" s="239"/>
      <c r="GZ357" s="239"/>
      <c r="HA357" s="239"/>
      <c r="HB357" s="239"/>
      <c r="HC357" s="239"/>
      <c r="HD357" s="239"/>
      <c r="HE357" s="239"/>
      <c r="HF357" s="239"/>
      <c r="HG357" s="239"/>
      <c r="HH357" s="239"/>
      <c r="HI357" s="239"/>
      <c r="HJ357" s="239"/>
      <c r="HK357" s="239"/>
      <c r="HL357" s="239"/>
      <c r="HM357" s="239"/>
      <c r="HN357" s="239"/>
      <c r="HO357" s="239"/>
      <c r="HP357" s="239"/>
      <c r="HQ357" s="239"/>
      <c r="HR357" s="239"/>
      <c r="HS357" s="239"/>
      <c r="HT357" s="239"/>
      <c r="HU357" s="239"/>
      <c r="HV357" s="239"/>
      <c r="HW357" s="239"/>
      <c r="HX357" s="239"/>
      <c r="HY357" s="239"/>
      <c r="HZ357" s="239"/>
      <c r="IA357" s="239"/>
      <c r="IB357" s="239"/>
      <c r="IC357" s="239"/>
      <c r="ID357" s="239"/>
      <c r="IE357" s="239"/>
      <c r="IF357" s="239"/>
      <c r="IG357" s="239"/>
      <c r="IH357" s="239"/>
      <c r="II357" s="239"/>
      <c r="IJ357" s="239"/>
      <c r="IK357" s="239"/>
      <c r="IL357" s="239"/>
      <c r="IM357" s="239"/>
      <c r="IN357" s="239"/>
      <c r="IO357" s="239"/>
      <c r="IP357" s="239"/>
      <c r="IQ357" s="239"/>
      <c r="IR357" s="239"/>
      <c r="IS357" s="239"/>
      <c r="IT357" s="239"/>
      <c r="IU357" s="239"/>
      <c r="IV357" s="239"/>
      <c r="IW357" s="239"/>
      <c r="IX357" s="239"/>
    </row>
    <row r="358" spans="1:258" s="49" customFormat="1" ht="12.95" customHeight="1">
      <c r="A358" s="104" t="s">
        <v>350</v>
      </c>
      <c r="B358" s="131"/>
      <c r="C358" s="131"/>
      <c r="D358" s="104">
        <v>210009351</v>
      </c>
      <c r="E358" s="104" t="s">
        <v>3906</v>
      </c>
      <c r="F358" s="104">
        <v>22100258</v>
      </c>
      <c r="G358" s="349"/>
      <c r="H358" s="135" t="s">
        <v>709</v>
      </c>
      <c r="I358" s="135" t="s">
        <v>710</v>
      </c>
      <c r="J358" s="135" t="s">
        <v>711</v>
      </c>
      <c r="K358" s="104" t="s">
        <v>104</v>
      </c>
      <c r="L358" s="104" t="s">
        <v>105</v>
      </c>
      <c r="M358" s="76"/>
      <c r="N358" s="104" t="s">
        <v>106</v>
      </c>
      <c r="O358" s="131" t="s">
        <v>107</v>
      </c>
      <c r="P358" s="133" t="s">
        <v>108</v>
      </c>
      <c r="Q358" s="76" t="s">
        <v>109</v>
      </c>
      <c r="R358" s="76" t="s">
        <v>110</v>
      </c>
      <c r="S358" s="131" t="s">
        <v>107</v>
      </c>
      <c r="T358" s="133" t="s">
        <v>122</v>
      </c>
      <c r="U358" s="76" t="s">
        <v>112</v>
      </c>
      <c r="V358" s="76">
        <v>60</v>
      </c>
      <c r="W358" s="76" t="s">
        <v>113</v>
      </c>
      <c r="X358" s="76"/>
      <c r="Y358" s="76"/>
      <c r="Z358" s="76"/>
      <c r="AA358" s="350">
        <v>0</v>
      </c>
      <c r="AB358" s="76">
        <v>90</v>
      </c>
      <c r="AC358" s="350">
        <v>10</v>
      </c>
      <c r="AD358" s="76" t="s">
        <v>129</v>
      </c>
      <c r="AE358" s="76" t="s">
        <v>115</v>
      </c>
      <c r="AF358" s="351">
        <v>65</v>
      </c>
      <c r="AG358" s="352">
        <v>5422.3</v>
      </c>
      <c r="AH358" s="353">
        <f>AF358*AG358</f>
        <v>352449.5</v>
      </c>
      <c r="AI358" s="183">
        <f t="shared" si="26"/>
        <v>394743.44000000006</v>
      </c>
      <c r="AJ358" s="354"/>
      <c r="AK358" s="354"/>
      <c r="AL358" s="354"/>
      <c r="AM358" s="355" t="s">
        <v>116</v>
      </c>
      <c r="AN358" s="356"/>
      <c r="AO358" s="356"/>
      <c r="AP358" s="76"/>
      <c r="AQ358" s="76"/>
      <c r="AR358" s="76" t="s">
        <v>712</v>
      </c>
      <c r="AS358" s="349"/>
      <c r="AT358" s="76"/>
      <c r="AU358" s="76"/>
      <c r="AV358" s="76"/>
      <c r="AW358" s="76"/>
      <c r="AX358" s="76"/>
      <c r="AY358" s="76" t="s">
        <v>3870</v>
      </c>
      <c r="AZ358" s="239"/>
      <c r="BA358" s="239"/>
      <c r="BB358" s="239"/>
      <c r="BC358" s="249" t="e">
        <f>VLOOKUP(#REF!,E41:BD355,52,0)</f>
        <v>#REF!</v>
      </c>
      <c r="BD358" s="49">
        <v>309</v>
      </c>
    </row>
    <row r="359" spans="1:258" s="49" customFormat="1" ht="12.95" customHeight="1">
      <c r="A359" s="35" t="s">
        <v>350</v>
      </c>
      <c r="B359" s="35"/>
      <c r="C359" s="36"/>
      <c r="D359" s="35">
        <v>210023712</v>
      </c>
      <c r="E359" s="37" t="s">
        <v>3546</v>
      </c>
      <c r="F359" s="37">
        <v>22100259</v>
      </c>
      <c r="G359" s="37" t="s">
        <v>1475</v>
      </c>
      <c r="H359" s="37" t="s">
        <v>709</v>
      </c>
      <c r="I359" s="37" t="s">
        <v>710</v>
      </c>
      <c r="J359" s="37" t="s">
        <v>711</v>
      </c>
      <c r="K359" s="38" t="s">
        <v>104</v>
      </c>
      <c r="L359" s="39" t="s">
        <v>105</v>
      </c>
      <c r="M359" s="37"/>
      <c r="N359" s="40" t="s">
        <v>106</v>
      </c>
      <c r="O359" s="39" t="s">
        <v>107</v>
      </c>
      <c r="P359" s="37" t="s">
        <v>108</v>
      </c>
      <c r="Q359" s="39" t="s">
        <v>109</v>
      </c>
      <c r="R359" s="38" t="s">
        <v>110</v>
      </c>
      <c r="S359" s="39" t="s">
        <v>107</v>
      </c>
      <c r="T359" s="41" t="s">
        <v>122</v>
      </c>
      <c r="U359" s="37" t="s">
        <v>112</v>
      </c>
      <c r="V359" s="39">
        <v>60</v>
      </c>
      <c r="W359" s="37" t="s">
        <v>113</v>
      </c>
      <c r="X359" s="39"/>
      <c r="Y359" s="39"/>
      <c r="Z359" s="39"/>
      <c r="AA359" s="40">
        <v>0</v>
      </c>
      <c r="AB359" s="38">
        <v>90</v>
      </c>
      <c r="AC359" s="38">
        <v>10</v>
      </c>
      <c r="AD359" s="42" t="s">
        <v>129</v>
      </c>
      <c r="AE359" s="37" t="s">
        <v>115</v>
      </c>
      <c r="AF359" s="42">
        <v>106</v>
      </c>
      <c r="AG359" s="42">
        <v>10264</v>
      </c>
      <c r="AH359" s="43">
        <f>AF359*AG359</f>
        <v>1087984</v>
      </c>
      <c r="AI359" s="44">
        <f t="shared" si="26"/>
        <v>1218542.0800000001</v>
      </c>
      <c r="AJ359" s="45"/>
      <c r="AK359" s="46"/>
      <c r="AL359" s="45"/>
      <c r="AM359" s="45" t="s">
        <v>116</v>
      </c>
      <c r="AN359" s="35"/>
      <c r="AO359" s="37"/>
      <c r="AP359" s="37"/>
      <c r="AQ359" s="37"/>
      <c r="AR359" s="37" t="s">
        <v>713</v>
      </c>
      <c r="AS359" s="37" t="s">
        <v>713</v>
      </c>
      <c r="AT359" s="37"/>
      <c r="AU359" s="37"/>
      <c r="AV359" s="37"/>
      <c r="AW359" s="37"/>
      <c r="AX359" s="37"/>
      <c r="AY359" s="37"/>
      <c r="BD359" s="49">
        <v>310</v>
      </c>
    </row>
    <row r="360" spans="1:258" s="49" customFormat="1" ht="12.95" customHeight="1">
      <c r="A360" s="35" t="s">
        <v>350</v>
      </c>
      <c r="B360" s="35"/>
      <c r="C360" s="36"/>
      <c r="D360" s="35">
        <v>210020441</v>
      </c>
      <c r="E360" s="37" t="s">
        <v>3547</v>
      </c>
      <c r="F360" s="37">
        <v>22100260</v>
      </c>
      <c r="G360" s="37" t="s">
        <v>1476</v>
      </c>
      <c r="H360" s="37" t="s">
        <v>714</v>
      </c>
      <c r="I360" s="37" t="s">
        <v>710</v>
      </c>
      <c r="J360" s="37" t="s">
        <v>715</v>
      </c>
      <c r="K360" s="38" t="s">
        <v>104</v>
      </c>
      <c r="L360" s="39" t="s">
        <v>105</v>
      </c>
      <c r="M360" s="37"/>
      <c r="N360" s="40" t="s">
        <v>106</v>
      </c>
      <c r="O360" s="39" t="s">
        <v>107</v>
      </c>
      <c r="P360" s="37" t="s">
        <v>108</v>
      </c>
      <c r="Q360" s="39" t="s">
        <v>109</v>
      </c>
      <c r="R360" s="38" t="s">
        <v>110</v>
      </c>
      <c r="S360" s="39" t="s">
        <v>107</v>
      </c>
      <c r="T360" s="41" t="s">
        <v>122</v>
      </c>
      <c r="U360" s="37" t="s">
        <v>112</v>
      </c>
      <c r="V360" s="39">
        <v>60</v>
      </c>
      <c r="W360" s="37" t="s">
        <v>113</v>
      </c>
      <c r="X360" s="39"/>
      <c r="Y360" s="39"/>
      <c r="Z360" s="39"/>
      <c r="AA360" s="40">
        <v>0</v>
      </c>
      <c r="AB360" s="38">
        <v>90</v>
      </c>
      <c r="AC360" s="38">
        <v>10</v>
      </c>
      <c r="AD360" s="42" t="s">
        <v>129</v>
      </c>
      <c r="AE360" s="37" t="s">
        <v>115</v>
      </c>
      <c r="AF360" s="42">
        <v>5</v>
      </c>
      <c r="AG360" s="42">
        <v>10185</v>
      </c>
      <c r="AH360" s="43">
        <f>AF360*AG360</f>
        <v>50925</v>
      </c>
      <c r="AI360" s="44">
        <f t="shared" si="26"/>
        <v>57036.000000000007</v>
      </c>
      <c r="AJ360" s="45"/>
      <c r="AK360" s="46"/>
      <c r="AL360" s="45"/>
      <c r="AM360" s="45" t="s">
        <v>116</v>
      </c>
      <c r="AN360" s="35"/>
      <c r="AO360" s="37"/>
      <c r="AP360" s="37"/>
      <c r="AQ360" s="37"/>
      <c r="AR360" s="37" t="s">
        <v>716</v>
      </c>
      <c r="AS360" s="37" t="s">
        <v>716</v>
      </c>
      <c r="AT360" s="37"/>
      <c r="AU360" s="37"/>
      <c r="AV360" s="37"/>
      <c r="AW360" s="37"/>
      <c r="AX360" s="37"/>
      <c r="AY360" s="37"/>
      <c r="BD360" s="49">
        <v>311</v>
      </c>
    </row>
    <row r="361" spans="1:258" s="49" customFormat="1" ht="12.95" customHeight="1">
      <c r="A361" s="35" t="s">
        <v>350</v>
      </c>
      <c r="B361" s="35"/>
      <c r="C361" s="36"/>
      <c r="D361" s="35">
        <v>210020442</v>
      </c>
      <c r="E361" s="37" t="s">
        <v>3548</v>
      </c>
      <c r="F361" s="37">
        <v>22100261</v>
      </c>
      <c r="G361" s="37" t="s">
        <v>1477</v>
      </c>
      <c r="H361" s="37" t="s">
        <v>717</v>
      </c>
      <c r="I361" s="37" t="s">
        <v>710</v>
      </c>
      <c r="J361" s="37" t="s">
        <v>718</v>
      </c>
      <c r="K361" s="38" t="s">
        <v>104</v>
      </c>
      <c r="L361" s="39" t="s">
        <v>105</v>
      </c>
      <c r="M361" s="37"/>
      <c r="N361" s="40" t="s">
        <v>106</v>
      </c>
      <c r="O361" s="39" t="s">
        <v>107</v>
      </c>
      <c r="P361" s="37" t="s">
        <v>108</v>
      </c>
      <c r="Q361" s="39" t="s">
        <v>109</v>
      </c>
      <c r="R361" s="38" t="s">
        <v>110</v>
      </c>
      <c r="S361" s="39" t="s">
        <v>107</v>
      </c>
      <c r="T361" s="41" t="s">
        <v>122</v>
      </c>
      <c r="U361" s="37" t="s">
        <v>112</v>
      </c>
      <c r="V361" s="39">
        <v>60</v>
      </c>
      <c r="W361" s="37" t="s">
        <v>113</v>
      </c>
      <c r="X361" s="39"/>
      <c r="Y361" s="39"/>
      <c r="Z361" s="39"/>
      <c r="AA361" s="40">
        <v>0</v>
      </c>
      <c r="AB361" s="38">
        <v>90</v>
      </c>
      <c r="AC361" s="38">
        <v>10</v>
      </c>
      <c r="AD361" s="42" t="s">
        <v>129</v>
      </c>
      <c r="AE361" s="37" t="s">
        <v>115</v>
      </c>
      <c r="AF361" s="42">
        <v>124</v>
      </c>
      <c r="AG361" s="42">
        <v>13070</v>
      </c>
      <c r="AH361" s="43">
        <v>0</v>
      </c>
      <c r="AI361" s="44">
        <f t="shared" si="26"/>
        <v>0</v>
      </c>
      <c r="AJ361" s="45"/>
      <c r="AK361" s="46"/>
      <c r="AL361" s="45"/>
      <c r="AM361" s="45" t="s">
        <v>116</v>
      </c>
      <c r="AN361" s="35"/>
      <c r="AO361" s="37"/>
      <c r="AP361" s="37"/>
      <c r="AQ361" s="37"/>
      <c r="AR361" s="37" t="s">
        <v>719</v>
      </c>
      <c r="AS361" s="37" t="s">
        <v>719</v>
      </c>
      <c r="AT361" s="37"/>
      <c r="AU361" s="37"/>
      <c r="AV361" s="37"/>
      <c r="AW361" s="37"/>
      <c r="AX361" s="37"/>
      <c r="AY361" s="37"/>
      <c r="BD361" s="49">
        <v>312</v>
      </c>
    </row>
    <row r="362" spans="1:258" s="49" customFormat="1" ht="12.95" customHeight="1">
      <c r="A362" s="104" t="s">
        <v>350</v>
      </c>
      <c r="B362" s="131"/>
      <c r="C362" s="131"/>
      <c r="D362" s="104">
        <v>210020442</v>
      </c>
      <c r="E362" s="104" t="s">
        <v>3907</v>
      </c>
      <c r="F362" s="104">
        <v>22100261</v>
      </c>
      <c r="G362" s="349"/>
      <c r="H362" s="135" t="s">
        <v>717</v>
      </c>
      <c r="I362" s="135" t="s">
        <v>710</v>
      </c>
      <c r="J362" s="135" t="s">
        <v>718</v>
      </c>
      <c r="K362" s="104" t="s">
        <v>104</v>
      </c>
      <c r="L362" s="104" t="s">
        <v>105</v>
      </c>
      <c r="M362" s="76"/>
      <c r="N362" s="104" t="s">
        <v>106</v>
      </c>
      <c r="O362" s="131" t="s">
        <v>107</v>
      </c>
      <c r="P362" s="133" t="s">
        <v>108</v>
      </c>
      <c r="Q362" s="76" t="s">
        <v>109</v>
      </c>
      <c r="R362" s="76" t="s">
        <v>110</v>
      </c>
      <c r="S362" s="131" t="s">
        <v>107</v>
      </c>
      <c r="T362" s="133" t="s">
        <v>122</v>
      </c>
      <c r="U362" s="76" t="s">
        <v>112</v>
      </c>
      <c r="V362" s="76">
        <v>60</v>
      </c>
      <c r="W362" s="76" t="s">
        <v>113</v>
      </c>
      <c r="X362" s="76"/>
      <c r="Y362" s="76"/>
      <c r="Z362" s="76"/>
      <c r="AA362" s="350">
        <v>0</v>
      </c>
      <c r="AB362" s="76">
        <v>90</v>
      </c>
      <c r="AC362" s="350">
        <v>10</v>
      </c>
      <c r="AD362" s="76" t="s">
        <v>129</v>
      </c>
      <c r="AE362" s="76" t="s">
        <v>115</v>
      </c>
      <c r="AF362" s="351">
        <v>100</v>
      </c>
      <c r="AG362" s="352">
        <v>13070</v>
      </c>
      <c r="AH362" s="353">
        <f>AF362*AG362</f>
        <v>1307000</v>
      </c>
      <c r="AI362" s="183">
        <f t="shared" si="26"/>
        <v>1463840.0000000002</v>
      </c>
      <c r="AJ362" s="354"/>
      <c r="AK362" s="354"/>
      <c r="AL362" s="354"/>
      <c r="AM362" s="355" t="s">
        <v>116</v>
      </c>
      <c r="AN362" s="356"/>
      <c r="AO362" s="356"/>
      <c r="AP362" s="76"/>
      <c r="AQ362" s="76"/>
      <c r="AR362" s="76" t="s">
        <v>719</v>
      </c>
      <c r="AS362" s="349"/>
      <c r="AT362" s="76"/>
      <c r="AU362" s="76"/>
      <c r="AV362" s="76"/>
      <c r="AW362" s="76"/>
      <c r="AX362" s="76"/>
      <c r="AY362" s="76" t="s">
        <v>3870</v>
      </c>
      <c r="AZ362" s="239"/>
      <c r="BA362" s="239"/>
      <c r="BB362" s="239"/>
      <c r="BC362" s="249" t="e">
        <f>VLOOKUP(#REF!,E41:BD359,52,0)</f>
        <v>#REF!</v>
      </c>
      <c r="BD362" s="49">
        <v>313</v>
      </c>
    </row>
    <row r="363" spans="1:258" s="49" customFormat="1" ht="12.95" customHeight="1">
      <c r="A363" s="35" t="s">
        <v>350</v>
      </c>
      <c r="B363" s="35"/>
      <c r="C363" s="36"/>
      <c r="D363" s="35">
        <v>210013929</v>
      </c>
      <c r="E363" s="37" t="s">
        <v>3549</v>
      </c>
      <c r="F363" s="37">
        <v>22100262</v>
      </c>
      <c r="G363" s="37" t="s">
        <v>1478</v>
      </c>
      <c r="H363" s="37" t="s">
        <v>720</v>
      </c>
      <c r="I363" s="37" t="s">
        <v>721</v>
      </c>
      <c r="J363" s="37" t="s">
        <v>584</v>
      </c>
      <c r="K363" s="38" t="s">
        <v>104</v>
      </c>
      <c r="L363" s="39" t="s">
        <v>105</v>
      </c>
      <c r="M363" s="37"/>
      <c r="N363" s="40" t="s">
        <v>106</v>
      </c>
      <c r="O363" s="39" t="s">
        <v>107</v>
      </c>
      <c r="P363" s="37" t="s">
        <v>108</v>
      </c>
      <c r="Q363" s="39" t="s">
        <v>109</v>
      </c>
      <c r="R363" s="38" t="s">
        <v>110</v>
      </c>
      <c r="S363" s="39" t="s">
        <v>107</v>
      </c>
      <c r="T363" s="41" t="s">
        <v>122</v>
      </c>
      <c r="U363" s="37" t="s">
        <v>112</v>
      </c>
      <c r="V363" s="39">
        <v>60</v>
      </c>
      <c r="W363" s="37" t="s">
        <v>113</v>
      </c>
      <c r="X363" s="39"/>
      <c r="Y363" s="39"/>
      <c r="Z363" s="39"/>
      <c r="AA363" s="40">
        <v>0</v>
      </c>
      <c r="AB363" s="38">
        <v>90</v>
      </c>
      <c r="AC363" s="38">
        <v>10</v>
      </c>
      <c r="AD363" s="42" t="s">
        <v>129</v>
      </c>
      <c r="AE363" s="37" t="s">
        <v>115</v>
      </c>
      <c r="AF363" s="42">
        <v>124</v>
      </c>
      <c r="AG363" s="42">
        <v>8425.2000000000007</v>
      </c>
      <c r="AH363" s="43">
        <v>0</v>
      </c>
      <c r="AI363" s="44">
        <f t="shared" si="26"/>
        <v>0</v>
      </c>
      <c r="AJ363" s="45"/>
      <c r="AK363" s="46"/>
      <c r="AL363" s="45"/>
      <c r="AM363" s="45" t="s">
        <v>116</v>
      </c>
      <c r="AN363" s="35"/>
      <c r="AO363" s="37"/>
      <c r="AP363" s="37"/>
      <c r="AQ363" s="37"/>
      <c r="AR363" s="37" t="s">
        <v>722</v>
      </c>
      <c r="AS363" s="37" t="s">
        <v>722</v>
      </c>
      <c r="AT363" s="37"/>
      <c r="AU363" s="37"/>
      <c r="AV363" s="37"/>
      <c r="AW363" s="37"/>
      <c r="AX363" s="37"/>
      <c r="AY363" s="37"/>
      <c r="BD363" s="49">
        <v>314</v>
      </c>
    </row>
    <row r="364" spans="1:258" s="49" customFormat="1" ht="12.95" customHeight="1">
      <c r="A364" s="104" t="s">
        <v>350</v>
      </c>
      <c r="B364" s="131"/>
      <c r="C364" s="131"/>
      <c r="D364" s="104">
        <v>210013929</v>
      </c>
      <c r="E364" s="104" t="s">
        <v>3908</v>
      </c>
      <c r="F364" s="104">
        <v>22100262</v>
      </c>
      <c r="G364" s="349"/>
      <c r="H364" s="135" t="s">
        <v>720</v>
      </c>
      <c r="I364" s="135" t="s">
        <v>721</v>
      </c>
      <c r="J364" s="135" t="s">
        <v>584</v>
      </c>
      <c r="K364" s="104" t="s">
        <v>104</v>
      </c>
      <c r="L364" s="104" t="s">
        <v>105</v>
      </c>
      <c r="M364" s="76"/>
      <c r="N364" s="104" t="s">
        <v>106</v>
      </c>
      <c r="O364" s="131" t="s">
        <v>107</v>
      </c>
      <c r="P364" s="133" t="s">
        <v>108</v>
      </c>
      <c r="Q364" s="76" t="s">
        <v>109</v>
      </c>
      <c r="R364" s="76" t="s">
        <v>110</v>
      </c>
      <c r="S364" s="131" t="s">
        <v>107</v>
      </c>
      <c r="T364" s="133" t="s">
        <v>122</v>
      </c>
      <c r="U364" s="76" t="s">
        <v>112</v>
      </c>
      <c r="V364" s="76">
        <v>60</v>
      </c>
      <c r="W364" s="76" t="s">
        <v>113</v>
      </c>
      <c r="X364" s="76"/>
      <c r="Y364" s="76"/>
      <c r="Z364" s="76"/>
      <c r="AA364" s="350">
        <v>0</v>
      </c>
      <c r="AB364" s="76">
        <v>90</v>
      </c>
      <c r="AC364" s="350">
        <v>10</v>
      </c>
      <c r="AD364" s="76" t="s">
        <v>129</v>
      </c>
      <c r="AE364" s="76" t="s">
        <v>115</v>
      </c>
      <c r="AF364" s="351">
        <v>121</v>
      </c>
      <c r="AG364" s="352">
        <v>8425.2000000000007</v>
      </c>
      <c r="AH364" s="353">
        <f>AF364*AG364</f>
        <v>1019449.2000000001</v>
      </c>
      <c r="AI364" s="183">
        <f t="shared" si="26"/>
        <v>1141783.1040000003</v>
      </c>
      <c r="AJ364" s="354"/>
      <c r="AK364" s="354"/>
      <c r="AL364" s="354"/>
      <c r="AM364" s="355" t="s">
        <v>116</v>
      </c>
      <c r="AN364" s="356"/>
      <c r="AO364" s="356"/>
      <c r="AP364" s="76"/>
      <c r="AQ364" s="76"/>
      <c r="AR364" s="76" t="s">
        <v>722</v>
      </c>
      <c r="AS364" s="349"/>
      <c r="AT364" s="76"/>
      <c r="AU364" s="76"/>
      <c r="AV364" s="76"/>
      <c r="AW364" s="76"/>
      <c r="AX364" s="76"/>
      <c r="AY364" s="76" t="s">
        <v>3870</v>
      </c>
      <c r="AZ364" s="239"/>
      <c r="BA364" s="239"/>
      <c r="BB364" s="239"/>
      <c r="BC364" s="249" t="e">
        <f>VLOOKUP(#REF!,E41:BD361,52,0)</f>
        <v>#REF!</v>
      </c>
      <c r="BD364" s="49">
        <v>315</v>
      </c>
    </row>
    <row r="365" spans="1:258" s="49" customFormat="1" ht="12.95" customHeight="1">
      <c r="A365" s="35" t="s">
        <v>350</v>
      </c>
      <c r="B365" s="35"/>
      <c r="C365" s="36"/>
      <c r="D365" s="35">
        <v>210025027</v>
      </c>
      <c r="E365" s="37" t="s">
        <v>3550</v>
      </c>
      <c r="F365" s="37">
        <v>22100263</v>
      </c>
      <c r="G365" s="37" t="s">
        <v>1479</v>
      </c>
      <c r="H365" s="37" t="s">
        <v>720</v>
      </c>
      <c r="I365" s="37" t="s">
        <v>721</v>
      </c>
      <c r="J365" s="37" t="s">
        <v>584</v>
      </c>
      <c r="K365" s="38" t="s">
        <v>104</v>
      </c>
      <c r="L365" s="39" t="s">
        <v>105</v>
      </c>
      <c r="M365" s="37"/>
      <c r="N365" s="40" t="s">
        <v>106</v>
      </c>
      <c r="O365" s="39" t="s">
        <v>107</v>
      </c>
      <c r="P365" s="37" t="s">
        <v>108</v>
      </c>
      <c r="Q365" s="39" t="s">
        <v>109</v>
      </c>
      <c r="R365" s="38" t="s">
        <v>110</v>
      </c>
      <c r="S365" s="39" t="s">
        <v>107</v>
      </c>
      <c r="T365" s="41" t="s">
        <v>122</v>
      </c>
      <c r="U365" s="37" t="s">
        <v>112</v>
      </c>
      <c r="V365" s="39">
        <v>60</v>
      </c>
      <c r="W365" s="37" t="s">
        <v>113</v>
      </c>
      <c r="X365" s="39"/>
      <c r="Y365" s="39"/>
      <c r="Z365" s="39"/>
      <c r="AA365" s="40">
        <v>0</v>
      </c>
      <c r="AB365" s="38">
        <v>90</v>
      </c>
      <c r="AC365" s="38">
        <v>10</v>
      </c>
      <c r="AD365" s="42" t="s">
        <v>129</v>
      </c>
      <c r="AE365" s="37" t="s">
        <v>115</v>
      </c>
      <c r="AF365" s="42">
        <v>45</v>
      </c>
      <c r="AG365" s="42">
        <v>7140</v>
      </c>
      <c r="AH365" s="43">
        <f>AF365*AG365</f>
        <v>321300</v>
      </c>
      <c r="AI365" s="44">
        <f t="shared" si="26"/>
        <v>359856.00000000006</v>
      </c>
      <c r="AJ365" s="45"/>
      <c r="AK365" s="46"/>
      <c r="AL365" s="45"/>
      <c r="AM365" s="45" t="s">
        <v>116</v>
      </c>
      <c r="AN365" s="35"/>
      <c r="AO365" s="37"/>
      <c r="AP365" s="37"/>
      <c r="AQ365" s="37"/>
      <c r="AR365" s="37" t="s">
        <v>723</v>
      </c>
      <c r="AS365" s="37" t="s">
        <v>723</v>
      </c>
      <c r="AT365" s="37"/>
      <c r="AU365" s="37"/>
      <c r="AV365" s="37"/>
      <c r="AW365" s="37"/>
      <c r="AX365" s="37"/>
      <c r="AY365" s="37"/>
      <c r="BD365" s="49">
        <v>316</v>
      </c>
      <c r="BE365" s="239"/>
      <c r="BF365" s="239"/>
      <c r="BG365" s="239"/>
      <c r="BH365" s="239"/>
      <c r="BI365" s="239"/>
      <c r="BJ365" s="239"/>
      <c r="BK365" s="239"/>
      <c r="BL365" s="239"/>
      <c r="BM365" s="239"/>
      <c r="BN365" s="239"/>
      <c r="BO365" s="239"/>
      <c r="BP365" s="239"/>
      <c r="BQ365" s="239"/>
      <c r="BR365" s="239"/>
      <c r="BS365" s="239"/>
      <c r="BT365" s="239"/>
      <c r="BU365" s="239"/>
      <c r="BV365" s="239"/>
      <c r="BW365" s="239"/>
      <c r="BX365" s="239"/>
      <c r="BY365" s="239"/>
      <c r="BZ365" s="239"/>
      <c r="CA365" s="239"/>
      <c r="CB365" s="239"/>
      <c r="CC365" s="239"/>
      <c r="CD365" s="239"/>
      <c r="CE365" s="239"/>
      <c r="CF365" s="239"/>
      <c r="CG365" s="239"/>
      <c r="CH365" s="239"/>
      <c r="CI365" s="239"/>
      <c r="CJ365" s="239"/>
      <c r="CK365" s="239"/>
      <c r="CL365" s="239"/>
      <c r="CM365" s="239"/>
      <c r="CN365" s="239"/>
      <c r="CO365" s="239"/>
      <c r="CP365" s="239"/>
      <c r="CQ365" s="239"/>
      <c r="CR365" s="239"/>
      <c r="CS365" s="239"/>
      <c r="CT365" s="239"/>
      <c r="CU365" s="239"/>
      <c r="CV365" s="239"/>
      <c r="CW365" s="239"/>
      <c r="CX365" s="239"/>
      <c r="CY365" s="239"/>
      <c r="CZ365" s="239"/>
      <c r="DA365" s="239"/>
      <c r="DB365" s="239"/>
      <c r="DC365" s="239"/>
      <c r="DD365" s="239"/>
      <c r="DE365" s="239"/>
      <c r="DF365" s="239"/>
      <c r="DG365" s="239"/>
      <c r="DH365" s="239"/>
      <c r="DI365" s="239"/>
      <c r="DJ365" s="239"/>
      <c r="DK365" s="239"/>
      <c r="DL365" s="239"/>
      <c r="DM365" s="239"/>
      <c r="DN365" s="239"/>
      <c r="DO365" s="239"/>
      <c r="DP365" s="239"/>
      <c r="DQ365" s="239"/>
      <c r="DR365" s="239"/>
      <c r="DS365" s="239"/>
      <c r="DT365" s="239"/>
      <c r="DU365" s="239"/>
      <c r="DV365" s="239"/>
      <c r="DW365" s="239"/>
      <c r="DX365" s="239"/>
      <c r="DY365" s="239"/>
      <c r="DZ365" s="239"/>
      <c r="EA365" s="239"/>
      <c r="EB365" s="239"/>
      <c r="EC365" s="239"/>
      <c r="ED365" s="239"/>
      <c r="EE365" s="239"/>
      <c r="EF365" s="239"/>
      <c r="EG365" s="239"/>
      <c r="EH365" s="239"/>
      <c r="EI365" s="239"/>
      <c r="EJ365" s="239"/>
      <c r="EK365" s="239"/>
      <c r="EL365" s="239"/>
      <c r="EM365" s="239"/>
      <c r="EN365" s="239"/>
      <c r="EO365" s="239"/>
      <c r="EP365" s="239"/>
      <c r="EQ365" s="239"/>
      <c r="ER365" s="239"/>
      <c r="ES365" s="239"/>
      <c r="ET365" s="239"/>
      <c r="EU365" s="239"/>
      <c r="EV365" s="239"/>
      <c r="EW365" s="239"/>
      <c r="EX365" s="239"/>
      <c r="EY365" s="239"/>
      <c r="EZ365" s="239"/>
      <c r="FA365" s="239"/>
      <c r="FB365" s="239"/>
      <c r="FC365" s="239"/>
      <c r="FD365" s="239"/>
      <c r="FE365" s="239"/>
      <c r="FF365" s="239"/>
      <c r="FG365" s="239"/>
      <c r="FH365" s="239"/>
      <c r="FI365" s="239"/>
      <c r="FJ365" s="239"/>
      <c r="FK365" s="239"/>
      <c r="FL365" s="239"/>
      <c r="FM365" s="239"/>
      <c r="FN365" s="239"/>
      <c r="FO365" s="239"/>
      <c r="FP365" s="239"/>
      <c r="FQ365" s="239"/>
      <c r="FR365" s="239"/>
      <c r="FS365" s="239"/>
      <c r="FT365" s="239"/>
      <c r="FU365" s="239"/>
      <c r="FV365" s="239"/>
      <c r="FW365" s="239"/>
      <c r="FX365" s="239"/>
      <c r="FY365" s="239"/>
      <c r="FZ365" s="239"/>
      <c r="GA365" s="239"/>
      <c r="GB365" s="239"/>
      <c r="GC365" s="239"/>
      <c r="GD365" s="239"/>
      <c r="GE365" s="239"/>
      <c r="GF365" s="239"/>
      <c r="GG365" s="239"/>
      <c r="GH365" s="239"/>
      <c r="GI365" s="239"/>
      <c r="GJ365" s="239"/>
      <c r="GK365" s="239"/>
      <c r="GL365" s="239"/>
      <c r="GM365" s="239"/>
      <c r="GN365" s="239"/>
      <c r="GO365" s="239"/>
      <c r="GP365" s="239"/>
      <c r="GQ365" s="239"/>
      <c r="GR365" s="239"/>
      <c r="GS365" s="239"/>
      <c r="GT365" s="239"/>
      <c r="GU365" s="239"/>
      <c r="GV365" s="239"/>
      <c r="GW365" s="239"/>
      <c r="GX365" s="239"/>
      <c r="GY365" s="239"/>
      <c r="GZ365" s="239"/>
      <c r="HA365" s="239"/>
      <c r="HB365" s="239"/>
      <c r="HC365" s="239"/>
      <c r="HD365" s="239"/>
      <c r="HE365" s="239"/>
      <c r="HF365" s="239"/>
      <c r="HG365" s="239"/>
      <c r="HH365" s="239"/>
      <c r="HI365" s="239"/>
      <c r="HJ365" s="239"/>
      <c r="HK365" s="239"/>
      <c r="HL365" s="239"/>
      <c r="HM365" s="239"/>
      <c r="HN365" s="239"/>
      <c r="HO365" s="239"/>
      <c r="HP365" s="239"/>
      <c r="HQ365" s="239"/>
      <c r="HR365" s="239"/>
      <c r="HS365" s="239"/>
      <c r="HT365" s="239"/>
      <c r="HU365" s="239"/>
      <c r="HV365" s="239"/>
      <c r="HW365" s="239"/>
      <c r="HX365" s="239"/>
      <c r="HY365" s="239"/>
      <c r="HZ365" s="239"/>
      <c r="IA365" s="239"/>
      <c r="IB365" s="239"/>
      <c r="IC365" s="239"/>
      <c r="ID365" s="239"/>
      <c r="IE365" s="239"/>
      <c r="IF365" s="239"/>
      <c r="IG365" s="239"/>
      <c r="IH365" s="239"/>
      <c r="II365" s="239"/>
      <c r="IJ365" s="239"/>
      <c r="IK365" s="239"/>
      <c r="IL365" s="239"/>
      <c r="IM365" s="239"/>
      <c r="IN365" s="239"/>
      <c r="IO365" s="239"/>
      <c r="IP365" s="239"/>
      <c r="IQ365" s="239"/>
      <c r="IR365" s="239"/>
      <c r="IS365" s="239"/>
      <c r="IT365" s="239"/>
      <c r="IU365" s="239"/>
      <c r="IV365" s="239"/>
      <c r="IW365" s="239"/>
      <c r="IX365" s="239"/>
    </row>
    <row r="366" spans="1:258" s="49" customFormat="1" ht="12.95" customHeight="1">
      <c r="A366" s="35" t="s">
        <v>350</v>
      </c>
      <c r="B366" s="35"/>
      <c r="C366" s="36"/>
      <c r="D366" s="35">
        <v>220016056</v>
      </c>
      <c r="E366" s="37" t="s">
        <v>1355</v>
      </c>
      <c r="F366" s="37">
        <v>22100264</v>
      </c>
      <c r="G366" s="37" t="s">
        <v>1480</v>
      </c>
      <c r="H366" s="37" t="s">
        <v>724</v>
      </c>
      <c r="I366" s="37" t="s">
        <v>725</v>
      </c>
      <c r="J366" s="37" t="s">
        <v>726</v>
      </c>
      <c r="K366" s="38" t="s">
        <v>104</v>
      </c>
      <c r="L366" s="39" t="s">
        <v>105</v>
      </c>
      <c r="M366" s="37" t="s">
        <v>121</v>
      </c>
      <c r="N366" s="40" t="s">
        <v>83</v>
      </c>
      <c r="O366" s="39" t="s">
        <v>107</v>
      </c>
      <c r="P366" s="37" t="s">
        <v>108</v>
      </c>
      <c r="Q366" s="39" t="s">
        <v>109</v>
      </c>
      <c r="R366" s="38" t="s">
        <v>110</v>
      </c>
      <c r="S366" s="39" t="s">
        <v>107</v>
      </c>
      <c r="T366" s="41" t="s">
        <v>122</v>
      </c>
      <c r="U366" s="37" t="s">
        <v>112</v>
      </c>
      <c r="V366" s="39">
        <v>60</v>
      </c>
      <c r="W366" s="37" t="s">
        <v>113</v>
      </c>
      <c r="X366" s="39"/>
      <c r="Y366" s="39"/>
      <c r="Z366" s="39"/>
      <c r="AA366" s="40">
        <v>30</v>
      </c>
      <c r="AB366" s="38">
        <v>60</v>
      </c>
      <c r="AC366" s="38">
        <v>10</v>
      </c>
      <c r="AD366" s="42" t="s">
        <v>129</v>
      </c>
      <c r="AE366" s="37" t="s">
        <v>115</v>
      </c>
      <c r="AF366" s="42">
        <v>100</v>
      </c>
      <c r="AG366" s="42">
        <v>13292.91</v>
      </c>
      <c r="AH366" s="43">
        <v>0</v>
      </c>
      <c r="AI366" s="44">
        <v>0</v>
      </c>
      <c r="AJ366" s="45"/>
      <c r="AK366" s="46"/>
      <c r="AL366" s="45"/>
      <c r="AM366" s="45" t="s">
        <v>116</v>
      </c>
      <c r="AN366" s="35"/>
      <c r="AO366" s="37"/>
      <c r="AP366" s="37"/>
      <c r="AQ366" s="37"/>
      <c r="AR366" s="37" t="s">
        <v>727</v>
      </c>
      <c r="AS366" s="37" t="s">
        <v>727</v>
      </c>
      <c r="AT366" s="37"/>
      <c r="AU366" s="37"/>
      <c r="AV366" s="37"/>
      <c r="AW366" s="37"/>
      <c r="AX366" s="37"/>
      <c r="AY366" s="37" t="s">
        <v>3919</v>
      </c>
      <c r="AZ366" s="49" t="s">
        <v>3957</v>
      </c>
      <c r="BD366" s="49">
        <v>317</v>
      </c>
    </row>
    <row r="367" spans="1:258" s="49" customFormat="1" ht="12.95" customHeight="1">
      <c r="A367" s="35" t="s">
        <v>350</v>
      </c>
      <c r="B367" s="35"/>
      <c r="C367" s="36"/>
      <c r="D367" s="35">
        <v>220016053</v>
      </c>
      <c r="E367" s="37" t="s">
        <v>1354</v>
      </c>
      <c r="F367" s="37">
        <v>22100265</v>
      </c>
      <c r="G367" s="37" t="s">
        <v>1481</v>
      </c>
      <c r="H367" s="37" t="s">
        <v>724</v>
      </c>
      <c r="I367" s="37" t="s">
        <v>725</v>
      </c>
      <c r="J367" s="37" t="s">
        <v>726</v>
      </c>
      <c r="K367" s="38" t="s">
        <v>104</v>
      </c>
      <c r="L367" s="39" t="s">
        <v>105</v>
      </c>
      <c r="M367" s="37" t="s">
        <v>121</v>
      </c>
      <c r="N367" s="40" t="s">
        <v>83</v>
      </c>
      <c r="O367" s="39" t="s">
        <v>107</v>
      </c>
      <c r="P367" s="37" t="s">
        <v>108</v>
      </c>
      <c r="Q367" s="39" t="s">
        <v>109</v>
      </c>
      <c r="R367" s="38" t="s">
        <v>110</v>
      </c>
      <c r="S367" s="39" t="s">
        <v>107</v>
      </c>
      <c r="T367" s="41" t="s">
        <v>122</v>
      </c>
      <c r="U367" s="37" t="s">
        <v>112</v>
      </c>
      <c r="V367" s="39">
        <v>60</v>
      </c>
      <c r="W367" s="37" t="s">
        <v>113</v>
      </c>
      <c r="X367" s="39"/>
      <c r="Y367" s="39"/>
      <c r="Z367" s="39"/>
      <c r="AA367" s="40">
        <v>30</v>
      </c>
      <c r="AB367" s="38">
        <v>60</v>
      </c>
      <c r="AC367" s="38">
        <v>10</v>
      </c>
      <c r="AD367" s="42" t="s">
        <v>129</v>
      </c>
      <c r="AE367" s="37" t="s">
        <v>115</v>
      </c>
      <c r="AF367" s="42">
        <v>268</v>
      </c>
      <c r="AG367" s="42">
        <v>29882</v>
      </c>
      <c r="AH367" s="43">
        <f t="shared" ref="AH367:AH384" si="29">AF367*AG367</f>
        <v>8008376</v>
      </c>
      <c r="AI367" s="44">
        <f t="shared" ref="AI367:AI384" si="30">AH367*1.12</f>
        <v>8969381.120000001</v>
      </c>
      <c r="AJ367" s="45"/>
      <c r="AK367" s="46"/>
      <c r="AL367" s="45"/>
      <c r="AM367" s="45" t="s">
        <v>116</v>
      </c>
      <c r="AN367" s="35"/>
      <c r="AO367" s="37"/>
      <c r="AP367" s="37"/>
      <c r="AQ367" s="37"/>
      <c r="AR367" s="37" t="s">
        <v>728</v>
      </c>
      <c r="AS367" s="37" t="s">
        <v>728</v>
      </c>
      <c r="AT367" s="37"/>
      <c r="AU367" s="37"/>
      <c r="AV367" s="37"/>
      <c r="AW367" s="37"/>
      <c r="AX367" s="37"/>
      <c r="AY367" s="37"/>
      <c r="BD367" s="49">
        <v>318</v>
      </c>
    </row>
    <row r="368" spans="1:258" s="49" customFormat="1" ht="12.95" customHeight="1">
      <c r="A368" s="35" t="s">
        <v>350</v>
      </c>
      <c r="B368" s="35"/>
      <c r="C368" s="36"/>
      <c r="D368" s="35">
        <v>220016054</v>
      </c>
      <c r="E368" s="37" t="s">
        <v>1353</v>
      </c>
      <c r="F368" s="37">
        <v>22100266</v>
      </c>
      <c r="G368" s="37" t="s">
        <v>1482</v>
      </c>
      <c r="H368" s="37" t="s">
        <v>724</v>
      </c>
      <c r="I368" s="37" t="s">
        <v>725</v>
      </c>
      <c r="J368" s="37" t="s">
        <v>726</v>
      </c>
      <c r="K368" s="38" t="s">
        <v>104</v>
      </c>
      <c r="L368" s="39" t="s">
        <v>105</v>
      </c>
      <c r="M368" s="37" t="s">
        <v>121</v>
      </c>
      <c r="N368" s="40" t="s">
        <v>83</v>
      </c>
      <c r="O368" s="39" t="s">
        <v>107</v>
      </c>
      <c r="P368" s="37" t="s">
        <v>108</v>
      </c>
      <c r="Q368" s="39" t="s">
        <v>109</v>
      </c>
      <c r="R368" s="38" t="s">
        <v>110</v>
      </c>
      <c r="S368" s="39" t="s">
        <v>107</v>
      </c>
      <c r="T368" s="41" t="s">
        <v>122</v>
      </c>
      <c r="U368" s="37" t="s">
        <v>112</v>
      </c>
      <c r="V368" s="39">
        <v>60</v>
      </c>
      <c r="W368" s="37" t="s">
        <v>113</v>
      </c>
      <c r="X368" s="39"/>
      <c r="Y368" s="39"/>
      <c r="Z368" s="39"/>
      <c r="AA368" s="40">
        <v>30</v>
      </c>
      <c r="AB368" s="38">
        <v>60</v>
      </c>
      <c r="AC368" s="38">
        <v>10</v>
      </c>
      <c r="AD368" s="42" t="s">
        <v>129</v>
      </c>
      <c r="AE368" s="37" t="s">
        <v>115</v>
      </c>
      <c r="AF368" s="42">
        <v>138</v>
      </c>
      <c r="AG368" s="42">
        <v>26309.98</v>
      </c>
      <c r="AH368" s="43">
        <f t="shared" si="29"/>
        <v>3630777.2399999998</v>
      </c>
      <c r="AI368" s="44">
        <f t="shared" si="30"/>
        <v>4066470.5088</v>
      </c>
      <c r="AJ368" s="45"/>
      <c r="AK368" s="46"/>
      <c r="AL368" s="45"/>
      <c r="AM368" s="45" t="s">
        <v>116</v>
      </c>
      <c r="AN368" s="35"/>
      <c r="AO368" s="37"/>
      <c r="AP368" s="37"/>
      <c r="AQ368" s="37"/>
      <c r="AR368" s="37" t="s">
        <v>729</v>
      </c>
      <c r="AS368" s="37" t="s">
        <v>729</v>
      </c>
      <c r="AT368" s="37"/>
      <c r="AU368" s="37"/>
      <c r="AV368" s="37"/>
      <c r="AW368" s="37"/>
      <c r="AX368" s="37"/>
      <c r="AY368" s="37"/>
      <c r="BD368" s="49">
        <v>319</v>
      </c>
    </row>
    <row r="369" spans="1:258" s="49" customFormat="1" ht="12.95" customHeight="1">
      <c r="A369" s="35" t="s">
        <v>350</v>
      </c>
      <c r="B369" s="35"/>
      <c r="C369" s="36"/>
      <c r="D369" s="35">
        <v>220016055</v>
      </c>
      <c r="E369" s="37" t="s">
        <v>1352</v>
      </c>
      <c r="F369" s="37">
        <v>22100267</v>
      </c>
      <c r="G369" s="37" t="s">
        <v>1483</v>
      </c>
      <c r="H369" s="37" t="s">
        <v>724</v>
      </c>
      <c r="I369" s="37" t="s">
        <v>725</v>
      </c>
      <c r="J369" s="37" t="s">
        <v>726</v>
      </c>
      <c r="K369" s="38" t="s">
        <v>104</v>
      </c>
      <c r="L369" s="39" t="s">
        <v>105</v>
      </c>
      <c r="M369" s="37" t="s">
        <v>121</v>
      </c>
      <c r="N369" s="40" t="s">
        <v>83</v>
      </c>
      <c r="O369" s="39" t="s">
        <v>107</v>
      </c>
      <c r="P369" s="37" t="s">
        <v>108</v>
      </c>
      <c r="Q369" s="39" t="s">
        <v>109</v>
      </c>
      <c r="R369" s="38" t="s">
        <v>110</v>
      </c>
      <c r="S369" s="39" t="s">
        <v>107</v>
      </c>
      <c r="T369" s="41" t="s">
        <v>122</v>
      </c>
      <c r="U369" s="37" t="s">
        <v>112</v>
      </c>
      <c r="V369" s="39">
        <v>60</v>
      </c>
      <c r="W369" s="37" t="s">
        <v>113</v>
      </c>
      <c r="X369" s="39"/>
      <c r="Y369" s="39"/>
      <c r="Z369" s="39"/>
      <c r="AA369" s="40">
        <v>30</v>
      </c>
      <c r="AB369" s="38">
        <v>60</v>
      </c>
      <c r="AC369" s="38">
        <v>10</v>
      </c>
      <c r="AD369" s="42" t="s">
        <v>129</v>
      </c>
      <c r="AE369" s="37" t="s">
        <v>115</v>
      </c>
      <c r="AF369" s="42">
        <v>216</v>
      </c>
      <c r="AG369" s="42">
        <v>26458.74</v>
      </c>
      <c r="AH369" s="43">
        <f t="shared" si="29"/>
        <v>5715087.8400000008</v>
      </c>
      <c r="AI369" s="44">
        <f t="shared" si="30"/>
        <v>6400898.3808000013</v>
      </c>
      <c r="AJ369" s="45"/>
      <c r="AK369" s="46"/>
      <c r="AL369" s="45"/>
      <c r="AM369" s="45" t="s">
        <v>116</v>
      </c>
      <c r="AN369" s="35"/>
      <c r="AO369" s="37"/>
      <c r="AP369" s="37"/>
      <c r="AQ369" s="37"/>
      <c r="AR369" s="37" t="s">
        <v>730</v>
      </c>
      <c r="AS369" s="37" t="s">
        <v>730</v>
      </c>
      <c r="AT369" s="37"/>
      <c r="AU369" s="37"/>
      <c r="AV369" s="37"/>
      <c r="AW369" s="37"/>
      <c r="AX369" s="37"/>
      <c r="AY369" s="37"/>
      <c r="BD369" s="49">
        <v>320</v>
      </c>
    </row>
    <row r="370" spans="1:258" s="49" customFormat="1" ht="12.95" customHeight="1">
      <c r="A370" s="35" t="s">
        <v>350</v>
      </c>
      <c r="B370" s="35"/>
      <c r="C370" s="36"/>
      <c r="D370" s="35">
        <v>220026880</v>
      </c>
      <c r="E370" s="37" t="s">
        <v>3551</v>
      </c>
      <c r="F370" s="37">
        <v>22100268</v>
      </c>
      <c r="G370" s="37" t="s">
        <v>1484</v>
      </c>
      <c r="H370" s="37" t="s">
        <v>731</v>
      </c>
      <c r="I370" s="37" t="s">
        <v>732</v>
      </c>
      <c r="J370" s="37" t="s">
        <v>734</v>
      </c>
      <c r="K370" s="38" t="s">
        <v>104</v>
      </c>
      <c r="L370" s="39" t="s">
        <v>105</v>
      </c>
      <c r="M370" s="37" t="s">
        <v>121</v>
      </c>
      <c r="N370" s="40" t="s">
        <v>83</v>
      </c>
      <c r="O370" s="39" t="s">
        <v>107</v>
      </c>
      <c r="P370" s="37" t="s">
        <v>108</v>
      </c>
      <c r="Q370" s="39" t="s">
        <v>109</v>
      </c>
      <c r="R370" s="38" t="s">
        <v>110</v>
      </c>
      <c r="S370" s="39" t="s">
        <v>107</v>
      </c>
      <c r="T370" s="41" t="s">
        <v>122</v>
      </c>
      <c r="U370" s="37" t="s">
        <v>112</v>
      </c>
      <c r="V370" s="39">
        <v>60</v>
      </c>
      <c r="W370" s="37" t="s">
        <v>113</v>
      </c>
      <c r="X370" s="39"/>
      <c r="Y370" s="39"/>
      <c r="Z370" s="39"/>
      <c r="AA370" s="40">
        <v>30</v>
      </c>
      <c r="AB370" s="38">
        <v>60</v>
      </c>
      <c r="AC370" s="38">
        <v>10</v>
      </c>
      <c r="AD370" s="42" t="s">
        <v>129</v>
      </c>
      <c r="AE370" s="37" t="s">
        <v>115</v>
      </c>
      <c r="AF370" s="42">
        <v>18</v>
      </c>
      <c r="AG370" s="42">
        <v>81817.5</v>
      </c>
      <c r="AH370" s="43">
        <f t="shared" si="29"/>
        <v>1472715</v>
      </c>
      <c r="AI370" s="44">
        <f t="shared" si="30"/>
        <v>1649440.8</v>
      </c>
      <c r="AJ370" s="45"/>
      <c r="AK370" s="46"/>
      <c r="AL370" s="45"/>
      <c r="AM370" s="45" t="s">
        <v>116</v>
      </c>
      <c r="AN370" s="35"/>
      <c r="AO370" s="37"/>
      <c r="AP370" s="37"/>
      <c r="AQ370" s="37"/>
      <c r="AR370" s="37" t="s">
        <v>733</v>
      </c>
      <c r="AS370" s="37" t="s">
        <v>733</v>
      </c>
      <c r="AT370" s="37"/>
      <c r="AU370" s="37"/>
      <c r="AV370" s="37"/>
      <c r="AW370" s="37"/>
      <c r="AX370" s="37"/>
      <c r="AY370" s="37"/>
      <c r="BD370" s="49">
        <v>321</v>
      </c>
    </row>
    <row r="371" spans="1:258" s="49" customFormat="1" ht="12.95" customHeight="1">
      <c r="A371" s="35" t="s">
        <v>350</v>
      </c>
      <c r="B371" s="35"/>
      <c r="C371" s="36"/>
      <c r="D371" s="35">
        <v>220029129</v>
      </c>
      <c r="E371" s="37" t="s">
        <v>3552</v>
      </c>
      <c r="F371" s="37">
        <v>22100269</v>
      </c>
      <c r="G371" s="37" t="s">
        <v>1485</v>
      </c>
      <c r="H371" s="37" t="s">
        <v>731</v>
      </c>
      <c r="I371" s="37" t="s">
        <v>732</v>
      </c>
      <c r="J371" s="37" t="s">
        <v>734</v>
      </c>
      <c r="K371" s="38" t="s">
        <v>104</v>
      </c>
      <c r="L371" s="39" t="s">
        <v>105</v>
      </c>
      <c r="M371" s="37" t="s">
        <v>121</v>
      </c>
      <c r="N371" s="40" t="s">
        <v>83</v>
      </c>
      <c r="O371" s="39" t="s">
        <v>107</v>
      </c>
      <c r="P371" s="37" t="s">
        <v>108</v>
      </c>
      <c r="Q371" s="39" t="s">
        <v>109</v>
      </c>
      <c r="R371" s="38" t="s">
        <v>110</v>
      </c>
      <c r="S371" s="39" t="s">
        <v>107</v>
      </c>
      <c r="T371" s="41" t="s">
        <v>122</v>
      </c>
      <c r="U371" s="37" t="s">
        <v>112</v>
      </c>
      <c r="V371" s="39">
        <v>60</v>
      </c>
      <c r="W371" s="37" t="s">
        <v>113</v>
      </c>
      <c r="X371" s="39"/>
      <c r="Y371" s="39"/>
      <c r="Z371" s="39"/>
      <c r="AA371" s="40">
        <v>30</v>
      </c>
      <c r="AB371" s="38">
        <v>60</v>
      </c>
      <c r="AC371" s="38">
        <v>10</v>
      </c>
      <c r="AD371" s="42" t="s">
        <v>129</v>
      </c>
      <c r="AE371" s="37" t="s">
        <v>115</v>
      </c>
      <c r="AF371" s="42">
        <v>6</v>
      </c>
      <c r="AG371" s="42">
        <v>114231.2</v>
      </c>
      <c r="AH371" s="43">
        <f t="shared" si="29"/>
        <v>685387.2</v>
      </c>
      <c r="AI371" s="44">
        <f t="shared" si="30"/>
        <v>767633.66399999999</v>
      </c>
      <c r="AJ371" s="45"/>
      <c r="AK371" s="46"/>
      <c r="AL371" s="45"/>
      <c r="AM371" s="45" t="s">
        <v>116</v>
      </c>
      <c r="AN371" s="35"/>
      <c r="AO371" s="37"/>
      <c r="AP371" s="37"/>
      <c r="AQ371" s="37"/>
      <c r="AR371" s="37" t="s">
        <v>735</v>
      </c>
      <c r="AS371" s="37" t="s">
        <v>735</v>
      </c>
      <c r="AT371" s="37"/>
      <c r="AU371" s="37"/>
      <c r="AV371" s="37"/>
      <c r="AW371" s="37"/>
      <c r="AX371" s="37"/>
      <c r="AY371" s="37"/>
      <c r="BD371" s="49">
        <v>322</v>
      </c>
    </row>
    <row r="372" spans="1:258" s="49" customFormat="1" ht="12.95" customHeight="1">
      <c r="A372" s="35" t="s">
        <v>350</v>
      </c>
      <c r="B372" s="35"/>
      <c r="C372" s="36"/>
      <c r="D372" s="35">
        <v>210026800</v>
      </c>
      <c r="E372" s="37" t="s">
        <v>1219</v>
      </c>
      <c r="F372" s="37">
        <v>22100270</v>
      </c>
      <c r="G372" s="37" t="s">
        <v>1486</v>
      </c>
      <c r="H372" s="37" t="s">
        <v>736</v>
      </c>
      <c r="I372" s="37" t="s">
        <v>737</v>
      </c>
      <c r="J372" s="37" t="s">
        <v>1215</v>
      </c>
      <c r="K372" s="38" t="s">
        <v>104</v>
      </c>
      <c r="L372" s="39" t="s">
        <v>105</v>
      </c>
      <c r="M372" s="37" t="s">
        <v>121</v>
      </c>
      <c r="N372" s="40" t="s">
        <v>83</v>
      </c>
      <c r="O372" s="39" t="s">
        <v>107</v>
      </c>
      <c r="P372" s="37" t="s">
        <v>108</v>
      </c>
      <c r="Q372" s="39" t="s">
        <v>109</v>
      </c>
      <c r="R372" s="38" t="s">
        <v>110</v>
      </c>
      <c r="S372" s="39" t="s">
        <v>107</v>
      </c>
      <c r="T372" s="41" t="s">
        <v>122</v>
      </c>
      <c r="U372" s="37" t="s">
        <v>112</v>
      </c>
      <c r="V372" s="39">
        <v>60</v>
      </c>
      <c r="W372" s="37" t="s">
        <v>113</v>
      </c>
      <c r="X372" s="39"/>
      <c r="Y372" s="39"/>
      <c r="Z372" s="39"/>
      <c r="AA372" s="40">
        <v>30</v>
      </c>
      <c r="AB372" s="38">
        <v>60</v>
      </c>
      <c r="AC372" s="38">
        <v>10</v>
      </c>
      <c r="AD372" s="42" t="s">
        <v>129</v>
      </c>
      <c r="AE372" s="37" t="s">
        <v>115</v>
      </c>
      <c r="AF372" s="42">
        <v>5590</v>
      </c>
      <c r="AG372" s="42">
        <v>155.4</v>
      </c>
      <c r="AH372" s="43">
        <f t="shared" si="29"/>
        <v>868686</v>
      </c>
      <c r="AI372" s="44">
        <f t="shared" si="30"/>
        <v>972928.32000000007</v>
      </c>
      <c r="AJ372" s="45"/>
      <c r="AK372" s="46"/>
      <c r="AL372" s="45"/>
      <c r="AM372" s="45" t="s">
        <v>116</v>
      </c>
      <c r="AN372" s="35"/>
      <c r="AO372" s="37"/>
      <c r="AP372" s="37"/>
      <c r="AQ372" s="37"/>
      <c r="AR372" s="37" t="s">
        <v>738</v>
      </c>
      <c r="AS372" s="37" t="s">
        <v>738</v>
      </c>
      <c r="AT372" s="37"/>
      <c r="AU372" s="37"/>
      <c r="AV372" s="37"/>
      <c r="AW372" s="37"/>
      <c r="AX372" s="37"/>
      <c r="AY372" s="37"/>
      <c r="BD372" s="49">
        <v>323</v>
      </c>
    </row>
    <row r="373" spans="1:258" s="49" customFormat="1" ht="12.95" customHeight="1">
      <c r="A373" s="35" t="s">
        <v>350</v>
      </c>
      <c r="B373" s="35"/>
      <c r="C373" s="36"/>
      <c r="D373" s="35">
        <v>220011215</v>
      </c>
      <c r="E373" s="37" t="s">
        <v>3553</v>
      </c>
      <c r="F373" s="37">
        <v>22100271</v>
      </c>
      <c r="G373" s="37" t="s">
        <v>1487</v>
      </c>
      <c r="H373" s="37" t="s">
        <v>739</v>
      </c>
      <c r="I373" s="37" t="s">
        <v>740</v>
      </c>
      <c r="J373" s="37" t="s">
        <v>741</v>
      </c>
      <c r="K373" s="38" t="s">
        <v>150</v>
      </c>
      <c r="L373" s="39" t="s">
        <v>105</v>
      </c>
      <c r="M373" s="37" t="s">
        <v>121</v>
      </c>
      <c r="N373" s="40" t="s">
        <v>83</v>
      </c>
      <c r="O373" s="39" t="s">
        <v>107</v>
      </c>
      <c r="P373" s="37" t="s">
        <v>108</v>
      </c>
      <c r="Q373" s="39" t="s">
        <v>151</v>
      </c>
      <c r="R373" s="38" t="s">
        <v>110</v>
      </c>
      <c r="S373" s="39" t="s">
        <v>107</v>
      </c>
      <c r="T373" s="41" t="s">
        <v>122</v>
      </c>
      <c r="U373" s="37" t="s">
        <v>112</v>
      </c>
      <c r="V373" s="39">
        <v>60</v>
      </c>
      <c r="W373" s="37" t="s">
        <v>113</v>
      </c>
      <c r="X373" s="39"/>
      <c r="Y373" s="39"/>
      <c r="Z373" s="39"/>
      <c r="AA373" s="40">
        <v>30</v>
      </c>
      <c r="AB373" s="38">
        <v>60</v>
      </c>
      <c r="AC373" s="38">
        <v>10</v>
      </c>
      <c r="AD373" s="42" t="s">
        <v>129</v>
      </c>
      <c r="AE373" s="37" t="s">
        <v>115</v>
      </c>
      <c r="AF373" s="42">
        <v>300</v>
      </c>
      <c r="AG373" s="42">
        <v>101720.97</v>
      </c>
      <c r="AH373" s="43">
        <f t="shared" si="29"/>
        <v>30516291</v>
      </c>
      <c r="AI373" s="44">
        <f t="shared" si="30"/>
        <v>34178245.920000002</v>
      </c>
      <c r="AJ373" s="45"/>
      <c r="AK373" s="46"/>
      <c r="AL373" s="45"/>
      <c r="AM373" s="45" t="s">
        <v>116</v>
      </c>
      <c r="AN373" s="35"/>
      <c r="AO373" s="37"/>
      <c r="AP373" s="37"/>
      <c r="AQ373" s="37"/>
      <c r="AR373" s="37" t="s">
        <v>742</v>
      </c>
      <c r="AS373" s="37" t="s">
        <v>742</v>
      </c>
      <c r="AT373" s="37"/>
      <c r="AU373" s="37"/>
      <c r="AV373" s="37"/>
      <c r="AW373" s="37"/>
      <c r="AX373" s="37"/>
      <c r="AY373" s="37"/>
      <c r="BD373" s="49">
        <v>324</v>
      </c>
    </row>
    <row r="374" spans="1:258" s="187" customFormat="1" ht="12.95" customHeight="1">
      <c r="A374" s="251" t="s">
        <v>350</v>
      </c>
      <c r="B374" s="251"/>
      <c r="C374" s="256"/>
      <c r="D374" s="251">
        <v>220016058</v>
      </c>
      <c r="E374" s="164" t="s">
        <v>3554</v>
      </c>
      <c r="F374" s="164">
        <v>22100272</v>
      </c>
      <c r="G374" s="37" t="s">
        <v>1488</v>
      </c>
      <c r="H374" s="37" t="s">
        <v>739</v>
      </c>
      <c r="I374" s="37" t="s">
        <v>740</v>
      </c>
      <c r="J374" s="37" t="s">
        <v>741</v>
      </c>
      <c r="K374" s="38" t="s">
        <v>150</v>
      </c>
      <c r="L374" s="39" t="s">
        <v>105</v>
      </c>
      <c r="M374" s="37" t="s">
        <v>121</v>
      </c>
      <c r="N374" s="40" t="s">
        <v>83</v>
      </c>
      <c r="O374" s="39" t="s">
        <v>107</v>
      </c>
      <c r="P374" s="37" t="s">
        <v>108</v>
      </c>
      <c r="Q374" s="39" t="s">
        <v>151</v>
      </c>
      <c r="R374" s="38" t="s">
        <v>110</v>
      </c>
      <c r="S374" s="39" t="s">
        <v>107</v>
      </c>
      <c r="T374" s="41" t="s">
        <v>122</v>
      </c>
      <c r="U374" s="37" t="s">
        <v>112</v>
      </c>
      <c r="V374" s="39">
        <v>60</v>
      </c>
      <c r="W374" s="37" t="s">
        <v>113</v>
      </c>
      <c r="X374" s="39"/>
      <c r="Y374" s="39"/>
      <c r="Z374" s="39"/>
      <c r="AA374" s="40">
        <v>30</v>
      </c>
      <c r="AB374" s="38">
        <v>60</v>
      </c>
      <c r="AC374" s="38">
        <v>10</v>
      </c>
      <c r="AD374" s="42" t="s">
        <v>129</v>
      </c>
      <c r="AE374" s="37" t="s">
        <v>115</v>
      </c>
      <c r="AF374" s="42">
        <v>656</v>
      </c>
      <c r="AG374" s="42">
        <v>2700</v>
      </c>
      <c r="AH374" s="43">
        <f t="shared" si="29"/>
        <v>1771200</v>
      </c>
      <c r="AI374" s="44">
        <f t="shared" si="30"/>
        <v>1983744.0000000002</v>
      </c>
      <c r="AJ374" s="45"/>
      <c r="AK374" s="46"/>
      <c r="AL374" s="45"/>
      <c r="AM374" s="45" t="s">
        <v>116</v>
      </c>
      <c r="AN374" s="35"/>
      <c r="AO374" s="37"/>
      <c r="AP374" s="37"/>
      <c r="AQ374" s="37"/>
      <c r="AR374" s="37" t="s">
        <v>743</v>
      </c>
      <c r="AS374" s="37" t="s">
        <v>743</v>
      </c>
      <c r="AT374" s="37"/>
      <c r="AU374" s="37"/>
      <c r="AV374" s="37"/>
      <c r="AW374" s="37"/>
      <c r="AX374" s="37"/>
      <c r="AY374" s="37"/>
      <c r="AZ374" s="49"/>
      <c r="BA374" s="49"/>
      <c r="BB374" s="49"/>
      <c r="BC374" s="49"/>
      <c r="BD374" s="49">
        <v>325</v>
      </c>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9"/>
      <c r="CD374" s="49"/>
      <c r="CE374" s="49"/>
      <c r="CF374" s="49"/>
      <c r="CG374" s="49"/>
      <c r="CH374" s="49"/>
      <c r="CI374" s="49"/>
      <c r="CJ374" s="49"/>
      <c r="CK374" s="49"/>
      <c r="CL374" s="49"/>
      <c r="CM374" s="49"/>
      <c r="CN374" s="49"/>
      <c r="CO374" s="49"/>
      <c r="CP374" s="49"/>
      <c r="CQ374" s="49"/>
      <c r="CR374" s="49"/>
      <c r="CS374" s="49"/>
      <c r="CT374" s="49"/>
      <c r="CU374" s="49"/>
      <c r="CV374" s="49"/>
      <c r="CW374" s="49"/>
      <c r="CX374" s="49"/>
      <c r="CY374" s="49"/>
      <c r="CZ374" s="49"/>
      <c r="DA374" s="49"/>
      <c r="DB374" s="49"/>
      <c r="DC374" s="49"/>
      <c r="DD374" s="49"/>
      <c r="DE374" s="49"/>
      <c r="DF374" s="49"/>
      <c r="DG374" s="49"/>
      <c r="DH374" s="49"/>
      <c r="DI374" s="49"/>
      <c r="DJ374" s="49"/>
      <c r="DK374" s="49"/>
      <c r="DL374" s="49"/>
      <c r="DM374" s="49"/>
      <c r="DN374" s="49"/>
      <c r="DO374" s="49"/>
      <c r="DP374" s="49"/>
      <c r="DQ374" s="49"/>
      <c r="DR374" s="49"/>
      <c r="DS374" s="49"/>
      <c r="DT374" s="49"/>
      <c r="DU374" s="49"/>
      <c r="DV374" s="49"/>
      <c r="DW374" s="49"/>
      <c r="DX374" s="49"/>
      <c r="DY374" s="49"/>
      <c r="DZ374" s="49"/>
      <c r="EA374" s="49"/>
      <c r="EB374" s="49"/>
      <c r="EC374" s="49"/>
      <c r="ED374" s="49"/>
      <c r="EE374" s="49"/>
      <c r="EF374" s="49"/>
      <c r="EG374" s="49"/>
      <c r="EH374" s="49"/>
      <c r="EI374" s="49"/>
      <c r="EJ374" s="49"/>
      <c r="EK374" s="49"/>
      <c r="EL374" s="49"/>
      <c r="EM374" s="49"/>
      <c r="EN374" s="49"/>
      <c r="EO374" s="49"/>
      <c r="EP374" s="49"/>
      <c r="EQ374" s="49"/>
      <c r="ER374" s="49"/>
      <c r="ES374" s="49"/>
      <c r="ET374" s="49"/>
      <c r="EU374" s="49"/>
      <c r="EV374" s="49"/>
      <c r="EW374" s="49"/>
      <c r="EX374" s="49"/>
      <c r="EY374" s="49"/>
      <c r="EZ374" s="49"/>
      <c r="FA374" s="49"/>
      <c r="FB374" s="49"/>
      <c r="FC374" s="49"/>
      <c r="FD374" s="49"/>
      <c r="FE374" s="49"/>
      <c r="FF374" s="49"/>
      <c r="FG374" s="49"/>
      <c r="FH374" s="49"/>
      <c r="FI374" s="49"/>
      <c r="FJ374" s="49"/>
      <c r="FK374" s="49"/>
      <c r="FL374" s="49"/>
      <c r="FM374" s="49"/>
      <c r="FN374" s="49"/>
      <c r="FO374" s="49"/>
      <c r="FP374" s="49"/>
      <c r="FQ374" s="49"/>
      <c r="FR374" s="49"/>
      <c r="FS374" s="49"/>
      <c r="FT374" s="49"/>
      <c r="FU374" s="49"/>
      <c r="FV374" s="49"/>
      <c r="FW374" s="49"/>
      <c r="FX374" s="49"/>
      <c r="FY374" s="49"/>
      <c r="FZ374" s="49"/>
      <c r="GA374" s="49"/>
      <c r="GB374" s="49"/>
      <c r="GC374" s="49"/>
      <c r="GD374" s="49"/>
      <c r="GE374" s="49"/>
      <c r="GF374" s="49"/>
      <c r="GG374" s="49"/>
      <c r="GH374" s="49"/>
      <c r="GI374" s="49"/>
      <c r="GJ374" s="49"/>
      <c r="GK374" s="49"/>
      <c r="GL374" s="49"/>
      <c r="GM374" s="49"/>
      <c r="GN374" s="49"/>
      <c r="GO374" s="49"/>
      <c r="GP374" s="49"/>
      <c r="GQ374" s="49"/>
      <c r="GR374" s="49"/>
      <c r="GS374" s="49"/>
      <c r="GT374" s="49"/>
      <c r="GU374" s="49"/>
      <c r="GV374" s="49"/>
      <c r="GW374" s="49"/>
      <c r="GX374" s="49"/>
      <c r="GY374" s="49"/>
      <c r="GZ374" s="49"/>
      <c r="HA374" s="49"/>
      <c r="HB374" s="49"/>
      <c r="HC374" s="49"/>
      <c r="HD374" s="49"/>
      <c r="HE374" s="49"/>
      <c r="HF374" s="49"/>
      <c r="HG374" s="49"/>
      <c r="HH374" s="49"/>
      <c r="HI374" s="49"/>
      <c r="HJ374" s="49"/>
      <c r="HK374" s="49"/>
      <c r="HL374" s="49"/>
      <c r="HM374" s="49"/>
      <c r="HN374" s="49"/>
      <c r="HO374" s="49"/>
      <c r="HP374" s="49"/>
      <c r="HQ374" s="49"/>
      <c r="HR374" s="49"/>
      <c r="HS374" s="49"/>
      <c r="HT374" s="49"/>
      <c r="HU374" s="49"/>
      <c r="HV374" s="49"/>
      <c r="HW374" s="49"/>
      <c r="HX374" s="49"/>
      <c r="HY374" s="49"/>
      <c r="HZ374" s="49"/>
      <c r="IA374" s="49"/>
      <c r="IB374" s="49"/>
      <c r="IC374" s="49"/>
      <c r="ID374" s="49"/>
      <c r="IE374" s="49"/>
      <c r="IF374" s="49"/>
      <c r="IG374" s="49"/>
      <c r="IH374" s="49"/>
      <c r="II374" s="49"/>
      <c r="IJ374" s="49"/>
      <c r="IK374" s="49"/>
      <c r="IL374" s="49"/>
      <c r="IM374" s="49"/>
      <c r="IN374" s="49"/>
      <c r="IO374" s="49"/>
      <c r="IP374" s="49"/>
      <c r="IQ374" s="49"/>
      <c r="IR374" s="49"/>
      <c r="IS374" s="49"/>
      <c r="IT374" s="49"/>
      <c r="IU374" s="49"/>
      <c r="IV374" s="49"/>
      <c r="IW374" s="49"/>
      <c r="IX374" s="49"/>
    </row>
    <row r="375" spans="1:258" s="187" customFormat="1" ht="12.95" customHeight="1">
      <c r="A375" s="251" t="s">
        <v>350</v>
      </c>
      <c r="B375" s="251"/>
      <c r="C375" s="256"/>
      <c r="D375" s="251">
        <v>210014998</v>
      </c>
      <c r="E375" s="164" t="s">
        <v>3555</v>
      </c>
      <c r="F375" s="164">
        <v>22100273</v>
      </c>
      <c r="G375" s="37" t="s">
        <v>1489</v>
      </c>
      <c r="H375" s="37" t="s">
        <v>739</v>
      </c>
      <c r="I375" s="37" t="s">
        <v>740</v>
      </c>
      <c r="J375" s="37" t="s">
        <v>741</v>
      </c>
      <c r="K375" s="38" t="s">
        <v>150</v>
      </c>
      <c r="L375" s="39" t="s">
        <v>105</v>
      </c>
      <c r="M375" s="37" t="s">
        <v>121</v>
      </c>
      <c r="N375" s="40" t="s">
        <v>83</v>
      </c>
      <c r="O375" s="39" t="s">
        <v>107</v>
      </c>
      <c r="P375" s="37" t="s">
        <v>108</v>
      </c>
      <c r="Q375" s="39" t="s">
        <v>151</v>
      </c>
      <c r="R375" s="38" t="s">
        <v>110</v>
      </c>
      <c r="S375" s="39" t="s">
        <v>107</v>
      </c>
      <c r="T375" s="41" t="s">
        <v>122</v>
      </c>
      <c r="U375" s="37" t="s">
        <v>112</v>
      </c>
      <c r="V375" s="39">
        <v>60</v>
      </c>
      <c r="W375" s="37" t="s">
        <v>113</v>
      </c>
      <c r="X375" s="39"/>
      <c r="Y375" s="39"/>
      <c r="Z375" s="39"/>
      <c r="AA375" s="40">
        <v>30</v>
      </c>
      <c r="AB375" s="38">
        <v>60</v>
      </c>
      <c r="AC375" s="38">
        <v>10</v>
      </c>
      <c r="AD375" s="42" t="s">
        <v>129</v>
      </c>
      <c r="AE375" s="37" t="s">
        <v>115</v>
      </c>
      <c r="AF375" s="42">
        <v>5840</v>
      </c>
      <c r="AG375" s="42">
        <v>2700</v>
      </c>
      <c r="AH375" s="43">
        <f t="shared" si="29"/>
        <v>15768000</v>
      </c>
      <c r="AI375" s="44">
        <f t="shared" si="30"/>
        <v>17660160</v>
      </c>
      <c r="AJ375" s="45"/>
      <c r="AK375" s="46"/>
      <c r="AL375" s="45"/>
      <c r="AM375" s="45" t="s">
        <v>116</v>
      </c>
      <c r="AN375" s="35"/>
      <c r="AO375" s="37"/>
      <c r="AP375" s="37"/>
      <c r="AQ375" s="37"/>
      <c r="AR375" s="37" t="s">
        <v>744</v>
      </c>
      <c r="AS375" s="37" t="s">
        <v>744</v>
      </c>
      <c r="AT375" s="37"/>
      <c r="AU375" s="37"/>
      <c r="AV375" s="37"/>
      <c r="AW375" s="37"/>
      <c r="AX375" s="37"/>
      <c r="AY375" s="37"/>
      <c r="AZ375" s="49"/>
      <c r="BA375" s="49"/>
      <c r="BB375" s="49"/>
      <c r="BC375" s="49"/>
      <c r="BD375" s="49">
        <v>326</v>
      </c>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9"/>
      <c r="CD375" s="49"/>
      <c r="CE375" s="49"/>
      <c r="CF375" s="49"/>
      <c r="CG375" s="49"/>
      <c r="CH375" s="49"/>
      <c r="CI375" s="49"/>
      <c r="CJ375" s="49"/>
      <c r="CK375" s="49"/>
      <c r="CL375" s="49"/>
      <c r="CM375" s="49"/>
      <c r="CN375" s="49"/>
      <c r="CO375" s="49"/>
      <c r="CP375" s="49"/>
      <c r="CQ375" s="49"/>
      <c r="CR375" s="49"/>
      <c r="CS375" s="49"/>
      <c r="CT375" s="49"/>
      <c r="CU375" s="49"/>
      <c r="CV375" s="49"/>
      <c r="CW375" s="49"/>
      <c r="CX375" s="49"/>
      <c r="CY375" s="49"/>
      <c r="CZ375" s="49"/>
      <c r="DA375" s="49"/>
      <c r="DB375" s="49"/>
      <c r="DC375" s="49"/>
      <c r="DD375" s="49"/>
      <c r="DE375" s="49"/>
      <c r="DF375" s="49"/>
      <c r="DG375" s="49"/>
      <c r="DH375" s="49"/>
      <c r="DI375" s="49"/>
      <c r="DJ375" s="49"/>
      <c r="DK375" s="49"/>
      <c r="DL375" s="49"/>
      <c r="DM375" s="49"/>
      <c r="DN375" s="49"/>
      <c r="DO375" s="49"/>
      <c r="DP375" s="49"/>
      <c r="DQ375" s="49"/>
      <c r="DR375" s="49"/>
      <c r="DS375" s="49"/>
      <c r="DT375" s="49"/>
      <c r="DU375" s="49"/>
      <c r="DV375" s="49"/>
      <c r="DW375" s="49"/>
      <c r="DX375" s="49"/>
      <c r="DY375" s="49"/>
      <c r="DZ375" s="49"/>
      <c r="EA375" s="49"/>
      <c r="EB375" s="49"/>
      <c r="EC375" s="49"/>
      <c r="ED375" s="49"/>
      <c r="EE375" s="49"/>
      <c r="EF375" s="49"/>
      <c r="EG375" s="49"/>
      <c r="EH375" s="49"/>
      <c r="EI375" s="49"/>
      <c r="EJ375" s="49"/>
      <c r="EK375" s="49"/>
      <c r="EL375" s="49"/>
      <c r="EM375" s="49"/>
      <c r="EN375" s="49"/>
      <c r="EO375" s="49"/>
      <c r="EP375" s="49"/>
      <c r="EQ375" s="49"/>
      <c r="ER375" s="49"/>
      <c r="ES375" s="49"/>
      <c r="ET375" s="49"/>
      <c r="EU375" s="49"/>
      <c r="EV375" s="49"/>
      <c r="EW375" s="49"/>
      <c r="EX375" s="49"/>
      <c r="EY375" s="49"/>
      <c r="EZ375" s="49"/>
      <c r="FA375" s="49"/>
      <c r="FB375" s="49"/>
      <c r="FC375" s="49"/>
      <c r="FD375" s="49"/>
      <c r="FE375" s="49"/>
      <c r="FF375" s="49"/>
      <c r="FG375" s="49"/>
      <c r="FH375" s="49"/>
      <c r="FI375" s="49"/>
      <c r="FJ375" s="49"/>
      <c r="FK375" s="49"/>
      <c r="FL375" s="49"/>
      <c r="FM375" s="49"/>
      <c r="FN375" s="49"/>
      <c r="FO375" s="49"/>
      <c r="FP375" s="49"/>
      <c r="FQ375" s="49"/>
      <c r="FR375" s="49"/>
      <c r="FS375" s="49"/>
      <c r="FT375" s="49"/>
      <c r="FU375" s="49"/>
      <c r="FV375" s="49"/>
      <c r="FW375" s="49"/>
      <c r="FX375" s="49"/>
      <c r="FY375" s="49"/>
      <c r="FZ375" s="49"/>
      <c r="GA375" s="49"/>
      <c r="GB375" s="49"/>
      <c r="GC375" s="49"/>
      <c r="GD375" s="49"/>
      <c r="GE375" s="49"/>
      <c r="GF375" s="49"/>
      <c r="GG375" s="49"/>
      <c r="GH375" s="49"/>
      <c r="GI375" s="49"/>
      <c r="GJ375" s="49"/>
      <c r="GK375" s="49"/>
      <c r="GL375" s="49"/>
      <c r="GM375" s="49"/>
      <c r="GN375" s="49"/>
      <c r="GO375" s="49"/>
      <c r="GP375" s="49"/>
      <c r="GQ375" s="49"/>
      <c r="GR375" s="49"/>
      <c r="GS375" s="49"/>
      <c r="GT375" s="49"/>
      <c r="GU375" s="49"/>
      <c r="GV375" s="49"/>
      <c r="GW375" s="49"/>
      <c r="GX375" s="49"/>
      <c r="GY375" s="49"/>
      <c r="GZ375" s="49"/>
      <c r="HA375" s="49"/>
      <c r="HB375" s="49"/>
      <c r="HC375" s="49"/>
      <c r="HD375" s="49"/>
      <c r="HE375" s="49"/>
      <c r="HF375" s="49"/>
      <c r="HG375" s="49"/>
      <c r="HH375" s="49"/>
      <c r="HI375" s="49"/>
      <c r="HJ375" s="49"/>
      <c r="HK375" s="49"/>
      <c r="HL375" s="49"/>
      <c r="HM375" s="49"/>
      <c r="HN375" s="49"/>
      <c r="HO375" s="49"/>
      <c r="HP375" s="49"/>
      <c r="HQ375" s="49"/>
      <c r="HR375" s="49"/>
      <c r="HS375" s="49"/>
      <c r="HT375" s="49"/>
      <c r="HU375" s="49"/>
      <c r="HV375" s="49"/>
      <c r="HW375" s="49"/>
      <c r="HX375" s="49"/>
      <c r="HY375" s="49"/>
      <c r="HZ375" s="49"/>
      <c r="IA375" s="49"/>
      <c r="IB375" s="49"/>
      <c r="IC375" s="49"/>
      <c r="ID375" s="49"/>
      <c r="IE375" s="49"/>
      <c r="IF375" s="49"/>
      <c r="IG375" s="49"/>
      <c r="IH375" s="49"/>
      <c r="II375" s="49"/>
      <c r="IJ375" s="49"/>
      <c r="IK375" s="49"/>
      <c r="IL375" s="49"/>
      <c r="IM375" s="49"/>
      <c r="IN375" s="49"/>
      <c r="IO375" s="49"/>
      <c r="IP375" s="49"/>
      <c r="IQ375" s="49"/>
      <c r="IR375" s="49"/>
      <c r="IS375" s="49"/>
      <c r="IT375" s="49"/>
      <c r="IU375" s="49"/>
      <c r="IV375" s="49"/>
      <c r="IW375" s="49"/>
      <c r="IX375" s="49"/>
    </row>
    <row r="376" spans="1:258" s="187" customFormat="1" ht="12.95" customHeight="1">
      <c r="A376" s="251" t="s">
        <v>350</v>
      </c>
      <c r="B376" s="251"/>
      <c r="C376" s="256"/>
      <c r="D376" s="251">
        <v>210025301</v>
      </c>
      <c r="E376" s="164" t="s">
        <v>3556</v>
      </c>
      <c r="F376" s="164">
        <v>22100274</v>
      </c>
      <c r="G376" s="37" t="s">
        <v>1490</v>
      </c>
      <c r="H376" s="37" t="s">
        <v>745</v>
      </c>
      <c r="I376" s="37" t="s">
        <v>746</v>
      </c>
      <c r="J376" s="37" t="s">
        <v>442</v>
      </c>
      <c r="K376" s="38" t="s">
        <v>104</v>
      </c>
      <c r="L376" s="39" t="s">
        <v>105</v>
      </c>
      <c r="M376" s="37" t="s">
        <v>121</v>
      </c>
      <c r="N376" s="40" t="s">
        <v>83</v>
      </c>
      <c r="O376" s="39" t="s">
        <v>107</v>
      </c>
      <c r="P376" s="37" t="s">
        <v>108</v>
      </c>
      <c r="Q376" s="39" t="s">
        <v>109</v>
      </c>
      <c r="R376" s="38" t="s">
        <v>110</v>
      </c>
      <c r="S376" s="39" t="s">
        <v>107</v>
      </c>
      <c r="T376" s="41" t="s">
        <v>122</v>
      </c>
      <c r="U376" s="37" t="s">
        <v>112</v>
      </c>
      <c r="V376" s="39">
        <v>60</v>
      </c>
      <c r="W376" s="37" t="s">
        <v>113</v>
      </c>
      <c r="X376" s="39"/>
      <c r="Y376" s="39"/>
      <c r="Z376" s="39"/>
      <c r="AA376" s="40">
        <v>30</v>
      </c>
      <c r="AB376" s="38">
        <v>60</v>
      </c>
      <c r="AC376" s="38">
        <v>10</v>
      </c>
      <c r="AD376" s="42" t="s">
        <v>129</v>
      </c>
      <c r="AE376" s="37" t="s">
        <v>115</v>
      </c>
      <c r="AF376" s="42">
        <v>33</v>
      </c>
      <c r="AG376" s="42">
        <v>5420.8</v>
      </c>
      <c r="AH376" s="43">
        <f t="shared" si="29"/>
        <v>178886.39999999999</v>
      </c>
      <c r="AI376" s="44">
        <f t="shared" si="30"/>
        <v>200352.76800000001</v>
      </c>
      <c r="AJ376" s="45"/>
      <c r="AK376" s="46"/>
      <c r="AL376" s="45"/>
      <c r="AM376" s="45" t="s">
        <v>116</v>
      </c>
      <c r="AN376" s="35"/>
      <c r="AO376" s="37"/>
      <c r="AP376" s="37"/>
      <c r="AQ376" s="37"/>
      <c r="AR376" s="37" t="s">
        <v>747</v>
      </c>
      <c r="AS376" s="37" t="s">
        <v>747</v>
      </c>
      <c r="AT376" s="37"/>
      <c r="AU376" s="37"/>
      <c r="AV376" s="37"/>
      <c r="AW376" s="37"/>
      <c r="AX376" s="37"/>
      <c r="AY376" s="37"/>
      <c r="AZ376" s="49"/>
      <c r="BA376" s="49"/>
      <c r="BB376" s="49"/>
      <c r="BC376" s="49"/>
      <c r="BD376" s="49">
        <v>327</v>
      </c>
      <c r="BE376" s="49"/>
      <c r="BF376" s="49"/>
      <c r="BG376" s="49"/>
      <c r="BH376" s="49"/>
      <c r="BI376" s="49"/>
      <c r="BJ376" s="49"/>
      <c r="BK376" s="49"/>
      <c r="BL376" s="49"/>
      <c r="BM376" s="49"/>
      <c r="BN376" s="49"/>
      <c r="BO376" s="49"/>
      <c r="BP376" s="49"/>
      <c r="BQ376" s="49"/>
      <c r="BR376" s="49"/>
      <c r="BS376" s="49"/>
      <c r="BT376" s="49"/>
      <c r="BU376" s="49"/>
      <c r="BV376" s="49"/>
      <c r="BW376" s="49"/>
      <c r="BX376" s="49"/>
      <c r="BY376" s="49"/>
      <c r="BZ376" s="49"/>
      <c r="CA376" s="49"/>
      <c r="CB376" s="49"/>
      <c r="CC376" s="49"/>
      <c r="CD376" s="49"/>
      <c r="CE376" s="49"/>
      <c r="CF376" s="49"/>
      <c r="CG376" s="49"/>
      <c r="CH376" s="49"/>
      <c r="CI376" s="49"/>
      <c r="CJ376" s="49"/>
      <c r="CK376" s="49"/>
      <c r="CL376" s="49"/>
      <c r="CM376" s="49"/>
      <c r="CN376" s="49"/>
      <c r="CO376" s="49"/>
      <c r="CP376" s="49"/>
      <c r="CQ376" s="49"/>
      <c r="CR376" s="49"/>
      <c r="CS376" s="49"/>
      <c r="CT376" s="49"/>
      <c r="CU376" s="49"/>
      <c r="CV376" s="49"/>
      <c r="CW376" s="49"/>
      <c r="CX376" s="49"/>
      <c r="CY376" s="49"/>
      <c r="CZ376" s="49"/>
      <c r="DA376" s="49"/>
      <c r="DB376" s="49"/>
      <c r="DC376" s="49"/>
      <c r="DD376" s="49"/>
      <c r="DE376" s="49"/>
      <c r="DF376" s="49"/>
      <c r="DG376" s="49"/>
      <c r="DH376" s="49"/>
      <c r="DI376" s="49"/>
      <c r="DJ376" s="49"/>
      <c r="DK376" s="49"/>
      <c r="DL376" s="49"/>
      <c r="DM376" s="49"/>
      <c r="DN376" s="49"/>
      <c r="DO376" s="49"/>
      <c r="DP376" s="49"/>
      <c r="DQ376" s="49"/>
      <c r="DR376" s="49"/>
      <c r="DS376" s="49"/>
      <c r="DT376" s="49"/>
      <c r="DU376" s="49"/>
      <c r="DV376" s="49"/>
      <c r="DW376" s="49"/>
      <c r="DX376" s="49"/>
      <c r="DY376" s="49"/>
      <c r="DZ376" s="49"/>
      <c r="EA376" s="49"/>
      <c r="EB376" s="49"/>
      <c r="EC376" s="49"/>
      <c r="ED376" s="49"/>
      <c r="EE376" s="49"/>
      <c r="EF376" s="49"/>
      <c r="EG376" s="49"/>
      <c r="EH376" s="49"/>
      <c r="EI376" s="49"/>
      <c r="EJ376" s="49"/>
      <c r="EK376" s="49"/>
      <c r="EL376" s="49"/>
      <c r="EM376" s="49"/>
      <c r="EN376" s="49"/>
      <c r="EO376" s="49"/>
      <c r="EP376" s="49"/>
      <c r="EQ376" s="49"/>
      <c r="ER376" s="49"/>
      <c r="ES376" s="49"/>
      <c r="ET376" s="49"/>
      <c r="EU376" s="49"/>
      <c r="EV376" s="49"/>
      <c r="EW376" s="49"/>
      <c r="EX376" s="49"/>
      <c r="EY376" s="49"/>
      <c r="EZ376" s="49"/>
      <c r="FA376" s="49"/>
      <c r="FB376" s="49"/>
      <c r="FC376" s="49"/>
      <c r="FD376" s="49"/>
      <c r="FE376" s="49"/>
      <c r="FF376" s="49"/>
      <c r="FG376" s="49"/>
      <c r="FH376" s="49"/>
      <c r="FI376" s="49"/>
      <c r="FJ376" s="49"/>
      <c r="FK376" s="49"/>
      <c r="FL376" s="49"/>
      <c r="FM376" s="49"/>
      <c r="FN376" s="49"/>
      <c r="FO376" s="49"/>
      <c r="FP376" s="49"/>
      <c r="FQ376" s="49"/>
      <c r="FR376" s="49"/>
      <c r="FS376" s="49"/>
      <c r="FT376" s="49"/>
      <c r="FU376" s="49"/>
      <c r="FV376" s="49"/>
      <c r="FW376" s="49"/>
      <c r="FX376" s="49"/>
      <c r="FY376" s="49"/>
      <c r="FZ376" s="49"/>
      <c r="GA376" s="49"/>
      <c r="GB376" s="49"/>
      <c r="GC376" s="49"/>
      <c r="GD376" s="49"/>
      <c r="GE376" s="49"/>
      <c r="GF376" s="49"/>
      <c r="GG376" s="49"/>
      <c r="GH376" s="49"/>
      <c r="GI376" s="49"/>
      <c r="GJ376" s="49"/>
      <c r="GK376" s="49"/>
      <c r="GL376" s="49"/>
      <c r="GM376" s="49"/>
      <c r="GN376" s="49"/>
      <c r="GO376" s="49"/>
      <c r="GP376" s="49"/>
      <c r="GQ376" s="49"/>
      <c r="GR376" s="49"/>
      <c r="GS376" s="49"/>
      <c r="GT376" s="49"/>
      <c r="GU376" s="49"/>
      <c r="GV376" s="49"/>
      <c r="GW376" s="49"/>
      <c r="GX376" s="49"/>
      <c r="GY376" s="49"/>
      <c r="GZ376" s="49"/>
      <c r="HA376" s="49"/>
      <c r="HB376" s="49"/>
      <c r="HC376" s="49"/>
      <c r="HD376" s="49"/>
      <c r="HE376" s="49"/>
      <c r="HF376" s="49"/>
      <c r="HG376" s="49"/>
      <c r="HH376" s="49"/>
      <c r="HI376" s="49"/>
      <c r="HJ376" s="49"/>
      <c r="HK376" s="49"/>
      <c r="HL376" s="49"/>
      <c r="HM376" s="49"/>
      <c r="HN376" s="49"/>
      <c r="HO376" s="49"/>
      <c r="HP376" s="49"/>
      <c r="HQ376" s="49"/>
      <c r="HR376" s="49"/>
      <c r="HS376" s="49"/>
      <c r="HT376" s="49"/>
      <c r="HU376" s="49"/>
      <c r="HV376" s="49"/>
      <c r="HW376" s="49"/>
      <c r="HX376" s="49"/>
      <c r="HY376" s="49"/>
      <c r="HZ376" s="49"/>
      <c r="IA376" s="49"/>
      <c r="IB376" s="49"/>
      <c r="IC376" s="49"/>
      <c r="ID376" s="49"/>
      <c r="IE376" s="49"/>
      <c r="IF376" s="49"/>
      <c r="IG376" s="49"/>
      <c r="IH376" s="49"/>
      <c r="II376" s="49"/>
      <c r="IJ376" s="49"/>
      <c r="IK376" s="49"/>
      <c r="IL376" s="49"/>
      <c r="IM376" s="49"/>
      <c r="IN376" s="49"/>
      <c r="IO376" s="49"/>
      <c r="IP376" s="49"/>
      <c r="IQ376" s="49"/>
      <c r="IR376" s="49"/>
      <c r="IS376" s="49"/>
      <c r="IT376" s="49"/>
      <c r="IU376" s="49"/>
      <c r="IV376" s="49"/>
      <c r="IW376" s="49"/>
      <c r="IX376" s="49"/>
    </row>
    <row r="377" spans="1:258" s="187" customFormat="1" ht="12.95" customHeight="1">
      <c r="A377" s="251" t="s">
        <v>350</v>
      </c>
      <c r="B377" s="251"/>
      <c r="C377" s="256"/>
      <c r="D377" s="251">
        <v>210026804</v>
      </c>
      <c r="E377" s="164" t="s">
        <v>3557</v>
      </c>
      <c r="F377" s="164">
        <v>22100275</v>
      </c>
      <c r="G377" s="37" t="s">
        <v>1491</v>
      </c>
      <c r="H377" s="37" t="s">
        <v>748</v>
      </c>
      <c r="I377" s="37" t="s">
        <v>746</v>
      </c>
      <c r="J377" s="37" t="s">
        <v>703</v>
      </c>
      <c r="K377" s="38" t="s">
        <v>104</v>
      </c>
      <c r="L377" s="39" t="s">
        <v>105</v>
      </c>
      <c r="M377" s="37" t="s">
        <v>121</v>
      </c>
      <c r="N377" s="40" t="s">
        <v>83</v>
      </c>
      <c r="O377" s="39" t="s">
        <v>107</v>
      </c>
      <c r="P377" s="37" t="s">
        <v>108</v>
      </c>
      <c r="Q377" s="39" t="s">
        <v>109</v>
      </c>
      <c r="R377" s="38" t="s">
        <v>110</v>
      </c>
      <c r="S377" s="39" t="s">
        <v>107</v>
      </c>
      <c r="T377" s="41" t="s">
        <v>122</v>
      </c>
      <c r="U377" s="37" t="s">
        <v>112</v>
      </c>
      <c r="V377" s="39">
        <v>60</v>
      </c>
      <c r="W377" s="37" t="s">
        <v>113</v>
      </c>
      <c r="X377" s="39"/>
      <c r="Y377" s="39"/>
      <c r="Z377" s="39"/>
      <c r="AA377" s="40">
        <v>30</v>
      </c>
      <c r="AB377" s="38">
        <v>60</v>
      </c>
      <c r="AC377" s="38">
        <v>10</v>
      </c>
      <c r="AD377" s="42" t="s">
        <v>129</v>
      </c>
      <c r="AE377" s="37" t="s">
        <v>115</v>
      </c>
      <c r="AF377" s="42">
        <v>19</v>
      </c>
      <c r="AG377" s="42">
        <v>5420.8</v>
      </c>
      <c r="AH377" s="43">
        <f t="shared" si="29"/>
        <v>102995.2</v>
      </c>
      <c r="AI377" s="44">
        <f t="shared" si="30"/>
        <v>115354.62400000001</v>
      </c>
      <c r="AJ377" s="45"/>
      <c r="AK377" s="46"/>
      <c r="AL377" s="45"/>
      <c r="AM377" s="45" t="s">
        <v>116</v>
      </c>
      <c r="AN377" s="35"/>
      <c r="AO377" s="37"/>
      <c r="AP377" s="37"/>
      <c r="AQ377" s="37"/>
      <c r="AR377" s="37" t="s">
        <v>749</v>
      </c>
      <c r="AS377" s="37" t="s">
        <v>749</v>
      </c>
      <c r="AT377" s="37"/>
      <c r="AU377" s="37"/>
      <c r="AV377" s="37"/>
      <c r="AW377" s="37"/>
      <c r="AX377" s="37"/>
      <c r="AY377" s="37"/>
      <c r="AZ377" s="49"/>
      <c r="BA377" s="49"/>
      <c r="BB377" s="49"/>
      <c r="BC377" s="49"/>
      <c r="BD377" s="49">
        <v>328</v>
      </c>
      <c r="BE377" s="49"/>
      <c r="BF377" s="49"/>
      <c r="BG377" s="49"/>
      <c r="BH377" s="49"/>
      <c r="BI377" s="49"/>
      <c r="BJ377" s="49"/>
      <c r="BK377" s="49"/>
      <c r="BL377" s="49"/>
      <c r="BM377" s="49"/>
      <c r="BN377" s="49"/>
      <c r="BO377" s="49"/>
      <c r="BP377" s="49"/>
      <c r="BQ377" s="49"/>
      <c r="BR377" s="49"/>
      <c r="BS377" s="49"/>
      <c r="BT377" s="49"/>
      <c r="BU377" s="49"/>
      <c r="BV377" s="49"/>
      <c r="BW377" s="49"/>
      <c r="BX377" s="49"/>
      <c r="BY377" s="49"/>
      <c r="BZ377" s="49"/>
      <c r="CA377" s="49"/>
      <c r="CB377" s="49"/>
      <c r="CC377" s="49"/>
      <c r="CD377" s="49"/>
      <c r="CE377" s="49"/>
      <c r="CF377" s="49"/>
      <c r="CG377" s="49"/>
      <c r="CH377" s="49"/>
      <c r="CI377" s="49"/>
      <c r="CJ377" s="49"/>
      <c r="CK377" s="49"/>
      <c r="CL377" s="49"/>
      <c r="CM377" s="49"/>
      <c r="CN377" s="49"/>
      <c r="CO377" s="49"/>
      <c r="CP377" s="49"/>
      <c r="CQ377" s="49"/>
      <c r="CR377" s="49"/>
      <c r="CS377" s="49"/>
      <c r="CT377" s="49"/>
      <c r="CU377" s="49"/>
      <c r="CV377" s="49"/>
      <c r="CW377" s="49"/>
      <c r="CX377" s="49"/>
      <c r="CY377" s="49"/>
      <c r="CZ377" s="49"/>
      <c r="DA377" s="49"/>
      <c r="DB377" s="49"/>
      <c r="DC377" s="49"/>
      <c r="DD377" s="49"/>
      <c r="DE377" s="49"/>
      <c r="DF377" s="49"/>
      <c r="DG377" s="49"/>
      <c r="DH377" s="49"/>
      <c r="DI377" s="49"/>
      <c r="DJ377" s="49"/>
      <c r="DK377" s="49"/>
      <c r="DL377" s="49"/>
      <c r="DM377" s="49"/>
      <c r="DN377" s="49"/>
      <c r="DO377" s="49"/>
      <c r="DP377" s="49"/>
      <c r="DQ377" s="49"/>
      <c r="DR377" s="49"/>
      <c r="DS377" s="49"/>
      <c r="DT377" s="49"/>
      <c r="DU377" s="49"/>
      <c r="DV377" s="49"/>
      <c r="DW377" s="49"/>
      <c r="DX377" s="49"/>
      <c r="DY377" s="49"/>
      <c r="DZ377" s="49"/>
      <c r="EA377" s="49"/>
      <c r="EB377" s="49"/>
      <c r="EC377" s="49"/>
      <c r="ED377" s="49"/>
      <c r="EE377" s="49"/>
      <c r="EF377" s="49"/>
      <c r="EG377" s="49"/>
      <c r="EH377" s="49"/>
      <c r="EI377" s="49"/>
      <c r="EJ377" s="49"/>
      <c r="EK377" s="49"/>
      <c r="EL377" s="49"/>
      <c r="EM377" s="49"/>
      <c r="EN377" s="49"/>
      <c r="EO377" s="49"/>
      <c r="EP377" s="49"/>
      <c r="EQ377" s="49"/>
      <c r="ER377" s="49"/>
      <c r="ES377" s="49"/>
      <c r="ET377" s="49"/>
      <c r="EU377" s="49"/>
      <c r="EV377" s="49"/>
      <c r="EW377" s="49"/>
      <c r="EX377" s="49"/>
      <c r="EY377" s="49"/>
      <c r="EZ377" s="49"/>
      <c r="FA377" s="49"/>
      <c r="FB377" s="49"/>
      <c r="FC377" s="49"/>
      <c r="FD377" s="49"/>
      <c r="FE377" s="49"/>
      <c r="FF377" s="49"/>
      <c r="FG377" s="49"/>
      <c r="FH377" s="49"/>
      <c r="FI377" s="49"/>
      <c r="FJ377" s="49"/>
      <c r="FK377" s="49"/>
      <c r="FL377" s="49"/>
      <c r="FM377" s="49"/>
      <c r="FN377" s="49"/>
      <c r="FO377" s="49"/>
      <c r="FP377" s="49"/>
      <c r="FQ377" s="49"/>
      <c r="FR377" s="49"/>
      <c r="FS377" s="49"/>
      <c r="FT377" s="49"/>
      <c r="FU377" s="49"/>
      <c r="FV377" s="49"/>
      <c r="FW377" s="49"/>
      <c r="FX377" s="49"/>
      <c r="FY377" s="49"/>
      <c r="FZ377" s="49"/>
      <c r="GA377" s="49"/>
      <c r="GB377" s="49"/>
      <c r="GC377" s="49"/>
      <c r="GD377" s="49"/>
      <c r="GE377" s="49"/>
      <c r="GF377" s="49"/>
      <c r="GG377" s="49"/>
      <c r="GH377" s="49"/>
      <c r="GI377" s="49"/>
      <c r="GJ377" s="49"/>
      <c r="GK377" s="49"/>
      <c r="GL377" s="49"/>
      <c r="GM377" s="49"/>
      <c r="GN377" s="49"/>
      <c r="GO377" s="49"/>
      <c r="GP377" s="49"/>
      <c r="GQ377" s="49"/>
      <c r="GR377" s="49"/>
      <c r="GS377" s="49"/>
      <c r="GT377" s="49"/>
      <c r="GU377" s="49"/>
      <c r="GV377" s="49"/>
      <c r="GW377" s="49"/>
      <c r="GX377" s="49"/>
      <c r="GY377" s="49"/>
      <c r="GZ377" s="49"/>
      <c r="HA377" s="49"/>
      <c r="HB377" s="49"/>
      <c r="HC377" s="49"/>
      <c r="HD377" s="49"/>
      <c r="HE377" s="49"/>
      <c r="HF377" s="49"/>
      <c r="HG377" s="49"/>
      <c r="HH377" s="49"/>
      <c r="HI377" s="49"/>
      <c r="HJ377" s="49"/>
      <c r="HK377" s="49"/>
      <c r="HL377" s="49"/>
      <c r="HM377" s="49"/>
      <c r="HN377" s="49"/>
      <c r="HO377" s="49"/>
      <c r="HP377" s="49"/>
      <c r="HQ377" s="49"/>
      <c r="HR377" s="49"/>
      <c r="HS377" s="49"/>
      <c r="HT377" s="49"/>
      <c r="HU377" s="49"/>
      <c r="HV377" s="49"/>
      <c r="HW377" s="49"/>
      <c r="HX377" s="49"/>
      <c r="HY377" s="49"/>
      <c r="HZ377" s="49"/>
      <c r="IA377" s="49"/>
      <c r="IB377" s="49"/>
      <c r="IC377" s="49"/>
      <c r="ID377" s="49"/>
      <c r="IE377" s="49"/>
      <c r="IF377" s="49"/>
      <c r="IG377" s="49"/>
      <c r="IH377" s="49"/>
      <c r="II377" s="49"/>
      <c r="IJ377" s="49"/>
      <c r="IK377" s="49"/>
      <c r="IL377" s="49"/>
      <c r="IM377" s="49"/>
      <c r="IN377" s="49"/>
      <c r="IO377" s="49"/>
      <c r="IP377" s="49"/>
      <c r="IQ377" s="49"/>
      <c r="IR377" s="49"/>
      <c r="IS377" s="49"/>
      <c r="IT377" s="49"/>
      <c r="IU377" s="49"/>
      <c r="IV377" s="49"/>
      <c r="IW377" s="49"/>
      <c r="IX377" s="49"/>
    </row>
    <row r="378" spans="1:258" s="187" customFormat="1" ht="12.95" customHeight="1">
      <c r="A378" s="251" t="s">
        <v>350</v>
      </c>
      <c r="B378" s="251"/>
      <c r="C378" s="256"/>
      <c r="D378" s="251">
        <v>210021936</v>
      </c>
      <c r="E378" s="164" t="s">
        <v>3558</v>
      </c>
      <c r="F378" s="164">
        <v>22100276</v>
      </c>
      <c r="G378" s="37" t="s">
        <v>1492</v>
      </c>
      <c r="H378" s="37" t="s">
        <v>750</v>
      </c>
      <c r="I378" s="37" t="s">
        <v>751</v>
      </c>
      <c r="J378" s="37" t="s">
        <v>752</v>
      </c>
      <c r="K378" s="38" t="s">
        <v>104</v>
      </c>
      <c r="L378" s="39" t="s">
        <v>105</v>
      </c>
      <c r="M378" s="37" t="s">
        <v>121</v>
      </c>
      <c r="N378" s="40" t="s">
        <v>83</v>
      </c>
      <c r="O378" s="39" t="s">
        <v>107</v>
      </c>
      <c r="P378" s="37" t="s">
        <v>108</v>
      </c>
      <c r="Q378" s="39" t="s">
        <v>109</v>
      </c>
      <c r="R378" s="38" t="s">
        <v>110</v>
      </c>
      <c r="S378" s="39" t="s">
        <v>107</v>
      </c>
      <c r="T378" s="41" t="s">
        <v>122</v>
      </c>
      <c r="U378" s="37" t="s">
        <v>112</v>
      </c>
      <c r="V378" s="39">
        <v>60</v>
      </c>
      <c r="W378" s="37" t="s">
        <v>113</v>
      </c>
      <c r="X378" s="39"/>
      <c r="Y378" s="39"/>
      <c r="Z378" s="39"/>
      <c r="AA378" s="40">
        <v>30</v>
      </c>
      <c r="AB378" s="38">
        <v>60</v>
      </c>
      <c r="AC378" s="38">
        <v>10</v>
      </c>
      <c r="AD378" s="42" t="s">
        <v>129</v>
      </c>
      <c r="AE378" s="37" t="s">
        <v>115</v>
      </c>
      <c r="AF378" s="42">
        <v>5</v>
      </c>
      <c r="AG378" s="42">
        <v>277667.5</v>
      </c>
      <c r="AH378" s="43">
        <f t="shared" si="29"/>
        <v>1388337.5</v>
      </c>
      <c r="AI378" s="44">
        <f t="shared" si="30"/>
        <v>1554938.0000000002</v>
      </c>
      <c r="AJ378" s="45"/>
      <c r="AK378" s="46"/>
      <c r="AL378" s="45"/>
      <c r="AM378" s="45" t="s">
        <v>116</v>
      </c>
      <c r="AN378" s="35"/>
      <c r="AO378" s="37"/>
      <c r="AP378" s="37"/>
      <c r="AQ378" s="37"/>
      <c r="AR378" s="37" t="s">
        <v>753</v>
      </c>
      <c r="AS378" s="37" t="s">
        <v>753</v>
      </c>
      <c r="AT378" s="37"/>
      <c r="AU378" s="37"/>
      <c r="AV378" s="37"/>
      <c r="AW378" s="37"/>
      <c r="AX378" s="37"/>
      <c r="AY378" s="37"/>
      <c r="AZ378" s="49"/>
      <c r="BA378" s="49"/>
      <c r="BB378" s="49"/>
      <c r="BC378" s="49"/>
      <c r="BD378" s="49">
        <v>329</v>
      </c>
      <c r="BE378" s="49"/>
      <c r="BF378" s="49"/>
      <c r="BG378" s="49"/>
      <c r="BH378" s="49"/>
      <c r="BI378" s="49"/>
      <c r="BJ378" s="49"/>
      <c r="BK378" s="49"/>
      <c r="BL378" s="49"/>
      <c r="BM378" s="49"/>
      <c r="BN378" s="49"/>
      <c r="BO378" s="49"/>
      <c r="BP378" s="49"/>
      <c r="BQ378" s="49"/>
      <c r="BR378" s="49"/>
      <c r="BS378" s="49"/>
      <c r="BT378" s="49"/>
      <c r="BU378" s="49"/>
      <c r="BV378" s="49"/>
      <c r="BW378" s="49"/>
      <c r="BX378" s="49"/>
      <c r="BY378" s="49"/>
      <c r="BZ378" s="49"/>
      <c r="CA378" s="49"/>
      <c r="CB378" s="49"/>
      <c r="CC378" s="49"/>
      <c r="CD378" s="49"/>
      <c r="CE378" s="49"/>
      <c r="CF378" s="49"/>
      <c r="CG378" s="49"/>
      <c r="CH378" s="49"/>
      <c r="CI378" s="49"/>
      <c r="CJ378" s="49"/>
      <c r="CK378" s="49"/>
      <c r="CL378" s="49"/>
      <c r="CM378" s="49"/>
      <c r="CN378" s="49"/>
      <c r="CO378" s="49"/>
      <c r="CP378" s="49"/>
      <c r="CQ378" s="49"/>
      <c r="CR378" s="49"/>
      <c r="CS378" s="49"/>
      <c r="CT378" s="49"/>
      <c r="CU378" s="49"/>
      <c r="CV378" s="49"/>
      <c r="CW378" s="49"/>
      <c r="CX378" s="49"/>
      <c r="CY378" s="49"/>
      <c r="CZ378" s="49"/>
      <c r="DA378" s="49"/>
      <c r="DB378" s="49"/>
      <c r="DC378" s="49"/>
      <c r="DD378" s="49"/>
      <c r="DE378" s="49"/>
      <c r="DF378" s="49"/>
      <c r="DG378" s="49"/>
      <c r="DH378" s="49"/>
      <c r="DI378" s="49"/>
      <c r="DJ378" s="49"/>
      <c r="DK378" s="49"/>
      <c r="DL378" s="49"/>
      <c r="DM378" s="49"/>
      <c r="DN378" s="49"/>
      <c r="DO378" s="49"/>
      <c r="DP378" s="49"/>
      <c r="DQ378" s="49"/>
      <c r="DR378" s="49"/>
      <c r="DS378" s="49"/>
      <c r="DT378" s="49"/>
      <c r="DU378" s="49"/>
      <c r="DV378" s="49"/>
      <c r="DW378" s="49"/>
      <c r="DX378" s="49"/>
      <c r="DY378" s="49"/>
      <c r="DZ378" s="49"/>
      <c r="EA378" s="49"/>
      <c r="EB378" s="49"/>
      <c r="EC378" s="49"/>
      <c r="ED378" s="49"/>
      <c r="EE378" s="49"/>
      <c r="EF378" s="49"/>
      <c r="EG378" s="49"/>
      <c r="EH378" s="49"/>
      <c r="EI378" s="49"/>
      <c r="EJ378" s="49"/>
      <c r="EK378" s="49"/>
      <c r="EL378" s="49"/>
      <c r="EM378" s="49"/>
      <c r="EN378" s="49"/>
      <c r="EO378" s="49"/>
      <c r="EP378" s="49"/>
      <c r="EQ378" s="49"/>
      <c r="ER378" s="49"/>
      <c r="ES378" s="49"/>
      <c r="ET378" s="49"/>
      <c r="EU378" s="49"/>
      <c r="EV378" s="49"/>
      <c r="EW378" s="49"/>
      <c r="EX378" s="49"/>
      <c r="EY378" s="49"/>
      <c r="EZ378" s="49"/>
      <c r="FA378" s="49"/>
      <c r="FB378" s="49"/>
      <c r="FC378" s="49"/>
      <c r="FD378" s="49"/>
      <c r="FE378" s="49"/>
      <c r="FF378" s="49"/>
      <c r="FG378" s="49"/>
      <c r="FH378" s="49"/>
      <c r="FI378" s="49"/>
      <c r="FJ378" s="49"/>
      <c r="FK378" s="49"/>
      <c r="FL378" s="49"/>
      <c r="FM378" s="49"/>
      <c r="FN378" s="49"/>
      <c r="FO378" s="49"/>
      <c r="FP378" s="49"/>
      <c r="FQ378" s="49"/>
      <c r="FR378" s="49"/>
      <c r="FS378" s="49"/>
      <c r="FT378" s="49"/>
      <c r="FU378" s="49"/>
      <c r="FV378" s="49"/>
      <c r="FW378" s="49"/>
      <c r="FX378" s="49"/>
      <c r="FY378" s="49"/>
      <c r="FZ378" s="49"/>
      <c r="GA378" s="49"/>
      <c r="GB378" s="49"/>
      <c r="GC378" s="49"/>
      <c r="GD378" s="49"/>
      <c r="GE378" s="49"/>
      <c r="GF378" s="49"/>
      <c r="GG378" s="49"/>
      <c r="GH378" s="49"/>
      <c r="GI378" s="49"/>
      <c r="GJ378" s="49"/>
      <c r="GK378" s="49"/>
      <c r="GL378" s="49"/>
      <c r="GM378" s="49"/>
      <c r="GN378" s="49"/>
      <c r="GO378" s="49"/>
      <c r="GP378" s="49"/>
      <c r="GQ378" s="49"/>
      <c r="GR378" s="49"/>
      <c r="GS378" s="49"/>
      <c r="GT378" s="49"/>
      <c r="GU378" s="49"/>
      <c r="GV378" s="49"/>
      <c r="GW378" s="49"/>
      <c r="GX378" s="49"/>
      <c r="GY378" s="49"/>
      <c r="GZ378" s="49"/>
      <c r="HA378" s="49"/>
      <c r="HB378" s="49"/>
      <c r="HC378" s="49"/>
      <c r="HD378" s="49"/>
      <c r="HE378" s="49"/>
      <c r="HF378" s="49"/>
      <c r="HG378" s="49"/>
      <c r="HH378" s="49"/>
      <c r="HI378" s="49"/>
      <c r="HJ378" s="49"/>
      <c r="HK378" s="49"/>
      <c r="HL378" s="49"/>
      <c r="HM378" s="49"/>
      <c r="HN378" s="49"/>
      <c r="HO378" s="49"/>
      <c r="HP378" s="49"/>
      <c r="HQ378" s="49"/>
      <c r="HR378" s="49"/>
      <c r="HS378" s="49"/>
      <c r="HT378" s="49"/>
      <c r="HU378" s="49"/>
      <c r="HV378" s="49"/>
      <c r="HW378" s="49"/>
      <c r="HX378" s="49"/>
      <c r="HY378" s="49"/>
      <c r="HZ378" s="49"/>
      <c r="IA378" s="49"/>
      <c r="IB378" s="49"/>
      <c r="IC378" s="49"/>
      <c r="ID378" s="49"/>
      <c r="IE378" s="49"/>
      <c r="IF378" s="49"/>
      <c r="IG378" s="49"/>
      <c r="IH378" s="49"/>
      <c r="II378" s="49"/>
      <c r="IJ378" s="49"/>
      <c r="IK378" s="49"/>
      <c r="IL378" s="49"/>
      <c r="IM378" s="49"/>
      <c r="IN378" s="49"/>
      <c r="IO378" s="49"/>
      <c r="IP378" s="49"/>
      <c r="IQ378" s="49"/>
      <c r="IR378" s="49"/>
      <c r="IS378" s="49"/>
      <c r="IT378" s="49"/>
      <c r="IU378" s="49"/>
      <c r="IV378" s="49"/>
      <c r="IW378" s="49"/>
      <c r="IX378" s="49"/>
    </row>
    <row r="379" spans="1:258" s="187" customFormat="1" ht="12.95" customHeight="1">
      <c r="A379" s="251" t="s">
        <v>350</v>
      </c>
      <c r="B379" s="251"/>
      <c r="C379" s="256"/>
      <c r="D379" s="251">
        <v>210022087</v>
      </c>
      <c r="E379" s="164" t="s">
        <v>3559</v>
      </c>
      <c r="F379" s="164">
        <v>22100277</v>
      </c>
      <c r="G379" s="37" t="s">
        <v>1493</v>
      </c>
      <c r="H379" s="37" t="s">
        <v>750</v>
      </c>
      <c r="I379" s="37" t="s">
        <v>751</v>
      </c>
      <c r="J379" s="37" t="s">
        <v>752</v>
      </c>
      <c r="K379" s="38" t="s">
        <v>104</v>
      </c>
      <c r="L379" s="39" t="s">
        <v>105</v>
      </c>
      <c r="M379" s="37" t="s">
        <v>121</v>
      </c>
      <c r="N379" s="40" t="s">
        <v>83</v>
      </c>
      <c r="O379" s="39" t="s">
        <v>107</v>
      </c>
      <c r="P379" s="37" t="s">
        <v>108</v>
      </c>
      <c r="Q379" s="39" t="s">
        <v>109</v>
      </c>
      <c r="R379" s="38" t="s">
        <v>110</v>
      </c>
      <c r="S379" s="39" t="s">
        <v>107</v>
      </c>
      <c r="T379" s="41" t="s">
        <v>122</v>
      </c>
      <c r="U379" s="37" t="s">
        <v>112</v>
      </c>
      <c r="V379" s="39">
        <v>60</v>
      </c>
      <c r="W379" s="37" t="s">
        <v>113</v>
      </c>
      <c r="X379" s="39"/>
      <c r="Y379" s="39"/>
      <c r="Z379" s="39"/>
      <c r="AA379" s="40">
        <v>30</v>
      </c>
      <c r="AB379" s="38">
        <v>60</v>
      </c>
      <c r="AC379" s="38">
        <v>10</v>
      </c>
      <c r="AD379" s="42" t="s">
        <v>129</v>
      </c>
      <c r="AE379" s="37" t="s">
        <v>115</v>
      </c>
      <c r="AF379" s="42">
        <v>6</v>
      </c>
      <c r="AG379" s="42">
        <v>595310.15</v>
      </c>
      <c r="AH379" s="43">
        <f t="shared" si="29"/>
        <v>3571860.9000000004</v>
      </c>
      <c r="AI379" s="44">
        <f t="shared" si="30"/>
        <v>4000484.2080000006</v>
      </c>
      <c r="AJ379" s="45"/>
      <c r="AK379" s="46"/>
      <c r="AL379" s="45"/>
      <c r="AM379" s="45" t="s">
        <v>116</v>
      </c>
      <c r="AN379" s="35"/>
      <c r="AO379" s="37"/>
      <c r="AP379" s="37"/>
      <c r="AQ379" s="37"/>
      <c r="AR379" s="37" t="s">
        <v>754</v>
      </c>
      <c r="AS379" s="37" t="s">
        <v>754</v>
      </c>
      <c r="AT379" s="37"/>
      <c r="AU379" s="37"/>
      <c r="AV379" s="37"/>
      <c r="AW379" s="37"/>
      <c r="AX379" s="37"/>
      <c r="AY379" s="37"/>
      <c r="AZ379" s="49"/>
      <c r="BA379" s="49"/>
      <c r="BB379" s="49"/>
      <c r="BC379" s="49"/>
      <c r="BD379" s="49">
        <v>330</v>
      </c>
      <c r="BE379" s="49"/>
      <c r="BF379" s="49"/>
      <c r="BG379" s="49"/>
      <c r="BH379" s="49"/>
      <c r="BI379" s="49"/>
      <c r="BJ379" s="49"/>
      <c r="BK379" s="49"/>
      <c r="BL379" s="49"/>
      <c r="BM379" s="49"/>
      <c r="BN379" s="49"/>
      <c r="BO379" s="49"/>
      <c r="BP379" s="49"/>
      <c r="BQ379" s="49"/>
      <c r="BR379" s="49"/>
      <c r="BS379" s="49"/>
      <c r="BT379" s="49"/>
      <c r="BU379" s="49"/>
      <c r="BV379" s="49"/>
      <c r="BW379" s="49"/>
      <c r="BX379" s="49"/>
      <c r="BY379" s="49"/>
      <c r="BZ379" s="49"/>
      <c r="CA379" s="49"/>
      <c r="CB379" s="49"/>
      <c r="CC379" s="49"/>
      <c r="CD379" s="49"/>
      <c r="CE379" s="49"/>
      <c r="CF379" s="49"/>
      <c r="CG379" s="49"/>
      <c r="CH379" s="49"/>
      <c r="CI379" s="49"/>
      <c r="CJ379" s="49"/>
      <c r="CK379" s="49"/>
      <c r="CL379" s="49"/>
      <c r="CM379" s="49"/>
      <c r="CN379" s="49"/>
      <c r="CO379" s="49"/>
      <c r="CP379" s="49"/>
      <c r="CQ379" s="49"/>
      <c r="CR379" s="49"/>
      <c r="CS379" s="49"/>
      <c r="CT379" s="49"/>
      <c r="CU379" s="49"/>
      <c r="CV379" s="49"/>
      <c r="CW379" s="49"/>
      <c r="CX379" s="49"/>
      <c r="CY379" s="49"/>
      <c r="CZ379" s="49"/>
      <c r="DA379" s="49"/>
      <c r="DB379" s="49"/>
      <c r="DC379" s="49"/>
      <c r="DD379" s="49"/>
      <c r="DE379" s="49"/>
      <c r="DF379" s="49"/>
      <c r="DG379" s="49"/>
      <c r="DH379" s="49"/>
      <c r="DI379" s="49"/>
      <c r="DJ379" s="49"/>
      <c r="DK379" s="49"/>
      <c r="DL379" s="49"/>
      <c r="DM379" s="49"/>
      <c r="DN379" s="49"/>
      <c r="DO379" s="49"/>
      <c r="DP379" s="49"/>
      <c r="DQ379" s="49"/>
      <c r="DR379" s="49"/>
      <c r="DS379" s="49"/>
      <c r="DT379" s="49"/>
      <c r="DU379" s="49"/>
      <c r="DV379" s="49"/>
      <c r="DW379" s="49"/>
      <c r="DX379" s="49"/>
      <c r="DY379" s="49"/>
      <c r="DZ379" s="49"/>
      <c r="EA379" s="49"/>
      <c r="EB379" s="49"/>
      <c r="EC379" s="49"/>
      <c r="ED379" s="49"/>
      <c r="EE379" s="49"/>
      <c r="EF379" s="49"/>
      <c r="EG379" s="49"/>
      <c r="EH379" s="49"/>
      <c r="EI379" s="49"/>
      <c r="EJ379" s="49"/>
      <c r="EK379" s="49"/>
      <c r="EL379" s="49"/>
      <c r="EM379" s="49"/>
      <c r="EN379" s="49"/>
      <c r="EO379" s="49"/>
      <c r="EP379" s="49"/>
      <c r="EQ379" s="49"/>
      <c r="ER379" s="49"/>
      <c r="ES379" s="49"/>
      <c r="ET379" s="49"/>
      <c r="EU379" s="49"/>
      <c r="EV379" s="49"/>
      <c r="EW379" s="49"/>
      <c r="EX379" s="49"/>
      <c r="EY379" s="49"/>
      <c r="EZ379" s="49"/>
      <c r="FA379" s="49"/>
      <c r="FB379" s="49"/>
      <c r="FC379" s="49"/>
      <c r="FD379" s="49"/>
      <c r="FE379" s="49"/>
      <c r="FF379" s="49"/>
      <c r="FG379" s="49"/>
      <c r="FH379" s="49"/>
      <c r="FI379" s="49"/>
      <c r="FJ379" s="49"/>
      <c r="FK379" s="49"/>
      <c r="FL379" s="49"/>
      <c r="FM379" s="49"/>
      <c r="FN379" s="49"/>
      <c r="FO379" s="49"/>
      <c r="FP379" s="49"/>
      <c r="FQ379" s="49"/>
      <c r="FR379" s="49"/>
      <c r="FS379" s="49"/>
      <c r="FT379" s="49"/>
      <c r="FU379" s="49"/>
      <c r="FV379" s="49"/>
      <c r="FW379" s="49"/>
      <c r="FX379" s="49"/>
      <c r="FY379" s="49"/>
      <c r="FZ379" s="49"/>
      <c r="GA379" s="49"/>
      <c r="GB379" s="49"/>
      <c r="GC379" s="49"/>
      <c r="GD379" s="49"/>
      <c r="GE379" s="49"/>
      <c r="GF379" s="49"/>
      <c r="GG379" s="49"/>
      <c r="GH379" s="49"/>
      <c r="GI379" s="49"/>
      <c r="GJ379" s="49"/>
      <c r="GK379" s="49"/>
      <c r="GL379" s="49"/>
      <c r="GM379" s="49"/>
      <c r="GN379" s="49"/>
      <c r="GO379" s="49"/>
      <c r="GP379" s="49"/>
      <c r="GQ379" s="49"/>
      <c r="GR379" s="49"/>
      <c r="GS379" s="49"/>
      <c r="GT379" s="49"/>
      <c r="GU379" s="49"/>
      <c r="GV379" s="49"/>
      <c r="GW379" s="49"/>
      <c r="GX379" s="49"/>
      <c r="GY379" s="49"/>
      <c r="GZ379" s="49"/>
      <c r="HA379" s="49"/>
      <c r="HB379" s="49"/>
      <c r="HC379" s="49"/>
      <c r="HD379" s="49"/>
      <c r="HE379" s="49"/>
      <c r="HF379" s="49"/>
      <c r="HG379" s="49"/>
      <c r="HH379" s="49"/>
      <c r="HI379" s="49"/>
      <c r="HJ379" s="49"/>
      <c r="HK379" s="49"/>
      <c r="HL379" s="49"/>
      <c r="HM379" s="49"/>
      <c r="HN379" s="49"/>
      <c r="HO379" s="49"/>
      <c r="HP379" s="49"/>
      <c r="HQ379" s="49"/>
      <c r="HR379" s="49"/>
      <c r="HS379" s="49"/>
      <c r="HT379" s="49"/>
      <c r="HU379" s="49"/>
      <c r="HV379" s="49"/>
      <c r="HW379" s="49"/>
      <c r="HX379" s="49"/>
      <c r="HY379" s="49"/>
      <c r="HZ379" s="49"/>
      <c r="IA379" s="49"/>
      <c r="IB379" s="49"/>
      <c r="IC379" s="49"/>
      <c r="ID379" s="49"/>
      <c r="IE379" s="49"/>
      <c r="IF379" s="49"/>
      <c r="IG379" s="49"/>
      <c r="IH379" s="49"/>
      <c r="II379" s="49"/>
      <c r="IJ379" s="49"/>
      <c r="IK379" s="49"/>
      <c r="IL379" s="49"/>
      <c r="IM379" s="49"/>
      <c r="IN379" s="49"/>
      <c r="IO379" s="49"/>
      <c r="IP379" s="49"/>
      <c r="IQ379" s="49"/>
      <c r="IR379" s="49"/>
      <c r="IS379" s="49"/>
      <c r="IT379" s="49"/>
      <c r="IU379" s="49"/>
      <c r="IV379" s="49"/>
      <c r="IW379" s="49"/>
      <c r="IX379" s="49"/>
    </row>
    <row r="380" spans="1:258" s="187" customFormat="1" ht="12.95" customHeight="1">
      <c r="A380" s="251" t="s">
        <v>350</v>
      </c>
      <c r="B380" s="251"/>
      <c r="C380" s="256"/>
      <c r="D380" s="251">
        <v>120008606</v>
      </c>
      <c r="E380" s="164" t="s">
        <v>3560</v>
      </c>
      <c r="F380" s="164">
        <v>22100278</v>
      </c>
      <c r="G380" s="37" t="s">
        <v>1494</v>
      </c>
      <c r="H380" s="37" t="s">
        <v>755</v>
      </c>
      <c r="I380" s="37" t="s">
        <v>756</v>
      </c>
      <c r="J380" s="37" t="s">
        <v>757</v>
      </c>
      <c r="K380" s="38" t="s">
        <v>104</v>
      </c>
      <c r="L380" s="39" t="s">
        <v>105</v>
      </c>
      <c r="M380" s="37"/>
      <c r="N380" s="40" t="s">
        <v>106</v>
      </c>
      <c r="O380" s="39" t="s">
        <v>107</v>
      </c>
      <c r="P380" s="37" t="s">
        <v>108</v>
      </c>
      <c r="Q380" s="39" t="s">
        <v>109</v>
      </c>
      <c r="R380" s="38" t="s">
        <v>110</v>
      </c>
      <c r="S380" s="39" t="s">
        <v>107</v>
      </c>
      <c r="T380" s="41" t="s">
        <v>122</v>
      </c>
      <c r="U380" s="37" t="s">
        <v>112</v>
      </c>
      <c r="V380" s="39">
        <v>60</v>
      </c>
      <c r="W380" s="37" t="s">
        <v>113</v>
      </c>
      <c r="X380" s="39"/>
      <c r="Y380" s="39"/>
      <c r="Z380" s="39"/>
      <c r="AA380" s="40"/>
      <c r="AB380" s="38">
        <v>90</v>
      </c>
      <c r="AC380" s="38">
        <v>10</v>
      </c>
      <c r="AD380" s="42" t="s">
        <v>129</v>
      </c>
      <c r="AE380" s="37" t="s">
        <v>115</v>
      </c>
      <c r="AF380" s="42">
        <v>2</v>
      </c>
      <c r="AG380" s="42">
        <v>456000</v>
      </c>
      <c r="AH380" s="43">
        <f t="shared" si="29"/>
        <v>912000</v>
      </c>
      <c r="AI380" s="44">
        <f t="shared" si="30"/>
        <v>1021440.0000000001</v>
      </c>
      <c r="AJ380" s="45"/>
      <c r="AK380" s="46"/>
      <c r="AL380" s="45"/>
      <c r="AM380" s="45" t="s">
        <v>116</v>
      </c>
      <c r="AN380" s="35"/>
      <c r="AO380" s="37"/>
      <c r="AP380" s="37"/>
      <c r="AQ380" s="37"/>
      <c r="AR380" s="37" t="s">
        <v>758</v>
      </c>
      <c r="AS380" s="37" t="s">
        <v>758</v>
      </c>
      <c r="AT380" s="37"/>
      <c r="AU380" s="37"/>
      <c r="AV380" s="37"/>
      <c r="AW380" s="37"/>
      <c r="AX380" s="37"/>
      <c r="AY380" s="37"/>
      <c r="AZ380" s="49"/>
      <c r="BA380" s="49"/>
      <c r="BB380" s="49"/>
      <c r="BC380" s="49"/>
      <c r="BD380" s="49">
        <v>331</v>
      </c>
      <c r="BE380" s="49"/>
      <c r="BF380" s="49"/>
      <c r="BG380" s="49"/>
      <c r="BH380" s="49"/>
      <c r="BI380" s="49"/>
      <c r="BJ380" s="49"/>
      <c r="BK380" s="49"/>
      <c r="BL380" s="49"/>
      <c r="BM380" s="49"/>
      <c r="BN380" s="49"/>
      <c r="BO380" s="49"/>
      <c r="BP380" s="49"/>
      <c r="BQ380" s="49"/>
      <c r="BR380" s="49"/>
      <c r="BS380" s="49"/>
      <c r="BT380" s="49"/>
      <c r="BU380" s="49"/>
      <c r="BV380" s="49"/>
      <c r="BW380" s="49"/>
      <c r="BX380" s="49"/>
      <c r="BY380" s="49"/>
      <c r="BZ380" s="49"/>
      <c r="CA380" s="49"/>
      <c r="CB380" s="49"/>
      <c r="CC380" s="49"/>
      <c r="CD380" s="49"/>
      <c r="CE380" s="49"/>
      <c r="CF380" s="49"/>
      <c r="CG380" s="49"/>
      <c r="CH380" s="49"/>
      <c r="CI380" s="49"/>
      <c r="CJ380" s="49"/>
      <c r="CK380" s="49"/>
      <c r="CL380" s="49"/>
      <c r="CM380" s="49"/>
      <c r="CN380" s="49"/>
      <c r="CO380" s="49"/>
      <c r="CP380" s="49"/>
      <c r="CQ380" s="49"/>
      <c r="CR380" s="49"/>
      <c r="CS380" s="49"/>
      <c r="CT380" s="49"/>
      <c r="CU380" s="49"/>
      <c r="CV380" s="49"/>
      <c r="CW380" s="49"/>
      <c r="CX380" s="49"/>
      <c r="CY380" s="49"/>
      <c r="CZ380" s="49"/>
      <c r="DA380" s="49"/>
      <c r="DB380" s="49"/>
      <c r="DC380" s="49"/>
      <c r="DD380" s="49"/>
      <c r="DE380" s="49"/>
      <c r="DF380" s="49"/>
      <c r="DG380" s="49"/>
      <c r="DH380" s="49"/>
      <c r="DI380" s="49"/>
      <c r="DJ380" s="49"/>
      <c r="DK380" s="49"/>
      <c r="DL380" s="49"/>
      <c r="DM380" s="49"/>
      <c r="DN380" s="49"/>
      <c r="DO380" s="49"/>
      <c r="DP380" s="49"/>
      <c r="DQ380" s="49"/>
      <c r="DR380" s="49"/>
      <c r="DS380" s="49"/>
      <c r="DT380" s="49"/>
      <c r="DU380" s="49"/>
      <c r="DV380" s="49"/>
      <c r="DW380" s="49"/>
      <c r="DX380" s="49"/>
      <c r="DY380" s="49"/>
      <c r="DZ380" s="49"/>
      <c r="EA380" s="49"/>
      <c r="EB380" s="49"/>
      <c r="EC380" s="49"/>
      <c r="ED380" s="49"/>
      <c r="EE380" s="49"/>
      <c r="EF380" s="49"/>
      <c r="EG380" s="49"/>
      <c r="EH380" s="49"/>
      <c r="EI380" s="49"/>
      <c r="EJ380" s="49"/>
      <c r="EK380" s="49"/>
      <c r="EL380" s="49"/>
      <c r="EM380" s="49"/>
      <c r="EN380" s="49"/>
      <c r="EO380" s="49"/>
      <c r="EP380" s="49"/>
      <c r="EQ380" s="49"/>
      <c r="ER380" s="49"/>
      <c r="ES380" s="49"/>
      <c r="ET380" s="49"/>
      <c r="EU380" s="49"/>
      <c r="EV380" s="49"/>
      <c r="EW380" s="49"/>
      <c r="EX380" s="49"/>
      <c r="EY380" s="49"/>
      <c r="EZ380" s="49"/>
      <c r="FA380" s="49"/>
      <c r="FB380" s="49"/>
      <c r="FC380" s="49"/>
      <c r="FD380" s="49"/>
      <c r="FE380" s="49"/>
      <c r="FF380" s="49"/>
      <c r="FG380" s="49"/>
      <c r="FH380" s="49"/>
      <c r="FI380" s="49"/>
      <c r="FJ380" s="49"/>
      <c r="FK380" s="49"/>
      <c r="FL380" s="49"/>
      <c r="FM380" s="49"/>
      <c r="FN380" s="49"/>
      <c r="FO380" s="49"/>
      <c r="FP380" s="49"/>
      <c r="FQ380" s="49"/>
      <c r="FR380" s="49"/>
      <c r="FS380" s="49"/>
      <c r="FT380" s="49"/>
      <c r="FU380" s="49"/>
      <c r="FV380" s="49"/>
      <c r="FW380" s="49"/>
      <c r="FX380" s="49"/>
      <c r="FY380" s="49"/>
      <c r="FZ380" s="49"/>
      <c r="GA380" s="49"/>
      <c r="GB380" s="49"/>
      <c r="GC380" s="49"/>
      <c r="GD380" s="49"/>
      <c r="GE380" s="49"/>
      <c r="GF380" s="49"/>
      <c r="GG380" s="49"/>
      <c r="GH380" s="49"/>
      <c r="GI380" s="49"/>
      <c r="GJ380" s="49"/>
      <c r="GK380" s="49"/>
      <c r="GL380" s="49"/>
      <c r="GM380" s="49"/>
      <c r="GN380" s="49"/>
      <c r="GO380" s="49"/>
      <c r="GP380" s="49"/>
      <c r="GQ380" s="49"/>
      <c r="GR380" s="49"/>
      <c r="GS380" s="49"/>
      <c r="GT380" s="49"/>
      <c r="GU380" s="49"/>
      <c r="GV380" s="49"/>
      <c r="GW380" s="49"/>
      <c r="GX380" s="49"/>
      <c r="GY380" s="49"/>
      <c r="GZ380" s="49"/>
      <c r="HA380" s="49"/>
      <c r="HB380" s="49"/>
      <c r="HC380" s="49"/>
      <c r="HD380" s="49"/>
      <c r="HE380" s="49"/>
      <c r="HF380" s="49"/>
      <c r="HG380" s="49"/>
      <c r="HH380" s="49"/>
      <c r="HI380" s="49"/>
      <c r="HJ380" s="49"/>
      <c r="HK380" s="49"/>
      <c r="HL380" s="49"/>
      <c r="HM380" s="49"/>
      <c r="HN380" s="49"/>
      <c r="HO380" s="49"/>
      <c r="HP380" s="49"/>
      <c r="HQ380" s="49"/>
      <c r="HR380" s="49"/>
      <c r="HS380" s="49"/>
      <c r="HT380" s="49"/>
      <c r="HU380" s="49"/>
      <c r="HV380" s="49"/>
      <c r="HW380" s="49"/>
      <c r="HX380" s="49"/>
      <c r="HY380" s="49"/>
      <c r="HZ380" s="49"/>
      <c r="IA380" s="49"/>
      <c r="IB380" s="49"/>
      <c r="IC380" s="49"/>
      <c r="ID380" s="49"/>
      <c r="IE380" s="49"/>
      <c r="IF380" s="49"/>
      <c r="IG380" s="49"/>
      <c r="IH380" s="49"/>
      <c r="II380" s="49"/>
      <c r="IJ380" s="49"/>
      <c r="IK380" s="49"/>
      <c r="IL380" s="49"/>
      <c r="IM380" s="49"/>
      <c r="IN380" s="49"/>
      <c r="IO380" s="49"/>
      <c r="IP380" s="49"/>
      <c r="IQ380" s="49"/>
      <c r="IR380" s="49"/>
      <c r="IS380" s="49"/>
      <c r="IT380" s="49"/>
      <c r="IU380" s="49"/>
      <c r="IV380" s="49"/>
      <c r="IW380" s="49"/>
      <c r="IX380" s="49"/>
    </row>
    <row r="381" spans="1:258" s="187" customFormat="1" ht="12.95" customHeight="1">
      <c r="A381" s="251" t="s">
        <v>350</v>
      </c>
      <c r="B381" s="251"/>
      <c r="C381" s="256"/>
      <c r="D381" s="251">
        <v>210023439</v>
      </c>
      <c r="E381" s="164" t="s">
        <v>1477</v>
      </c>
      <c r="F381" s="164">
        <v>22100279</v>
      </c>
      <c r="G381" s="37" t="s">
        <v>1495</v>
      </c>
      <c r="H381" s="37" t="s">
        <v>759</v>
      </c>
      <c r="I381" s="37" t="s">
        <v>760</v>
      </c>
      <c r="J381" s="37" t="s">
        <v>761</v>
      </c>
      <c r="K381" s="38" t="s">
        <v>104</v>
      </c>
      <c r="L381" s="39" t="s">
        <v>105</v>
      </c>
      <c r="M381" s="37" t="s">
        <v>121</v>
      </c>
      <c r="N381" s="40" t="s">
        <v>83</v>
      </c>
      <c r="O381" s="39" t="s">
        <v>107</v>
      </c>
      <c r="P381" s="37" t="s">
        <v>108</v>
      </c>
      <c r="Q381" s="39" t="s">
        <v>109</v>
      </c>
      <c r="R381" s="38" t="s">
        <v>110</v>
      </c>
      <c r="S381" s="39" t="s">
        <v>107</v>
      </c>
      <c r="T381" s="41" t="s">
        <v>122</v>
      </c>
      <c r="U381" s="37" t="s">
        <v>112</v>
      </c>
      <c r="V381" s="39">
        <v>60</v>
      </c>
      <c r="W381" s="37" t="s">
        <v>113</v>
      </c>
      <c r="X381" s="39"/>
      <c r="Y381" s="39"/>
      <c r="Z381" s="39"/>
      <c r="AA381" s="40">
        <v>30</v>
      </c>
      <c r="AB381" s="38">
        <v>60</v>
      </c>
      <c r="AC381" s="38">
        <v>10</v>
      </c>
      <c r="AD381" s="42" t="s">
        <v>129</v>
      </c>
      <c r="AE381" s="37" t="s">
        <v>115</v>
      </c>
      <c r="AF381" s="42">
        <v>18</v>
      </c>
      <c r="AG381" s="42">
        <v>2835</v>
      </c>
      <c r="AH381" s="43">
        <f t="shared" si="29"/>
        <v>51030</v>
      </c>
      <c r="AI381" s="44">
        <f t="shared" si="30"/>
        <v>57153.600000000006</v>
      </c>
      <c r="AJ381" s="45"/>
      <c r="AK381" s="46"/>
      <c r="AL381" s="45"/>
      <c r="AM381" s="45" t="s">
        <v>116</v>
      </c>
      <c r="AN381" s="35"/>
      <c r="AO381" s="37"/>
      <c r="AP381" s="37"/>
      <c r="AQ381" s="37"/>
      <c r="AR381" s="37" t="s">
        <v>762</v>
      </c>
      <c r="AS381" s="37" t="s">
        <v>762</v>
      </c>
      <c r="AT381" s="37"/>
      <c r="AU381" s="37"/>
      <c r="AV381" s="37"/>
      <c r="AW381" s="37"/>
      <c r="AX381" s="37"/>
      <c r="AY381" s="37"/>
      <c r="AZ381" s="49"/>
      <c r="BA381" s="49"/>
      <c r="BB381" s="49"/>
      <c r="BC381" s="49"/>
      <c r="BD381" s="49">
        <v>332</v>
      </c>
      <c r="BE381" s="49"/>
      <c r="BF381" s="49"/>
      <c r="BG381" s="49"/>
      <c r="BH381" s="49"/>
      <c r="BI381" s="49"/>
      <c r="BJ381" s="49"/>
      <c r="BK381" s="49"/>
      <c r="BL381" s="49"/>
      <c r="BM381" s="49"/>
      <c r="BN381" s="49"/>
      <c r="BO381" s="49"/>
      <c r="BP381" s="49"/>
      <c r="BQ381" s="49"/>
      <c r="BR381" s="49"/>
      <c r="BS381" s="49"/>
      <c r="BT381" s="49"/>
      <c r="BU381" s="49"/>
      <c r="BV381" s="49"/>
      <c r="BW381" s="49"/>
      <c r="BX381" s="49"/>
      <c r="BY381" s="49"/>
      <c r="BZ381" s="49"/>
      <c r="CA381" s="49"/>
      <c r="CB381" s="49"/>
      <c r="CC381" s="49"/>
      <c r="CD381" s="49"/>
      <c r="CE381" s="49"/>
      <c r="CF381" s="49"/>
      <c r="CG381" s="49"/>
      <c r="CH381" s="49"/>
      <c r="CI381" s="49"/>
      <c r="CJ381" s="49"/>
      <c r="CK381" s="49"/>
      <c r="CL381" s="49"/>
      <c r="CM381" s="49"/>
      <c r="CN381" s="49"/>
      <c r="CO381" s="49"/>
      <c r="CP381" s="49"/>
      <c r="CQ381" s="49"/>
      <c r="CR381" s="49"/>
      <c r="CS381" s="49"/>
      <c r="CT381" s="49"/>
      <c r="CU381" s="49"/>
      <c r="CV381" s="49"/>
      <c r="CW381" s="49"/>
      <c r="CX381" s="49"/>
      <c r="CY381" s="49"/>
      <c r="CZ381" s="49"/>
      <c r="DA381" s="49"/>
      <c r="DB381" s="49"/>
      <c r="DC381" s="49"/>
      <c r="DD381" s="49"/>
      <c r="DE381" s="49"/>
      <c r="DF381" s="49"/>
      <c r="DG381" s="49"/>
      <c r="DH381" s="49"/>
      <c r="DI381" s="49"/>
      <c r="DJ381" s="49"/>
      <c r="DK381" s="49"/>
      <c r="DL381" s="49"/>
      <c r="DM381" s="49"/>
      <c r="DN381" s="49"/>
      <c r="DO381" s="49"/>
      <c r="DP381" s="49"/>
      <c r="DQ381" s="49"/>
      <c r="DR381" s="49"/>
      <c r="DS381" s="49"/>
      <c r="DT381" s="49"/>
      <c r="DU381" s="49"/>
      <c r="DV381" s="49"/>
      <c r="DW381" s="49"/>
      <c r="DX381" s="49"/>
      <c r="DY381" s="49"/>
      <c r="DZ381" s="49"/>
      <c r="EA381" s="49"/>
      <c r="EB381" s="49"/>
      <c r="EC381" s="49"/>
      <c r="ED381" s="49"/>
      <c r="EE381" s="49"/>
      <c r="EF381" s="49"/>
      <c r="EG381" s="49"/>
      <c r="EH381" s="49"/>
      <c r="EI381" s="49"/>
      <c r="EJ381" s="49"/>
      <c r="EK381" s="49"/>
      <c r="EL381" s="49"/>
      <c r="EM381" s="49"/>
      <c r="EN381" s="49"/>
      <c r="EO381" s="49"/>
      <c r="EP381" s="49"/>
      <c r="EQ381" s="49"/>
      <c r="ER381" s="49"/>
      <c r="ES381" s="49"/>
      <c r="ET381" s="49"/>
      <c r="EU381" s="49"/>
      <c r="EV381" s="49"/>
      <c r="EW381" s="49"/>
      <c r="EX381" s="49"/>
      <c r="EY381" s="49"/>
      <c r="EZ381" s="49"/>
      <c r="FA381" s="49"/>
      <c r="FB381" s="49"/>
      <c r="FC381" s="49"/>
      <c r="FD381" s="49"/>
      <c r="FE381" s="49"/>
      <c r="FF381" s="49"/>
      <c r="FG381" s="49"/>
      <c r="FH381" s="49"/>
      <c r="FI381" s="49"/>
      <c r="FJ381" s="49"/>
      <c r="FK381" s="49"/>
      <c r="FL381" s="49"/>
      <c r="FM381" s="49"/>
      <c r="FN381" s="49"/>
      <c r="FO381" s="49"/>
      <c r="FP381" s="49"/>
      <c r="FQ381" s="49"/>
      <c r="FR381" s="49"/>
      <c r="FS381" s="49"/>
      <c r="FT381" s="49"/>
      <c r="FU381" s="49"/>
      <c r="FV381" s="49"/>
      <c r="FW381" s="49"/>
      <c r="FX381" s="49"/>
      <c r="FY381" s="49"/>
      <c r="FZ381" s="49"/>
      <c r="GA381" s="49"/>
      <c r="GB381" s="49"/>
      <c r="GC381" s="49"/>
      <c r="GD381" s="49"/>
      <c r="GE381" s="49"/>
      <c r="GF381" s="49"/>
      <c r="GG381" s="49"/>
      <c r="GH381" s="49"/>
      <c r="GI381" s="49"/>
      <c r="GJ381" s="49"/>
      <c r="GK381" s="49"/>
      <c r="GL381" s="49"/>
      <c r="GM381" s="49"/>
      <c r="GN381" s="49"/>
      <c r="GO381" s="49"/>
      <c r="GP381" s="49"/>
      <c r="GQ381" s="49"/>
      <c r="GR381" s="49"/>
      <c r="GS381" s="49"/>
      <c r="GT381" s="49"/>
      <c r="GU381" s="49"/>
      <c r="GV381" s="49"/>
      <c r="GW381" s="49"/>
      <c r="GX381" s="49"/>
      <c r="GY381" s="49"/>
      <c r="GZ381" s="49"/>
      <c r="HA381" s="49"/>
      <c r="HB381" s="49"/>
      <c r="HC381" s="49"/>
      <c r="HD381" s="49"/>
      <c r="HE381" s="49"/>
      <c r="HF381" s="49"/>
      <c r="HG381" s="49"/>
      <c r="HH381" s="49"/>
      <c r="HI381" s="49"/>
      <c r="HJ381" s="49"/>
      <c r="HK381" s="49"/>
      <c r="HL381" s="49"/>
      <c r="HM381" s="49"/>
      <c r="HN381" s="49"/>
      <c r="HO381" s="49"/>
      <c r="HP381" s="49"/>
      <c r="HQ381" s="49"/>
      <c r="HR381" s="49"/>
      <c r="HS381" s="49"/>
      <c r="HT381" s="49"/>
      <c r="HU381" s="49"/>
      <c r="HV381" s="49"/>
      <c r="HW381" s="49"/>
      <c r="HX381" s="49"/>
      <c r="HY381" s="49"/>
      <c r="HZ381" s="49"/>
      <c r="IA381" s="49"/>
      <c r="IB381" s="49"/>
      <c r="IC381" s="49"/>
      <c r="ID381" s="49"/>
      <c r="IE381" s="49"/>
      <c r="IF381" s="49"/>
      <c r="IG381" s="49"/>
      <c r="IH381" s="49"/>
      <c r="II381" s="49"/>
      <c r="IJ381" s="49"/>
      <c r="IK381" s="49"/>
      <c r="IL381" s="49"/>
      <c r="IM381" s="49"/>
      <c r="IN381" s="49"/>
      <c r="IO381" s="49"/>
      <c r="IP381" s="49"/>
      <c r="IQ381" s="49"/>
      <c r="IR381" s="49"/>
      <c r="IS381" s="49"/>
      <c r="IT381" s="49"/>
      <c r="IU381" s="49"/>
      <c r="IV381" s="49"/>
      <c r="IW381" s="49"/>
      <c r="IX381" s="49"/>
    </row>
    <row r="382" spans="1:258" s="187" customFormat="1" ht="12.95" customHeight="1">
      <c r="A382" s="251" t="s">
        <v>350</v>
      </c>
      <c r="B382" s="251"/>
      <c r="C382" s="256"/>
      <c r="D382" s="251">
        <v>210023436</v>
      </c>
      <c r="E382" s="164" t="s">
        <v>1480</v>
      </c>
      <c r="F382" s="164">
        <v>22100280</v>
      </c>
      <c r="G382" s="37" t="s">
        <v>1496</v>
      </c>
      <c r="H382" s="37" t="s">
        <v>763</v>
      </c>
      <c r="I382" s="37" t="s">
        <v>760</v>
      </c>
      <c r="J382" s="37" t="s">
        <v>764</v>
      </c>
      <c r="K382" s="38" t="s">
        <v>104</v>
      </c>
      <c r="L382" s="39" t="s">
        <v>105</v>
      </c>
      <c r="M382" s="37" t="s">
        <v>121</v>
      </c>
      <c r="N382" s="40" t="s">
        <v>83</v>
      </c>
      <c r="O382" s="39" t="s">
        <v>107</v>
      </c>
      <c r="P382" s="37" t="s">
        <v>108</v>
      </c>
      <c r="Q382" s="39" t="s">
        <v>109</v>
      </c>
      <c r="R382" s="38" t="s">
        <v>110</v>
      </c>
      <c r="S382" s="39" t="s">
        <v>107</v>
      </c>
      <c r="T382" s="41" t="s">
        <v>122</v>
      </c>
      <c r="U382" s="37" t="s">
        <v>112</v>
      </c>
      <c r="V382" s="39">
        <v>60</v>
      </c>
      <c r="W382" s="37" t="s">
        <v>113</v>
      </c>
      <c r="X382" s="39"/>
      <c r="Y382" s="39"/>
      <c r="Z382" s="39"/>
      <c r="AA382" s="40">
        <v>30</v>
      </c>
      <c r="AB382" s="38">
        <v>60</v>
      </c>
      <c r="AC382" s="38">
        <v>10</v>
      </c>
      <c r="AD382" s="42" t="s">
        <v>129</v>
      </c>
      <c r="AE382" s="37" t="s">
        <v>115</v>
      </c>
      <c r="AF382" s="42">
        <v>40</v>
      </c>
      <c r="AG382" s="42">
        <v>8800</v>
      </c>
      <c r="AH382" s="43">
        <f t="shared" si="29"/>
        <v>352000</v>
      </c>
      <c r="AI382" s="44">
        <f t="shared" si="30"/>
        <v>394240.00000000006</v>
      </c>
      <c r="AJ382" s="45"/>
      <c r="AK382" s="46"/>
      <c r="AL382" s="45"/>
      <c r="AM382" s="45" t="s">
        <v>116</v>
      </c>
      <c r="AN382" s="35"/>
      <c r="AO382" s="37"/>
      <c r="AP382" s="37"/>
      <c r="AQ382" s="37"/>
      <c r="AR382" s="37" t="s">
        <v>765</v>
      </c>
      <c r="AS382" s="37" t="s">
        <v>765</v>
      </c>
      <c r="AT382" s="37"/>
      <c r="AU382" s="37"/>
      <c r="AV382" s="37"/>
      <c r="AW382" s="37"/>
      <c r="AX382" s="37"/>
      <c r="AY382" s="37"/>
      <c r="AZ382" s="49"/>
      <c r="BA382" s="49"/>
      <c r="BB382" s="49"/>
      <c r="BC382" s="49"/>
      <c r="BD382" s="49">
        <v>333</v>
      </c>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9"/>
      <c r="CD382" s="49"/>
      <c r="CE382" s="49"/>
      <c r="CF382" s="49"/>
      <c r="CG382" s="49"/>
      <c r="CH382" s="49"/>
      <c r="CI382" s="49"/>
      <c r="CJ382" s="49"/>
      <c r="CK382" s="49"/>
      <c r="CL382" s="49"/>
      <c r="CM382" s="49"/>
      <c r="CN382" s="49"/>
      <c r="CO382" s="49"/>
      <c r="CP382" s="49"/>
      <c r="CQ382" s="49"/>
      <c r="CR382" s="49"/>
      <c r="CS382" s="49"/>
      <c r="CT382" s="49"/>
      <c r="CU382" s="49"/>
      <c r="CV382" s="49"/>
      <c r="CW382" s="49"/>
      <c r="CX382" s="49"/>
      <c r="CY382" s="49"/>
      <c r="CZ382" s="49"/>
      <c r="DA382" s="49"/>
      <c r="DB382" s="49"/>
      <c r="DC382" s="49"/>
      <c r="DD382" s="49"/>
      <c r="DE382" s="49"/>
      <c r="DF382" s="49"/>
      <c r="DG382" s="49"/>
      <c r="DH382" s="49"/>
      <c r="DI382" s="49"/>
      <c r="DJ382" s="49"/>
      <c r="DK382" s="49"/>
      <c r="DL382" s="49"/>
      <c r="DM382" s="49"/>
      <c r="DN382" s="49"/>
      <c r="DO382" s="49"/>
      <c r="DP382" s="49"/>
      <c r="DQ382" s="49"/>
      <c r="DR382" s="49"/>
      <c r="DS382" s="49"/>
      <c r="DT382" s="49"/>
      <c r="DU382" s="49"/>
      <c r="DV382" s="49"/>
      <c r="DW382" s="49"/>
      <c r="DX382" s="49"/>
      <c r="DY382" s="49"/>
      <c r="DZ382" s="49"/>
      <c r="EA382" s="49"/>
      <c r="EB382" s="49"/>
      <c r="EC382" s="49"/>
      <c r="ED382" s="49"/>
      <c r="EE382" s="49"/>
      <c r="EF382" s="49"/>
      <c r="EG382" s="49"/>
      <c r="EH382" s="49"/>
      <c r="EI382" s="49"/>
      <c r="EJ382" s="49"/>
      <c r="EK382" s="49"/>
      <c r="EL382" s="49"/>
      <c r="EM382" s="49"/>
      <c r="EN382" s="49"/>
      <c r="EO382" s="49"/>
      <c r="EP382" s="49"/>
      <c r="EQ382" s="49"/>
      <c r="ER382" s="49"/>
      <c r="ES382" s="49"/>
      <c r="ET382" s="49"/>
      <c r="EU382" s="49"/>
      <c r="EV382" s="49"/>
      <c r="EW382" s="49"/>
      <c r="EX382" s="49"/>
      <c r="EY382" s="49"/>
      <c r="EZ382" s="49"/>
      <c r="FA382" s="49"/>
      <c r="FB382" s="49"/>
      <c r="FC382" s="49"/>
      <c r="FD382" s="49"/>
      <c r="FE382" s="49"/>
      <c r="FF382" s="49"/>
      <c r="FG382" s="49"/>
      <c r="FH382" s="49"/>
      <c r="FI382" s="49"/>
      <c r="FJ382" s="49"/>
      <c r="FK382" s="49"/>
      <c r="FL382" s="49"/>
      <c r="FM382" s="49"/>
      <c r="FN382" s="49"/>
      <c r="FO382" s="49"/>
      <c r="FP382" s="49"/>
      <c r="FQ382" s="49"/>
      <c r="FR382" s="49"/>
      <c r="FS382" s="49"/>
      <c r="FT382" s="49"/>
      <c r="FU382" s="49"/>
      <c r="FV382" s="49"/>
      <c r="FW382" s="49"/>
      <c r="FX382" s="49"/>
      <c r="FY382" s="49"/>
      <c r="FZ382" s="49"/>
      <c r="GA382" s="49"/>
      <c r="GB382" s="49"/>
      <c r="GC382" s="49"/>
      <c r="GD382" s="49"/>
      <c r="GE382" s="49"/>
      <c r="GF382" s="49"/>
      <c r="GG382" s="49"/>
      <c r="GH382" s="49"/>
      <c r="GI382" s="49"/>
      <c r="GJ382" s="49"/>
      <c r="GK382" s="49"/>
      <c r="GL382" s="49"/>
      <c r="GM382" s="49"/>
      <c r="GN382" s="49"/>
      <c r="GO382" s="49"/>
      <c r="GP382" s="49"/>
      <c r="GQ382" s="49"/>
      <c r="GR382" s="49"/>
      <c r="GS382" s="49"/>
      <c r="GT382" s="49"/>
      <c r="GU382" s="49"/>
      <c r="GV382" s="49"/>
      <c r="GW382" s="49"/>
      <c r="GX382" s="49"/>
      <c r="GY382" s="49"/>
      <c r="GZ382" s="49"/>
      <c r="HA382" s="49"/>
      <c r="HB382" s="49"/>
      <c r="HC382" s="49"/>
      <c r="HD382" s="49"/>
      <c r="HE382" s="49"/>
      <c r="HF382" s="49"/>
      <c r="HG382" s="49"/>
      <c r="HH382" s="49"/>
      <c r="HI382" s="49"/>
      <c r="HJ382" s="49"/>
      <c r="HK382" s="49"/>
      <c r="HL382" s="49"/>
      <c r="HM382" s="49"/>
      <c r="HN382" s="49"/>
      <c r="HO382" s="49"/>
      <c r="HP382" s="49"/>
      <c r="HQ382" s="49"/>
      <c r="HR382" s="49"/>
      <c r="HS382" s="49"/>
      <c r="HT382" s="49"/>
      <c r="HU382" s="49"/>
      <c r="HV382" s="49"/>
      <c r="HW382" s="49"/>
      <c r="HX382" s="49"/>
      <c r="HY382" s="49"/>
      <c r="HZ382" s="49"/>
      <c r="IA382" s="49"/>
      <c r="IB382" s="49"/>
      <c r="IC382" s="49"/>
      <c r="ID382" s="49"/>
      <c r="IE382" s="49"/>
      <c r="IF382" s="49"/>
      <c r="IG382" s="49"/>
      <c r="IH382" s="49"/>
      <c r="II382" s="49"/>
      <c r="IJ382" s="49"/>
      <c r="IK382" s="49"/>
      <c r="IL382" s="49"/>
      <c r="IM382" s="49"/>
      <c r="IN382" s="49"/>
      <c r="IO382" s="49"/>
      <c r="IP382" s="49"/>
      <c r="IQ382" s="49"/>
      <c r="IR382" s="49"/>
      <c r="IS382" s="49"/>
      <c r="IT382" s="49"/>
      <c r="IU382" s="49"/>
      <c r="IV382" s="49"/>
      <c r="IW382" s="49"/>
      <c r="IX382" s="49"/>
    </row>
    <row r="383" spans="1:258" s="187" customFormat="1" ht="12.95" customHeight="1">
      <c r="A383" s="251" t="s">
        <v>350</v>
      </c>
      <c r="B383" s="251"/>
      <c r="C383" s="256"/>
      <c r="D383" s="251">
        <v>210023437</v>
      </c>
      <c r="E383" s="164" t="s">
        <v>1479</v>
      </c>
      <c r="F383" s="164">
        <v>22100281</v>
      </c>
      <c r="G383" s="37" t="s">
        <v>1497</v>
      </c>
      <c r="H383" s="37" t="s">
        <v>763</v>
      </c>
      <c r="I383" s="37" t="s">
        <v>760</v>
      </c>
      <c r="J383" s="37" t="s">
        <v>764</v>
      </c>
      <c r="K383" s="38" t="s">
        <v>104</v>
      </c>
      <c r="L383" s="39" t="s">
        <v>105</v>
      </c>
      <c r="M383" s="37" t="s">
        <v>121</v>
      </c>
      <c r="N383" s="40" t="s">
        <v>83</v>
      </c>
      <c r="O383" s="39" t="s">
        <v>107</v>
      </c>
      <c r="P383" s="37" t="s">
        <v>108</v>
      </c>
      <c r="Q383" s="39" t="s">
        <v>109</v>
      </c>
      <c r="R383" s="38" t="s">
        <v>110</v>
      </c>
      <c r="S383" s="39" t="s">
        <v>107</v>
      </c>
      <c r="T383" s="41" t="s">
        <v>122</v>
      </c>
      <c r="U383" s="37" t="s">
        <v>112</v>
      </c>
      <c r="V383" s="39">
        <v>60</v>
      </c>
      <c r="W383" s="37" t="s">
        <v>113</v>
      </c>
      <c r="X383" s="39"/>
      <c r="Y383" s="39"/>
      <c r="Z383" s="39"/>
      <c r="AA383" s="40">
        <v>30</v>
      </c>
      <c r="AB383" s="38">
        <v>60</v>
      </c>
      <c r="AC383" s="38">
        <v>10</v>
      </c>
      <c r="AD383" s="42" t="s">
        <v>129</v>
      </c>
      <c r="AE383" s="37" t="s">
        <v>115</v>
      </c>
      <c r="AF383" s="42">
        <v>40</v>
      </c>
      <c r="AG383" s="42">
        <v>14350</v>
      </c>
      <c r="AH383" s="43">
        <f t="shared" si="29"/>
        <v>574000</v>
      </c>
      <c r="AI383" s="44">
        <f t="shared" si="30"/>
        <v>642880.00000000012</v>
      </c>
      <c r="AJ383" s="45"/>
      <c r="AK383" s="46"/>
      <c r="AL383" s="45"/>
      <c r="AM383" s="45" t="s">
        <v>116</v>
      </c>
      <c r="AN383" s="35"/>
      <c r="AO383" s="37"/>
      <c r="AP383" s="37"/>
      <c r="AQ383" s="37"/>
      <c r="AR383" s="37" t="s">
        <v>766</v>
      </c>
      <c r="AS383" s="37" t="s">
        <v>766</v>
      </c>
      <c r="AT383" s="37"/>
      <c r="AU383" s="37"/>
      <c r="AV383" s="37"/>
      <c r="AW383" s="37"/>
      <c r="AX383" s="37"/>
      <c r="AY383" s="37"/>
      <c r="AZ383" s="49"/>
      <c r="BA383" s="49"/>
      <c r="BB383" s="49"/>
      <c r="BC383" s="49"/>
      <c r="BD383" s="49">
        <v>334</v>
      </c>
      <c r="BE383" s="49"/>
      <c r="BF383" s="49"/>
      <c r="BG383" s="49"/>
      <c r="BH383" s="49"/>
      <c r="BI383" s="49"/>
      <c r="BJ383" s="49"/>
      <c r="BK383" s="49"/>
      <c r="BL383" s="49"/>
      <c r="BM383" s="49"/>
      <c r="BN383" s="49"/>
      <c r="BO383" s="49"/>
      <c r="BP383" s="49"/>
      <c r="BQ383" s="49"/>
      <c r="BR383" s="49"/>
      <c r="BS383" s="49"/>
      <c r="BT383" s="49"/>
      <c r="BU383" s="49"/>
      <c r="BV383" s="49"/>
      <c r="BW383" s="49"/>
      <c r="BX383" s="49"/>
      <c r="BY383" s="49"/>
      <c r="BZ383" s="49"/>
      <c r="CA383" s="49"/>
      <c r="CB383" s="49"/>
      <c r="CC383" s="49"/>
      <c r="CD383" s="49"/>
      <c r="CE383" s="49"/>
      <c r="CF383" s="49"/>
      <c r="CG383" s="49"/>
      <c r="CH383" s="49"/>
      <c r="CI383" s="49"/>
      <c r="CJ383" s="49"/>
      <c r="CK383" s="49"/>
      <c r="CL383" s="49"/>
      <c r="CM383" s="49"/>
      <c r="CN383" s="49"/>
      <c r="CO383" s="49"/>
      <c r="CP383" s="49"/>
      <c r="CQ383" s="49"/>
      <c r="CR383" s="49"/>
      <c r="CS383" s="49"/>
      <c r="CT383" s="49"/>
      <c r="CU383" s="49"/>
      <c r="CV383" s="49"/>
      <c r="CW383" s="49"/>
      <c r="CX383" s="49"/>
      <c r="CY383" s="49"/>
      <c r="CZ383" s="49"/>
      <c r="DA383" s="49"/>
      <c r="DB383" s="49"/>
      <c r="DC383" s="49"/>
      <c r="DD383" s="49"/>
      <c r="DE383" s="49"/>
      <c r="DF383" s="49"/>
      <c r="DG383" s="49"/>
      <c r="DH383" s="49"/>
      <c r="DI383" s="49"/>
      <c r="DJ383" s="49"/>
      <c r="DK383" s="49"/>
      <c r="DL383" s="49"/>
      <c r="DM383" s="49"/>
      <c r="DN383" s="49"/>
      <c r="DO383" s="49"/>
      <c r="DP383" s="49"/>
      <c r="DQ383" s="49"/>
      <c r="DR383" s="49"/>
      <c r="DS383" s="49"/>
      <c r="DT383" s="49"/>
      <c r="DU383" s="49"/>
      <c r="DV383" s="49"/>
      <c r="DW383" s="49"/>
      <c r="DX383" s="49"/>
      <c r="DY383" s="49"/>
      <c r="DZ383" s="49"/>
      <c r="EA383" s="49"/>
      <c r="EB383" s="49"/>
      <c r="EC383" s="49"/>
      <c r="ED383" s="49"/>
      <c r="EE383" s="49"/>
      <c r="EF383" s="49"/>
      <c r="EG383" s="49"/>
      <c r="EH383" s="49"/>
      <c r="EI383" s="49"/>
      <c r="EJ383" s="49"/>
      <c r="EK383" s="49"/>
      <c r="EL383" s="49"/>
      <c r="EM383" s="49"/>
      <c r="EN383" s="49"/>
      <c r="EO383" s="49"/>
      <c r="EP383" s="49"/>
      <c r="EQ383" s="49"/>
      <c r="ER383" s="49"/>
      <c r="ES383" s="49"/>
      <c r="ET383" s="49"/>
      <c r="EU383" s="49"/>
      <c r="EV383" s="49"/>
      <c r="EW383" s="49"/>
      <c r="EX383" s="49"/>
      <c r="EY383" s="49"/>
      <c r="EZ383" s="49"/>
      <c r="FA383" s="49"/>
      <c r="FB383" s="49"/>
      <c r="FC383" s="49"/>
      <c r="FD383" s="49"/>
      <c r="FE383" s="49"/>
      <c r="FF383" s="49"/>
      <c r="FG383" s="49"/>
      <c r="FH383" s="49"/>
      <c r="FI383" s="49"/>
      <c r="FJ383" s="49"/>
      <c r="FK383" s="49"/>
      <c r="FL383" s="49"/>
      <c r="FM383" s="49"/>
      <c r="FN383" s="49"/>
      <c r="FO383" s="49"/>
      <c r="FP383" s="49"/>
      <c r="FQ383" s="49"/>
      <c r="FR383" s="49"/>
      <c r="FS383" s="49"/>
      <c r="FT383" s="49"/>
      <c r="FU383" s="49"/>
      <c r="FV383" s="49"/>
      <c r="FW383" s="49"/>
      <c r="FX383" s="49"/>
      <c r="FY383" s="49"/>
      <c r="FZ383" s="49"/>
      <c r="GA383" s="49"/>
      <c r="GB383" s="49"/>
      <c r="GC383" s="49"/>
      <c r="GD383" s="49"/>
      <c r="GE383" s="49"/>
      <c r="GF383" s="49"/>
      <c r="GG383" s="49"/>
      <c r="GH383" s="49"/>
      <c r="GI383" s="49"/>
      <c r="GJ383" s="49"/>
      <c r="GK383" s="49"/>
      <c r="GL383" s="49"/>
      <c r="GM383" s="49"/>
      <c r="GN383" s="49"/>
      <c r="GO383" s="49"/>
      <c r="GP383" s="49"/>
      <c r="GQ383" s="49"/>
      <c r="GR383" s="49"/>
      <c r="GS383" s="49"/>
      <c r="GT383" s="49"/>
      <c r="GU383" s="49"/>
      <c r="GV383" s="49"/>
      <c r="GW383" s="49"/>
      <c r="GX383" s="49"/>
      <c r="GY383" s="49"/>
      <c r="GZ383" s="49"/>
      <c r="HA383" s="49"/>
      <c r="HB383" s="49"/>
      <c r="HC383" s="49"/>
      <c r="HD383" s="49"/>
      <c r="HE383" s="49"/>
      <c r="HF383" s="49"/>
      <c r="HG383" s="49"/>
      <c r="HH383" s="49"/>
      <c r="HI383" s="49"/>
      <c r="HJ383" s="49"/>
      <c r="HK383" s="49"/>
      <c r="HL383" s="49"/>
      <c r="HM383" s="49"/>
      <c r="HN383" s="49"/>
      <c r="HO383" s="49"/>
      <c r="HP383" s="49"/>
      <c r="HQ383" s="49"/>
      <c r="HR383" s="49"/>
      <c r="HS383" s="49"/>
      <c r="HT383" s="49"/>
      <c r="HU383" s="49"/>
      <c r="HV383" s="49"/>
      <c r="HW383" s="49"/>
      <c r="HX383" s="49"/>
      <c r="HY383" s="49"/>
      <c r="HZ383" s="49"/>
      <c r="IA383" s="49"/>
      <c r="IB383" s="49"/>
      <c r="IC383" s="49"/>
      <c r="ID383" s="49"/>
      <c r="IE383" s="49"/>
      <c r="IF383" s="49"/>
      <c r="IG383" s="49"/>
      <c r="IH383" s="49"/>
      <c r="II383" s="49"/>
      <c r="IJ383" s="49"/>
      <c r="IK383" s="49"/>
      <c r="IL383" s="49"/>
      <c r="IM383" s="49"/>
      <c r="IN383" s="49"/>
      <c r="IO383" s="49"/>
      <c r="IP383" s="49"/>
      <c r="IQ383" s="49"/>
      <c r="IR383" s="49"/>
      <c r="IS383" s="49"/>
      <c r="IT383" s="49"/>
      <c r="IU383" s="49"/>
      <c r="IV383" s="49"/>
      <c r="IW383" s="49"/>
      <c r="IX383" s="49"/>
    </row>
    <row r="384" spans="1:258" s="187" customFormat="1" ht="12.95" customHeight="1">
      <c r="A384" s="251" t="s">
        <v>350</v>
      </c>
      <c r="B384" s="251"/>
      <c r="C384" s="256"/>
      <c r="D384" s="251">
        <v>210023440</v>
      </c>
      <c r="E384" s="164" t="s">
        <v>1478</v>
      </c>
      <c r="F384" s="164">
        <v>22100282</v>
      </c>
      <c r="G384" s="37" t="s">
        <v>1498</v>
      </c>
      <c r="H384" s="37" t="s">
        <v>763</v>
      </c>
      <c r="I384" s="37" t="s">
        <v>760</v>
      </c>
      <c r="J384" s="37" t="s">
        <v>764</v>
      </c>
      <c r="K384" s="38" t="s">
        <v>104</v>
      </c>
      <c r="L384" s="39" t="s">
        <v>105</v>
      </c>
      <c r="M384" s="37" t="s">
        <v>121</v>
      </c>
      <c r="N384" s="40" t="s">
        <v>83</v>
      </c>
      <c r="O384" s="39" t="s">
        <v>107</v>
      </c>
      <c r="P384" s="37" t="s">
        <v>108</v>
      </c>
      <c r="Q384" s="39" t="s">
        <v>109</v>
      </c>
      <c r="R384" s="38" t="s">
        <v>110</v>
      </c>
      <c r="S384" s="39" t="s">
        <v>107</v>
      </c>
      <c r="T384" s="41" t="s">
        <v>122</v>
      </c>
      <c r="U384" s="37" t="s">
        <v>112</v>
      </c>
      <c r="V384" s="39">
        <v>60</v>
      </c>
      <c r="W384" s="37" t="s">
        <v>113</v>
      </c>
      <c r="X384" s="39"/>
      <c r="Y384" s="39"/>
      <c r="Z384" s="39"/>
      <c r="AA384" s="40">
        <v>30</v>
      </c>
      <c r="AB384" s="38">
        <v>60</v>
      </c>
      <c r="AC384" s="38">
        <v>10</v>
      </c>
      <c r="AD384" s="42" t="s">
        <v>129</v>
      </c>
      <c r="AE384" s="37" t="s">
        <v>115</v>
      </c>
      <c r="AF384" s="42">
        <v>40</v>
      </c>
      <c r="AG384" s="42">
        <v>5404.7</v>
      </c>
      <c r="AH384" s="43">
        <f t="shared" si="29"/>
        <v>216188</v>
      </c>
      <c r="AI384" s="44">
        <f t="shared" si="30"/>
        <v>242130.56000000003</v>
      </c>
      <c r="AJ384" s="45"/>
      <c r="AK384" s="46"/>
      <c r="AL384" s="45"/>
      <c r="AM384" s="45" t="s">
        <v>116</v>
      </c>
      <c r="AN384" s="35"/>
      <c r="AO384" s="37"/>
      <c r="AP384" s="37"/>
      <c r="AQ384" s="37"/>
      <c r="AR384" s="37" t="s">
        <v>767</v>
      </c>
      <c r="AS384" s="37" t="s">
        <v>767</v>
      </c>
      <c r="AT384" s="37"/>
      <c r="AU384" s="37"/>
      <c r="AV384" s="37"/>
      <c r="AW384" s="37"/>
      <c r="AX384" s="37"/>
      <c r="AY384" s="37"/>
      <c r="AZ384" s="49"/>
      <c r="BA384" s="49"/>
      <c r="BB384" s="49"/>
      <c r="BC384" s="49"/>
      <c r="BD384" s="49">
        <v>335</v>
      </c>
      <c r="BE384" s="49"/>
      <c r="BF384" s="49"/>
      <c r="BG384" s="49"/>
      <c r="BH384" s="49"/>
      <c r="BI384" s="49"/>
      <c r="BJ384" s="49"/>
      <c r="BK384" s="49"/>
      <c r="BL384" s="49"/>
      <c r="BM384" s="49"/>
      <c r="BN384" s="49"/>
      <c r="BO384" s="49"/>
      <c r="BP384" s="49"/>
      <c r="BQ384" s="49"/>
      <c r="BR384" s="49"/>
      <c r="BS384" s="49"/>
      <c r="BT384" s="49"/>
      <c r="BU384" s="49"/>
      <c r="BV384" s="49"/>
      <c r="BW384" s="49"/>
      <c r="BX384" s="49"/>
      <c r="BY384" s="49"/>
      <c r="BZ384" s="49"/>
      <c r="CA384" s="49"/>
      <c r="CB384" s="49"/>
      <c r="CC384" s="49"/>
      <c r="CD384" s="49"/>
      <c r="CE384" s="49"/>
      <c r="CF384" s="49"/>
      <c r="CG384" s="49"/>
      <c r="CH384" s="49"/>
      <c r="CI384" s="49"/>
      <c r="CJ384" s="49"/>
      <c r="CK384" s="49"/>
      <c r="CL384" s="49"/>
      <c r="CM384" s="49"/>
      <c r="CN384" s="49"/>
      <c r="CO384" s="49"/>
      <c r="CP384" s="49"/>
      <c r="CQ384" s="49"/>
      <c r="CR384" s="49"/>
      <c r="CS384" s="49"/>
      <c r="CT384" s="49"/>
      <c r="CU384" s="49"/>
      <c r="CV384" s="49"/>
      <c r="CW384" s="49"/>
      <c r="CX384" s="49"/>
      <c r="CY384" s="49"/>
      <c r="CZ384" s="49"/>
      <c r="DA384" s="49"/>
      <c r="DB384" s="49"/>
      <c r="DC384" s="49"/>
      <c r="DD384" s="49"/>
      <c r="DE384" s="49"/>
      <c r="DF384" s="49"/>
      <c r="DG384" s="49"/>
      <c r="DH384" s="49"/>
      <c r="DI384" s="49"/>
      <c r="DJ384" s="49"/>
      <c r="DK384" s="49"/>
      <c r="DL384" s="49"/>
      <c r="DM384" s="49"/>
      <c r="DN384" s="49"/>
      <c r="DO384" s="49"/>
      <c r="DP384" s="49"/>
      <c r="DQ384" s="49"/>
      <c r="DR384" s="49"/>
      <c r="DS384" s="49"/>
      <c r="DT384" s="49"/>
      <c r="DU384" s="49"/>
      <c r="DV384" s="49"/>
      <c r="DW384" s="49"/>
      <c r="DX384" s="49"/>
      <c r="DY384" s="49"/>
      <c r="DZ384" s="49"/>
      <c r="EA384" s="49"/>
      <c r="EB384" s="49"/>
      <c r="EC384" s="49"/>
      <c r="ED384" s="49"/>
      <c r="EE384" s="49"/>
      <c r="EF384" s="49"/>
      <c r="EG384" s="49"/>
      <c r="EH384" s="49"/>
      <c r="EI384" s="49"/>
      <c r="EJ384" s="49"/>
      <c r="EK384" s="49"/>
      <c r="EL384" s="49"/>
      <c r="EM384" s="49"/>
      <c r="EN384" s="49"/>
      <c r="EO384" s="49"/>
      <c r="EP384" s="49"/>
      <c r="EQ384" s="49"/>
      <c r="ER384" s="49"/>
      <c r="ES384" s="49"/>
      <c r="ET384" s="49"/>
      <c r="EU384" s="49"/>
      <c r="EV384" s="49"/>
      <c r="EW384" s="49"/>
      <c r="EX384" s="49"/>
      <c r="EY384" s="49"/>
      <c r="EZ384" s="49"/>
      <c r="FA384" s="49"/>
      <c r="FB384" s="49"/>
      <c r="FC384" s="49"/>
      <c r="FD384" s="49"/>
      <c r="FE384" s="49"/>
      <c r="FF384" s="49"/>
      <c r="FG384" s="49"/>
      <c r="FH384" s="49"/>
      <c r="FI384" s="49"/>
      <c r="FJ384" s="49"/>
      <c r="FK384" s="49"/>
      <c r="FL384" s="49"/>
      <c r="FM384" s="49"/>
      <c r="FN384" s="49"/>
      <c r="FO384" s="49"/>
      <c r="FP384" s="49"/>
      <c r="FQ384" s="49"/>
      <c r="FR384" s="49"/>
      <c r="FS384" s="49"/>
      <c r="FT384" s="49"/>
      <c r="FU384" s="49"/>
      <c r="FV384" s="49"/>
      <c r="FW384" s="49"/>
      <c r="FX384" s="49"/>
      <c r="FY384" s="49"/>
      <c r="FZ384" s="49"/>
      <c r="GA384" s="49"/>
      <c r="GB384" s="49"/>
      <c r="GC384" s="49"/>
      <c r="GD384" s="49"/>
      <c r="GE384" s="49"/>
      <c r="GF384" s="49"/>
      <c r="GG384" s="49"/>
      <c r="GH384" s="49"/>
      <c r="GI384" s="49"/>
      <c r="GJ384" s="49"/>
      <c r="GK384" s="49"/>
      <c r="GL384" s="49"/>
      <c r="GM384" s="49"/>
      <c r="GN384" s="49"/>
      <c r="GO384" s="49"/>
      <c r="GP384" s="49"/>
      <c r="GQ384" s="49"/>
      <c r="GR384" s="49"/>
      <c r="GS384" s="49"/>
      <c r="GT384" s="49"/>
      <c r="GU384" s="49"/>
      <c r="GV384" s="49"/>
      <c r="GW384" s="49"/>
      <c r="GX384" s="49"/>
      <c r="GY384" s="49"/>
      <c r="GZ384" s="49"/>
      <c r="HA384" s="49"/>
      <c r="HB384" s="49"/>
      <c r="HC384" s="49"/>
      <c r="HD384" s="49"/>
      <c r="HE384" s="49"/>
      <c r="HF384" s="49"/>
      <c r="HG384" s="49"/>
      <c r="HH384" s="49"/>
      <c r="HI384" s="49"/>
      <c r="HJ384" s="49"/>
      <c r="HK384" s="49"/>
      <c r="HL384" s="49"/>
      <c r="HM384" s="49"/>
      <c r="HN384" s="49"/>
      <c r="HO384" s="49"/>
      <c r="HP384" s="49"/>
      <c r="HQ384" s="49"/>
      <c r="HR384" s="49"/>
      <c r="HS384" s="49"/>
      <c r="HT384" s="49"/>
      <c r="HU384" s="49"/>
      <c r="HV384" s="49"/>
      <c r="HW384" s="49"/>
      <c r="HX384" s="49"/>
      <c r="HY384" s="49"/>
      <c r="HZ384" s="49"/>
      <c r="IA384" s="49"/>
      <c r="IB384" s="49"/>
      <c r="IC384" s="49"/>
      <c r="ID384" s="49"/>
      <c r="IE384" s="49"/>
      <c r="IF384" s="49"/>
      <c r="IG384" s="49"/>
      <c r="IH384" s="49"/>
      <c r="II384" s="49"/>
      <c r="IJ384" s="49"/>
      <c r="IK384" s="49"/>
      <c r="IL384" s="49"/>
      <c r="IM384" s="49"/>
      <c r="IN384" s="49"/>
      <c r="IO384" s="49"/>
      <c r="IP384" s="49"/>
      <c r="IQ384" s="49"/>
      <c r="IR384" s="49"/>
      <c r="IS384" s="49"/>
      <c r="IT384" s="49"/>
      <c r="IU384" s="49"/>
      <c r="IV384" s="49"/>
      <c r="IW384" s="49"/>
      <c r="IX384" s="49"/>
    </row>
    <row r="385" spans="1:258" s="187" customFormat="1" ht="12.95" customHeight="1">
      <c r="A385" s="251" t="s">
        <v>350</v>
      </c>
      <c r="B385" s="251"/>
      <c r="C385" s="256"/>
      <c r="D385" s="251">
        <v>210023438</v>
      </c>
      <c r="E385" s="164" t="s">
        <v>1481</v>
      </c>
      <c r="F385" s="164">
        <v>22100283</v>
      </c>
      <c r="G385" s="37" t="s">
        <v>1499</v>
      </c>
      <c r="H385" s="37" t="s">
        <v>768</v>
      </c>
      <c r="I385" s="37" t="s">
        <v>760</v>
      </c>
      <c r="J385" s="37" t="s">
        <v>769</v>
      </c>
      <c r="K385" s="38" t="s">
        <v>104</v>
      </c>
      <c r="L385" s="39" t="s">
        <v>105</v>
      </c>
      <c r="M385" s="37" t="s">
        <v>121</v>
      </c>
      <c r="N385" s="40" t="s">
        <v>83</v>
      </c>
      <c r="O385" s="39" t="s">
        <v>107</v>
      </c>
      <c r="P385" s="37" t="s">
        <v>108</v>
      </c>
      <c r="Q385" s="39" t="s">
        <v>109</v>
      </c>
      <c r="R385" s="38" t="s">
        <v>110</v>
      </c>
      <c r="S385" s="39" t="s">
        <v>107</v>
      </c>
      <c r="T385" s="41" t="s">
        <v>122</v>
      </c>
      <c r="U385" s="37" t="s">
        <v>112</v>
      </c>
      <c r="V385" s="39">
        <v>60</v>
      </c>
      <c r="W385" s="37" t="s">
        <v>113</v>
      </c>
      <c r="X385" s="39"/>
      <c r="Y385" s="39"/>
      <c r="Z385" s="39"/>
      <c r="AA385" s="40">
        <v>30</v>
      </c>
      <c r="AB385" s="38">
        <v>60</v>
      </c>
      <c r="AC385" s="38">
        <v>10</v>
      </c>
      <c r="AD385" s="42" t="s">
        <v>129</v>
      </c>
      <c r="AE385" s="37" t="s">
        <v>115</v>
      </c>
      <c r="AF385" s="42">
        <v>17</v>
      </c>
      <c r="AG385" s="42">
        <v>30547</v>
      </c>
      <c r="AH385" s="43">
        <v>0</v>
      </c>
      <c r="AI385" s="44">
        <v>0</v>
      </c>
      <c r="AJ385" s="45"/>
      <c r="AK385" s="46"/>
      <c r="AL385" s="45"/>
      <c r="AM385" s="45" t="s">
        <v>116</v>
      </c>
      <c r="AN385" s="35"/>
      <c r="AO385" s="37"/>
      <c r="AP385" s="37"/>
      <c r="AQ385" s="37"/>
      <c r="AR385" s="37" t="s">
        <v>770</v>
      </c>
      <c r="AS385" s="37" t="s">
        <v>770</v>
      </c>
      <c r="AT385" s="37"/>
      <c r="AU385" s="37"/>
      <c r="AV385" s="37"/>
      <c r="AW385" s="37"/>
      <c r="AX385" s="37"/>
      <c r="AY385" s="37" t="s">
        <v>3919</v>
      </c>
      <c r="AZ385" s="49" t="s">
        <v>3957</v>
      </c>
      <c r="BA385" s="49"/>
      <c r="BB385" s="49"/>
      <c r="BC385" s="49"/>
      <c r="BD385" s="49">
        <v>336</v>
      </c>
      <c r="BE385" s="49"/>
      <c r="BF385" s="49"/>
      <c r="BG385" s="49"/>
      <c r="BH385" s="49"/>
      <c r="BI385" s="49"/>
      <c r="BJ385" s="49"/>
      <c r="BK385" s="49"/>
      <c r="BL385" s="49"/>
      <c r="BM385" s="49"/>
      <c r="BN385" s="49"/>
      <c r="BO385" s="49"/>
      <c r="BP385" s="49"/>
      <c r="BQ385" s="49"/>
      <c r="BR385" s="49"/>
      <c r="BS385" s="49"/>
      <c r="BT385" s="49"/>
      <c r="BU385" s="49"/>
      <c r="BV385" s="49"/>
      <c r="BW385" s="49"/>
      <c r="BX385" s="49"/>
      <c r="BY385" s="49"/>
      <c r="BZ385" s="49"/>
      <c r="CA385" s="49"/>
      <c r="CB385" s="49"/>
      <c r="CC385" s="49"/>
      <c r="CD385" s="49"/>
      <c r="CE385" s="49"/>
      <c r="CF385" s="49"/>
      <c r="CG385" s="49"/>
      <c r="CH385" s="49"/>
      <c r="CI385" s="49"/>
      <c r="CJ385" s="49"/>
      <c r="CK385" s="49"/>
      <c r="CL385" s="49"/>
      <c r="CM385" s="49"/>
      <c r="CN385" s="49"/>
      <c r="CO385" s="49"/>
      <c r="CP385" s="49"/>
      <c r="CQ385" s="49"/>
      <c r="CR385" s="49"/>
      <c r="CS385" s="49"/>
      <c r="CT385" s="49"/>
      <c r="CU385" s="49"/>
      <c r="CV385" s="49"/>
      <c r="CW385" s="49"/>
      <c r="CX385" s="49"/>
      <c r="CY385" s="49"/>
      <c r="CZ385" s="49"/>
      <c r="DA385" s="49"/>
      <c r="DB385" s="49"/>
      <c r="DC385" s="49"/>
      <c r="DD385" s="49"/>
      <c r="DE385" s="49"/>
      <c r="DF385" s="49"/>
      <c r="DG385" s="49"/>
      <c r="DH385" s="49"/>
      <c r="DI385" s="49"/>
      <c r="DJ385" s="49"/>
      <c r="DK385" s="49"/>
      <c r="DL385" s="49"/>
      <c r="DM385" s="49"/>
      <c r="DN385" s="49"/>
      <c r="DO385" s="49"/>
      <c r="DP385" s="49"/>
      <c r="DQ385" s="49"/>
      <c r="DR385" s="49"/>
      <c r="DS385" s="49"/>
      <c r="DT385" s="49"/>
      <c r="DU385" s="49"/>
      <c r="DV385" s="49"/>
      <c r="DW385" s="49"/>
      <c r="DX385" s="49"/>
      <c r="DY385" s="49"/>
      <c r="DZ385" s="49"/>
      <c r="EA385" s="49"/>
      <c r="EB385" s="49"/>
      <c r="EC385" s="49"/>
      <c r="ED385" s="49"/>
      <c r="EE385" s="49"/>
      <c r="EF385" s="49"/>
      <c r="EG385" s="49"/>
      <c r="EH385" s="49"/>
      <c r="EI385" s="49"/>
      <c r="EJ385" s="49"/>
      <c r="EK385" s="49"/>
      <c r="EL385" s="49"/>
      <c r="EM385" s="49"/>
      <c r="EN385" s="49"/>
      <c r="EO385" s="49"/>
      <c r="EP385" s="49"/>
      <c r="EQ385" s="49"/>
      <c r="ER385" s="49"/>
      <c r="ES385" s="49"/>
      <c r="ET385" s="49"/>
      <c r="EU385" s="49"/>
      <c r="EV385" s="49"/>
      <c r="EW385" s="49"/>
      <c r="EX385" s="49"/>
      <c r="EY385" s="49"/>
      <c r="EZ385" s="49"/>
      <c r="FA385" s="49"/>
      <c r="FB385" s="49"/>
      <c r="FC385" s="49"/>
      <c r="FD385" s="49"/>
      <c r="FE385" s="49"/>
      <c r="FF385" s="49"/>
      <c r="FG385" s="49"/>
      <c r="FH385" s="49"/>
      <c r="FI385" s="49"/>
      <c r="FJ385" s="49"/>
      <c r="FK385" s="49"/>
      <c r="FL385" s="49"/>
      <c r="FM385" s="49"/>
      <c r="FN385" s="49"/>
      <c r="FO385" s="49"/>
      <c r="FP385" s="49"/>
      <c r="FQ385" s="49"/>
      <c r="FR385" s="49"/>
      <c r="FS385" s="49"/>
      <c r="FT385" s="49"/>
      <c r="FU385" s="49"/>
      <c r="FV385" s="49"/>
      <c r="FW385" s="49"/>
      <c r="FX385" s="49"/>
      <c r="FY385" s="49"/>
      <c r="FZ385" s="49"/>
      <c r="GA385" s="49"/>
      <c r="GB385" s="49"/>
      <c r="GC385" s="49"/>
      <c r="GD385" s="49"/>
      <c r="GE385" s="49"/>
      <c r="GF385" s="49"/>
      <c r="GG385" s="49"/>
      <c r="GH385" s="49"/>
      <c r="GI385" s="49"/>
      <c r="GJ385" s="49"/>
      <c r="GK385" s="49"/>
      <c r="GL385" s="49"/>
      <c r="GM385" s="49"/>
      <c r="GN385" s="49"/>
      <c r="GO385" s="49"/>
      <c r="GP385" s="49"/>
      <c r="GQ385" s="49"/>
      <c r="GR385" s="49"/>
      <c r="GS385" s="49"/>
      <c r="GT385" s="49"/>
      <c r="GU385" s="49"/>
      <c r="GV385" s="49"/>
      <c r="GW385" s="49"/>
      <c r="GX385" s="49"/>
      <c r="GY385" s="49"/>
      <c r="GZ385" s="49"/>
      <c r="HA385" s="49"/>
      <c r="HB385" s="49"/>
      <c r="HC385" s="49"/>
      <c r="HD385" s="49"/>
      <c r="HE385" s="49"/>
      <c r="HF385" s="49"/>
      <c r="HG385" s="49"/>
      <c r="HH385" s="49"/>
      <c r="HI385" s="49"/>
      <c r="HJ385" s="49"/>
      <c r="HK385" s="49"/>
      <c r="HL385" s="49"/>
      <c r="HM385" s="49"/>
      <c r="HN385" s="49"/>
      <c r="HO385" s="49"/>
      <c r="HP385" s="49"/>
      <c r="HQ385" s="49"/>
      <c r="HR385" s="49"/>
      <c r="HS385" s="49"/>
      <c r="HT385" s="49"/>
      <c r="HU385" s="49"/>
      <c r="HV385" s="49"/>
      <c r="HW385" s="49"/>
      <c r="HX385" s="49"/>
      <c r="HY385" s="49"/>
      <c r="HZ385" s="49"/>
      <c r="IA385" s="49"/>
      <c r="IB385" s="49"/>
      <c r="IC385" s="49"/>
      <c r="ID385" s="49"/>
      <c r="IE385" s="49"/>
      <c r="IF385" s="49"/>
      <c r="IG385" s="49"/>
      <c r="IH385" s="49"/>
      <c r="II385" s="49"/>
      <c r="IJ385" s="49"/>
      <c r="IK385" s="49"/>
      <c r="IL385" s="49"/>
      <c r="IM385" s="49"/>
      <c r="IN385" s="49"/>
      <c r="IO385" s="49"/>
      <c r="IP385" s="49"/>
      <c r="IQ385" s="49"/>
      <c r="IR385" s="49"/>
      <c r="IS385" s="49"/>
      <c r="IT385" s="49"/>
      <c r="IU385" s="49"/>
      <c r="IV385" s="49"/>
      <c r="IW385" s="49"/>
      <c r="IX385" s="49"/>
    </row>
    <row r="386" spans="1:258" s="187" customFormat="1" ht="12.95" customHeight="1">
      <c r="A386" s="251" t="s">
        <v>350</v>
      </c>
      <c r="B386" s="251"/>
      <c r="C386" s="256"/>
      <c r="D386" s="251">
        <v>210018545</v>
      </c>
      <c r="E386" s="164" t="s">
        <v>1453</v>
      </c>
      <c r="F386" s="164">
        <v>22100284</v>
      </c>
      <c r="G386" s="37" t="s">
        <v>1500</v>
      </c>
      <c r="H386" s="37" t="s">
        <v>771</v>
      </c>
      <c r="I386" s="37" t="s">
        <v>772</v>
      </c>
      <c r="J386" s="37" t="s">
        <v>773</v>
      </c>
      <c r="K386" s="38" t="s">
        <v>104</v>
      </c>
      <c r="L386" s="39" t="s">
        <v>105</v>
      </c>
      <c r="M386" s="37"/>
      <c r="N386" s="40" t="s">
        <v>106</v>
      </c>
      <c r="O386" s="39" t="s">
        <v>107</v>
      </c>
      <c r="P386" s="37" t="s">
        <v>108</v>
      </c>
      <c r="Q386" s="39" t="s">
        <v>109</v>
      </c>
      <c r="R386" s="38" t="s">
        <v>110</v>
      </c>
      <c r="S386" s="39" t="s">
        <v>107</v>
      </c>
      <c r="T386" s="41" t="s">
        <v>122</v>
      </c>
      <c r="U386" s="37" t="s">
        <v>112</v>
      </c>
      <c r="V386" s="39">
        <v>60</v>
      </c>
      <c r="W386" s="37" t="s">
        <v>113</v>
      </c>
      <c r="X386" s="39"/>
      <c r="Y386" s="39"/>
      <c r="Z386" s="39"/>
      <c r="AA386" s="40">
        <v>0</v>
      </c>
      <c r="AB386" s="38">
        <v>90</v>
      </c>
      <c r="AC386" s="38">
        <v>10</v>
      </c>
      <c r="AD386" s="42" t="s">
        <v>179</v>
      </c>
      <c r="AE386" s="37" t="s">
        <v>115</v>
      </c>
      <c r="AF386" s="42">
        <v>7</v>
      </c>
      <c r="AG386" s="42">
        <v>511500</v>
      </c>
      <c r="AH386" s="43">
        <v>0</v>
      </c>
      <c r="AI386" s="44">
        <f t="shared" ref="AI386:AI398" si="31">AH386*1.12</f>
        <v>0</v>
      </c>
      <c r="AJ386" s="45"/>
      <c r="AK386" s="46"/>
      <c r="AL386" s="45"/>
      <c r="AM386" s="45" t="s">
        <v>116</v>
      </c>
      <c r="AN386" s="35"/>
      <c r="AO386" s="37"/>
      <c r="AP386" s="37"/>
      <c r="AQ386" s="37"/>
      <c r="AR386" s="37" t="s">
        <v>774</v>
      </c>
      <c r="AS386" s="37" t="s">
        <v>774</v>
      </c>
      <c r="AT386" s="37"/>
      <c r="AU386" s="37"/>
      <c r="AV386" s="37"/>
      <c r="AW386" s="37"/>
      <c r="AX386" s="37"/>
      <c r="AY386" s="37"/>
      <c r="AZ386" s="49"/>
      <c r="BA386" s="49"/>
      <c r="BB386" s="49"/>
      <c r="BC386" s="49"/>
      <c r="BD386" s="49">
        <v>337</v>
      </c>
      <c r="BE386" s="49"/>
      <c r="BF386" s="49"/>
      <c r="BG386" s="49"/>
      <c r="BH386" s="49"/>
      <c r="BI386" s="49"/>
      <c r="BJ386" s="49"/>
      <c r="BK386" s="49"/>
      <c r="BL386" s="49"/>
      <c r="BM386" s="49"/>
      <c r="BN386" s="49"/>
      <c r="BO386" s="49"/>
      <c r="BP386" s="49"/>
      <c r="BQ386" s="49"/>
      <c r="BR386" s="49"/>
      <c r="BS386" s="49"/>
      <c r="BT386" s="49"/>
      <c r="BU386" s="49"/>
      <c r="BV386" s="49"/>
      <c r="BW386" s="49"/>
      <c r="BX386" s="49"/>
      <c r="BY386" s="49"/>
      <c r="BZ386" s="49"/>
      <c r="CA386" s="49"/>
      <c r="CB386" s="49"/>
      <c r="CC386" s="49"/>
      <c r="CD386" s="49"/>
      <c r="CE386" s="49"/>
      <c r="CF386" s="49"/>
      <c r="CG386" s="49"/>
      <c r="CH386" s="49"/>
      <c r="CI386" s="49"/>
      <c r="CJ386" s="49"/>
      <c r="CK386" s="49"/>
      <c r="CL386" s="49"/>
      <c r="CM386" s="49"/>
      <c r="CN386" s="49"/>
      <c r="CO386" s="49"/>
      <c r="CP386" s="49"/>
      <c r="CQ386" s="49"/>
      <c r="CR386" s="49"/>
      <c r="CS386" s="49"/>
      <c r="CT386" s="49"/>
      <c r="CU386" s="49"/>
      <c r="CV386" s="49"/>
      <c r="CW386" s="49"/>
      <c r="CX386" s="49"/>
      <c r="CY386" s="49"/>
      <c r="CZ386" s="49"/>
      <c r="DA386" s="49"/>
      <c r="DB386" s="49"/>
      <c r="DC386" s="49"/>
      <c r="DD386" s="49"/>
      <c r="DE386" s="49"/>
      <c r="DF386" s="49"/>
      <c r="DG386" s="49"/>
      <c r="DH386" s="49"/>
      <c r="DI386" s="49"/>
      <c r="DJ386" s="49"/>
      <c r="DK386" s="49"/>
      <c r="DL386" s="49"/>
      <c r="DM386" s="49"/>
      <c r="DN386" s="49"/>
      <c r="DO386" s="49"/>
      <c r="DP386" s="49"/>
      <c r="DQ386" s="49"/>
      <c r="DR386" s="49"/>
      <c r="DS386" s="49"/>
      <c r="DT386" s="49"/>
      <c r="DU386" s="49"/>
      <c r="DV386" s="49"/>
      <c r="DW386" s="49"/>
      <c r="DX386" s="49"/>
      <c r="DY386" s="49"/>
      <c r="DZ386" s="49"/>
      <c r="EA386" s="49"/>
      <c r="EB386" s="49"/>
      <c r="EC386" s="49"/>
      <c r="ED386" s="49"/>
      <c r="EE386" s="49"/>
      <c r="EF386" s="49"/>
      <c r="EG386" s="49"/>
      <c r="EH386" s="49"/>
      <c r="EI386" s="49"/>
      <c r="EJ386" s="49"/>
      <c r="EK386" s="49"/>
      <c r="EL386" s="49"/>
      <c r="EM386" s="49"/>
      <c r="EN386" s="49"/>
      <c r="EO386" s="49"/>
      <c r="EP386" s="49"/>
      <c r="EQ386" s="49"/>
      <c r="ER386" s="49"/>
      <c r="ES386" s="49"/>
      <c r="ET386" s="49"/>
      <c r="EU386" s="49"/>
      <c r="EV386" s="49"/>
      <c r="EW386" s="49"/>
      <c r="EX386" s="49"/>
      <c r="EY386" s="49"/>
      <c r="EZ386" s="49"/>
      <c r="FA386" s="49"/>
      <c r="FB386" s="49"/>
      <c r="FC386" s="49"/>
      <c r="FD386" s="49"/>
      <c r="FE386" s="49"/>
      <c r="FF386" s="49"/>
      <c r="FG386" s="49"/>
      <c r="FH386" s="49"/>
      <c r="FI386" s="49"/>
      <c r="FJ386" s="49"/>
      <c r="FK386" s="49"/>
      <c r="FL386" s="49"/>
      <c r="FM386" s="49"/>
      <c r="FN386" s="49"/>
      <c r="FO386" s="49"/>
      <c r="FP386" s="49"/>
      <c r="FQ386" s="49"/>
      <c r="FR386" s="49"/>
      <c r="FS386" s="49"/>
      <c r="FT386" s="49"/>
      <c r="FU386" s="49"/>
      <c r="FV386" s="49"/>
      <c r="FW386" s="49"/>
      <c r="FX386" s="49"/>
      <c r="FY386" s="49"/>
      <c r="FZ386" s="49"/>
      <c r="GA386" s="49"/>
      <c r="GB386" s="49"/>
      <c r="GC386" s="49"/>
      <c r="GD386" s="49"/>
      <c r="GE386" s="49"/>
      <c r="GF386" s="49"/>
      <c r="GG386" s="49"/>
      <c r="GH386" s="49"/>
      <c r="GI386" s="49"/>
      <c r="GJ386" s="49"/>
      <c r="GK386" s="49"/>
      <c r="GL386" s="49"/>
      <c r="GM386" s="49"/>
      <c r="GN386" s="49"/>
      <c r="GO386" s="49"/>
      <c r="GP386" s="49"/>
      <c r="GQ386" s="49"/>
      <c r="GR386" s="49"/>
      <c r="GS386" s="49"/>
      <c r="GT386" s="49"/>
      <c r="GU386" s="49"/>
      <c r="GV386" s="49"/>
      <c r="GW386" s="49"/>
      <c r="GX386" s="49"/>
      <c r="GY386" s="49"/>
      <c r="GZ386" s="49"/>
      <c r="HA386" s="49"/>
      <c r="HB386" s="49"/>
      <c r="HC386" s="49"/>
      <c r="HD386" s="49"/>
      <c r="HE386" s="49"/>
      <c r="HF386" s="49"/>
      <c r="HG386" s="49"/>
      <c r="HH386" s="49"/>
      <c r="HI386" s="49"/>
      <c r="HJ386" s="49"/>
      <c r="HK386" s="49"/>
      <c r="HL386" s="49"/>
      <c r="HM386" s="49"/>
      <c r="HN386" s="49"/>
      <c r="HO386" s="49"/>
      <c r="HP386" s="49"/>
      <c r="HQ386" s="49"/>
      <c r="HR386" s="49"/>
      <c r="HS386" s="49"/>
      <c r="HT386" s="49"/>
      <c r="HU386" s="49"/>
      <c r="HV386" s="49"/>
      <c r="HW386" s="49"/>
      <c r="HX386" s="49"/>
      <c r="HY386" s="49"/>
      <c r="HZ386" s="49"/>
      <c r="IA386" s="49"/>
      <c r="IB386" s="49"/>
      <c r="IC386" s="49"/>
      <c r="ID386" s="49"/>
      <c r="IE386" s="49"/>
      <c r="IF386" s="49"/>
      <c r="IG386" s="49"/>
      <c r="IH386" s="49"/>
      <c r="II386" s="49"/>
      <c r="IJ386" s="49"/>
      <c r="IK386" s="49"/>
      <c r="IL386" s="49"/>
      <c r="IM386" s="49"/>
      <c r="IN386" s="49"/>
      <c r="IO386" s="49"/>
      <c r="IP386" s="49"/>
      <c r="IQ386" s="49"/>
      <c r="IR386" s="49"/>
      <c r="IS386" s="49"/>
      <c r="IT386" s="49"/>
      <c r="IU386" s="49"/>
      <c r="IV386" s="49"/>
      <c r="IW386" s="49"/>
      <c r="IX386" s="49"/>
    </row>
    <row r="387" spans="1:258" s="187" customFormat="1" ht="12.95" customHeight="1">
      <c r="A387" s="358" t="s">
        <v>350</v>
      </c>
      <c r="B387" s="359"/>
      <c r="C387" s="359"/>
      <c r="D387" s="358">
        <v>210018545</v>
      </c>
      <c r="E387" s="358" t="s">
        <v>3909</v>
      </c>
      <c r="F387" s="358">
        <v>22100284</v>
      </c>
      <c r="G387" s="349"/>
      <c r="H387" s="135" t="s">
        <v>771</v>
      </c>
      <c r="I387" s="135" t="s">
        <v>772</v>
      </c>
      <c r="J387" s="135" t="s">
        <v>773</v>
      </c>
      <c r="K387" s="104" t="s">
        <v>104</v>
      </c>
      <c r="L387" s="104" t="s">
        <v>105</v>
      </c>
      <c r="M387" s="76"/>
      <c r="N387" s="104" t="s">
        <v>106</v>
      </c>
      <c r="O387" s="131" t="s">
        <v>107</v>
      </c>
      <c r="P387" s="133" t="s">
        <v>108</v>
      </c>
      <c r="Q387" s="76" t="s">
        <v>109</v>
      </c>
      <c r="R387" s="76" t="s">
        <v>110</v>
      </c>
      <c r="S387" s="131" t="s">
        <v>107</v>
      </c>
      <c r="T387" s="133" t="s">
        <v>122</v>
      </c>
      <c r="U387" s="76" t="s">
        <v>112</v>
      </c>
      <c r="V387" s="76">
        <v>60</v>
      </c>
      <c r="W387" s="76" t="s">
        <v>113</v>
      </c>
      <c r="X387" s="76"/>
      <c r="Y387" s="76"/>
      <c r="Z387" s="76"/>
      <c r="AA387" s="350">
        <v>0</v>
      </c>
      <c r="AB387" s="76">
        <v>90</v>
      </c>
      <c r="AC387" s="350">
        <v>10</v>
      </c>
      <c r="AD387" s="76" t="s">
        <v>179</v>
      </c>
      <c r="AE387" s="76" t="s">
        <v>115</v>
      </c>
      <c r="AF387" s="351">
        <v>6.7</v>
      </c>
      <c r="AG387" s="352">
        <v>511500</v>
      </c>
      <c r="AH387" s="353">
        <f t="shared" ref="AH387:AH394" si="32">AF387*AG387</f>
        <v>3427050</v>
      </c>
      <c r="AI387" s="183">
        <f t="shared" si="31"/>
        <v>3838296.0000000005</v>
      </c>
      <c r="AJ387" s="354"/>
      <c r="AK387" s="354"/>
      <c r="AL387" s="354"/>
      <c r="AM387" s="355" t="s">
        <v>116</v>
      </c>
      <c r="AN387" s="356"/>
      <c r="AO387" s="356"/>
      <c r="AP387" s="76"/>
      <c r="AQ387" s="76"/>
      <c r="AR387" s="76" t="s">
        <v>774</v>
      </c>
      <c r="AS387" s="349"/>
      <c r="AT387" s="76"/>
      <c r="AU387" s="76"/>
      <c r="AV387" s="76"/>
      <c r="AW387" s="76"/>
      <c r="AX387" s="76"/>
      <c r="AY387" s="76" t="s">
        <v>3870</v>
      </c>
      <c r="AZ387" s="239"/>
      <c r="BA387" s="239"/>
      <c r="BB387" s="239"/>
      <c r="BC387" s="249" t="e">
        <f>VLOOKUP(#REF!,E41:BD384,52,0)</f>
        <v>#REF!</v>
      </c>
      <c r="BD387" s="49">
        <v>338</v>
      </c>
      <c r="BE387" s="49"/>
      <c r="BF387" s="49"/>
      <c r="BG387" s="49"/>
      <c r="BH387" s="49"/>
      <c r="BI387" s="49"/>
      <c r="BJ387" s="49"/>
      <c r="BK387" s="49"/>
      <c r="BL387" s="49"/>
      <c r="BM387" s="49"/>
      <c r="BN387" s="49"/>
      <c r="BO387" s="49"/>
      <c r="BP387" s="49"/>
      <c r="BQ387" s="49"/>
      <c r="BR387" s="49"/>
      <c r="BS387" s="49"/>
      <c r="BT387" s="49"/>
      <c r="BU387" s="49"/>
      <c r="BV387" s="49"/>
      <c r="BW387" s="49"/>
      <c r="BX387" s="49"/>
      <c r="BY387" s="49"/>
      <c r="BZ387" s="49"/>
      <c r="CA387" s="49"/>
      <c r="CB387" s="49"/>
      <c r="CC387" s="49"/>
      <c r="CD387" s="49"/>
      <c r="CE387" s="49"/>
      <c r="CF387" s="49"/>
      <c r="CG387" s="49"/>
      <c r="CH387" s="49"/>
      <c r="CI387" s="49"/>
      <c r="CJ387" s="49"/>
      <c r="CK387" s="49"/>
      <c r="CL387" s="49"/>
      <c r="CM387" s="49"/>
      <c r="CN387" s="49"/>
      <c r="CO387" s="49"/>
      <c r="CP387" s="49"/>
      <c r="CQ387" s="49"/>
      <c r="CR387" s="49"/>
      <c r="CS387" s="49"/>
      <c r="CT387" s="49"/>
      <c r="CU387" s="49"/>
      <c r="CV387" s="49"/>
      <c r="CW387" s="49"/>
      <c r="CX387" s="49"/>
      <c r="CY387" s="49"/>
      <c r="CZ387" s="49"/>
      <c r="DA387" s="49"/>
      <c r="DB387" s="49"/>
      <c r="DC387" s="49"/>
      <c r="DD387" s="49"/>
      <c r="DE387" s="49"/>
      <c r="DF387" s="49"/>
      <c r="DG387" s="49"/>
      <c r="DH387" s="49"/>
      <c r="DI387" s="49"/>
      <c r="DJ387" s="49"/>
      <c r="DK387" s="49"/>
      <c r="DL387" s="49"/>
      <c r="DM387" s="49"/>
      <c r="DN387" s="49"/>
      <c r="DO387" s="49"/>
      <c r="DP387" s="49"/>
      <c r="DQ387" s="49"/>
      <c r="DR387" s="49"/>
      <c r="DS387" s="49"/>
      <c r="DT387" s="49"/>
      <c r="DU387" s="49"/>
      <c r="DV387" s="49"/>
      <c r="DW387" s="49"/>
      <c r="DX387" s="49"/>
      <c r="DY387" s="49"/>
      <c r="DZ387" s="49"/>
      <c r="EA387" s="49"/>
      <c r="EB387" s="49"/>
      <c r="EC387" s="49"/>
      <c r="ED387" s="49"/>
      <c r="EE387" s="49"/>
      <c r="EF387" s="49"/>
      <c r="EG387" s="49"/>
      <c r="EH387" s="49"/>
      <c r="EI387" s="49"/>
      <c r="EJ387" s="49"/>
      <c r="EK387" s="49"/>
      <c r="EL387" s="49"/>
      <c r="EM387" s="49"/>
      <c r="EN387" s="49"/>
      <c r="EO387" s="49"/>
      <c r="EP387" s="49"/>
      <c r="EQ387" s="49"/>
      <c r="ER387" s="49"/>
      <c r="ES387" s="49"/>
      <c r="ET387" s="49"/>
      <c r="EU387" s="49"/>
      <c r="EV387" s="49"/>
      <c r="EW387" s="49"/>
      <c r="EX387" s="49"/>
      <c r="EY387" s="49"/>
      <c r="EZ387" s="49"/>
      <c r="FA387" s="49"/>
      <c r="FB387" s="49"/>
      <c r="FC387" s="49"/>
      <c r="FD387" s="49"/>
      <c r="FE387" s="49"/>
      <c r="FF387" s="49"/>
      <c r="FG387" s="49"/>
      <c r="FH387" s="49"/>
      <c r="FI387" s="49"/>
      <c r="FJ387" s="49"/>
      <c r="FK387" s="49"/>
      <c r="FL387" s="49"/>
      <c r="FM387" s="49"/>
      <c r="FN387" s="49"/>
      <c r="FO387" s="49"/>
      <c r="FP387" s="49"/>
      <c r="FQ387" s="49"/>
      <c r="FR387" s="49"/>
      <c r="FS387" s="49"/>
      <c r="FT387" s="49"/>
      <c r="FU387" s="49"/>
      <c r="FV387" s="49"/>
      <c r="FW387" s="49"/>
      <c r="FX387" s="49"/>
      <c r="FY387" s="49"/>
      <c r="FZ387" s="49"/>
      <c r="GA387" s="49"/>
      <c r="GB387" s="49"/>
      <c r="GC387" s="49"/>
      <c r="GD387" s="49"/>
      <c r="GE387" s="49"/>
      <c r="GF387" s="49"/>
      <c r="GG387" s="49"/>
      <c r="GH387" s="49"/>
      <c r="GI387" s="49"/>
      <c r="GJ387" s="49"/>
      <c r="GK387" s="49"/>
      <c r="GL387" s="49"/>
      <c r="GM387" s="49"/>
      <c r="GN387" s="49"/>
      <c r="GO387" s="49"/>
      <c r="GP387" s="49"/>
      <c r="GQ387" s="49"/>
      <c r="GR387" s="49"/>
      <c r="GS387" s="49"/>
      <c r="GT387" s="49"/>
      <c r="GU387" s="49"/>
      <c r="GV387" s="49"/>
      <c r="GW387" s="49"/>
      <c r="GX387" s="49"/>
      <c r="GY387" s="49"/>
      <c r="GZ387" s="49"/>
      <c r="HA387" s="49"/>
      <c r="HB387" s="49"/>
      <c r="HC387" s="49"/>
      <c r="HD387" s="49"/>
      <c r="HE387" s="49"/>
      <c r="HF387" s="49"/>
      <c r="HG387" s="49"/>
      <c r="HH387" s="49"/>
      <c r="HI387" s="49"/>
      <c r="HJ387" s="49"/>
      <c r="HK387" s="49"/>
      <c r="HL387" s="49"/>
      <c r="HM387" s="49"/>
      <c r="HN387" s="49"/>
      <c r="HO387" s="49"/>
      <c r="HP387" s="49"/>
      <c r="HQ387" s="49"/>
      <c r="HR387" s="49"/>
      <c r="HS387" s="49"/>
      <c r="HT387" s="49"/>
      <c r="HU387" s="49"/>
      <c r="HV387" s="49"/>
      <c r="HW387" s="49"/>
      <c r="HX387" s="49"/>
      <c r="HY387" s="49"/>
      <c r="HZ387" s="49"/>
      <c r="IA387" s="49"/>
      <c r="IB387" s="49"/>
      <c r="IC387" s="49"/>
      <c r="ID387" s="49"/>
      <c r="IE387" s="49"/>
      <c r="IF387" s="49"/>
      <c r="IG387" s="49"/>
      <c r="IH387" s="49"/>
      <c r="II387" s="49"/>
      <c r="IJ387" s="49"/>
      <c r="IK387" s="49"/>
      <c r="IL387" s="49"/>
      <c r="IM387" s="49"/>
      <c r="IN387" s="49"/>
      <c r="IO387" s="49"/>
      <c r="IP387" s="49"/>
      <c r="IQ387" s="49"/>
      <c r="IR387" s="49"/>
      <c r="IS387" s="49"/>
      <c r="IT387" s="49"/>
      <c r="IU387" s="49"/>
      <c r="IV387" s="49"/>
      <c r="IW387" s="49"/>
      <c r="IX387" s="49"/>
    </row>
    <row r="388" spans="1:258" s="187" customFormat="1" ht="12.95" customHeight="1">
      <c r="A388" s="251" t="s">
        <v>350</v>
      </c>
      <c r="B388" s="251"/>
      <c r="C388" s="256"/>
      <c r="D388" s="251">
        <v>210014332</v>
      </c>
      <c r="E388" s="164" t="s">
        <v>1454</v>
      </c>
      <c r="F388" s="164">
        <v>22100285</v>
      </c>
      <c r="G388" s="37" t="s">
        <v>1501</v>
      </c>
      <c r="H388" s="37" t="s">
        <v>775</v>
      </c>
      <c r="I388" s="37" t="s">
        <v>772</v>
      </c>
      <c r="J388" s="37" t="s">
        <v>776</v>
      </c>
      <c r="K388" s="38" t="s">
        <v>104</v>
      </c>
      <c r="L388" s="39" t="s">
        <v>105</v>
      </c>
      <c r="M388" s="37"/>
      <c r="N388" s="40" t="s">
        <v>106</v>
      </c>
      <c r="O388" s="39" t="s">
        <v>107</v>
      </c>
      <c r="P388" s="37" t="s">
        <v>108</v>
      </c>
      <c r="Q388" s="39" t="s">
        <v>109</v>
      </c>
      <c r="R388" s="38" t="s">
        <v>110</v>
      </c>
      <c r="S388" s="39" t="s">
        <v>107</v>
      </c>
      <c r="T388" s="41" t="s">
        <v>122</v>
      </c>
      <c r="U388" s="37" t="s">
        <v>112</v>
      </c>
      <c r="V388" s="39">
        <v>60</v>
      </c>
      <c r="W388" s="37" t="s">
        <v>113</v>
      </c>
      <c r="X388" s="39"/>
      <c r="Y388" s="39"/>
      <c r="Z388" s="39"/>
      <c r="AA388" s="40">
        <v>0</v>
      </c>
      <c r="AB388" s="38">
        <v>90</v>
      </c>
      <c r="AC388" s="38">
        <v>10</v>
      </c>
      <c r="AD388" s="42" t="s">
        <v>179</v>
      </c>
      <c r="AE388" s="37" t="s">
        <v>115</v>
      </c>
      <c r="AF388" s="42">
        <v>10</v>
      </c>
      <c r="AG388" s="42">
        <v>557666.67000000004</v>
      </c>
      <c r="AH388" s="43">
        <f t="shared" si="32"/>
        <v>5576666.7000000002</v>
      </c>
      <c r="AI388" s="44">
        <f t="shared" si="31"/>
        <v>6245866.7040000008</v>
      </c>
      <c r="AJ388" s="45"/>
      <c r="AK388" s="46"/>
      <c r="AL388" s="45"/>
      <c r="AM388" s="45" t="s">
        <v>116</v>
      </c>
      <c r="AN388" s="35"/>
      <c r="AO388" s="37"/>
      <c r="AP388" s="37"/>
      <c r="AQ388" s="37"/>
      <c r="AR388" s="37" t="s">
        <v>777</v>
      </c>
      <c r="AS388" s="37" t="s">
        <v>777</v>
      </c>
      <c r="AT388" s="37"/>
      <c r="AU388" s="37"/>
      <c r="AV388" s="37"/>
      <c r="AW388" s="37"/>
      <c r="AX388" s="37"/>
      <c r="AY388" s="37"/>
      <c r="AZ388" s="49"/>
      <c r="BA388" s="49"/>
      <c r="BB388" s="49"/>
      <c r="BC388" s="49"/>
      <c r="BD388" s="49">
        <v>339</v>
      </c>
      <c r="BE388" s="49"/>
      <c r="BF388" s="49"/>
      <c r="BG388" s="49"/>
      <c r="BH388" s="49"/>
      <c r="BI388" s="49"/>
      <c r="BJ388" s="49"/>
      <c r="BK388" s="49"/>
      <c r="BL388" s="49"/>
      <c r="BM388" s="49"/>
      <c r="BN388" s="49"/>
      <c r="BO388" s="49"/>
      <c r="BP388" s="49"/>
      <c r="BQ388" s="49"/>
      <c r="BR388" s="49"/>
      <c r="BS388" s="49"/>
      <c r="BT388" s="49"/>
      <c r="BU388" s="49"/>
      <c r="BV388" s="49"/>
      <c r="BW388" s="49"/>
      <c r="BX388" s="49"/>
      <c r="BY388" s="49"/>
      <c r="BZ388" s="49"/>
      <c r="CA388" s="49"/>
      <c r="CB388" s="49"/>
      <c r="CC388" s="49"/>
      <c r="CD388" s="49"/>
      <c r="CE388" s="49"/>
      <c r="CF388" s="49"/>
      <c r="CG388" s="49"/>
      <c r="CH388" s="49"/>
      <c r="CI388" s="49"/>
      <c r="CJ388" s="49"/>
      <c r="CK388" s="49"/>
      <c r="CL388" s="49"/>
      <c r="CM388" s="49"/>
      <c r="CN388" s="49"/>
      <c r="CO388" s="49"/>
      <c r="CP388" s="49"/>
      <c r="CQ388" s="49"/>
      <c r="CR388" s="49"/>
      <c r="CS388" s="49"/>
      <c r="CT388" s="49"/>
      <c r="CU388" s="49"/>
      <c r="CV388" s="49"/>
      <c r="CW388" s="49"/>
      <c r="CX388" s="49"/>
      <c r="CY388" s="49"/>
      <c r="CZ388" s="49"/>
      <c r="DA388" s="49"/>
      <c r="DB388" s="49"/>
      <c r="DC388" s="49"/>
      <c r="DD388" s="49"/>
      <c r="DE388" s="49"/>
      <c r="DF388" s="49"/>
      <c r="DG388" s="49"/>
      <c r="DH388" s="49"/>
      <c r="DI388" s="49"/>
      <c r="DJ388" s="49"/>
      <c r="DK388" s="49"/>
      <c r="DL388" s="49"/>
      <c r="DM388" s="49"/>
      <c r="DN388" s="49"/>
      <c r="DO388" s="49"/>
      <c r="DP388" s="49"/>
      <c r="DQ388" s="49"/>
      <c r="DR388" s="49"/>
      <c r="DS388" s="49"/>
      <c r="DT388" s="49"/>
      <c r="DU388" s="49"/>
      <c r="DV388" s="49"/>
      <c r="DW388" s="49"/>
      <c r="DX388" s="49"/>
      <c r="DY388" s="49"/>
      <c r="DZ388" s="49"/>
      <c r="EA388" s="49"/>
      <c r="EB388" s="49"/>
      <c r="EC388" s="49"/>
      <c r="ED388" s="49"/>
      <c r="EE388" s="49"/>
      <c r="EF388" s="49"/>
      <c r="EG388" s="49"/>
      <c r="EH388" s="49"/>
      <c r="EI388" s="49"/>
      <c r="EJ388" s="49"/>
      <c r="EK388" s="49"/>
      <c r="EL388" s="49"/>
      <c r="EM388" s="49"/>
      <c r="EN388" s="49"/>
      <c r="EO388" s="49"/>
      <c r="EP388" s="49"/>
      <c r="EQ388" s="49"/>
      <c r="ER388" s="49"/>
      <c r="ES388" s="49"/>
      <c r="ET388" s="49"/>
      <c r="EU388" s="49"/>
      <c r="EV388" s="49"/>
      <c r="EW388" s="49"/>
      <c r="EX388" s="49"/>
      <c r="EY388" s="49"/>
      <c r="EZ388" s="49"/>
      <c r="FA388" s="49"/>
      <c r="FB388" s="49"/>
      <c r="FC388" s="49"/>
      <c r="FD388" s="49"/>
      <c r="FE388" s="49"/>
      <c r="FF388" s="49"/>
      <c r="FG388" s="49"/>
      <c r="FH388" s="49"/>
      <c r="FI388" s="49"/>
      <c r="FJ388" s="49"/>
      <c r="FK388" s="49"/>
      <c r="FL388" s="49"/>
      <c r="FM388" s="49"/>
      <c r="FN388" s="49"/>
      <c r="FO388" s="49"/>
      <c r="FP388" s="49"/>
      <c r="FQ388" s="49"/>
      <c r="FR388" s="49"/>
      <c r="FS388" s="49"/>
      <c r="FT388" s="49"/>
      <c r="FU388" s="49"/>
      <c r="FV388" s="49"/>
      <c r="FW388" s="49"/>
      <c r="FX388" s="49"/>
      <c r="FY388" s="49"/>
      <c r="FZ388" s="49"/>
      <c r="GA388" s="49"/>
      <c r="GB388" s="49"/>
      <c r="GC388" s="49"/>
      <c r="GD388" s="49"/>
      <c r="GE388" s="49"/>
      <c r="GF388" s="49"/>
      <c r="GG388" s="49"/>
      <c r="GH388" s="49"/>
      <c r="GI388" s="49"/>
      <c r="GJ388" s="49"/>
      <c r="GK388" s="49"/>
      <c r="GL388" s="49"/>
      <c r="GM388" s="49"/>
      <c r="GN388" s="49"/>
      <c r="GO388" s="49"/>
      <c r="GP388" s="49"/>
      <c r="GQ388" s="49"/>
      <c r="GR388" s="49"/>
      <c r="GS388" s="49"/>
      <c r="GT388" s="49"/>
      <c r="GU388" s="49"/>
      <c r="GV388" s="49"/>
      <c r="GW388" s="49"/>
      <c r="GX388" s="49"/>
      <c r="GY388" s="49"/>
      <c r="GZ388" s="49"/>
      <c r="HA388" s="49"/>
      <c r="HB388" s="49"/>
      <c r="HC388" s="49"/>
      <c r="HD388" s="49"/>
      <c r="HE388" s="49"/>
      <c r="HF388" s="49"/>
      <c r="HG388" s="49"/>
      <c r="HH388" s="49"/>
      <c r="HI388" s="49"/>
      <c r="HJ388" s="49"/>
      <c r="HK388" s="49"/>
      <c r="HL388" s="49"/>
      <c r="HM388" s="49"/>
      <c r="HN388" s="49"/>
      <c r="HO388" s="49"/>
      <c r="HP388" s="49"/>
      <c r="HQ388" s="49"/>
      <c r="HR388" s="49"/>
      <c r="HS388" s="49"/>
      <c r="HT388" s="49"/>
      <c r="HU388" s="49"/>
      <c r="HV388" s="49"/>
      <c r="HW388" s="49"/>
      <c r="HX388" s="49"/>
      <c r="HY388" s="49"/>
      <c r="HZ388" s="49"/>
      <c r="IA388" s="49"/>
      <c r="IB388" s="49"/>
      <c r="IC388" s="49"/>
      <c r="ID388" s="49"/>
      <c r="IE388" s="49"/>
      <c r="IF388" s="49"/>
      <c r="IG388" s="49"/>
      <c r="IH388" s="49"/>
      <c r="II388" s="49"/>
      <c r="IJ388" s="49"/>
      <c r="IK388" s="49"/>
      <c r="IL388" s="49"/>
      <c r="IM388" s="49"/>
      <c r="IN388" s="49"/>
      <c r="IO388" s="49"/>
      <c r="IP388" s="49"/>
      <c r="IQ388" s="49"/>
      <c r="IR388" s="49"/>
      <c r="IS388" s="49"/>
      <c r="IT388" s="49"/>
      <c r="IU388" s="49"/>
      <c r="IV388" s="49"/>
      <c r="IW388" s="49"/>
      <c r="IX388" s="49"/>
    </row>
    <row r="389" spans="1:258" s="187" customFormat="1" ht="12.95" customHeight="1">
      <c r="A389" s="251" t="s">
        <v>350</v>
      </c>
      <c r="B389" s="251"/>
      <c r="C389" s="256"/>
      <c r="D389" s="251">
        <v>210008281</v>
      </c>
      <c r="E389" s="164" t="s">
        <v>1455</v>
      </c>
      <c r="F389" s="164">
        <v>22100286</v>
      </c>
      <c r="G389" s="37" t="s">
        <v>1502</v>
      </c>
      <c r="H389" s="37" t="s">
        <v>778</v>
      </c>
      <c r="I389" s="37" t="s">
        <v>772</v>
      </c>
      <c r="J389" s="37" t="s">
        <v>779</v>
      </c>
      <c r="K389" s="38" t="s">
        <v>104</v>
      </c>
      <c r="L389" s="39" t="s">
        <v>105</v>
      </c>
      <c r="M389" s="37"/>
      <c r="N389" s="40" t="s">
        <v>106</v>
      </c>
      <c r="O389" s="39" t="s">
        <v>107</v>
      </c>
      <c r="P389" s="37" t="s">
        <v>108</v>
      </c>
      <c r="Q389" s="39" t="s">
        <v>109</v>
      </c>
      <c r="R389" s="38" t="s">
        <v>110</v>
      </c>
      <c r="S389" s="39" t="s">
        <v>107</v>
      </c>
      <c r="T389" s="41" t="s">
        <v>122</v>
      </c>
      <c r="U389" s="37" t="s">
        <v>112</v>
      </c>
      <c r="V389" s="39">
        <v>60</v>
      </c>
      <c r="W389" s="37" t="s">
        <v>113</v>
      </c>
      <c r="X389" s="39"/>
      <c r="Y389" s="39"/>
      <c r="Z389" s="39"/>
      <c r="AA389" s="40">
        <v>0</v>
      </c>
      <c r="AB389" s="38">
        <v>90</v>
      </c>
      <c r="AC389" s="38">
        <v>10</v>
      </c>
      <c r="AD389" s="42" t="s">
        <v>179</v>
      </c>
      <c r="AE389" s="37" t="s">
        <v>115</v>
      </c>
      <c r="AF389" s="42">
        <v>6</v>
      </c>
      <c r="AG389" s="42">
        <v>557666.67000000004</v>
      </c>
      <c r="AH389" s="43">
        <f t="shared" si="32"/>
        <v>3346000.0200000005</v>
      </c>
      <c r="AI389" s="44">
        <f t="shared" si="31"/>
        <v>3747520.0224000011</v>
      </c>
      <c r="AJ389" s="45"/>
      <c r="AK389" s="46"/>
      <c r="AL389" s="45"/>
      <c r="AM389" s="45" t="s">
        <v>116</v>
      </c>
      <c r="AN389" s="35"/>
      <c r="AO389" s="37"/>
      <c r="AP389" s="37"/>
      <c r="AQ389" s="37"/>
      <c r="AR389" s="37" t="s">
        <v>780</v>
      </c>
      <c r="AS389" s="37" t="s">
        <v>780</v>
      </c>
      <c r="AT389" s="37"/>
      <c r="AU389" s="37"/>
      <c r="AV389" s="37"/>
      <c r="AW389" s="37"/>
      <c r="AX389" s="37"/>
      <c r="AY389" s="37"/>
      <c r="AZ389" s="49"/>
      <c r="BA389" s="49"/>
      <c r="BB389" s="49"/>
      <c r="BC389" s="49"/>
      <c r="BD389" s="49">
        <v>340</v>
      </c>
      <c r="BE389" s="49"/>
      <c r="BF389" s="49"/>
      <c r="BG389" s="49"/>
      <c r="BH389" s="49"/>
      <c r="BI389" s="49"/>
      <c r="BJ389" s="49"/>
      <c r="BK389" s="49"/>
      <c r="BL389" s="49"/>
      <c r="BM389" s="49"/>
      <c r="BN389" s="49"/>
      <c r="BO389" s="49"/>
      <c r="BP389" s="49"/>
      <c r="BQ389" s="49"/>
      <c r="BR389" s="49"/>
      <c r="BS389" s="49"/>
      <c r="BT389" s="49"/>
      <c r="BU389" s="49"/>
      <c r="BV389" s="49"/>
      <c r="BW389" s="49"/>
      <c r="BX389" s="49"/>
      <c r="BY389" s="49"/>
      <c r="BZ389" s="49"/>
      <c r="CA389" s="49"/>
      <c r="CB389" s="49"/>
      <c r="CC389" s="49"/>
      <c r="CD389" s="49"/>
      <c r="CE389" s="49"/>
      <c r="CF389" s="49"/>
      <c r="CG389" s="49"/>
      <c r="CH389" s="49"/>
      <c r="CI389" s="49"/>
      <c r="CJ389" s="49"/>
      <c r="CK389" s="49"/>
      <c r="CL389" s="49"/>
      <c r="CM389" s="49"/>
      <c r="CN389" s="49"/>
      <c r="CO389" s="49"/>
      <c r="CP389" s="49"/>
      <c r="CQ389" s="49"/>
      <c r="CR389" s="49"/>
      <c r="CS389" s="49"/>
      <c r="CT389" s="49"/>
      <c r="CU389" s="49"/>
      <c r="CV389" s="49"/>
      <c r="CW389" s="49"/>
      <c r="CX389" s="49"/>
      <c r="CY389" s="49"/>
      <c r="CZ389" s="49"/>
      <c r="DA389" s="49"/>
      <c r="DB389" s="49"/>
      <c r="DC389" s="49"/>
      <c r="DD389" s="49"/>
      <c r="DE389" s="49"/>
      <c r="DF389" s="49"/>
      <c r="DG389" s="49"/>
      <c r="DH389" s="49"/>
      <c r="DI389" s="49"/>
      <c r="DJ389" s="49"/>
      <c r="DK389" s="49"/>
      <c r="DL389" s="49"/>
      <c r="DM389" s="49"/>
      <c r="DN389" s="49"/>
      <c r="DO389" s="49"/>
      <c r="DP389" s="49"/>
      <c r="DQ389" s="49"/>
      <c r="DR389" s="49"/>
      <c r="DS389" s="49"/>
      <c r="DT389" s="49"/>
      <c r="DU389" s="49"/>
      <c r="DV389" s="49"/>
      <c r="DW389" s="49"/>
      <c r="DX389" s="49"/>
      <c r="DY389" s="49"/>
      <c r="DZ389" s="49"/>
      <c r="EA389" s="49"/>
      <c r="EB389" s="49"/>
      <c r="EC389" s="49"/>
      <c r="ED389" s="49"/>
      <c r="EE389" s="49"/>
      <c r="EF389" s="49"/>
      <c r="EG389" s="49"/>
      <c r="EH389" s="49"/>
      <c r="EI389" s="49"/>
      <c r="EJ389" s="49"/>
      <c r="EK389" s="49"/>
      <c r="EL389" s="49"/>
      <c r="EM389" s="49"/>
      <c r="EN389" s="49"/>
      <c r="EO389" s="49"/>
      <c r="EP389" s="49"/>
      <c r="EQ389" s="49"/>
      <c r="ER389" s="49"/>
      <c r="ES389" s="49"/>
      <c r="ET389" s="49"/>
      <c r="EU389" s="49"/>
      <c r="EV389" s="49"/>
      <c r="EW389" s="49"/>
      <c r="EX389" s="49"/>
      <c r="EY389" s="49"/>
      <c r="EZ389" s="49"/>
      <c r="FA389" s="49"/>
      <c r="FB389" s="49"/>
      <c r="FC389" s="49"/>
      <c r="FD389" s="49"/>
      <c r="FE389" s="49"/>
      <c r="FF389" s="49"/>
      <c r="FG389" s="49"/>
      <c r="FH389" s="49"/>
      <c r="FI389" s="49"/>
      <c r="FJ389" s="49"/>
      <c r="FK389" s="49"/>
      <c r="FL389" s="49"/>
      <c r="FM389" s="49"/>
      <c r="FN389" s="49"/>
      <c r="FO389" s="49"/>
      <c r="FP389" s="49"/>
      <c r="FQ389" s="49"/>
      <c r="FR389" s="49"/>
      <c r="FS389" s="49"/>
      <c r="FT389" s="49"/>
      <c r="FU389" s="49"/>
      <c r="FV389" s="49"/>
      <c r="FW389" s="49"/>
      <c r="FX389" s="49"/>
      <c r="FY389" s="49"/>
      <c r="FZ389" s="49"/>
      <c r="GA389" s="49"/>
      <c r="GB389" s="49"/>
      <c r="GC389" s="49"/>
      <c r="GD389" s="49"/>
      <c r="GE389" s="49"/>
      <c r="GF389" s="49"/>
      <c r="GG389" s="49"/>
      <c r="GH389" s="49"/>
      <c r="GI389" s="49"/>
      <c r="GJ389" s="49"/>
      <c r="GK389" s="49"/>
      <c r="GL389" s="49"/>
      <c r="GM389" s="49"/>
      <c r="GN389" s="49"/>
      <c r="GO389" s="49"/>
      <c r="GP389" s="49"/>
      <c r="GQ389" s="49"/>
      <c r="GR389" s="49"/>
      <c r="GS389" s="49"/>
      <c r="GT389" s="49"/>
      <c r="GU389" s="49"/>
      <c r="GV389" s="49"/>
      <c r="GW389" s="49"/>
      <c r="GX389" s="49"/>
      <c r="GY389" s="49"/>
      <c r="GZ389" s="49"/>
      <c r="HA389" s="49"/>
      <c r="HB389" s="49"/>
      <c r="HC389" s="49"/>
      <c r="HD389" s="49"/>
      <c r="HE389" s="49"/>
      <c r="HF389" s="49"/>
      <c r="HG389" s="49"/>
      <c r="HH389" s="49"/>
      <c r="HI389" s="49"/>
      <c r="HJ389" s="49"/>
      <c r="HK389" s="49"/>
      <c r="HL389" s="49"/>
      <c r="HM389" s="49"/>
      <c r="HN389" s="49"/>
      <c r="HO389" s="49"/>
      <c r="HP389" s="49"/>
      <c r="HQ389" s="49"/>
      <c r="HR389" s="49"/>
      <c r="HS389" s="49"/>
      <c r="HT389" s="49"/>
      <c r="HU389" s="49"/>
      <c r="HV389" s="49"/>
      <c r="HW389" s="49"/>
      <c r="HX389" s="49"/>
      <c r="HY389" s="49"/>
      <c r="HZ389" s="49"/>
      <c r="IA389" s="49"/>
      <c r="IB389" s="49"/>
      <c r="IC389" s="49"/>
      <c r="ID389" s="49"/>
      <c r="IE389" s="49"/>
      <c r="IF389" s="49"/>
      <c r="IG389" s="49"/>
      <c r="IH389" s="49"/>
      <c r="II389" s="49"/>
      <c r="IJ389" s="49"/>
      <c r="IK389" s="49"/>
      <c r="IL389" s="49"/>
      <c r="IM389" s="49"/>
      <c r="IN389" s="49"/>
      <c r="IO389" s="49"/>
      <c r="IP389" s="49"/>
      <c r="IQ389" s="49"/>
      <c r="IR389" s="49"/>
      <c r="IS389" s="49"/>
      <c r="IT389" s="49"/>
      <c r="IU389" s="49"/>
      <c r="IV389" s="49"/>
      <c r="IW389" s="49"/>
      <c r="IX389" s="49"/>
    </row>
    <row r="390" spans="1:258" s="187" customFormat="1" ht="12.95" customHeight="1">
      <c r="A390" s="251" t="s">
        <v>350</v>
      </c>
      <c r="B390" s="251"/>
      <c r="C390" s="256"/>
      <c r="D390" s="251">
        <v>210014334</v>
      </c>
      <c r="E390" s="164" t="s">
        <v>1456</v>
      </c>
      <c r="F390" s="164">
        <v>22100287</v>
      </c>
      <c r="G390" s="37" t="s">
        <v>1503</v>
      </c>
      <c r="H390" s="37" t="s">
        <v>781</v>
      </c>
      <c r="I390" s="37" t="s">
        <v>772</v>
      </c>
      <c r="J390" s="37" t="s">
        <v>782</v>
      </c>
      <c r="K390" s="38" t="s">
        <v>104</v>
      </c>
      <c r="L390" s="39" t="s">
        <v>105</v>
      </c>
      <c r="M390" s="37"/>
      <c r="N390" s="40" t="s">
        <v>106</v>
      </c>
      <c r="O390" s="39" t="s">
        <v>107</v>
      </c>
      <c r="P390" s="37" t="s">
        <v>108</v>
      </c>
      <c r="Q390" s="39" t="s">
        <v>109</v>
      </c>
      <c r="R390" s="38" t="s">
        <v>110</v>
      </c>
      <c r="S390" s="39" t="s">
        <v>107</v>
      </c>
      <c r="T390" s="41" t="s">
        <v>122</v>
      </c>
      <c r="U390" s="37" t="s">
        <v>112</v>
      </c>
      <c r="V390" s="39">
        <v>60</v>
      </c>
      <c r="W390" s="37" t="s">
        <v>113</v>
      </c>
      <c r="X390" s="39"/>
      <c r="Y390" s="39"/>
      <c r="Z390" s="39"/>
      <c r="AA390" s="40">
        <v>0</v>
      </c>
      <c r="AB390" s="38">
        <v>90</v>
      </c>
      <c r="AC390" s="38">
        <v>10</v>
      </c>
      <c r="AD390" s="42" t="s">
        <v>179</v>
      </c>
      <c r="AE390" s="37" t="s">
        <v>115</v>
      </c>
      <c r="AF390" s="42">
        <v>5</v>
      </c>
      <c r="AG390" s="42">
        <v>511500</v>
      </c>
      <c r="AH390" s="43">
        <f t="shared" si="32"/>
        <v>2557500</v>
      </c>
      <c r="AI390" s="44">
        <f t="shared" si="31"/>
        <v>2864400.0000000005</v>
      </c>
      <c r="AJ390" s="45"/>
      <c r="AK390" s="46"/>
      <c r="AL390" s="45"/>
      <c r="AM390" s="45" t="s">
        <v>116</v>
      </c>
      <c r="AN390" s="35"/>
      <c r="AO390" s="37"/>
      <c r="AP390" s="37"/>
      <c r="AQ390" s="37"/>
      <c r="AR390" s="37" t="s">
        <v>783</v>
      </c>
      <c r="AS390" s="37" t="s">
        <v>783</v>
      </c>
      <c r="AT390" s="37"/>
      <c r="AU390" s="37"/>
      <c r="AV390" s="37"/>
      <c r="AW390" s="37"/>
      <c r="AX390" s="37"/>
      <c r="AY390" s="37"/>
      <c r="AZ390" s="49"/>
      <c r="BA390" s="49"/>
      <c r="BB390" s="49"/>
      <c r="BC390" s="49"/>
      <c r="BD390" s="49">
        <v>341</v>
      </c>
      <c r="BE390" s="49"/>
      <c r="BF390" s="49"/>
      <c r="BG390" s="49"/>
      <c r="BH390" s="49"/>
      <c r="BI390" s="49"/>
      <c r="BJ390" s="49"/>
      <c r="BK390" s="49"/>
      <c r="BL390" s="49"/>
      <c r="BM390" s="49"/>
      <c r="BN390" s="49"/>
      <c r="BO390" s="49"/>
      <c r="BP390" s="49"/>
      <c r="BQ390" s="49"/>
      <c r="BR390" s="49"/>
      <c r="BS390" s="49"/>
      <c r="BT390" s="49"/>
      <c r="BU390" s="49"/>
      <c r="BV390" s="49"/>
      <c r="BW390" s="49"/>
      <c r="BX390" s="49"/>
      <c r="BY390" s="49"/>
      <c r="BZ390" s="49"/>
      <c r="CA390" s="49"/>
      <c r="CB390" s="49"/>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49"/>
      <c r="FL390" s="49"/>
      <c r="FM390" s="49"/>
      <c r="FN390" s="49"/>
      <c r="FO390" s="49"/>
      <c r="FP390" s="49"/>
      <c r="FQ390" s="49"/>
      <c r="FR390" s="49"/>
      <c r="FS390" s="49"/>
      <c r="FT390" s="49"/>
      <c r="FU390" s="49"/>
      <c r="FV390" s="49"/>
      <c r="FW390" s="49"/>
      <c r="FX390" s="49"/>
      <c r="FY390" s="49"/>
      <c r="FZ390" s="49"/>
      <c r="GA390" s="49"/>
      <c r="GB390" s="49"/>
      <c r="GC390" s="49"/>
      <c r="GD390" s="49"/>
      <c r="GE390" s="49"/>
      <c r="GF390" s="49"/>
      <c r="GG390" s="49"/>
      <c r="GH390" s="49"/>
      <c r="GI390" s="49"/>
      <c r="GJ390" s="49"/>
      <c r="GK390" s="49"/>
      <c r="GL390" s="49"/>
      <c r="GM390" s="49"/>
      <c r="GN390" s="49"/>
      <c r="GO390" s="49"/>
      <c r="GP390" s="49"/>
      <c r="GQ390" s="49"/>
      <c r="GR390" s="49"/>
      <c r="GS390" s="49"/>
      <c r="GT390" s="49"/>
      <c r="GU390" s="49"/>
      <c r="GV390" s="49"/>
      <c r="GW390" s="49"/>
      <c r="GX390" s="49"/>
      <c r="GY390" s="49"/>
      <c r="GZ390" s="49"/>
      <c r="HA390" s="49"/>
      <c r="HB390" s="49"/>
      <c r="HC390" s="49"/>
      <c r="HD390" s="49"/>
      <c r="HE390" s="49"/>
      <c r="HF390" s="49"/>
      <c r="HG390" s="49"/>
      <c r="HH390" s="49"/>
      <c r="HI390" s="49"/>
      <c r="HJ390" s="49"/>
      <c r="HK390" s="49"/>
      <c r="HL390" s="49"/>
      <c r="HM390" s="49"/>
      <c r="HN390" s="49"/>
      <c r="HO390" s="49"/>
      <c r="HP390" s="49"/>
      <c r="HQ390" s="49"/>
      <c r="HR390" s="49"/>
      <c r="HS390" s="49"/>
      <c r="HT390" s="49"/>
      <c r="HU390" s="49"/>
      <c r="HV390" s="49"/>
      <c r="HW390" s="49"/>
      <c r="HX390" s="49"/>
      <c r="HY390" s="49"/>
      <c r="HZ390" s="49"/>
      <c r="IA390" s="49"/>
      <c r="IB390" s="49"/>
      <c r="IC390" s="49"/>
      <c r="ID390" s="49"/>
      <c r="IE390" s="49"/>
      <c r="IF390" s="49"/>
      <c r="IG390" s="49"/>
      <c r="IH390" s="49"/>
      <c r="II390" s="49"/>
      <c r="IJ390" s="49"/>
      <c r="IK390" s="49"/>
      <c r="IL390" s="49"/>
      <c r="IM390" s="49"/>
      <c r="IN390" s="49"/>
      <c r="IO390" s="49"/>
      <c r="IP390" s="49"/>
      <c r="IQ390" s="49"/>
      <c r="IR390" s="49"/>
      <c r="IS390" s="49"/>
      <c r="IT390" s="49"/>
      <c r="IU390" s="49"/>
      <c r="IV390" s="49"/>
      <c r="IW390" s="49"/>
      <c r="IX390" s="49"/>
    </row>
    <row r="391" spans="1:258" s="187" customFormat="1" ht="12.95" customHeight="1">
      <c r="A391" s="251" t="s">
        <v>350</v>
      </c>
      <c r="B391" s="251"/>
      <c r="C391" s="256"/>
      <c r="D391" s="251">
        <v>210025311</v>
      </c>
      <c r="E391" s="164" t="s">
        <v>1364</v>
      </c>
      <c r="F391" s="164">
        <v>22100288</v>
      </c>
      <c r="G391" s="37" t="s">
        <v>1504</v>
      </c>
      <c r="H391" s="37" t="s">
        <v>784</v>
      </c>
      <c r="I391" s="37" t="s">
        <v>785</v>
      </c>
      <c r="J391" s="37" t="s">
        <v>786</v>
      </c>
      <c r="K391" s="38" t="s">
        <v>104</v>
      </c>
      <c r="L391" s="39" t="s">
        <v>105</v>
      </c>
      <c r="M391" s="37" t="s">
        <v>121</v>
      </c>
      <c r="N391" s="40" t="s">
        <v>83</v>
      </c>
      <c r="O391" s="39" t="s">
        <v>107</v>
      </c>
      <c r="P391" s="37" t="s">
        <v>108</v>
      </c>
      <c r="Q391" s="39" t="s">
        <v>109</v>
      </c>
      <c r="R391" s="38" t="s">
        <v>110</v>
      </c>
      <c r="S391" s="39" t="s">
        <v>107</v>
      </c>
      <c r="T391" s="41" t="s">
        <v>122</v>
      </c>
      <c r="U391" s="37" t="s">
        <v>112</v>
      </c>
      <c r="V391" s="39">
        <v>60</v>
      </c>
      <c r="W391" s="37" t="s">
        <v>113</v>
      </c>
      <c r="X391" s="39"/>
      <c r="Y391" s="39"/>
      <c r="Z391" s="39"/>
      <c r="AA391" s="40">
        <v>30</v>
      </c>
      <c r="AB391" s="38">
        <v>60</v>
      </c>
      <c r="AC391" s="38">
        <v>10</v>
      </c>
      <c r="AD391" s="42" t="s">
        <v>129</v>
      </c>
      <c r="AE391" s="37" t="s">
        <v>115</v>
      </c>
      <c r="AF391" s="42">
        <v>42</v>
      </c>
      <c r="AG391" s="42">
        <v>24170.3</v>
      </c>
      <c r="AH391" s="43">
        <f t="shared" si="32"/>
        <v>1015152.6</v>
      </c>
      <c r="AI391" s="44">
        <f t="shared" si="31"/>
        <v>1136970.912</v>
      </c>
      <c r="AJ391" s="45"/>
      <c r="AK391" s="46"/>
      <c r="AL391" s="45"/>
      <c r="AM391" s="45" t="s">
        <v>116</v>
      </c>
      <c r="AN391" s="35"/>
      <c r="AO391" s="37"/>
      <c r="AP391" s="37"/>
      <c r="AQ391" s="37"/>
      <c r="AR391" s="37" t="s">
        <v>787</v>
      </c>
      <c r="AS391" s="37" t="s">
        <v>787</v>
      </c>
      <c r="AT391" s="37"/>
      <c r="AU391" s="37"/>
      <c r="AV391" s="37"/>
      <c r="AW391" s="37"/>
      <c r="AX391" s="37"/>
      <c r="AY391" s="37"/>
      <c r="AZ391" s="49"/>
      <c r="BA391" s="49"/>
      <c r="BB391" s="49"/>
      <c r="BC391" s="49"/>
      <c r="BD391" s="49">
        <v>342</v>
      </c>
      <c r="BE391" s="49"/>
      <c r="BF391" s="49"/>
      <c r="BG391" s="49"/>
      <c r="BH391" s="49"/>
      <c r="BI391" s="49"/>
      <c r="BJ391" s="49"/>
      <c r="BK391" s="49"/>
      <c r="BL391" s="49"/>
      <c r="BM391" s="49"/>
      <c r="BN391" s="49"/>
      <c r="BO391" s="49"/>
      <c r="BP391" s="49"/>
      <c r="BQ391" s="49"/>
      <c r="BR391" s="49"/>
      <c r="BS391" s="49"/>
      <c r="BT391" s="49"/>
      <c r="BU391" s="49"/>
      <c r="BV391" s="49"/>
      <c r="BW391" s="49"/>
      <c r="BX391" s="49"/>
      <c r="BY391" s="49"/>
      <c r="BZ391" s="49"/>
      <c r="CA391" s="49"/>
      <c r="CB391" s="49"/>
      <c r="CC391" s="49"/>
      <c r="CD391" s="49"/>
      <c r="CE391" s="49"/>
      <c r="CF391" s="49"/>
      <c r="CG391" s="49"/>
      <c r="CH391" s="49"/>
      <c r="CI391" s="49"/>
      <c r="CJ391" s="49"/>
      <c r="CK391" s="49"/>
      <c r="CL391" s="49"/>
      <c r="CM391" s="49"/>
      <c r="CN391" s="49"/>
      <c r="CO391" s="49"/>
      <c r="CP391" s="49"/>
      <c r="CQ391" s="49"/>
      <c r="CR391" s="49"/>
      <c r="CS391" s="49"/>
      <c r="CT391" s="49"/>
      <c r="CU391" s="49"/>
      <c r="CV391" s="49"/>
      <c r="CW391" s="49"/>
      <c r="CX391" s="49"/>
      <c r="CY391" s="49"/>
      <c r="CZ391" s="49"/>
      <c r="DA391" s="49"/>
      <c r="DB391" s="49"/>
      <c r="DC391" s="49"/>
      <c r="DD391" s="49"/>
      <c r="DE391" s="49"/>
      <c r="DF391" s="49"/>
      <c r="DG391" s="49"/>
      <c r="DH391" s="49"/>
      <c r="DI391" s="49"/>
      <c r="DJ391" s="49"/>
      <c r="DK391" s="49"/>
      <c r="DL391" s="49"/>
      <c r="DM391" s="49"/>
      <c r="DN391" s="49"/>
      <c r="DO391" s="49"/>
      <c r="DP391" s="49"/>
      <c r="DQ391" s="49"/>
      <c r="DR391" s="49"/>
      <c r="DS391" s="49"/>
      <c r="DT391" s="49"/>
      <c r="DU391" s="49"/>
      <c r="DV391" s="49"/>
      <c r="DW391" s="49"/>
      <c r="DX391" s="49"/>
      <c r="DY391" s="49"/>
      <c r="DZ391" s="49"/>
      <c r="EA391" s="49"/>
      <c r="EB391" s="49"/>
      <c r="EC391" s="49"/>
      <c r="ED391" s="49"/>
      <c r="EE391" s="49"/>
      <c r="EF391" s="49"/>
      <c r="EG391" s="49"/>
      <c r="EH391" s="49"/>
      <c r="EI391" s="49"/>
      <c r="EJ391" s="49"/>
      <c r="EK391" s="49"/>
      <c r="EL391" s="49"/>
      <c r="EM391" s="49"/>
      <c r="EN391" s="49"/>
      <c r="EO391" s="49"/>
      <c r="EP391" s="49"/>
      <c r="EQ391" s="49"/>
      <c r="ER391" s="49"/>
      <c r="ES391" s="49"/>
      <c r="ET391" s="49"/>
      <c r="EU391" s="49"/>
      <c r="EV391" s="49"/>
      <c r="EW391" s="49"/>
      <c r="EX391" s="49"/>
      <c r="EY391" s="49"/>
      <c r="EZ391" s="49"/>
      <c r="FA391" s="49"/>
      <c r="FB391" s="49"/>
      <c r="FC391" s="49"/>
      <c r="FD391" s="49"/>
      <c r="FE391" s="49"/>
      <c r="FF391" s="49"/>
      <c r="FG391" s="49"/>
      <c r="FH391" s="49"/>
      <c r="FI391" s="49"/>
      <c r="FJ391" s="49"/>
      <c r="FK391" s="49"/>
      <c r="FL391" s="49"/>
      <c r="FM391" s="49"/>
      <c r="FN391" s="49"/>
      <c r="FO391" s="49"/>
      <c r="FP391" s="49"/>
      <c r="FQ391" s="49"/>
      <c r="FR391" s="49"/>
      <c r="FS391" s="49"/>
      <c r="FT391" s="49"/>
      <c r="FU391" s="49"/>
      <c r="FV391" s="49"/>
      <c r="FW391" s="49"/>
      <c r="FX391" s="49"/>
      <c r="FY391" s="49"/>
      <c r="FZ391" s="49"/>
      <c r="GA391" s="49"/>
      <c r="GB391" s="49"/>
      <c r="GC391" s="49"/>
      <c r="GD391" s="49"/>
      <c r="GE391" s="49"/>
      <c r="GF391" s="49"/>
      <c r="GG391" s="49"/>
      <c r="GH391" s="49"/>
      <c r="GI391" s="49"/>
      <c r="GJ391" s="49"/>
      <c r="GK391" s="49"/>
      <c r="GL391" s="49"/>
      <c r="GM391" s="49"/>
      <c r="GN391" s="49"/>
      <c r="GO391" s="49"/>
      <c r="GP391" s="49"/>
      <c r="GQ391" s="49"/>
      <c r="GR391" s="49"/>
      <c r="GS391" s="49"/>
      <c r="GT391" s="49"/>
      <c r="GU391" s="49"/>
      <c r="GV391" s="49"/>
      <c r="GW391" s="49"/>
      <c r="GX391" s="49"/>
      <c r="GY391" s="49"/>
      <c r="GZ391" s="49"/>
      <c r="HA391" s="49"/>
      <c r="HB391" s="49"/>
      <c r="HC391" s="49"/>
      <c r="HD391" s="49"/>
      <c r="HE391" s="49"/>
      <c r="HF391" s="49"/>
      <c r="HG391" s="49"/>
      <c r="HH391" s="49"/>
      <c r="HI391" s="49"/>
      <c r="HJ391" s="49"/>
      <c r="HK391" s="49"/>
      <c r="HL391" s="49"/>
      <c r="HM391" s="49"/>
      <c r="HN391" s="49"/>
      <c r="HO391" s="49"/>
      <c r="HP391" s="49"/>
      <c r="HQ391" s="49"/>
      <c r="HR391" s="49"/>
      <c r="HS391" s="49"/>
      <c r="HT391" s="49"/>
      <c r="HU391" s="49"/>
      <c r="HV391" s="49"/>
      <c r="HW391" s="49"/>
      <c r="HX391" s="49"/>
      <c r="HY391" s="49"/>
      <c r="HZ391" s="49"/>
      <c r="IA391" s="49"/>
      <c r="IB391" s="49"/>
      <c r="IC391" s="49"/>
      <c r="ID391" s="49"/>
      <c r="IE391" s="49"/>
      <c r="IF391" s="49"/>
      <c r="IG391" s="49"/>
      <c r="IH391" s="49"/>
      <c r="II391" s="49"/>
      <c r="IJ391" s="49"/>
      <c r="IK391" s="49"/>
      <c r="IL391" s="49"/>
      <c r="IM391" s="49"/>
      <c r="IN391" s="49"/>
      <c r="IO391" s="49"/>
      <c r="IP391" s="49"/>
      <c r="IQ391" s="49"/>
      <c r="IR391" s="49"/>
      <c r="IS391" s="49"/>
      <c r="IT391" s="49"/>
      <c r="IU391" s="49"/>
      <c r="IV391" s="49"/>
      <c r="IW391" s="49"/>
      <c r="IX391" s="49"/>
    </row>
    <row r="392" spans="1:258" s="187" customFormat="1" ht="12.95" customHeight="1">
      <c r="A392" s="251" t="s">
        <v>350</v>
      </c>
      <c r="B392" s="251"/>
      <c r="C392" s="256"/>
      <c r="D392" s="251">
        <v>220031720</v>
      </c>
      <c r="E392" s="164" t="s">
        <v>1363</v>
      </c>
      <c r="F392" s="164">
        <v>22100289</v>
      </c>
      <c r="G392" s="37" t="s">
        <v>1505</v>
      </c>
      <c r="H392" s="37" t="s">
        <v>784</v>
      </c>
      <c r="I392" s="37" t="s">
        <v>785</v>
      </c>
      <c r="J392" s="37" t="s">
        <v>786</v>
      </c>
      <c r="K392" s="38" t="s">
        <v>104</v>
      </c>
      <c r="L392" s="39" t="s">
        <v>105</v>
      </c>
      <c r="M392" s="37" t="s">
        <v>121</v>
      </c>
      <c r="N392" s="40" t="s">
        <v>83</v>
      </c>
      <c r="O392" s="39" t="s">
        <v>107</v>
      </c>
      <c r="P392" s="37" t="s">
        <v>108</v>
      </c>
      <c r="Q392" s="39" t="s">
        <v>109</v>
      </c>
      <c r="R392" s="38" t="s">
        <v>110</v>
      </c>
      <c r="S392" s="39" t="s">
        <v>107</v>
      </c>
      <c r="T392" s="41" t="s">
        <v>122</v>
      </c>
      <c r="U392" s="37" t="s">
        <v>112</v>
      </c>
      <c r="V392" s="39">
        <v>60</v>
      </c>
      <c r="W392" s="37" t="s">
        <v>113</v>
      </c>
      <c r="X392" s="39"/>
      <c r="Y392" s="39"/>
      <c r="Z392" s="39"/>
      <c r="AA392" s="40">
        <v>30</v>
      </c>
      <c r="AB392" s="38">
        <v>60</v>
      </c>
      <c r="AC392" s="38">
        <v>10</v>
      </c>
      <c r="AD392" s="42" t="s">
        <v>129</v>
      </c>
      <c r="AE392" s="37" t="s">
        <v>115</v>
      </c>
      <c r="AF392" s="42">
        <v>37</v>
      </c>
      <c r="AG392" s="42">
        <v>18295.2</v>
      </c>
      <c r="AH392" s="43">
        <f t="shared" si="32"/>
        <v>676922.4</v>
      </c>
      <c r="AI392" s="44">
        <f t="shared" si="31"/>
        <v>758153.08800000011</v>
      </c>
      <c r="AJ392" s="45"/>
      <c r="AK392" s="46"/>
      <c r="AL392" s="45"/>
      <c r="AM392" s="45" t="s">
        <v>116</v>
      </c>
      <c r="AN392" s="35"/>
      <c r="AO392" s="37"/>
      <c r="AP392" s="37"/>
      <c r="AQ392" s="37"/>
      <c r="AR392" s="37" t="s">
        <v>788</v>
      </c>
      <c r="AS392" s="37" t="s">
        <v>788</v>
      </c>
      <c r="AT392" s="37"/>
      <c r="AU392" s="37"/>
      <c r="AV392" s="37"/>
      <c r="AW392" s="37"/>
      <c r="AX392" s="37"/>
      <c r="AY392" s="37"/>
      <c r="AZ392" s="49"/>
      <c r="BA392" s="49"/>
      <c r="BB392" s="49"/>
      <c r="BC392" s="49"/>
      <c r="BD392" s="49">
        <v>343</v>
      </c>
      <c r="BE392" s="49"/>
      <c r="BF392" s="49"/>
      <c r="BG392" s="49"/>
      <c r="BH392" s="49"/>
      <c r="BI392" s="49"/>
      <c r="BJ392" s="49"/>
      <c r="BK392" s="49"/>
      <c r="BL392" s="49"/>
      <c r="BM392" s="49"/>
      <c r="BN392" s="49"/>
      <c r="BO392" s="49"/>
      <c r="BP392" s="49"/>
      <c r="BQ392" s="49"/>
      <c r="BR392" s="49"/>
      <c r="BS392" s="49"/>
      <c r="BT392" s="49"/>
      <c r="BU392" s="49"/>
      <c r="BV392" s="49"/>
      <c r="BW392" s="49"/>
      <c r="BX392" s="49"/>
      <c r="BY392" s="49"/>
      <c r="BZ392" s="49"/>
      <c r="CA392" s="49"/>
      <c r="CB392" s="49"/>
      <c r="CC392" s="49"/>
      <c r="CD392" s="49"/>
      <c r="CE392" s="49"/>
      <c r="CF392" s="49"/>
      <c r="CG392" s="49"/>
      <c r="CH392" s="49"/>
      <c r="CI392" s="49"/>
      <c r="CJ392" s="49"/>
      <c r="CK392" s="49"/>
      <c r="CL392" s="49"/>
      <c r="CM392" s="49"/>
      <c r="CN392" s="49"/>
      <c r="CO392" s="49"/>
      <c r="CP392" s="49"/>
      <c r="CQ392" s="49"/>
      <c r="CR392" s="49"/>
      <c r="CS392" s="49"/>
      <c r="CT392" s="49"/>
      <c r="CU392" s="49"/>
      <c r="CV392" s="49"/>
      <c r="CW392" s="49"/>
      <c r="CX392" s="49"/>
      <c r="CY392" s="49"/>
      <c r="CZ392" s="49"/>
      <c r="DA392" s="49"/>
      <c r="DB392" s="49"/>
      <c r="DC392" s="49"/>
      <c r="DD392" s="49"/>
      <c r="DE392" s="49"/>
      <c r="DF392" s="49"/>
      <c r="DG392" s="49"/>
      <c r="DH392" s="49"/>
      <c r="DI392" s="49"/>
      <c r="DJ392" s="49"/>
      <c r="DK392" s="49"/>
      <c r="DL392" s="49"/>
      <c r="DM392" s="49"/>
      <c r="DN392" s="49"/>
      <c r="DO392" s="49"/>
      <c r="DP392" s="49"/>
      <c r="DQ392" s="49"/>
      <c r="DR392" s="49"/>
      <c r="DS392" s="49"/>
      <c r="DT392" s="49"/>
      <c r="DU392" s="49"/>
      <c r="DV392" s="49"/>
      <c r="DW392" s="49"/>
      <c r="DX392" s="49"/>
      <c r="DY392" s="49"/>
      <c r="DZ392" s="49"/>
      <c r="EA392" s="49"/>
      <c r="EB392" s="49"/>
      <c r="EC392" s="49"/>
      <c r="ED392" s="49"/>
      <c r="EE392" s="49"/>
      <c r="EF392" s="49"/>
      <c r="EG392" s="49"/>
      <c r="EH392" s="49"/>
      <c r="EI392" s="49"/>
      <c r="EJ392" s="49"/>
      <c r="EK392" s="49"/>
      <c r="EL392" s="49"/>
      <c r="EM392" s="49"/>
      <c r="EN392" s="49"/>
      <c r="EO392" s="49"/>
      <c r="EP392" s="49"/>
      <c r="EQ392" s="49"/>
      <c r="ER392" s="49"/>
      <c r="ES392" s="49"/>
      <c r="ET392" s="49"/>
      <c r="EU392" s="49"/>
      <c r="EV392" s="49"/>
      <c r="EW392" s="49"/>
      <c r="EX392" s="49"/>
      <c r="EY392" s="49"/>
      <c r="EZ392" s="49"/>
      <c r="FA392" s="49"/>
      <c r="FB392" s="49"/>
      <c r="FC392" s="49"/>
      <c r="FD392" s="49"/>
      <c r="FE392" s="49"/>
      <c r="FF392" s="49"/>
      <c r="FG392" s="49"/>
      <c r="FH392" s="49"/>
      <c r="FI392" s="49"/>
      <c r="FJ392" s="49"/>
      <c r="FK392" s="49"/>
      <c r="FL392" s="49"/>
      <c r="FM392" s="49"/>
      <c r="FN392" s="49"/>
      <c r="FO392" s="49"/>
      <c r="FP392" s="49"/>
      <c r="FQ392" s="49"/>
      <c r="FR392" s="49"/>
      <c r="FS392" s="49"/>
      <c r="FT392" s="49"/>
      <c r="FU392" s="49"/>
      <c r="FV392" s="49"/>
      <c r="FW392" s="49"/>
      <c r="FX392" s="49"/>
      <c r="FY392" s="49"/>
      <c r="FZ392" s="49"/>
      <c r="GA392" s="49"/>
      <c r="GB392" s="49"/>
      <c r="GC392" s="49"/>
      <c r="GD392" s="49"/>
      <c r="GE392" s="49"/>
      <c r="GF392" s="49"/>
      <c r="GG392" s="49"/>
      <c r="GH392" s="49"/>
      <c r="GI392" s="49"/>
      <c r="GJ392" s="49"/>
      <c r="GK392" s="49"/>
      <c r="GL392" s="49"/>
      <c r="GM392" s="49"/>
      <c r="GN392" s="49"/>
      <c r="GO392" s="49"/>
      <c r="GP392" s="49"/>
      <c r="GQ392" s="49"/>
      <c r="GR392" s="49"/>
      <c r="GS392" s="49"/>
      <c r="GT392" s="49"/>
      <c r="GU392" s="49"/>
      <c r="GV392" s="49"/>
      <c r="GW392" s="49"/>
      <c r="GX392" s="49"/>
      <c r="GY392" s="49"/>
      <c r="GZ392" s="49"/>
      <c r="HA392" s="49"/>
      <c r="HB392" s="49"/>
      <c r="HC392" s="49"/>
      <c r="HD392" s="49"/>
      <c r="HE392" s="49"/>
      <c r="HF392" s="49"/>
      <c r="HG392" s="49"/>
      <c r="HH392" s="49"/>
      <c r="HI392" s="49"/>
      <c r="HJ392" s="49"/>
      <c r="HK392" s="49"/>
      <c r="HL392" s="49"/>
      <c r="HM392" s="49"/>
      <c r="HN392" s="49"/>
      <c r="HO392" s="49"/>
      <c r="HP392" s="49"/>
      <c r="HQ392" s="49"/>
      <c r="HR392" s="49"/>
      <c r="HS392" s="49"/>
      <c r="HT392" s="49"/>
      <c r="HU392" s="49"/>
      <c r="HV392" s="49"/>
      <c r="HW392" s="49"/>
      <c r="HX392" s="49"/>
      <c r="HY392" s="49"/>
      <c r="HZ392" s="49"/>
      <c r="IA392" s="49"/>
      <c r="IB392" s="49"/>
      <c r="IC392" s="49"/>
      <c r="ID392" s="49"/>
      <c r="IE392" s="49"/>
      <c r="IF392" s="49"/>
      <c r="IG392" s="49"/>
      <c r="IH392" s="49"/>
      <c r="II392" s="49"/>
      <c r="IJ392" s="49"/>
      <c r="IK392" s="49"/>
      <c r="IL392" s="49"/>
      <c r="IM392" s="49"/>
      <c r="IN392" s="49"/>
      <c r="IO392" s="49"/>
      <c r="IP392" s="49"/>
      <c r="IQ392" s="49"/>
      <c r="IR392" s="49"/>
      <c r="IS392" s="49"/>
      <c r="IT392" s="49"/>
      <c r="IU392" s="49"/>
      <c r="IV392" s="49"/>
      <c r="IW392" s="49"/>
      <c r="IX392" s="49"/>
    </row>
    <row r="393" spans="1:258" s="187" customFormat="1" ht="12.95" customHeight="1">
      <c r="A393" s="251" t="s">
        <v>350</v>
      </c>
      <c r="B393" s="251"/>
      <c r="C393" s="256"/>
      <c r="D393" s="251">
        <v>210026866</v>
      </c>
      <c r="E393" s="164" t="s">
        <v>1432</v>
      </c>
      <c r="F393" s="164">
        <v>22100290</v>
      </c>
      <c r="G393" s="37" t="s">
        <v>1506</v>
      </c>
      <c r="H393" s="37" t="s">
        <v>789</v>
      </c>
      <c r="I393" s="37" t="s">
        <v>790</v>
      </c>
      <c r="J393" s="37" t="s">
        <v>791</v>
      </c>
      <c r="K393" s="38" t="s">
        <v>104</v>
      </c>
      <c r="L393" s="39" t="s">
        <v>105</v>
      </c>
      <c r="M393" s="37"/>
      <c r="N393" s="40" t="s">
        <v>106</v>
      </c>
      <c r="O393" s="39" t="s">
        <v>107</v>
      </c>
      <c r="P393" s="37" t="s">
        <v>108</v>
      </c>
      <c r="Q393" s="39" t="s">
        <v>109</v>
      </c>
      <c r="R393" s="38" t="s">
        <v>110</v>
      </c>
      <c r="S393" s="39" t="s">
        <v>107</v>
      </c>
      <c r="T393" s="41" t="s">
        <v>122</v>
      </c>
      <c r="U393" s="37" t="s">
        <v>112</v>
      </c>
      <c r="V393" s="39">
        <v>60</v>
      </c>
      <c r="W393" s="37" t="s">
        <v>113</v>
      </c>
      <c r="X393" s="39"/>
      <c r="Y393" s="39"/>
      <c r="Z393" s="39"/>
      <c r="AA393" s="40">
        <v>0</v>
      </c>
      <c r="AB393" s="38">
        <v>90</v>
      </c>
      <c r="AC393" s="38">
        <v>10</v>
      </c>
      <c r="AD393" s="42" t="s">
        <v>179</v>
      </c>
      <c r="AE393" s="37" t="s">
        <v>115</v>
      </c>
      <c r="AF393" s="42">
        <v>0.7</v>
      </c>
      <c r="AG393" s="42">
        <v>1023750</v>
      </c>
      <c r="AH393" s="43">
        <f t="shared" si="32"/>
        <v>716625</v>
      </c>
      <c r="AI393" s="44">
        <f t="shared" si="31"/>
        <v>802620.00000000012</v>
      </c>
      <c r="AJ393" s="45"/>
      <c r="AK393" s="46"/>
      <c r="AL393" s="45"/>
      <c r="AM393" s="45" t="s">
        <v>116</v>
      </c>
      <c r="AN393" s="35"/>
      <c r="AO393" s="37"/>
      <c r="AP393" s="37"/>
      <c r="AQ393" s="37"/>
      <c r="AR393" s="37" t="s">
        <v>792</v>
      </c>
      <c r="AS393" s="37" t="s">
        <v>792</v>
      </c>
      <c r="AT393" s="37"/>
      <c r="AU393" s="37"/>
      <c r="AV393" s="37"/>
      <c r="AW393" s="37"/>
      <c r="AX393" s="37"/>
      <c r="AY393" s="37"/>
      <c r="AZ393" s="49"/>
      <c r="BA393" s="49"/>
      <c r="BB393" s="49"/>
      <c r="BC393" s="49"/>
      <c r="BD393" s="49">
        <v>344</v>
      </c>
      <c r="BE393" s="49"/>
      <c r="BF393" s="49"/>
      <c r="BG393" s="49"/>
      <c r="BH393" s="49"/>
      <c r="BI393" s="49"/>
      <c r="BJ393" s="49"/>
      <c r="BK393" s="49"/>
      <c r="BL393" s="49"/>
      <c r="BM393" s="49"/>
      <c r="BN393" s="49"/>
      <c r="BO393" s="49"/>
      <c r="BP393" s="49"/>
      <c r="BQ393" s="49"/>
      <c r="BR393" s="49"/>
      <c r="BS393" s="49"/>
      <c r="BT393" s="49"/>
      <c r="BU393" s="49"/>
      <c r="BV393" s="49"/>
      <c r="BW393" s="49"/>
      <c r="BX393" s="49"/>
      <c r="BY393" s="49"/>
      <c r="BZ393" s="49"/>
      <c r="CA393" s="49"/>
      <c r="CB393" s="49"/>
      <c r="CC393" s="49"/>
      <c r="CD393" s="49"/>
      <c r="CE393" s="49"/>
      <c r="CF393" s="49"/>
      <c r="CG393" s="49"/>
      <c r="CH393" s="49"/>
      <c r="CI393" s="49"/>
      <c r="CJ393" s="49"/>
      <c r="CK393" s="49"/>
      <c r="CL393" s="49"/>
      <c r="CM393" s="49"/>
      <c r="CN393" s="49"/>
      <c r="CO393" s="49"/>
      <c r="CP393" s="49"/>
      <c r="CQ393" s="49"/>
      <c r="CR393" s="49"/>
      <c r="CS393" s="49"/>
      <c r="CT393" s="49"/>
      <c r="CU393" s="49"/>
      <c r="CV393" s="49"/>
      <c r="CW393" s="49"/>
      <c r="CX393" s="49"/>
      <c r="CY393" s="49"/>
      <c r="CZ393" s="49"/>
      <c r="DA393" s="49"/>
      <c r="DB393" s="49"/>
      <c r="DC393" s="49"/>
      <c r="DD393" s="49"/>
      <c r="DE393" s="49"/>
      <c r="DF393" s="49"/>
      <c r="DG393" s="49"/>
      <c r="DH393" s="49"/>
      <c r="DI393" s="49"/>
      <c r="DJ393" s="49"/>
      <c r="DK393" s="49"/>
      <c r="DL393" s="49"/>
      <c r="DM393" s="49"/>
      <c r="DN393" s="49"/>
      <c r="DO393" s="49"/>
      <c r="DP393" s="49"/>
      <c r="DQ393" s="49"/>
      <c r="DR393" s="49"/>
      <c r="DS393" s="49"/>
      <c r="DT393" s="49"/>
      <c r="DU393" s="49"/>
      <c r="DV393" s="49"/>
      <c r="DW393" s="49"/>
      <c r="DX393" s="49"/>
      <c r="DY393" s="49"/>
      <c r="DZ393" s="49"/>
      <c r="EA393" s="49"/>
      <c r="EB393" s="49"/>
      <c r="EC393" s="49"/>
      <c r="ED393" s="49"/>
      <c r="EE393" s="49"/>
      <c r="EF393" s="49"/>
      <c r="EG393" s="49"/>
      <c r="EH393" s="49"/>
      <c r="EI393" s="49"/>
      <c r="EJ393" s="49"/>
      <c r="EK393" s="49"/>
      <c r="EL393" s="49"/>
      <c r="EM393" s="49"/>
      <c r="EN393" s="49"/>
      <c r="EO393" s="49"/>
      <c r="EP393" s="49"/>
      <c r="EQ393" s="49"/>
      <c r="ER393" s="49"/>
      <c r="ES393" s="49"/>
      <c r="ET393" s="49"/>
      <c r="EU393" s="49"/>
      <c r="EV393" s="49"/>
      <c r="EW393" s="49"/>
      <c r="EX393" s="49"/>
      <c r="EY393" s="49"/>
      <c r="EZ393" s="49"/>
      <c r="FA393" s="49"/>
      <c r="FB393" s="49"/>
      <c r="FC393" s="49"/>
      <c r="FD393" s="49"/>
      <c r="FE393" s="49"/>
      <c r="FF393" s="49"/>
      <c r="FG393" s="49"/>
      <c r="FH393" s="49"/>
      <c r="FI393" s="49"/>
      <c r="FJ393" s="49"/>
      <c r="FK393" s="49"/>
      <c r="FL393" s="49"/>
      <c r="FM393" s="49"/>
      <c r="FN393" s="49"/>
      <c r="FO393" s="49"/>
      <c r="FP393" s="49"/>
      <c r="FQ393" s="49"/>
      <c r="FR393" s="49"/>
      <c r="FS393" s="49"/>
      <c r="FT393" s="49"/>
      <c r="FU393" s="49"/>
      <c r="FV393" s="49"/>
      <c r="FW393" s="49"/>
      <c r="FX393" s="49"/>
      <c r="FY393" s="49"/>
      <c r="FZ393" s="49"/>
      <c r="GA393" s="49"/>
      <c r="GB393" s="49"/>
      <c r="GC393" s="49"/>
      <c r="GD393" s="49"/>
      <c r="GE393" s="49"/>
      <c r="GF393" s="49"/>
      <c r="GG393" s="49"/>
      <c r="GH393" s="49"/>
      <c r="GI393" s="49"/>
      <c r="GJ393" s="49"/>
      <c r="GK393" s="49"/>
      <c r="GL393" s="49"/>
      <c r="GM393" s="49"/>
      <c r="GN393" s="49"/>
      <c r="GO393" s="49"/>
      <c r="GP393" s="49"/>
      <c r="GQ393" s="49"/>
      <c r="GR393" s="49"/>
      <c r="GS393" s="49"/>
      <c r="GT393" s="49"/>
      <c r="GU393" s="49"/>
      <c r="GV393" s="49"/>
      <c r="GW393" s="49"/>
      <c r="GX393" s="49"/>
      <c r="GY393" s="49"/>
      <c r="GZ393" s="49"/>
      <c r="HA393" s="49"/>
      <c r="HB393" s="49"/>
      <c r="HC393" s="49"/>
      <c r="HD393" s="49"/>
      <c r="HE393" s="49"/>
      <c r="HF393" s="49"/>
      <c r="HG393" s="49"/>
      <c r="HH393" s="49"/>
      <c r="HI393" s="49"/>
      <c r="HJ393" s="49"/>
      <c r="HK393" s="49"/>
      <c r="HL393" s="49"/>
      <c r="HM393" s="49"/>
      <c r="HN393" s="49"/>
      <c r="HO393" s="49"/>
      <c r="HP393" s="49"/>
      <c r="HQ393" s="49"/>
      <c r="HR393" s="49"/>
      <c r="HS393" s="49"/>
      <c r="HT393" s="49"/>
      <c r="HU393" s="49"/>
      <c r="HV393" s="49"/>
      <c r="HW393" s="49"/>
      <c r="HX393" s="49"/>
      <c r="HY393" s="49"/>
      <c r="HZ393" s="49"/>
      <c r="IA393" s="49"/>
      <c r="IB393" s="49"/>
      <c r="IC393" s="49"/>
      <c r="ID393" s="49"/>
      <c r="IE393" s="49"/>
      <c r="IF393" s="49"/>
      <c r="IG393" s="49"/>
      <c r="IH393" s="49"/>
      <c r="II393" s="49"/>
      <c r="IJ393" s="49"/>
      <c r="IK393" s="49"/>
      <c r="IL393" s="49"/>
      <c r="IM393" s="49"/>
      <c r="IN393" s="49"/>
      <c r="IO393" s="49"/>
      <c r="IP393" s="49"/>
      <c r="IQ393" s="49"/>
      <c r="IR393" s="49"/>
      <c r="IS393" s="49"/>
      <c r="IT393" s="49"/>
      <c r="IU393" s="49"/>
      <c r="IV393" s="49"/>
      <c r="IW393" s="49"/>
      <c r="IX393" s="49"/>
    </row>
    <row r="394" spans="1:258" s="187" customFormat="1" ht="12.95" customHeight="1">
      <c r="A394" s="251" t="s">
        <v>350</v>
      </c>
      <c r="B394" s="251"/>
      <c r="C394" s="256"/>
      <c r="D394" s="251">
        <v>210026867</v>
      </c>
      <c r="E394" s="164" t="s">
        <v>1431</v>
      </c>
      <c r="F394" s="164">
        <v>22100291</v>
      </c>
      <c r="G394" s="37" t="s">
        <v>1507</v>
      </c>
      <c r="H394" s="37" t="s">
        <v>789</v>
      </c>
      <c r="I394" s="37" t="s">
        <v>790</v>
      </c>
      <c r="J394" s="37" t="s">
        <v>791</v>
      </c>
      <c r="K394" s="38" t="s">
        <v>104</v>
      </c>
      <c r="L394" s="39" t="s">
        <v>105</v>
      </c>
      <c r="M394" s="37"/>
      <c r="N394" s="40" t="s">
        <v>106</v>
      </c>
      <c r="O394" s="39" t="s">
        <v>107</v>
      </c>
      <c r="P394" s="37" t="s">
        <v>108</v>
      </c>
      <c r="Q394" s="39" t="s">
        <v>109</v>
      </c>
      <c r="R394" s="38" t="s">
        <v>110</v>
      </c>
      <c r="S394" s="39" t="s">
        <v>107</v>
      </c>
      <c r="T394" s="41" t="s">
        <v>122</v>
      </c>
      <c r="U394" s="37" t="s">
        <v>112</v>
      </c>
      <c r="V394" s="39">
        <v>60</v>
      </c>
      <c r="W394" s="37" t="s">
        <v>113</v>
      </c>
      <c r="X394" s="39"/>
      <c r="Y394" s="39"/>
      <c r="Z394" s="39"/>
      <c r="AA394" s="40">
        <v>0</v>
      </c>
      <c r="AB394" s="38">
        <v>90</v>
      </c>
      <c r="AC394" s="38">
        <v>10</v>
      </c>
      <c r="AD394" s="42" t="s">
        <v>179</v>
      </c>
      <c r="AE394" s="37" t="s">
        <v>115</v>
      </c>
      <c r="AF394" s="42">
        <v>2.2999999999999998</v>
      </c>
      <c r="AG394" s="42">
        <v>1177312.5</v>
      </c>
      <c r="AH394" s="43">
        <f t="shared" si="32"/>
        <v>2707818.75</v>
      </c>
      <c r="AI394" s="44">
        <f t="shared" si="31"/>
        <v>3032757.0000000005</v>
      </c>
      <c r="AJ394" s="45"/>
      <c r="AK394" s="46"/>
      <c r="AL394" s="45"/>
      <c r="AM394" s="45" t="s">
        <v>116</v>
      </c>
      <c r="AN394" s="35"/>
      <c r="AO394" s="37"/>
      <c r="AP394" s="37"/>
      <c r="AQ394" s="37"/>
      <c r="AR394" s="37" t="s">
        <v>793</v>
      </c>
      <c r="AS394" s="37" t="s">
        <v>793</v>
      </c>
      <c r="AT394" s="37"/>
      <c r="AU394" s="37"/>
      <c r="AV394" s="37"/>
      <c r="AW394" s="37"/>
      <c r="AX394" s="37"/>
      <c r="AY394" s="37"/>
      <c r="AZ394" s="49"/>
      <c r="BA394" s="49"/>
      <c r="BB394" s="49"/>
      <c r="BC394" s="49"/>
      <c r="BD394" s="49">
        <v>345</v>
      </c>
      <c r="BE394" s="49"/>
      <c r="BF394" s="49"/>
      <c r="BG394" s="49"/>
      <c r="BH394" s="49"/>
      <c r="BI394" s="49"/>
      <c r="BJ394" s="49"/>
      <c r="BK394" s="49"/>
      <c r="BL394" s="49"/>
      <c r="BM394" s="49"/>
      <c r="BN394" s="49"/>
      <c r="BO394" s="49"/>
      <c r="BP394" s="49"/>
      <c r="BQ394" s="49"/>
      <c r="BR394" s="49"/>
      <c r="BS394" s="49"/>
      <c r="BT394" s="49"/>
      <c r="BU394" s="49"/>
      <c r="BV394" s="49"/>
      <c r="BW394" s="49"/>
      <c r="BX394" s="49"/>
      <c r="BY394" s="49"/>
      <c r="BZ394" s="49"/>
      <c r="CA394" s="49"/>
      <c r="CB394" s="49"/>
      <c r="CC394" s="49"/>
      <c r="CD394" s="49"/>
      <c r="CE394" s="49"/>
      <c r="CF394" s="49"/>
      <c r="CG394" s="49"/>
      <c r="CH394" s="49"/>
      <c r="CI394" s="49"/>
      <c r="CJ394" s="49"/>
      <c r="CK394" s="49"/>
      <c r="CL394" s="49"/>
      <c r="CM394" s="49"/>
      <c r="CN394" s="49"/>
      <c r="CO394" s="49"/>
      <c r="CP394" s="49"/>
      <c r="CQ394" s="49"/>
      <c r="CR394" s="49"/>
      <c r="CS394" s="49"/>
      <c r="CT394" s="49"/>
      <c r="CU394" s="49"/>
      <c r="CV394" s="49"/>
      <c r="CW394" s="49"/>
      <c r="CX394" s="49"/>
      <c r="CY394" s="49"/>
      <c r="CZ394" s="49"/>
      <c r="DA394" s="49"/>
      <c r="DB394" s="49"/>
      <c r="DC394" s="49"/>
      <c r="DD394" s="49"/>
      <c r="DE394" s="49"/>
      <c r="DF394" s="49"/>
      <c r="DG394" s="49"/>
      <c r="DH394" s="49"/>
      <c r="DI394" s="49"/>
      <c r="DJ394" s="49"/>
      <c r="DK394" s="49"/>
      <c r="DL394" s="49"/>
      <c r="DM394" s="49"/>
      <c r="DN394" s="49"/>
      <c r="DO394" s="49"/>
      <c r="DP394" s="49"/>
      <c r="DQ394" s="49"/>
      <c r="DR394" s="49"/>
      <c r="DS394" s="49"/>
      <c r="DT394" s="49"/>
      <c r="DU394" s="49"/>
      <c r="DV394" s="49"/>
      <c r="DW394" s="49"/>
      <c r="DX394" s="49"/>
      <c r="DY394" s="49"/>
      <c r="DZ394" s="49"/>
      <c r="EA394" s="49"/>
      <c r="EB394" s="49"/>
      <c r="EC394" s="49"/>
      <c r="ED394" s="49"/>
      <c r="EE394" s="49"/>
      <c r="EF394" s="49"/>
      <c r="EG394" s="49"/>
      <c r="EH394" s="49"/>
      <c r="EI394" s="49"/>
      <c r="EJ394" s="49"/>
      <c r="EK394" s="49"/>
      <c r="EL394" s="49"/>
      <c r="EM394" s="49"/>
      <c r="EN394" s="49"/>
      <c r="EO394" s="49"/>
      <c r="EP394" s="49"/>
      <c r="EQ394" s="49"/>
      <c r="ER394" s="49"/>
      <c r="ES394" s="49"/>
      <c r="ET394" s="49"/>
      <c r="EU394" s="49"/>
      <c r="EV394" s="49"/>
      <c r="EW394" s="49"/>
      <c r="EX394" s="49"/>
      <c r="EY394" s="49"/>
      <c r="EZ394" s="49"/>
      <c r="FA394" s="49"/>
      <c r="FB394" s="49"/>
      <c r="FC394" s="49"/>
      <c r="FD394" s="49"/>
      <c r="FE394" s="49"/>
      <c r="FF394" s="49"/>
      <c r="FG394" s="49"/>
      <c r="FH394" s="49"/>
      <c r="FI394" s="49"/>
      <c r="FJ394" s="49"/>
      <c r="FK394" s="49"/>
      <c r="FL394" s="49"/>
      <c r="FM394" s="49"/>
      <c r="FN394" s="49"/>
      <c r="FO394" s="49"/>
      <c r="FP394" s="49"/>
      <c r="FQ394" s="49"/>
      <c r="FR394" s="49"/>
      <c r="FS394" s="49"/>
      <c r="FT394" s="49"/>
      <c r="FU394" s="49"/>
      <c r="FV394" s="49"/>
      <c r="FW394" s="49"/>
      <c r="FX394" s="49"/>
      <c r="FY394" s="49"/>
      <c r="FZ394" s="49"/>
      <c r="GA394" s="49"/>
      <c r="GB394" s="49"/>
      <c r="GC394" s="49"/>
      <c r="GD394" s="49"/>
      <c r="GE394" s="49"/>
      <c r="GF394" s="49"/>
      <c r="GG394" s="49"/>
      <c r="GH394" s="49"/>
      <c r="GI394" s="49"/>
      <c r="GJ394" s="49"/>
      <c r="GK394" s="49"/>
      <c r="GL394" s="49"/>
      <c r="GM394" s="49"/>
      <c r="GN394" s="49"/>
      <c r="GO394" s="49"/>
      <c r="GP394" s="49"/>
      <c r="GQ394" s="49"/>
      <c r="GR394" s="49"/>
      <c r="GS394" s="49"/>
      <c r="GT394" s="49"/>
      <c r="GU394" s="49"/>
      <c r="GV394" s="49"/>
      <c r="GW394" s="49"/>
      <c r="GX394" s="49"/>
      <c r="GY394" s="49"/>
      <c r="GZ394" s="49"/>
      <c r="HA394" s="49"/>
      <c r="HB394" s="49"/>
      <c r="HC394" s="49"/>
      <c r="HD394" s="49"/>
      <c r="HE394" s="49"/>
      <c r="HF394" s="49"/>
      <c r="HG394" s="49"/>
      <c r="HH394" s="49"/>
      <c r="HI394" s="49"/>
      <c r="HJ394" s="49"/>
      <c r="HK394" s="49"/>
      <c r="HL394" s="49"/>
      <c r="HM394" s="49"/>
      <c r="HN394" s="49"/>
      <c r="HO394" s="49"/>
      <c r="HP394" s="49"/>
      <c r="HQ394" s="49"/>
      <c r="HR394" s="49"/>
      <c r="HS394" s="49"/>
      <c r="HT394" s="49"/>
      <c r="HU394" s="49"/>
      <c r="HV394" s="49"/>
      <c r="HW394" s="49"/>
      <c r="HX394" s="49"/>
      <c r="HY394" s="49"/>
      <c r="HZ394" s="49"/>
      <c r="IA394" s="49"/>
      <c r="IB394" s="49"/>
      <c r="IC394" s="49"/>
      <c r="ID394" s="49"/>
      <c r="IE394" s="49"/>
      <c r="IF394" s="49"/>
      <c r="IG394" s="49"/>
      <c r="IH394" s="49"/>
      <c r="II394" s="49"/>
      <c r="IJ394" s="49"/>
      <c r="IK394" s="49"/>
      <c r="IL394" s="49"/>
      <c r="IM394" s="49"/>
      <c r="IN394" s="49"/>
      <c r="IO394" s="49"/>
      <c r="IP394" s="49"/>
      <c r="IQ394" s="49"/>
      <c r="IR394" s="49"/>
      <c r="IS394" s="49"/>
      <c r="IT394" s="49"/>
      <c r="IU394" s="49"/>
      <c r="IV394" s="49"/>
      <c r="IW394" s="49"/>
      <c r="IX394" s="49"/>
    </row>
    <row r="395" spans="1:258" s="187" customFormat="1" ht="12.95" customHeight="1">
      <c r="A395" s="251" t="s">
        <v>350</v>
      </c>
      <c r="B395" s="251"/>
      <c r="C395" s="256"/>
      <c r="D395" s="251">
        <v>210026868</v>
      </c>
      <c r="E395" s="164" t="s">
        <v>1430</v>
      </c>
      <c r="F395" s="164">
        <v>22100292</v>
      </c>
      <c r="G395" s="37" t="s">
        <v>1508</v>
      </c>
      <c r="H395" s="37" t="s">
        <v>789</v>
      </c>
      <c r="I395" s="37" t="s">
        <v>790</v>
      </c>
      <c r="J395" s="37" t="s">
        <v>791</v>
      </c>
      <c r="K395" s="38" t="s">
        <v>104</v>
      </c>
      <c r="L395" s="39" t="s">
        <v>105</v>
      </c>
      <c r="M395" s="37"/>
      <c r="N395" s="40" t="s">
        <v>106</v>
      </c>
      <c r="O395" s="39" t="s">
        <v>107</v>
      </c>
      <c r="P395" s="37" t="s">
        <v>108</v>
      </c>
      <c r="Q395" s="39" t="s">
        <v>109</v>
      </c>
      <c r="R395" s="38" t="s">
        <v>110</v>
      </c>
      <c r="S395" s="39" t="s">
        <v>107</v>
      </c>
      <c r="T395" s="41" t="s">
        <v>122</v>
      </c>
      <c r="U395" s="37" t="s">
        <v>112</v>
      </c>
      <c r="V395" s="39">
        <v>60</v>
      </c>
      <c r="W395" s="37" t="s">
        <v>113</v>
      </c>
      <c r="X395" s="39"/>
      <c r="Y395" s="39"/>
      <c r="Z395" s="39"/>
      <c r="AA395" s="40">
        <v>0</v>
      </c>
      <c r="AB395" s="38">
        <v>90</v>
      </c>
      <c r="AC395" s="38">
        <v>10</v>
      </c>
      <c r="AD395" s="42" t="s">
        <v>179</v>
      </c>
      <c r="AE395" s="37" t="s">
        <v>115</v>
      </c>
      <c r="AF395" s="42">
        <v>2.8</v>
      </c>
      <c r="AG395" s="42">
        <v>1177312.5</v>
      </c>
      <c r="AH395" s="43">
        <v>0</v>
      </c>
      <c r="AI395" s="44">
        <f t="shared" si="31"/>
        <v>0</v>
      </c>
      <c r="AJ395" s="45"/>
      <c r="AK395" s="46"/>
      <c r="AL395" s="45"/>
      <c r="AM395" s="45" t="s">
        <v>116</v>
      </c>
      <c r="AN395" s="35"/>
      <c r="AO395" s="37"/>
      <c r="AP395" s="37"/>
      <c r="AQ395" s="37"/>
      <c r="AR395" s="37" t="s">
        <v>794</v>
      </c>
      <c r="AS395" s="37" t="s">
        <v>794</v>
      </c>
      <c r="AT395" s="37"/>
      <c r="AU395" s="37"/>
      <c r="AV395" s="37"/>
      <c r="AW395" s="37"/>
      <c r="AX395" s="37"/>
      <c r="AY395" s="37"/>
      <c r="AZ395" s="49"/>
      <c r="BA395" s="49"/>
      <c r="BB395" s="49"/>
      <c r="BC395" s="49"/>
      <c r="BD395" s="49">
        <v>346</v>
      </c>
      <c r="BE395" s="49"/>
      <c r="BF395" s="49"/>
      <c r="BG395" s="49"/>
      <c r="BH395" s="49"/>
      <c r="BI395" s="49"/>
      <c r="BJ395" s="49"/>
      <c r="BK395" s="49"/>
      <c r="BL395" s="49"/>
      <c r="BM395" s="49"/>
      <c r="BN395" s="49"/>
      <c r="BO395" s="49"/>
      <c r="BP395" s="49"/>
      <c r="BQ395" s="49"/>
      <c r="BR395" s="49"/>
      <c r="BS395" s="49"/>
      <c r="BT395" s="49"/>
      <c r="BU395" s="49"/>
      <c r="BV395" s="49"/>
      <c r="BW395" s="49"/>
      <c r="BX395" s="49"/>
      <c r="BY395" s="49"/>
      <c r="BZ395" s="49"/>
      <c r="CA395" s="49"/>
      <c r="CB395" s="49"/>
      <c r="CC395" s="49"/>
      <c r="CD395" s="49"/>
      <c r="CE395" s="49"/>
      <c r="CF395" s="49"/>
      <c r="CG395" s="49"/>
      <c r="CH395" s="49"/>
      <c r="CI395" s="49"/>
      <c r="CJ395" s="49"/>
      <c r="CK395" s="49"/>
      <c r="CL395" s="49"/>
      <c r="CM395" s="49"/>
      <c r="CN395" s="49"/>
      <c r="CO395" s="49"/>
      <c r="CP395" s="49"/>
      <c r="CQ395" s="49"/>
      <c r="CR395" s="49"/>
      <c r="CS395" s="49"/>
      <c r="CT395" s="49"/>
      <c r="CU395" s="49"/>
      <c r="CV395" s="49"/>
      <c r="CW395" s="49"/>
      <c r="CX395" s="49"/>
      <c r="CY395" s="49"/>
      <c r="CZ395" s="49"/>
      <c r="DA395" s="49"/>
      <c r="DB395" s="49"/>
      <c r="DC395" s="49"/>
      <c r="DD395" s="49"/>
      <c r="DE395" s="49"/>
      <c r="DF395" s="49"/>
      <c r="DG395" s="49"/>
      <c r="DH395" s="49"/>
      <c r="DI395" s="49"/>
      <c r="DJ395" s="49"/>
      <c r="DK395" s="49"/>
      <c r="DL395" s="49"/>
      <c r="DM395" s="49"/>
      <c r="DN395" s="49"/>
      <c r="DO395" s="49"/>
      <c r="DP395" s="49"/>
      <c r="DQ395" s="49"/>
      <c r="DR395" s="49"/>
      <c r="DS395" s="49"/>
      <c r="DT395" s="49"/>
      <c r="DU395" s="49"/>
      <c r="DV395" s="49"/>
      <c r="DW395" s="49"/>
      <c r="DX395" s="49"/>
      <c r="DY395" s="49"/>
      <c r="DZ395" s="49"/>
      <c r="EA395" s="49"/>
      <c r="EB395" s="49"/>
      <c r="EC395" s="49"/>
      <c r="ED395" s="49"/>
      <c r="EE395" s="49"/>
      <c r="EF395" s="49"/>
      <c r="EG395" s="49"/>
      <c r="EH395" s="49"/>
      <c r="EI395" s="49"/>
      <c r="EJ395" s="49"/>
      <c r="EK395" s="49"/>
      <c r="EL395" s="49"/>
      <c r="EM395" s="49"/>
      <c r="EN395" s="49"/>
      <c r="EO395" s="49"/>
      <c r="EP395" s="49"/>
      <c r="EQ395" s="49"/>
      <c r="ER395" s="49"/>
      <c r="ES395" s="49"/>
      <c r="ET395" s="49"/>
      <c r="EU395" s="49"/>
      <c r="EV395" s="49"/>
      <c r="EW395" s="49"/>
      <c r="EX395" s="49"/>
      <c r="EY395" s="49"/>
      <c r="EZ395" s="49"/>
      <c r="FA395" s="49"/>
      <c r="FB395" s="49"/>
      <c r="FC395" s="49"/>
      <c r="FD395" s="49"/>
      <c r="FE395" s="49"/>
      <c r="FF395" s="49"/>
      <c r="FG395" s="49"/>
      <c r="FH395" s="49"/>
      <c r="FI395" s="49"/>
      <c r="FJ395" s="49"/>
      <c r="FK395" s="49"/>
      <c r="FL395" s="49"/>
      <c r="FM395" s="49"/>
      <c r="FN395" s="49"/>
      <c r="FO395" s="49"/>
      <c r="FP395" s="49"/>
      <c r="FQ395" s="49"/>
      <c r="FR395" s="49"/>
      <c r="FS395" s="49"/>
      <c r="FT395" s="49"/>
      <c r="FU395" s="49"/>
      <c r="FV395" s="49"/>
      <c r="FW395" s="49"/>
      <c r="FX395" s="49"/>
      <c r="FY395" s="49"/>
      <c r="FZ395" s="49"/>
      <c r="GA395" s="49"/>
      <c r="GB395" s="49"/>
      <c r="GC395" s="49"/>
      <c r="GD395" s="49"/>
      <c r="GE395" s="49"/>
      <c r="GF395" s="49"/>
      <c r="GG395" s="49"/>
      <c r="GH395" s="49"/>
      <c r="GI395" s="49"/>
      <c r="GJ395" s="49"/>
      <c r="GK395" s="49"/>
      <c r="GL395" s="49"/>
      <c r="GM395" s="49"/>
      <c r="GN395" s="49"/>
      <c r="GO395" s="49"/>
      <c r="GP395" s="49"/>
      <c r="GQ395" s="49"/>
      <c r="GR395" s="49"/>
      <c r="GS395" s="49"/>
      <c r="GT395" s="49"/>
      <c r="GU395" s="49"/>
      <c r="GV395" s="49"/>
      <c r="GW395" s="49"/>
      <c r="GX395" s="49"/>
      <c r="GY395" s="49"/>
      <c r="GZ395" s="49"/>
      <c r="HA395" s="49"/>
      <c r="HB395" s="49"/>
      <c r="HC395" s="49"/>
      <c r="HD395" s="49"/>
      <c r="HE395" s="49"/>
      <c r="HF395" s="49"/>
      <c r="HG395" s="49"/>
      <c r="HH395" s="49"/>
      <c r="HI395" s="49"/>
      <c r="HJ395" s="49"/>
      <c r="HK395" s="49"/>
      <c r="HL395" s="49"/>
      <c r="HM395" s="49"/>
      <c r="HN395" s="49"/>
      <c r="HO395" s="49"/>
      <c r="HP395" s="49"/>
      <c r="HQ395" s="49"/>
      <c r="HR395" s="49"/>
      <c r="HS395" s="49"/>
      <c r="HT395" s="49"/>
      <c r="HU395" s="49"/>
      <c r="HV395" s="49"/>
      <c r="HW395" s="49"/>
      <c r="HX395" s="49"/>
      <c r="HY395" s="49"/>
      <c r="HZ395" s="49"/>
      <c r="IA395" s="49"/>
      <c r="IB395" s="49"/>
      <c r="IC395" s="49"/>
      <c r="ID395" s="49"/>
      <c r="IE395" s="49"/>
      <c r="IF395" s="49"/>
      <c r="IG395" s="49"/>
      <c r="IH395" s="49"/>
      <c r="II395" s="49"/>
      <c r="IJ395" s="49"/>
      <c r="IK395" s="49"/>
      <c r="IL395" s="49"/>
      <c r="IM395" s="49"/>
      <c r="IN395" s="49"/>
      <c r="IO395" s="49"/>
      <c r="IP395" s="49"/>
      <c r="IQ395" s="49"/>
      <c r="IR395" s="49"/>
      <c r="IS395" s="49"/>
      <c r="IT395" s="49"/>
      <c r="IU395" s="49"/>
      <c r="IV395" s="49"/>
      <c r="IW395" s="49"/>
      <c r="IX395" s="49"/>
    </row>
    <row r="396" spans="1:258" s="187" customFormat="1" ht="12.95" customHeight="1">
      <c r="A396" s="358" t="s">
        <v>350</v>
      </c>
      <c r="B396" s="359"/>
      <c r="C396" s="359"/>
      <c r="D396" s="358">
        <v>210026868</v>
      </c>
      <c r="E396" s="358" t="s">
        <v>3910</v>
      </c>
      <c r="F396" s="358">
        <v>22100292</v>
      </c>
      <c r="G396" s="349"/>
      <c r="H396" s="135" t="s">
        <v>789</v>
      </c>
      <c r="I396" s="135" t="s">
        <v>790</v>
      </c>
      <c r="J396" s="135" t="s">
        <v>791</v>
      </c>
      <c r="K396" s="104" t="s">
        <v>104</v>
      </c>
      <c r="L396" s="104" t="s">
        <v>105</v>
      </c>
      <c r="M396" s="76"/>
      <c r="N396" s="104" t="s">
        <v>106</v>
      </c>
      <c r="O396" s="131" t="s">
        <v>107</v>
      </c>
      <c r="P396" s="133" t="s">
        <v>108</v>
      </c>
      <c r="Q396" s="76" t="s">
        <v>109</v>
      </c>
      <c r="R396" s="76" t="s">
        <v>110</v>
      </c>
      <c r="S396" s="131" t="s">
        <v>107</v>
      </c>
      <c r="T396" s="133" t="s">
        <v>122</v>
      </c>
      <c r="U396" s="76" t="s">
        <v>112</v>
      </c>
      <c r="V396" s="76">
        <v>60</v>
      </c>
      <c r="W396" s="76" t="s">
        <v>113</v>
      </c>
      <c r="X396" s="76"/>
      <c r="Y396" s="76"/>
      <c r="Z396" s="76"/>
      <c r="AA396" s="350">
        <v>0</v>
      </c>
      <c r="AB396" s="76">
        <v>90</v>
      </c>
      <c r="AC396" s="350">
        <v>10</v>
      </c>
      <c r="AD396" s="76" t="s">
        <v>179</v>
      </c>
      <c r="AE396" s="76" t="s">
        <v>115</v>
      </c>
      <c r="AF396" s="351">
        <v>2.2999999999999998</v>
      </c>
      <c r="AG396" s="352">
        <v>1177312.5</v>
      </c>
      <c r="AH396" s="353">
        <f>AF396*AG396</f>
        <v>2707818.75</v>
      </c>
      <c r="AI396" s="183">
        <f t="shared" si="31"/>
        <v>3032757.0000000005</v>
      </c>
      <c r="AJ396" s="354"/>
      <c r="AK396" s="354"/>
      <c r="AL396" s="354"/>
      <c r="AM396" s="355" t="s">
        <v>116</v>
      </c>
      <c r="AN396" s="356"/>
      <c r="AO396" s="356"/>
      <c r="AP396" s="76"/>
      <c r="AQ396" s="76"/>
      <c r="AR396" s="76" t="s">
        <v>794</v>
      </c>
      <c r="AS396" s="349"/>
      <c r="AT396" s="76"/>
      <c r="AU396" s="76"/>
      <c r="AV396" s="76"/>
      <c r="AW396" s="76"/>
      <c r="AX396" s="76"/>
      <c r="AY396" s="76" t="s">
        <v>3870</v>
      </c>
      <c r="AZ396" s="239"/>
      <c r="BA396" s="239"/>
      <c r="BB396" s="239"/>
      <c r="BC396" s="249" t="e">
        <f>VLOOKUP(#REF!,E41:BD393,52,0)</f>
        <v>#REF!</v>
      </c>
      <c r="BD396" s="49">
        <v>347</v>
      </c>
      <c r="BE396" s="49"/>
      <c r="BF396" s="49"/>
      <c r="BG396" s="49"/>
      <c r="BH396" s="49"/>
      <c r="BI396" s="49"/>
      <c r="BJ396" s="49"/>
      <c r="BK396" s="49"/>
      <c r="BL396" s="49"/>
      <c r="BM396" s="49"/>
      <c r="BN396" s="49"/>
      <c r="BO396" s="49"/>
      <c r="BP396" s="49"/>
      <c r="BQ396" s="49"/>
      <c r="BR396" s="49"/>
      <c r="BS396" s="49"/>
      <c r="BT396" s="49"/>
      <c r="BU396" s="49"/>
      <c r="BV396" s="49"/>
      <c r="BW396" s="49"/>
      <c r="BX396" s="49"/>
      <c r="BY396" s="49"/>
      <c r="BZ396" s="49"/>
      <c r="CA396" s="49"/>
      <c r="CB396" s="49"/>
      <c r="CC396" s="49"/>
      <c r="CD396" s="49"/>
      <c r="CE396" s="49"/>
      <c r="CF396" s="49"/>
      <c r="CG396" s="49"/>
      <c r="CH396" s="49"/>
      <c r="CI396" s="49"/>
      <c r="CJ396" s="49"/>
      <c r="CK396" s="49"/>
      <c r="CL396" s="49"/>
      <c r="CM396" s="49"/>
      <c r="CN396" s="49"/>
      <c r="CO396" s="49"/>
      <c r="CP396" s="49"/>
      <c r="CQ396" s="49"/>
      <c r="CR396" s="49"/>
      <c r="CS396" s="49"/>
      <c r="CT396" s="49"/>
      <c r="CU396" s="49"/>
      <c r="CV396" s="49"/>
      <c r="CW396" s="49"/>
      <c r="CX396" s="49"/>
      <c r="CY396" s="49"/>
      <c r="CZ396" s="49"/>
      <c r="DA396" s="49"/>
      <c r="DB396" s="49"/>
      <c r="DC396" s="49"/>
      <c r="DD396" s="49"/>
      <c r="DE396" s="49"/>
      <c r="DF396" s="49"/>
      <c r="DG396" s="49"/>
      <c r="DH396" s="49"/>
      <c r="DI396" s="49"/>
      <c r="DJ396" s="49"/>
      <c r="DK396" s="49"/>
      <c r="DL396" s="49"/>
      <c r="DM396" s="49"/>
      <c r="DN396" s="49"/>
      <c r="DO396" s="49"/>
      <c r="DP396" s="49"/>
      <c r="DQ396" s="49"/>
      <c r="DR396" s="49"/>
      <c r="DS396" s="49"/>
      <c r="DT396" s="49"/>
      <c r="DU396" s="49"/>
      <c r="DV396" s="49"/>
      <c r="DW396" s="49"/>
      <c r="DX396" s="49"/>
      <c r="DY396" s="49"/>
      <c r="DZ396" s="49"/>
      <c r="EA396" s="49"/>
      <c r="EB396" s="49"/>
      <c r="EC396" s="49"/>
      <c r="ED396" s="49"/>
      <c r="EE396" s="49"/>
      <c r="EF396" s="49"/>
      <c r="EG396" s="49"/>
      <c r="EH396" s="49"/>
      <c r="EI396" s="49"/>
      <c r="EJ396" s="49"/>
      <c r="EK396" s="49"/>
      <c r="EL396" s="49"/>
      <c r="EM396" s="49"/>
      <c r="EN396" s="49"/>
      <c r="EO396" s="49"/>
      <c r="EP396" s="49"/>
      <c r="EQ396" s="49"/>
      <c r="ER396" s="49"/>
      <c r="ES396" s="49"/>
      <c r="ET396" s="49"/>
      <c r="EU396" s="49"/>
      <c r="EV396" s="49"/>
      <c r="EW396" s="49"/>
      <c r="EX396" s="49"/>
      <c r="EY396" s="49"/>
      <c r="EZ396" s="49"/>
      <c r="FA396" s="49"/>
      <c r="FB396" s="49"/>
      <c r="FC396" s="49"/>
      <c r="FD396" s="49"/>
      <c r="FE396" s="49"/>
      <c r="FF396" s="49"/>
      <c r="FG396" s="49"/>
      <c r="FH396" s="49"/>
      <c r="FI396" s="49"/>
      <c r="FJ396" s="49"/>
      <c r="FK396" s="49"/>
      <c r="FL396" s="49"/>
      <c r="FM396" s="49"/>
      <c r="FN396" s="49"/>
      <c r="FO396" s="49"/>
      <c r="FP396" s="49"/>
      <c r="FQ396" s="49"/>
      <c r="FR396" s="49"/>
      <c r="FS396" s="49"/>
      <c r="FT396" s="49"/>
      <c r="FU396" s="49"/>
      <c r="FV396" s="49"/>
      <c r="FW396" s="49"/>
      <c r="FX396" s="49"/>
      <c r="FY396" s="49"/>
      <c r="FZ396" s="49"/>
      <c r="GA396" s="49"/>
      <c r="GB396" s="49"/>
      <c r="GC396" s="49"/>
      <c r="GD396" s="49"/>
      <c r="GE396" s="49"/>
      <c r="GF396" s="49"/>
      <c r="GG396" s="49"/>
      <c r="GH396" s="49"/>
      <c r="GI396" s="49"/>
      <c r="GJ396" s="49"/>
      <c r="GK396" s="49"/>
      <c r="GL396" s="49"/>
      <c r="GM396" s="49"/>
      <c r="GN396" s="49"/>
      <c r="GO396" s="49"/>
      <c r="GP396" s="49"/>
      <c r="GQ396" s="49"/>
      <c r="GR396" s="49"/>
      <c r="GS396" s="49"/>
      <c r="GT396" s="49"/>
      <c r="GU396" s="49"/>
      <c r="GV396" s="49"/>
      <c r="GW396" s="49"/>
      <c r="GX396" s="49"/>
      <c r="GY396" s="49"/>
      <c r="GZ396" s="49"/>
      <c r="HA396" s="49"/>
      <c r="HB396" s="49"/>
      <c r="HC396" s="49"/>
      <c r="HD396" s="49"/>
      <c r="HE396" s="49"/>
      <c r="HF396" s="49"/>
      <c r="HG396" s="49"/>
      <c r="HH396" s="49"/>
      <c r="HI396" s="49"/>
      <c r="HJ396" s="49"/>
      <c r="HK396" s="49"/>
      <c r="HL396" s="49"/>
      <c r="HM396" s="49"/>
      <c r="HN396" s="49"/>
      <c r="HO396" s="49"/>
      <c r="HP396" s="49"/>
      <c r="HQ396" s="49"/>
      <c r="HR396" s="49"/>
      <c r="HS396" s="49"/>
      <c r="HT396" s="49"/>
      <c r="HU396" s="49"/>
      <c r="HV396" s="49"/>
      <c r="HW396" s="49"/>
      <c r="HX396" s="49"/>
      <c r="HY396" s="49"/>
      <c r="HZ396" s="49"/>
      <c r="IA396" s="49"/>
      <c r="IB396" s="49"/>
      <c r="IC396" s="49"/>
      <c r="ID396" s="49"/>
      <c r="IE396" s="49"/>
      <c r="IF396" s="49"/>
      <c r="IG396" s="49"/>
      <c r="IH396" s="49"/>
      <c r="II396" s="49"/>
      <c r="IJ396" s="49"/>
      <c r="IK396" s="49"/>
      <c r="IL396" s="49"/>
      <c r="IM396" s="49"/>
      <c r="IN396" s="49"/>
      <c r="IO396" s="49"/>
      <c r="IP396" s="49"/>
      <c r="IQ396" s="49"/>
      <c r="IR396" s="49"/>
      <c r="IS396" s="49"/>
      <c r="IT396" s="49"/>
      <c r="IU396" s="49"/>
      <c r="IV396" s="49"/>
      <c r="IW396" s="49"/>
      <c r="IX396" s="49"/>
    </row>
    <row r="397" spans="1:258" s="187" customFormat="1" ht="12.95" customHeight="1">
      <c r="A397" s="251" t="s">
        <v>350</v>
      </c>
      <c r="B397" s="251"/>
      <c r="C397" s="256"/>
      <c r="D397" s="251">
        <v>210026869</v>
      </c>
      <c r="E397" s="164" t="s">
        <v>1429</v>
      </c>
      <c r="F397" s="164">
        <v>22100293</v>
      </c>
      <c r="G397" s="37" t="s">
        <v>1509</v>
      </c>
      <c r="H397" s="37" t="s">
        <v>789</v>
      </c>
      <c r="I397" s="37" t="s">
        <v>790</v>
      </c>
      <c r="J397" s="37" t="s">
        <v>791</v>
      </c>
      <c r="K397" s="38" t="s">
        <v>104</v>
      </c>
      <c r="L397" s="39" t="s">
        <v>105</v>
      </c>
      <c r="M397" s="37"/>
      <c r="N397" s="40" t="s">
        <v>106</v>
      </c>
      <c r="O397" s="39" t="s">
        <v>107</v>
      </c>
      <c r="P397" s="37" t="s">
        <v>108</v>
      </c>
      <c r="Q397" s="39" t="s">
        <v>109</v>
      </c>
      <c r="R397" s="38" t="s">
        <v>110</v>
      </c>
      <c r="S397" s="39" t="s">
        <v>107</v>
      </c>
      <c r="T397" s="41" t="s">
        <v>122</v>
      </c>
      <c r="U397" s="37" t="s">
        <v>112</v>
      </c>
      <c r="V397" s="39">
        <v>60</v>
      </c>
      <c r="W397" s="37" t="s">
        <v>113</v>
      </c>
      <c r="X397" s="39"/>
      <c r="Y397" s="39"/>
      <c r="Z397" s="39"/>
      <c r="AA397" s="40">
        <v>0</v>
      </c>
      <c r="AB397" s="38">
        <v>90</v>
      </c>
      <c r="AC397" s="38">
        <v>10</v>
      </c>
      <c r="AD397" s="42" t="s">
        <v>179</v>
      </c>
      <c r="AE397" s="37" t="s">
        <v>115</v>
      </c>
      <c r="AF397" s="42">
        <v>1.8</v>
      </c>
      <c r="AG397" s="42">
        <v>1177312.5</v>
      </c>
      <c r="AH397" s="43">
        <f>AF397*AG397</f>
        <v>2119162.5</v>
      </c>
      <c r="AI397" s="44">
        <f t="shared" si="31"/>
        <v>2373462</v>
      </c>
      <c r="AJ397" s="45"/>
      <c r="AK397" s="46"/>
      <c r="AL397" s="45"/>
      <c r="AM397" s="45" t="s">
        <v>116</v>
      </c>
      <c r="AN397" s="35"/>
      <c r="AO397" s="37"/>
      <c r="AP397" s="37"/>
      <c r="AQ397" s="37"/>
      <c r="AR397" s="37" t="s">
        <v>795</v>
      </c>
      <c r="AS397" s="37" t="s">
        <v>795</v>
      </c>
      <c r="AT397" s="37"/>
      <c r="AU397" s="37"/>
      <c r="AV397" s="37"/>
      <c r="AW397" s="37"/>
      <c r="AX397" s="37"/>
      <c r="AY397" s="37"/>
      <c r="AZ397" s="49"/>
      <c r="BA397" s="49"/>
      <c r="BB397" s="49"/>
      <c r="BC397" s="49"/>
      <c r="BD397" s="49">
        <v>348</v>
      </c>
      <c r="BE397" s="49"/>
      <c r="BF397" s="49"/>
      <c r="BG397" s="49"/>
      <c r="BH397" s="49"/>
      <c r="BI397" s="49"/>
      <c r="BJ397" s="49"/>
      <c r="BK397" s="49"/>
      <c r="BL397" s="49"/>
      <c r="BM397" s="49"/>
      <c r="BN397" s="49"/>
      <c r="BO397" s="49"/>
      <c r="BP397" s="49"/>
      <c r="BQ397" s="49"/>
      <c r="BR397" s="49"/>
      <c r="BS397" s="49"/>
      <c r="BT397" s="49"/>
      <c r="BU397" s="49"/>
      <c r="BV397" s="49"/>
      <c r="BW397" s="49"/>
      <c r="BX397" s="49"/>
      <c r="BY397" s="49"/>
      <c r="BZ397" s="49"/>
      <c r="CA397" s="49"/>
      <c r="CB397" s="49"/>
      <c r="CC397" s="49"/>
      <c r="CD397" s="49"/>
      <c r="CE397" s="49"/>
      <c r="CF397" s="49"/>
      <c r="CG397" s="49"/>
      <c r="CH397" s="49"/>
      <c r="CI397" s="49"/>
      <c r="CJ397" s="49"/>
      <c r="CK397" s="49"/>
      <c r="CL397" s="49"/>
      <c r="CM397" s="49"/>
      <c r="CN397" s="49"/>
      <c r="CO397" s="49"/>
      <c r="CP397" s="49"/>
      <c r="CQ397" s="49"/>
      <c r="CR397" s="49"/>
      <c r="CS397" s="49"/>
      <c r="CT397" s="49"/>
      <c r="CU397" s="49"/>
      <c r="CV397" s="49"/>
      <c r="CW397" s="49"/>
      <c r="CX397" s="49"/>
      <c r="CY397" s="49"/>
      <c r="CZ397" s="49"/>
      <c r="DA397" s="49"/>
      <c r="DB397" s="49"/>
      <c r="DC397" s="49"/>
      <c r="DD397" s="49"/>
      <c r="DE397" s="49"/>
      <c r="DF397" s="49"/>
      <c r="DG397" s="49"/>
      <c r="DH397" s="49"/>
      <c r="DI397" s="49"/>
      <c r="DJ397" s="49"/>
      <c r="DK397" s="49"/>
      <c r="DL397" s="49"/>
      <c r="DM397" s="49"/>
      <c r="DN397" s="49"/>
      <c r="DO397" s="49"/>
      <c r="DP397" s="49"/>
      <c r="DQ397" s="49"/>
      <c r="DR397" s="49"/>
      <c r="DS397" s="49"/>
      <c r="DT397" s="49"/>
      <c r="DU397" s="49"/>
      <c r="DV397" s="49"/>
      <c r="DW397" s="49"/>
      <c r="DX397" s="49"/>
      <c r="DY397" s="49"/>
      <c r="DZ397" s="49"/>
      <c r="EA397" s="49"/>
      <c r="EB397" s="49"/>
      <c r="EC397" s="49"/>
      <c r="ED397" s="49"/>
      <c r="EE397" s="49"/>
      <c r="EF397" s="49"/>
      <c r="EG397" s="49"/>
      <c r="EH397" s="49"/>
      <c r="EI397" s="49"/>
      <c r="EJ397" s="49"/>
      <c r="EK397" s="49"/>
      <c r="EL397" s="49"/>
      <c r="EM397" s="49"/>
      <c r="EN397" s="49"/>
      <c r="EO397" s="49"/>
      <c r="EP397" s="49"/>
      <c r="EQ397" s="49"/>
      <c r="ER397" s="49"/>
      <c r="ES397" s="49"/>
      <c r="ET397" s="49"/>
      <c r="EU397" s="49"/>
      <c r="EV397" s="49"/>
      <c r="EW397" s="49"/>
      <c r="EX397" s="49"/>
      <c r="EY397" s="49"/>
      <c r="EZ397" s="49"/>
      <c r="FA397" s="49"/>
      <c r="FB397" s="49"/>
      <c r="FC397" s="49"/>
      <c r="FD397" s="49"/>
      <c r="FE397" s="49"/>
      <c r="FF397" s="49"/>
      <c r="FG397" s="49"/>
      <c r="FH397" s="49"/>
      <c r="FI397" s="49"/>
      <c r="FJ397" s="49"/>
      <c r="FK397" s="49"/>
      <c r="FL397" s="49"/>
      <c r="FM397" s="49"/>
      <c r="FN397" s="49"/>
      <c r="FO397" s="49"/>
      <c r="FP397" s="49"/>
      <c r="FQ397" s="49"/>
      <c r="FR397" s="49"/>
      <c r="FS397" s="49"/>
      <c r="FT397" s="49"/>
      <c r="FU397" s="49"/>
      <c r="FV397" s="49"/>
      <c r="FW397" s="49"/>
      <c r="FX397" s="49"/>
      <c r="FY397" s="49"/>
      <c r="FZ397" s="49"/>
      <c r="GA397" s="49"/>
      <c r="GB397" s="49"/>
      <c r="GC397" s="49"/>
      <c r="GD397" s="49"/>
      <c r="GE397" s="49"/>
      <c r="GF397" s="49"/>
      <c r="GG397" s="49"/>
      <c r="GH397" s="49"/>
      <c r="GI397" s="49"/>
      <c r="GJ397" s="49"/>
      <c r="GK397" s="49"/>
      <c r="GL397" s="49"/>
      <c r="GM397" s="49"/>
      <c r="GN397" s="49"/>
      <c r="GO397" s="49"/>
      <c r="GP397" s="49"/>
      <c r="GQ397" s="49"/>
      <c r="GR397" s="49"/>
      <c r="GS397" s="49"/>
      <c r="GT397" s="49"/>
      <c r="GU397" s="49"/>
      <c r="GV397" s="49"/>
      <c r="GW397" s="49"/>
      <c r="GX397" s="49"/>
      <c r="GY397" s="49"/>
      <c r="GZ397" s="49"/>
      <c r="HA397" s="49"/>
      <c r="HB397" s="49"/>
      <c r="HC397" s="49"/>
      <c r="HD397" s="49"/>
      <c r="HE397" s="49"/>
      <c r="HF397" s="49"/>
      <c r="HG397" s="49"/>
      <c r="HH397" s="49"/>
      <c r="HI397" s="49"/>
      <c r="HJ397" s="49"/>
      <c r="HK397" s="49"/>
      <c r="HL397" s="49"/>
      <c r="HM397" s="49"/>
      <c r="HN397" s="49"/>
      <c r="HO397" s="49"/>
      <c r="HP397" s="49"/>
      <c r="HQ397" s="49"/>
      <c r="HR397" s="49"/>
      <c r="HS397" s="49"/>
      <c r="HT397" s="49"/>
      <c r="HU397" s="49"/>
      <c r="HV397" s="49"/>
      <c r="HW397" s="49"/>
      <c r="HX397" s="49"/>
      <c r="HY397" s="49"/>
      <c r="HZ397" s="49"/>
      <c r="IA397" s="49"/>
      <c r="IB397" s="49"/>
      <c r="IC397" s="49"/>
      <c r="ID397" s="49"/>
      <c r="IE397" s="49"/>
      <c r="IF397" s="49"/>
      <c r="IG397" s="49"/>
      <c r="IH397" s="49"/>
      <c r="II397" s="49"/>
      <c r="IJ397" s="49"/>
      <c r="IK397" s="49"/>
      <c r="IL397" s="49"/>
      <c r="IM397" s="49"/>
      <c r="IN397" s="49"/>
      <c r="IO397" s="49"/>
      <c r="IP397" s="49"/>
      <c r="IQ397" s="49"/>
      <c r="IR397" s="49"/>
      <c r="IS397" s="49"/>
      <c r="IT397" s="49"/>
      <c r="IU397" s="49"/>
      <c r="IV397" s="49"/>
      <c r="IW397" s="49"/>
      <c r="IX397" s="49"/>
    </row>
    <row r="398" spans="1:258" s="187" customFormat="1" ht="12.95" customHeight="1">
      <c r="A398" s="251" t="s">
        <v>350</v>
      </c>
      <c r="B398" s="251"/>
      <c r="C398" s="256"/>
      <c r="D398" s="251">
        <v>210027287</v>
      </c>
      <c r="E398" s="164" t="s">
        <v>1428</v>
      </c>
      <c r="F398" s="164">
        <v>22100294</v>
      </c>
      <c r="G398" s="37" t="s">
        <v>1510</v>
      </c>
      <c r="H398" s="37" t="s">
        <v>789</v>
      </c>
      <c r="I398" s="37" t="s">
        <v>790</v>
      </c>
      <c r="J398" s="37" t="s">
        <v>791</v>
      </c>
      <c r="K398" s="38" t="s">
        <v>104</v>
      </c>
      <c r="L398" s="39" t="s">
        <v>105</v>
      </c>
      <c r="M398" s="37"/>
      <c r="N398" s="40" t="s">
        <v>106</v>
      </c>
      <c r="O398" s="39" t="s">
        <v>107</v>
      </c>
      <c r="P398" s="37" t="s">
        <v>108</v>
      </c>
      <c r="Q398" s="39" t="s">
        <v>109</v>
      </c>
      <c r="R398" s="38" t="s">
        <v>110</v>
      </c>
      <c r="S398" s="39" t="s">
        <v>107</v>
      </c>
      <c r="T398" s="41" t="s">
        <v>122</v>
      </c>
      <c r="U398" s="37" t="s">
        <v>112</v>
      </c>
      <c r="V398" s="39">
        <v>60</v>
      </c>
      <c r="W398" s="37" t="s">
        <v>113</v>
      </c>
      <c r="X398" s="39"/>
      <c r="Y398" s="39"/>
      <c r="Z398" s="39"/>
      <c r="AA398" s="40">
        <v>0</v>
      </c>
      <c r="AB398" s="38">
        <v>90</v>
      </c>
      <c r="AC398" s="38">
        <v>10</v>
      </c>
      <c r="AD398" s="42" t="s">
        <v>179</v>
      </c>
      <c r="AE398" s="37" t="s">
        <v>115</v>
      </c>
      <c r="AF398" s="42">
        <v>2.7</v>
      </c>
      <c r="AG398" s="42">
        <v>1177312.5</v>
      </c>
      <c r="AH398" s="43">
        <f>AF398*AG398</f>
        <v>3178743.75</v>
      </c>
      <c r="AI398" s="44">
        <f t="shared" si="31"/>
        <v>3560193.0000000005</v>
      </c>
      <c r="AJ398" s="45"/>
      <c r="AK398" s="46"/>
      <c r="AL398" s="45"/>
      <c r="AM398" s="45" t="s">
        <v>116</v>
      </c>
      <c r="AN398" s="35"/>
      <c r="AO398" s="37"/>
      <c r="AP398" s="37"/>
      <c r="AQ398" s="37"/>
      <c r="AR398" s="37" t="s">
        <v>796</v>
      </c>
      <c r="AS398" s="37" t="s">
        <v>796</v>
      </c>
      <c r="AT398" s="37"/>
      <c r="AU398" s="37"/>
      <c r="AV398" s="37"/>
      <c r="AW398" s="37"/>
      <c r="AX398" s="37"/>
      <c r="AY398" s="37"/>
      <c r="AZ398" s="49"/>
      <c r="BA398" s="49"/>
      <c r="BB398" s="49"/>
      <c r="BC398" s="49"/>
      <c r="BD398" s="49">
        <v>349</v>
      </c>
      <c r="BE398" s="49"/>
      <c r="BF398" s="49"/>
      <c r="BG398" s="49"/>
      <c r="BH398" s="49"/>
      <c r="BI398" s="49"/>
      <c r="BJ398" s="49"/>
      <c r="BK398" s="49"/>
      <c r="BL398" s="49"/>
      <c r="BM398" s="49"/>
      <c r="BN398" s="49"/>
      <c r="BO398" s="49"/>
      <c r="BP398" s="49"/>
      <c r="BQ398" s="49"/>
      <c r="BR398" s="49"/>
      <c r="BS398" s="49"/>
      <c r="BT398" s="49"/>
      <c r="BU398" s="49"/>
      <c r="BV398" s="49"/>
      <c r="BW398" s="49"/>
      <c r="BX398" s="49"/>
      <c r="BY398" s="49"/>
      <c r="BZ398" s="49"/>
      <c r="CA398" s="49"/>
      <c r="CB398" s="49"/>
      <c r="CC398" s="49"/>
      <c r="CD398" s="49"/>
      <c r="CE398" s="49"/>
      <c r="CF398" s="49"/>
      <c r="CG398" s="49"/>
      <c r="CH398" s="49"/>
      <c r="CI398" s="49"/>
      <c r="CJ398" s="49"/>
      <c r="CK398" s="49"/>
      <c r="CL398" s="49"/>
      <c r="CM398" s="49"/>
      <c r="CN398" s="49"/>
      <c r="CO398" s="49"/>
      <c r="CP398" s="49"/>
      <c r="CQ398" s="49"/>
      <c r="CR398" s="49"/>
      <c r="CS398" s="49"/>
      <c r="CT398" s="49"/>
      <c r="CU398" s="49"/>
      <c r="CV398" s="49"/>
      <c r="CW398" s="49"/>
      <c r="CX398" s="49"/>
      <c r="CY398" s="49"/>
      <c r="CZ398" s="49"/>
      <c r="DA398" s="49"/>
      <c r="DB398" s="49"/>
      <c r="DC398" s="49"/>
      <c r="DD398" s="49"/>
      <c r="DE398" s="49"/>
      <c r="DF398" s="49"/>
      <c r="DG398" s="49"/>
      <c r="DH398" s="49"/>
      <c r="DI398" s="49"/>
      <c r="DJ398" s="49"/>
      <c r="DK398" s="49"/>
      <c r="DL398" s="49"/>
      <c r="DM398" s="49"/>
      <c r="DN398" s="49"/>
      <c r="DO398" s="49"/>
      <c r="DP398" s="49"/>
      <c r="DQ398" s="49"/>
      <c r="DR398" s="49"/>
      <c r="DS398" s="49"/>
      <c r="DT398" s="49"/>
      <c r="DU398" s="49"/>
      <c r="DV398" s="49"/>
      <c r="DW398" s="49"/>
      <c r="DX398" s="49"/>
      <c r="DY398" s="49"/>
      <c r="DZ398" s="49"/>
      <c r="EA398" s="49"/>
      <c r="EB398" s="49"/>
      <c r="EC398" s="49"/>
      <c r="ED398" s="49"/>
      <c r="EE398" s="49"/>
      <c r="EF398" s="49"/>
      <c r="EG398" s="49"/>
      <c r="EH398" s="49"/>
      <c r="EI398" s="49"/>
      <c r="EJ398" s="49"/>
      <c r="EK398" s="49"/>
      <c r="EL398" s="49"/>
      <c r="EM398" s="49"/>
      <c r="EN398" s="49"/>
      <c r="EO398" s="49"/>
      <c r="EP398" s="49"/>
      <c r="EQ398" s="49"/>
      <c r="ER398" s="49"/>
      <c r="ES398" s="49"/>
      <c r="ET398" s="49"/>
      <c r="EU398" s="49"/>
      <c r="EV398" s="49"/>
      <c r="EW398" s="49"/>
      <c r="EX398" s="49"/>
      <c r="EY398" s="49"/>
      <c r="EZ398" s="49"/>
      <c r="FA398" s="49"/>
      <c r="FB398" s="49"/>
      <c r="FC398" s="49"/>
      <c r="FD398" s="49"/>
      <c r="FE398" s="49"/>
      <c r="FF398" s="49"/>
      <c r="FG398" s="49"/>
      <c r="FH398" s="49"/>
      <c r="FI398" s="49"/>
      <c r="FJ398" s="49"/>
      <c r="FK398" s="49"/>
      <c r="FL398" s="49"/>
      <c r="FM398" s="49"/>
      <c r="FN398" s="49"/>
      <c r="FO398" s="49"/>
      <c r="FP398" s="49"/>
      <c r="FQ398" s="49"/>
      <c r="FR398" s="49"/>
      <c r="FS398" s="49"/>
      <c r="FT398" s="49"/>
      <c r="FU398" s="49"/>
      <c r="FV398" s="49"/>
      <c r="FW398" s="49"/>
      <c r="FX398" s="49"/>
      <c r="FY398" s="49"/>
      <c r="FZ398" s="49"/>
      <c r="GA398" s="49"/>
      <c r="GB398" s="49"/>
      <c r="GC398" s="49"/>
      <c r="GD398" s="49"/>
      <c r="GE398" s="49"/>
      <c r="GF398" s="49"/>
      <c r="GG398" s="49"/>
      <c r="GH398" s="49"/>
      <c r="GI398" s="49"/>
      <c r="GJ398" s="49"/>
      <c r="GK398" s="49"/>
      <c r="GL398" s="49"/>
      <c r="GM398" s="49"/>
      <c r="GN398" s="49"/>
      <c r="GO398" s="49"/>
      <c r="GP398" s="49"/>
      <c r="GQ398" s="49"/>
      <c r="GR398" s="49"/>
      <c r="GS398" s="49"/>
      <c r="GT398" s="49"/>
      <c r="GU398" s="49"/>
      <c r="GV398" s="49"/>
      <c r="GW398" s="49"/>
      <c r="GX398" s="49"/>
      <c r="GY398" s="49"/>
      <c r="GZ398" s="49"/>
      <c r="HA398" s="49"/>
      <c r="HB398" s="49"/>
      <c r="HC398" s="49"/>
      <c r="HD398" s="49"/>
      <c r="HE398" s="49"/>
      <c r="HF398" s="49"/>
      <c r="HG398" s="49"/>
      <c r="HH398" s="49"/>
      <c r="HI398" s="49"/>
      <c r="HJ398" s="49"/>
      <c r="HK398" s="49"/>
      <c r="HL398" s="49"/>
      <c r="HM398" s="49"/>
      <c r="HN398" s="49"/>
      <c r="HO398" s="49"/>
      <c r="HP398" s="49"/>
      <c r="HQ398" s="49"/>
      <c r="HR398" s="49"/>
      <c r="HS398" s="49"/>
      <c r="HT398" s="49"/>
      <c r="HU398" s="49"/>
      <c r="HV398" s="49"/>
      <c r="HW398" s="49"/>
      <c r="HX398" s="49"/>
      <c r="HY398" s="49"/>
      <c r="HZ398" s="49"/>
      <c r="IA398" s="49"/>
      <c r="IB398" s="49"/>
      <c r="IC398" s="49"/>
      <c r="ID398" s="49"/>
      <c r="IE398" s="49"/>
      <c r="IF398" s="49"/>
      <c r="IG398" s="49"/>
      <c r="IH398" s="49"/>
      <c r="II398" s="49"/>
      <c r="IJ398" s="49"/>
      <c r="IK398" s="49"/>
      <c r="IL398" s="49"/>
      <c r="IM398" s="49"/>
      <c r="IN398" s="49"/>
      <c r="IO398" s="49"/>
      <c r="IP398" s="49"/>
      <c r="IQ398" s="49"/>
      <c r="IR398" s="49"/>
      <c r="IS398" s="49"/>
      <c r="IT398" s="49"/>
      <c r="IU398" s="49"/>
      <c r="IV398" s="49"/>
      <c r="IW398" s="49"/>
      <c r="IX398" s="49"/>
    </row>
    <row r="399" spans="1:258" s="187" customFormat="1" ht="12.95" customHeight="1">
      <c r="A399" s="251" t="s">
        <v>350</v>
      </c>
      <c r="B399" s="251"/>
      <c r="C399" s="256"/>
      <c r="D399" s="251">
        <v>210027288</v>
      </c>
      <c r="E399" s="164" t="s">
        <v>1427</v>
      </c>
      <c r="F399" s="164">
        <v>22100295</v>
      </c>
      <c r="G399" s="37" t="s">
        <v>1511</v>
      </c>
      <c r="H399" s="37" t="s">
        <v>789</v>
      </c>
      <c r="I399" s="37" t="s">
        <v>790</v>
      </c>
      <c r="J399" s="37" t="s">
        <v>791</v>
      </c>
      <c r="K399" s="38" t="s">
        <v>104</v>
      </c>
      <c r="L399" s="39" t="s">
        <v>105</v>
      </c>
      <c r="M399" s="37"/>
      <c r="N399" s="40" t="s">
        <v>106</v>
      </c>
      <c r="O399" s="39" t="s">
        <v>107</v>
      </c>
      <c r="P399" s="37" t="s">
        <v>108</v>
      </c>
      <c r="Q399" s="39" t="s">
        <v>109</v>
      </c>
      <c r="R399" s="38" t="s">
        <v>110</v>
      </c>
      <c r="S399" s="39" t="s">
        <v>107</v>
      </c>
      <c r="T399" s="41" t="s">
        <v>122</v>
      </c>
      <c r="U399" s="37" t="s">
        <v>112</v>
      </c>
      <c r="V399" s="39">
        <v>60</v>
      </c>
      <c r="W399" s="37" t="s">
        <v>113</v>
      </c>
      <c r="X399" s="39"/>
      <c r="Y399" s="39"/>
      <c r="Z399" s="39"/>
      <c r="AA399" s="40">
        <v>0</v>
      </c>
      <c r="AB399" s="38">
        <v>90</v>
      </c>
      <c r="AC399" s="38">
        <v>10</v>
      </c>
      <c r="AD399" s="42" t="s">
        <v>179</v>
      </c>
      <c r="AE399" s="37" t="s">
        <v>115</v>
      </c>
      <c r="AF399" s="42">
        <v>0.8</v>
      </c>
      <c r="AG399" s="42">
        <v>1177312.5</v>
      </c>
      <c r="AH399" s="43">
        <v>0</v>
      </c>
      <c r="AI399" s="44">
        <v>0</v>
      </c>
      <c r="AJ399" s="45"/>
      <c r="AK399" s="46"/>
      <c r="AL399" s="45"/>
      <c r="AM399" s="45" t="s">
        <v>116</v>
      </c>
      <c r="AN399" s="35"/>
      <c r="AO399" s="37"/>
      <c r="AP399" s="37"/>
      <c r="AQ399" s="37"/>
      <c r="AR399" s="37" t="s">
        <v>797</v>
      </c>
      <c r="AS399" s="37" t="s">
        <v>797</v>
      </c>
      <c r="AT399" s="37"/>
      <c r="AU399" s="37"/>
      <c r="AV399" s="37"/>
      <c r="AW399" s="37"/>
      <c r="AX399" s="37"/>
      <c r="AY399" s="37" t="s">
        <v>3919</v>
      </c>
      <c r="AZ399" s="49" t="s">
        <v>3957</v>
      </c>
      <c r="BA399" s="49"/>
      <c r="BB399" s="49"/>
      <c r="BC399" s="49"/>
      <c r="BD399" s="49">
        <v>350</v>
      </c>
      <c r="BE399" s="49"/>
      <c r="BF399" s="49"/>
      <c r="BG399" s="49"/>
      <c r="BH399" s="49"/>
      <c r="BI399" s="49"/>
      <c r="BJ399" s="49"/>
      <c r="BK399" s="49"/>
      <c r="BL399" s="49"/>
      <c r="BM399" s="49"/>
      <c r="BN399" s="49"/>
      <c r="BO399" s="49"/>
      <c r="BP399" s="49"/>
      <c r="BQ399" s="49"/>
      <c r="BR399" s="49"/>
      <c r="BS399" s="49"/>
      <c r="BT399" s="49"/>
      <c r="BU399" s="49"/>
      <c r="BV399" s="49"/>
      <c r="BW399" s="49"/>
      <c r="BX399" s="49"/>
      <c r="BY399" s="49"/>
      <c r="BZ399" s="49"/>
      <c r="CA399" s="49"/>
      <c r="CB399" s="49"/>
      <c r="CC399" s="49"/>
      <c r="CD399" s="49"/>
      <c r="CE399" s="49"/>
      <c r="CF399" s="49"/>
      <c r="CG399" s="49"/>
      <c r="CH399" s="49"/>
      <c r="CI399" s="49"/>
      <c r="CJ399" s="49"/>
      <c r="CK399" s="49"/>
      <c r="CL399" s="49"/>
      <c r="CM399" s="49"/>
      <c r="CN399" s="49"/>
      <c r="CO399" s="49"/>
      <c r="CP399" s="49"/>
      <c r="CQ399" s="49"/>
      <c r="CR399" s="49"/>
      <c r="CS399" s="49"/>
      <c r="CT399" s="49"/>
      <c r="CU399" s="49"/>
      <c r="CV399" s="49"/>
      <c r="CW399" s="49"/>
      <c r="CX399" s="49"/>
      <c r="CY399" s="49"/>
      <c r="CZ399" s="49"/>
      <c r="DA399" s="49"/>
      <c r="DB399" s="49"/>
      <c r="DC399" s="49"/>
      <c r="DD399" s="49"/>
      <c r="DE399" s="49"/>
      <c r="DF399" s="49"/>
      <c r="DG399" s="49"/>
      <c r="DH399" s="49"/>
      <c r="DI399" s="49"/>
      <c r="DJ399" s="49"/>
      <c r="DK399" s="49"/>
      <c r="DL399" s="49"/>
      <c r="DM399" s="49"/>
      <c r="DN399" s="49"/>
      <c r="DO399" s="49"/>
      <c r="DP399" s="49"/>
      <c r="DQ399" s="49"/>
      <c r="DR399" s="49"/>
      <c r="DS399" s="49"/>
      <c r="DT399" s="49"/>
      <c r="DU399" s="49"/>
      <c r="DV399" s="49"/>
      <c r="DW399" s="49"/>
      <c r="DX399" s="49"/>
      <c r="DY399" s="49"/>
      <c r="DZ399" s="49"/>
      <c r="EA399" s="49"/>
      <c r="EB399" s="49"/>
      <c r="EC399" s="49"/>
      <c r="ED399" s="49"/>
      <c r="EE399" s="49"/>
      <c r="EF399" s="49"/>
      <c r="EG399" s="49"/>
      <c r="EH399" s="49"/>
      <c r="EI399" s="49"/>
      <c r="EJ399" s="49"/>
      <c r="EK399" s="49"/>
      <c r="EL399" s="49"/>
      <c r="EM399" s="49"/>
      <c r="EN399" s="49"/>
      <c r="EO399" s="49"/>
      <c r="EP399" s="49"/>
      <c r="EQ399" s="49"/>
      <c r="ER399" s="49"/>
      <c r="ES399" s="49"/>
      <c r="ET399" s="49"/>
      <c r="EU399" s="49"/>
      <c r="EV399" s="49"/>
      <c r="EW399" s="49"/>
      <c r="EX399" s="49"/>
      <c r="EY399" s="49"/>
      <c r="EZ399" s="49"/>
      <c r="FA399" s="49"/>
      <c r="FB399" s="49"/>
      <c r="FC399" s="49"/>
      <c r="FD399" s="49"/>
      <c r="FE399" s="49"/>
      <c r="FF399" s="49"/>
      <c r="FG399" s="49"/>
      <c r="FH399" s="49"/>
      <c r="FI399" s="49"/>
      <c r="FJ399" s="49"/>
      <c r="FK399" s="49"/>
      <c r="FL399" s="49"/>
      <c r="FM399" s="49"/>
      <c r="FN399" s="49"/>
      <c r="FO399" s="49"/>
      <c r="FP399" s="49"/>
      <c r="FQ399" s="49"/>
      <c r="FR399" s="49"/>
      <c r="FS399" s="49"/>
      <c r="FT399" s="49"/>
      <c r="FU399" s="49"/>
      <c r="FV399" s="49"/>
      <c r="FW399" s="49"/>
      <c r="FX399" s="49"/>
      <c r="FY399" s="49"/>
      <c r="FZ399" s="49"/>
      <c r="GA399" s="49"/>
      <c r="GB399" s="49"/>
      <c r="GC399" s="49"/>
      <c r="GD399" s="49"/>
      <c r="GE399" s="49"/>
      <c r="GF399" s="49"/>
      <c r="GG399" s="49"/>
      <c r="GH399" s="49"/>
      <c r="GI399" s="49"/>
      <c r="GJ399" s="49"/>
      <c r="GK399" s="49"/>
      <c r="GL399" s="49"/>
      <c r="GM399" s="49"/>
      <c r="GN399" s="49"/>
      <c r="GO399" s="49"/>
      <c r="GP399" s="49"/>
      <c r="GQ399" s="49"/>
      <c r="GR399" s="49"/>
      <c r="GS399" s="49"/>
      <c r="GT399" s="49"/>
      <c r="GU399" s="49"/>
      <c r="GV399" s="49"/>
      <c r="GW399" s="49"/>
      <c r="GX399" s="49"/>
      <c r="GY399" s="49"/>
      <c r="GZ399" s="49"/>
      <c r="HA399" s="49"/>
      <c r="HB399" s="49"/>
      <c r="HC399" s="49"/>
      <c r="HD399" s="49"/>
      <c r="HE399" s="49"/>
      <c r="HF399" s="49"/>
      <c r="HG399" s="49"/>
      <c r="HH399" s="49"/>
      <c r="HI399" s="49"/>
      <c r="HJ399" s="49"/>
      <c r="HK399" s="49"/>
      <c r="HL399" s="49"/>
      <c r="HM399" s="49"/>
      <c r="HN399" s="49"/>
      <c r="HO399" s="49"/>
      <c r="HP399" s="49"/>
      <c r="HQ399" s="49"/>
      <c r="HR399" s="49"/>
      <c r="HS399" s="49"/>
      <c r="HT399" s="49"/>
      <c r="HU399" s="49"/>
      <c r="HV399" s="49"/>
      <c r="HW399" s="49"/>
      <c r="HX399" s="49"/>
      <c r="HY399" s="49"/>
      <c r="HZ399" s="49"/>
      <c r="IA399" s="49"/>
      <c r="IB399" s="49"/>
      <c r="IC399" s="49"/>
      <c r="ID399" s="49"/>
      <c r="IE399" s="49"/>
      <c r="IF399" s="49"/>
      <c r="IG399" s="49"/>
      <c r="IH399" s="49"/>
      <c r="II399" s="49"/>
      <c r="IJ399" s="49"/>
      <c r="IK399" s="49"/>
      <c r="IL399" s="49"/>
      <c r="IM399" s="49"/>
      <c r="IN399" s="49"/>
      <c r="IO399" s="49"/>
      <c r="IP399" s="49"/>
      <c r="IQ399" s="49"/>
      <c r="IR399" s="49"/>
      <c r="IS399" s="49"/>
      <c r="IT399" s="49"/>
      <c r="IU399" s="49"/>
      <c r="IV399" s="49"/>
      <c r="IW399" s="49"/>
      <c r="IX399" s="49"/>
    </row>
    <row r="400" spans="1:258" s="187" customFormat="1" ht="12.95" customHeight="1">
      <c r="A400" s="251" t="s">
        <v>350</v>
      </c>
      <c r="B400" s="251"/>
      <c r="C400" s="256"/>
      <c r="D400" s="251">
        <v>210009287</v>
      </c>
      <c r="E400" s="164" t="s">
        <v>1452</v>
      </c>
      <c r="F400" s="164">
        <v>22100296</v>
      </c>
      <c r="G400" s="37" t="s">
        <v>1512</v>
      </c>
      <c r="H400" s="37" t="s">
        <v>798</v>
      </c>
      <c r="I400" s="37" t="s">
        <v>799</v>
      </c>
      <c r="J400" s="37" t="s">
        <v>800</v>
      </c>
      <c r="K400" s="38" t="s">
        <v>104</v>
      </c>
      <c r="L400" s="39" t="s">
        <v>105</v>
      </c>
      <c r="M400" s="37"/>
      <c r="N400" s="40" t="s">
        <v>106</v>
      </c>
      <c r="O400" s="39" t="s">
        <v>107</v>
      </c>
      <c r="P400" s="37" t="s">
        <v>108</v>
      </c>
      <c r="Q400" s="39" t="s">
        <v>109</v>
      </c>
      <c r="R400" s="38" t="s">
        <v>110</v>
      </c>
      <c r="S400" s="39" t="s">
        <v>107</v>
      </c>
      <c r="T400" s="41" t="s">
        <v>122</v>
      </c>
      <c r="U400" s="37" t="s">
        <v>112</v>
      </c>
      <c r="V400" s="39">
        <v>60</v>
      </c>
      <c r="W400" s="37" t="s">
        <v>113</v>
      </c>
      <c r="X400" s="39"/>
      <c r="Y400" s="39"/>
      <c r="Z400" s="39"/>
      <c r="AA400" s="40">
        <v>0</v>
      </c>
      <c r="AB400" s="38">
        <v>90</v>
      </c>
      <c r="AC400" s="38">
        <v>10</v>
      </c>
      <c r="AD400" s="42" t="s">
        <v>179</v>
      </c>
      <c r="AE400" s="37" t="s">
        <v>115</v>
      </c>
      <c r="AF400" s="42">
        <v>1</v>
      </c>
      <c r="AG400" s="42">
        <v>522500</v>
      </c>
      <c r="AH400" s="43">
        <f>AF400*AG400</f>
        <v>522500</v>
      </c>
      <c r="AI400" s="44">
        <f t="shared" ref="AI400:AI409" si="33">AH400*1.12</f>
        <v>585200</v>
      </c>
      <c r="AJ400" s="45"/>
      <c r="AK400" s="46"/>
      <c r="AL400" s="45"/>
      <c r="AM400" s="45" t="s">
        <v>116</v>
      </c>
      <c r="AN400" s="35"/>
      <c r="AO400" s="37"/>
      <c r="AP400" s="37"/>
      <c r="AQ400" s="37"/>
      <c r="AR400" s="37" t="s">
        <v>801</v>
      </c>
      <c r="AS400" s="37" t="s">
        <v>801</v>
      </c>
      <c r="AT400" s="37"/>
      <c r="AU400" s="37"/>
      <c r="AV400" s="37"/>
      <c r="AW400" s="37"/>
      <c r="AX400" s="37"/>
      <c r="AY400" s="37"/>
      <c r="AZ400" s="49"/>
      <c r="BA400" s="49"/>
      <c r="BB400" s="49"/>
      <c r="BC400" s="49"/>
      <c r="BD400" s="49">
        <v>351</v>
      </c>
      <c r="BE400" s="49"/>
      <c r="BF400" s="49"/>
      <c r="BG400" s="49"/>
      <c r="BH400" s="49"/>
      <c r="BI400" s="49"/>
      <c r="BJ400" s="49"/>
      <c r="BK400" s="49"/>
      <c r="BL400" s="49"/>
      <c r="BM400" s="49"/>
      <c r="BN400" s="49"/>
      <c r="BO400" s="49"/>
      <c r="BP400" s="49"/>
      <c r="BQ400" s="49"/>
      <c r="BR400" s="49"/>
      <c r="BS400" s="49"/>
      <c r="BT400" s="49"/>
      <c r="BU400" s="49"/>
      <c r="BV400" s="49"/>
      <c r="BW400" s="49"/>
      <c r="BX400" s="49"/>
      <c r="BY400" s="49"/>
      <c r="BZ400" s="49"/>
      <c r="CA400" s="49"/>
      <c r="CB400" s="49"/>
      <c r="CC400" s="49"/>
      <c r="CD400" s="49"/>
      <c r="CE400" s="49"/>
      <c r="CF400" s="49"/>
      <c r="CG400" s="49"/>
      <c r="CH400" s="49"/>
      <c r="CI400" s="49"/>
      <c r="CJ400" s="49"/>
      <c r="CK400" s="49"/>
      <c r="CL400" s="49"/>
      <c r="CM400" s="49"/>
      <c r="CN400" s="49"/>
      <c r="CO400" s="49"/>
      <c r="CP400" s="49"/>
      <c r="CQ400" s="49"/>
      <c r="CR400" s="49"/>
      <c r="CS400" s="49"/>
      <c r="CT400" s="49"/>
      <c r="CU400" s="49"/>
      <c r="CV400" s="49"/>
      <c r="CW400" s="49"/>
      <c r="CX400" s="49"/>
      <c r="CY400" s="49"/>
      <c r="CZ400" s="49"/>
      <c r="DA400" s="49"/>
      <c r="DB400" s="49"/>
      <c r="DC400" s="49"/>
      <c r="DD400" s="49"/>
      <c r="DE400" s="49"/>
      <c r="DF400" s="49"/>
      <c r="DG400" s="49"/>
      <c r="DH400" s="49"/>
      <c r="DI400" s="49"/>
      <c r="DJ400" s="49"/>
      <c r="DK400" s="49"/>
      <c r="DL400" s="49"/>
      <c r="DM400" s="49"/>
      <c r="DN400" s="49"/>
      <c r="DO400" s="49"/>
      <c r="DP400" s="49"/>
      <c r="DQ400" s="49"/>
      <c r="DR400" s="49"/>
      <c r="DS400" s="49"/>
      <c r="DT400" s="49"/>
      <c r="DU400" s="49"/>
      <c r="DV400" s="49"/>
      <c r="DW400" s="49"/>
      <c r="DX400" s="49"/>
      <c r="DY400" s="49"/>
      <c r="DZ400" s="49"/>
      <c r="EA400" s="49"/>
      <c r="EB400" s="49"/>
      <c r="EC400" s="49"/>
      <c r="ED400" s="49"/>
      <c r="EE400" s="49"/>
      <c r="EF400" s="49"/>
      <c r="EG400" s="49"/>
      <c r="EH400" s="49"/>
      <c r="EI400" s="49"/>
      <c r="EJ400" s="49"/>
      <c r="EK400" s="49"/>
      <c r="EL400" s="49"/>
      <c r="EM400" s="49"/>
      <c r="EN400" s="49"/>
      <c r="EO400" s="49"/>
      <c r="EP400" s="49"/>
      <c r="EQ400" s="49"/>
      <c r="ER400" s="49"/>
      <c r="ES400" s="49"/>
      <c r="ET400" s="49"/>
      <c r="EU400" s="49"/>
      <c r="EV400" s="49"/>
      <c r="EW400" s="49"/>
      <c r="EX400" s="49"/>
      <c r="EY400" s="49"/>
      <c r="EZ400" s="49"/>
      <c r="FA400" s="49"/>
      <c r="FB400" s="49"/>
      <c r="FC400" s="49"/>
      <c r="FD400" s="49"/>
      <c r="FE400" s="49"/>
      <c r="FF400" s="49"/>
      <c r="FG400" s="49"/>
      <c r="FH400" s="49"/>
      <c r="FI400" s="49"/>
      <c r="FJ400" s="49"/>
      <c r="FK400" s="49"/>
      <c r="FL400" s="49"/>
      <c r="FM400" s="49"/>
      <c r="FN400" s="49"/>
      <c r="FO400" s="49"/>
      <c r="FP400" s="49"/>
      <c r="FQ400" s="49"/>
      <c r="FR400" s="49"/>
      <c r="FS400" s="49"/>
      <c r="FT400" s="49"/>
      <c r="FU400" s="49"/>
      <c r="FV400" s="49"/>
      <c r="FW400" s="49"/>
      <c r="FX400" s="49"/>
      <c r="FY400" s="49"/>
      <c r="FZ400" s="49"/>
      <c r="GA400" s="49"/>
      <c r="GB400" s="49"/>
      <c r="GC400" s="49"/>
      <c r="GD400" s="49"/>
      <c r="GE400" s="49"/>
      <c r="GF400" s="49"/>
      <c r="GG400" s="49"/>
      <c r="GH400" s="49"/>
      <c r="GI400" s="49"/>
      <c r="GJ400" s="49"/>
      <c r="GK400" s="49"/>
      <c r="GL400" s="49"/>
      <c r="GM400" s="49"/>
      <c r="GN400" s="49"/>
      <c r="GO400" s="49"/>
      <c r="GP400" s="49"/>
      <c r="GQ400" s="49"/>
      <c r="GR400" s="49"/>
      <c r="GS400" s="49"/>
      <c r="GT400" s="49"/>
      <c r="GU400" s="49"/>
      <c r="GV400" s="49"/>
      <c r="GW400" s="49"/>
      <c r="GX400" s="49"/>
      <c r="GY400" s="49"/>
      <c r="GZ400" s="49"/>
      <c r="HA400" s="49"/>
      <c r="HB400" s="49"/>
      <c r="HC400" s="49"/>
      <c r="HD400" s="49"/>
      <c r="HE400" s="49"/>
      <c r="HF400" s="49"/>
      <c r="HG400" s="49"/>
      <c r="HH400" s="49"/>
      <c r="HI400" s="49"/>
      <c r="HJ400" s="49"/>
      <c r="HK400" s="49"/>
      <c r="HL400" s="49"/>
      <c r="HM400" s="49"/>
      <c r="HN400" s="49"/>
      <c r="HO400" s="49"/>
      <c r="HP400" s="49"/>
      <c r="HQ400" s="49"/>
      <c r="HR400" s="49"/>
      <c r="HS400" s="49"/>
      <c r="HT400" s="49"/>
      <c r="HU400" s="49"/>
      <c r="HV400" s="49"/>
      <c r="HW400" s="49"/>
      <c r="HX400" s="49"/>
      <c r="HY400" s="49"/>
      <c r="HZ400" s="49"/>
      <c r="IA400" s="49"/>
      <c r="IB400" s="49"/>
      <c r="IC400" s="49"/>
      <c r="ID400" s="49"/>
      <c r="IE400" s="49"/>
      <c r="IF400" s="49"/>
      <c r="IG400" s="49"/>
      <c r="IH400" s="49"/>
      <c r="II400" s="49"/>
      <c r="IJ400" s="49"/>
      <c r="IK400" s="49"/>
      <c r="IL400" s="49"/>
      <c r="IM400" s="49"/>
      <c r="IN400" s="49"/>
      <c r="IO400" s="49"/>
      <c r="IP400" s="49"/>
      <c r="IQ400" s="49"/>
      <c r="IR400" s="49"/>
      <c r="IS400" s="49"/>
      <c r="IT400" s="49"/>
      <c r="IU400" s="49"/>
      <c r="IV400" s="49"/>
      <c r="IW400" s="49"/>
      <c r="IX400" s="49"/>
    </row>
    <row r="401" spans="1:258" s="187" customFormat="1" ht="12.95" customHeight="1">
      <c r="A401" s="251" t="s">
        <v>350</v>
      </c>
      <c r="B401" s="251"/>
      <c r="C401" s="256"/>
      <c r="D401" s="251">
        <v>210030304</v>
      </c>
      <c r="E401" s="164" t="s">
        <v>1450</v>
      </c>
      <c r="F401" s="164">
        <v>22100297</v>
      </c>
      <c r="G401" s="37" t="s">
        <v>1513</v>
      </c>
      <c r="H401" s="37" t="s">
        <v>802</v>
      </c>
      <c r="I401" s="37" t="s">
        <v>803</v>
      </c>
      <c r="J401" s="37" t="s">
        <v>804</v>
      </c>
      <c r="K401" s="38" t="s">
        <v>104</v>
      </c>
      <c r="L401" s="39" t="s">
        <v>105</v>
      </c>
      <c r="M401" s="37"/>
      <c r="N401" s="40" t="s">
        <v>106</v>
      </c>
      <c r="O401" s="39" t="s">
        <v>107</v>
      </c>
      <c r="P401" s="37" t="s">
        <v>108</v>
      </c>
      <c r="Q401" s="39" t="s">
        <v>109</v>
      </c>
      <c r="R401" s="38" t="s">
        <v>110</v>
      </c>
      <c r="S401" s="39" t="s">
        <v>107</v>
      </c>
      <c r="T401" s="41" t="s">
        <v>122</v>
      </c>
      <c r="U401" s="37" t="s">
        <v>112</v>
      </c>
      <c r="V401" s="39">
        <v>60</v>
      </c>
      <c r="W401" s="37" t="s">
        <v>113</v>
      </c>
      <c r="X401" s="39"/>
      <c r="Y401" s="39"/>
      <c r="Z401" s="39"/>
      <c r="AA401" s="40">
        <v>0</v>
      </c>
      <c r="AB401" s="38">
        <v>90</v>
      </c>
      <c r="AC401" s="38">
        <v>10</v>
      </c>
      <c r="AD401" s="42" t="s">
        <v>179</v>
      </c>
      <c r="AE401" s="37" t="s">
        <v>115</v>
      </c>
      <c r="AF401" s="42">
        <v>0.6</v>
      </c>
      <c r="AG401" s="42">
        <v>506000</v>
      </c>
      <c r="AH401" s="43">
        <f>AF401*AG401</f>
        <v>303600</v>
      </c>
      <c r="AI401" s="44">
        <f t="shared" si="33"/>
        <v>340032.00000000006</v>
      </c>
      <c r="AJ401" s="45"/>
      <c r="AK401" s="46"/>
      <c r="AL401" s="45"/>
      <c r="AM401" s="45" t="s">
        <v>116</v>
      </c>
      <c r="AN401" s="35"/>
      <c r="AO401" s="37"/>
      <c r="AP401" s="37"/>
      <c r="AQ401" s="37"/>
      <c r="AR401" s="37" t="s">
        <v>805</v>
      </c>
      <c r="AS401" s="37" t="s">
        <v>805</v>
      </c>
      <c r="AT401" s="37"/>
      <c r="AU401" s="37"/>
      <c r="AV401" s="37"/>
      <c r="AW401" s="37"/>
      <c r="AX401" s="37"/>
      <c r="AY401" s="37"/>
      <c r="AZ401" s="49"/>
      <c r="BA401" s="49"/>
      <c r="BB401" s="49"/>
      <c r="BC401" s="49"/>
      <c r="BD401" s="49">
        <v>352</v>
      </c>
      <c r="BE401" s="49"/>
      <c r="BF401" s="49"/>
      <c r="BG401" s="49"/>
      <c r="BH401" s="49"/>
      <c r="BI401" s="49"/>
      <c r="BJ401" s="49"/>
      <c r="BK401" s="49"/>
      <c r="BL401" s="49"/>
      <c r="BM401" s="49"/>
      <c r="BN401" s="49"/>
      <c r="BO401" s="49"/>
      <c r="BP401" s="49"/>
      <c r="BQ401" s="49"/>
      <c r="BR401" s="49"/>
      <c r="BS401" s="49"/>
      <c r="BT401" s="49"/>
      <c r="BU401" s="49"/>
      <c r="BV401" s="49"/>
      <c r="BW401" s="49"/>
      <c r="BX401" s="49"/>
      <c r="BY401" s="49"/>
      <c r="BZ401" s="49"/>
      <c r="CA401" s="49"/>
      <c r="CB401" s="49"/>
      <c r="CC401" s="49"/>
      <c r="CD401" s="49"/>
      <c r="CE401" s="49"/>
      <c r="CF401" s="49"/>
      <c r="CG401" s="49"/>
      <c r="CH401" s="49"/>
      <c r="CI401" s="49"/>
      <c r="CJ401" s="49"/>
      <c r="CK401" s="49"/>
      <c r="CL401" s="49"/>
      <c r="CM401" s="49"/>
      <c r="CN401" s="49"/>
      <c r="CO401" s="49"/>
      <c r="CP401" s="49"/>
      <c r="CQ401" s="49"/>
      <c r="CR401" s="49"/>
      <c r="CS401" s="49"/>
      <c r="CT401" s="49"/>
      <c r="CU401" s="49"/>
      <c r="CV401" s="49"/>
      <c r="CW401" s="49"/>
      <c r="CX401" s="49"/>
      <c r="CY401" s="49"/>
      <c r="CZ401" s="49"/>
      <c r="DA401" s="49"/>
      <c r="DB401" s="49"/>
      <c r="DC401" s="49"/>
      <c r="DD401" s="49"/>
      <c r="DE401" s="49"/>
      <c r="DF401" s="49"/>
      <c r="DG401" s="49"/>
      <c r="DH401" s="49"/>
      <c r="DI401" s="49"/>
      <c r="DJ401" s="49"/>
      <c r="DK401" s="49"/>
      <c r="DL401" s="49"/>
      <c r="DM401" s="49"/>
      <c r="DN401" s="49"/>
      <c r="DO401" s="49"/>
      <c r="DP401" s="49"/>
      <c r="DQ401" s="49"/>
      <c r="DR401" s="49"/>
      <c r="DS401" s="49"/>
      <c r="DT401" s="49"/>
      <c r="DU401" s="49"/>
      <c r="DV401" s="49"/>
      <c r="DW401" s="49"/>
      <c r="DX401" s="49"/>
      <c r="DY401" s="49"/>
      <c r="DZ401" s="49"/>
      <c r="EA401" s="49"/>
      <c r="EB401" s="49"/>
      <c r="EC401" s="49"/>
      <c r="ED401" s="49"/>
      <c r="EE401" s="49"/>
      <c r="EF401" s="49"/>
      <c r="EG401" s="49"/>
      <c r="EH401" s="49"/>
      <c r="EI401" s="49"/>
      <c r="EJ401" s="49"/>
      <c r="EK401" s="49"/>
      <c r="EL401" s="49"/>
      <c r="EM401" s="49"/>
      <c r="EN401" s="49"/>
      <c r="EO401" s="49"/>
      <c r="EP401" s="49"/>
      <c r="EQ401" s="49"/>
      <c r="ER401" s="49"/>
      <c r="ES401" s="49"/>
      <c r="ET401" s="49"/>
      <c r="EU401" s="49"/>
      <c r="EV401" s="49"/>
      <c r="EW401" s="49"/>
      <c r="EX401" s="49"/>
      <c r="EY401" s="49"/>
      <c r="EZ401" s="49"/>
      <c r="FA401" s="49"/>
      <c r="FB401" s="49"/>
      <c r="FC401" s="49"/>
      <c r="FD401" s="49"/>
      <c r="FE401" s="49"/>
      <c r="FF401" s="49"/>
      <c r="FG401" s="49"/>
      <c r="FH401" s="49"/>
      <c r="FI401" s="49"/>
      <c r="FJ401" s="49"/>
      <c r="FK401" s="49"/>
      <c r="FL401" s="49"/>
      <c r="FM401" s="49"/>
      <c r="FN401" s="49"/>
      <c r="FO401" s="49"/>
      <c r="FP401" s="49"/>
      <c r="FQ401" s="49"/>
      <c r="FR401" s="49"/>
      <c r="FS401" s="49"/>
      <c r="FT401" s="49"/>
      <c r="FU401" s="49"/>
      <c r="FV401" s="49"/>
      <c r="FW401" s="49"/>
      <c r="FX401" s="49"/>
      <c r="FY401" s="49"/>
      <c r="FZ401" s="49"/>
      <c r="GA401" s="49"/>
      <c r="GB401" s="49"/>
      <c r="GC401" s="49"/>
      <c r="GD401" s="49"/>
      <c r="GE401" s="49"/>
      <c r="GF401" s="49"/>
      <c r="GG401" s="49"/>
      <c r="GH401" s="49"/>
      <c r="GI401" s="49"/>
      <c r="GJ401" s="49"/>
      <c r="GK401" s="49"/>
      <c r="GL401" s="49"/>
      <c r="GM401" s="49"/>
      <c r="GN401" s="49"/>
      <c r="GO401" s="49"/>
      <c r="GP401" s="49"/>
      <c r="GQ401" s="49"/>
      <c r="GR401" s="49"/>
      <c r="GS401" s="49"/>
      <c r="GT401" s="49"/>
      <c r="GU401" s="49"/>
      <c r="GV401" s="49"/>
      <c r="GW401" s="49"/>
      <c r="GX401" s="49"/>
      <c r="GY401" s="49"/>
      <c r="GZ401" s="49"/>
      <c r="HA401" s="49"/>
      <c r="HB401" s="49"/>
      <c r="HC401" s="49"/>
      <c r="HD401" s="49"/>
      <c r="HE401" s="49"/>
      <c r="HF401" s="49"/>
      <c r="HG401" s="49"/>
      <c r="HH401" s="49"/>
      <c r="HI401" s="49"/>
      <c r="HJ401" s="49"/>
      <c r="HK401" s="49"/>
      <c r="HL401" s="49"/>
      <c r="HM401" s="49"/>
      <c r="HN401" s="49"/>
      <c r="HO401" s="49"/>
      <c r="HP401" s="49"/>
      <c r="HQ401" s="49"/>
      <c r="HR401" s="49"/>
      <c r="HS401" s="49"/>
      <c r="HT401" s="49"/>
      <c r="HU401" s="49"/>
      <c r="HV401" s="49"/>
      <c r="HW401" s="49"/>
      <c r="HX401" s="49"/>
      <c r="HY401" s="49"/>
      <c r="HZ401" s="49"/>
      <c r="IA401" s="49"/>
      <c r="IB401" s="49"/>
      <c r="IC401" s="49"/>
      <c r="ID401" s="49"/>
      <c r="IE401" s="49"/>
      <c r="IF401" s="49"/>
      <c r="IG401" s="49"/>
      <c r="IH401" s="49"/>
      <c r="II401" s="49"/>
      <c r="IJ401" s="49"/>
      <c r="IK401" s="49"/>
      <c r="IL401" s="49"/>
      <c r="IM401" s="49"/>
      <c r="IN401" s="49"/>
      <c r="IO401" s="49"/>
      <c r="IP401" s="49"/>
      <c r="IQ401" s="49"/>
      <c r="IR401" s="49"/>
      <c r="IS401" s="49"/>
      <c r="IT401" s="49"/>
      <c r="IU401" s="49"/>
      <c r="IV401" s="49"/>
      <c r="IW401" s="49"/>
      <c r="IX401" s="49"/>
    </row>
    <row r="402" spans="1:258" s="187" customFormat="1" ht="12.95" customHeight="1">
      <c r="A402" s="251" t="s">
        <v>350</v>
      </c>
      <c r="B402" s="251"/>
      <c r="C402" s="256"/>
      <c r="D402" s="251">
        <v>210021728</v>
      </c>
      <c r="E402" s="164" t="s">
        <v>1451</v>
      </c>
      <c r="F402" s="164">
        <v>22100298</v>
      </c>
      <c r="G402" s="37" t="s">
        <v>1514</v>
      </c>
      <c r="H402" s="37" t="s">
        <v>806</v>
      </c>
      <c r="I402" s="37" t="s">
        <v>803</v>
      </c>
      <c r="J402" s="37" t="s">
        <v>807</v>
      </c>
      <c r="K402" s="38" t="s">
        <v>104</v>
      </c>
      <c r="L402" s="39" t="s">
        <v>105</v>
      </c>
      <c r="M402" s="37"/>
      <c r="N402" s="40" t="s">
        <v>106</v>
      </c>
      <c r="O402" s="39" t="s">
        <v>107</v>
      </c>
      <c r="P402" s="37" t="s">
        <v>108</v>
      </c>
      <c r="Q402" s="39" t="s">
        <v>109</v>
      </c>
      <c r="R402" s="38" t="s">
        <v>110</v>
      </c>
      <c r="S402" s="39" t="s">
        <v>107</v>
      </c>
      <c r="T402" s="41" t="s">
        <v>122</v>
      </c>
      <c r="U402" s="37" t="s">
        <v>112</v>
      </c>
      <c r="V402" s="39">
        <v>60</v>
      </c>
      <c r="W402" s="37" t="s">
        <v>113</v>
      </c>
      <c r="X402" s="39"/>
      <c r="Y402" s="39"/>
      <c r="Z402" s="39"/>
      <c r="AA402" s="40">
        <v>0</v>
      </c>
      <c r="AB402" s="38">
        <v>90</v>
      </c>
      <c r="AC402" s="38">
        <v>10</v>
      </c>
      <c r="AD402" s="42" t="s">
        <v>179</v>
      </c>
      <c r="AE402" s="37" t="s">
        <v>115</v>
      </c>
      <c r="AF402" s="42">
        <v>1.5</v>
      </c>
      <c r="AG402" s="42">
        <v>506000</v>
      </c>
      <c r="AH402" s="43">
        <f>AF402*AG402</f>
        <v>759000</v>
      </c>
      <c r="AI402" s="44">
        <f t="shared" si="33"/>
        <v>850080.00000000012</v>
      </c>
      <c r="AJ402" s="45"/>
      <c r="AK402" s="46"/>
      <c r="AL402" s="45"/>
      <c r="AM402" s="45" t="s">
        <v>116</v>
      </c>
      <c r="AN402" s="35"/>
      <c r="AO402" s="37"/>
      <c r="AP402" s="37"/>
      <c r="AQ402" s="37"/>
      <c r="AR402" s="37" t="s">
        <v>808</v>
      </c>
      <c r="AS402" s="37" t="s">
        <v>808</v>
      </c>
      <c r="AT402" s="37"/>
      <c r="AU402" s="37"/>
      <c r="AV402" s="37"/>
      <c r="AW402" s="37"/>
      <c r="AX402" s="37"/>
      <c r="AY402" s="37"/>
      <c r="AZ402" s="49"/>
      <c r="BA402" s="49"/>
      <c r="BB402" s="49"/>
      <c r="BC402" s="49"/>
      <c r="BD402" s="49">
        <v>353</v>
      </c>
      <c r="BE402" s="49"/>
      <c r="BF402" s="49"/>
      <c r="BG402" s="49"/>
      <c r="BH402" s="49"/>
      <c r="BI402" s="49"/>
      <c r="BJ402" s="49"/>
      <c r="BK402" s="49"/>
      <c r="BL402" s="49"/>
      <c r="BM402" s="49"/>
      <c r="BN402" s="49"/>
      <c r="BO402" s="49"/>
      <c r="BP402" s="49"/>
      <c r="BQ402" s="49"/>
      <c r="BR402" s="49"/>
      <c r="BS402" s="49"/>
      <c r="BT402" s="49"/>
      <c r="BU402" s="49"/>
      <c r="BV402" s="49"/>
      <c r="BW402" s="49"/>
      <c r="BX402" s="49"/>
      <c r="BY402" s="49"/>
      <c r="BZ402" s="49"/>
      <c r="CA402" s="49"/>
      <c r="CB402" s="49"/>
      <c r="CC402" s="49"/>
      <c r="CD402" s="49"/>
      <c r="CE402" s="49"/>
      <c r="CF402" s="49"/>
      <c r="CG402" s="49"/>
      <c r="CH402" s="49"/>
      <c r="CI402" s="49"/>
      <c r="CJ402" s="49"/>
      <c r="CK402" s="49"/>
      <c r="CL402" s="49"/>
      <c r="CM402" s="49"/>
      <c r="CN402" s="49"/>
      <c r="CO402" s="49"/>
      <c r="CP402" s="49"/>
      <c r="CQ402" s="49"/>
      <c r="CR402" s="49"/>
      <c r="CS402" s="49"/>
      <c r="CT402" s="49"/>
      <c r="CU402" s="49"/>
      <c r="CV402" s="49"/>
      <c r="CW402" s="49"/>
      <c r="CX402" s="49"/>
      <c r="CY402" s="49"/>
      <c r="CZ402" s="49"/>
      <c r="DA402" s="49"/>
      <c r="DB402" s="49"/>
      <c r="DC402" s="49"/>
      <c r="DD402" s="49"/>
      <c r="DE402" s="49"/>
      <c r="DF402" s="49"/>
      <c r="DG402" s="49"/>
      <c r="DH402" s="49"/>
      <c r="DI402" s="49"/>
      <c r="DJ402" s="49"/>
      <c r="DK402" s="49"/>
      <c r="DL402" s="49"/>
      <c r="DM402" s="49"/>
      <c r="DN402" s="49"/>
      <c r="DO402" s="49"/>
      <c r="DP402" s="49"/>
      <c r="DQ402" s="49"/>
      <c r="DR402" s="49"/>
      <c r="DS402" s="49"/>
      <c r="DT402" s="49"/>
      <c r="DU402" s="49"/>
      <c r="DV402" s="49"/>
      <c r="DW402" s="49"/>
      <c r="DX402" s="49"/>
      <c r="DY402" s="49"/>
      <c r="DZ402" s="49"/>
      <c r="EA402" s="49"/>
      <c r="EB402" s="49"/>
      <c r="EC402" s="49"/>
      <c r="ED402" s="49"/>
      <c r="EE402" s="49"/>
      <c r="EF402" s="49"/>
      <c r="EG402" s="49"/>
      <c r="EH402" s="49"/>
      <c r="EI402" s="49"/>
      <c r="EJ402" s="49"/>
      <c r="EK402" s="49"/>
      <c r="EL402" s="49"/>
      <c r="EM402" s="49"/>
      <c r="EN402" s="49"/>
      <c r="EO402" s="49"/>
      <c r="EP402" s="49"/>
      <c r="EQ402" s="49"/>
      <c r="ER402" s="49"/>
      <c r="ES402" s="49"/>
      <c r="ET402" s="49"/>
      <c r="EU402" s="49"/>
      <c r="EV402" s="49"/>
      <c r="EW402" s="49"/>
      <c r="EX402" s="49"/>
      <c r="EY402" s="49"/>
      <c r="EZ402" s="49"/>
      <c r="FA402" s="49"/>
      <c r="FB402" s="49"/>
      <c r="FC402" s="49"/>
      <c r="FD402" s="49"/>
      <c r="FE402" s="49"/>
      <c r="FF402" s="49"/>
      <c r="FG402" s="49"/>
      <c r="FH402" s="49"/>
      <c r="FI402" s="49"/>
      <c r="FJ402" s="49"/>
      <c r="FK402" s="49"/>
      <c r="FL402" s="49"/>
      <c r="FM402" s="49"/>
      <c r="FN402" s="49"/>
      <c r="FO402" s="49"/>
      <c r="FP402" s="49"/>
      <c r="FQ402" s="49"/>
      <c r="FR402" s="49"/>
      <c r="FS402" s="49"/>
      <c r="FT402" s="49"/>
      <c r="FU402" s="49"/>
      <c r="FV402" s="49"/>
      <c r="FW402" s="49"/>
      <c r="FX402" s="49"/>
      <c r="FY402" s="49"/>
      <c r="FZ402" s="49"/>
      <c r="GA402" s="49"/>
      <c r="GB402" s="49"/>
      <c r="GC402" s="49"/>
      <c r="GD402" s="49"/>
      <c r="GE402" s="49"/>
      <c r="GF402" s="49"/>
      <c r="GG402" s="49"/>
      <c r="GH402" s="49"/>
      <c r="GI402" s="49"/>
      <c r="GJ402" s="49"/>
      <c r="GK402" s="49"/>
      <c r="GL402" s="49"/>
      <c r="GM402" s="49"/>
      <c r="GN402" s="49"/>
      <c r="GO402" s="49"/>
      <c r="GP402" s="49"/>
      <c r="GQ402" s="49"/>
      <c r="GR402" s="49"/>
      <c r="GS402" s="49"/>
      <c r="GT402" s="49"/>
      <c r="GU402" s="49"/>
      <c r="GV402" s="49"/>
      <c r="GW402" s="49"/>
      <c r="GX402" s="49"/>
      <c r="GY402" s="49"/>
      <c r="GZ402" s="49"/>
      <c r="HA402" s="49"/>
      <c r="HB402" s="49"/>
      <c r="HC402" s="49"/>
      <c r="HD402" s="49"/>
      <c r="HE402" s="49"/>
      <c r="HF402" s="49"/>
      <c r="HG402" s="49"/>
      <c r="HH402" s="49"/>
      <c r="HI402" s="49"/>
      <c r="HJ402" s="49"/>
      <c r="HK402" s="49"/>
      <c r="HL402" s="49"/>
      <c r="HM402" s="49"/>
      <c r="HN402" s="49"/>
      <c r="HO402" s="49"/>
      <c r="HP402" s="49"/>
      <c r="HQ402" s="49"/>
      <c r="HR402" s="49"/>
      <c r="HS402" s="49"/>
      <c r="HT402" s="49"/>
      <c r="HU402" s="49"/>
      <c r="HV402" s="49"/>
      <c r="HW402" s="49"/>
      <c r="HX402" s="49"/>
      <c r="HY402" s="49"/>
      <c r="HZ402" s="49"/>
      <c r="IA402" s="49"/>
      <c r="IB402" s="49"/>
      <c r="IC402" s="49"/>
      <c r="ID402" s="49"/>
      <c r="IE402" s="49"/>
      <c r="IF402" s="49"/>
      <c r="IG402" s="49"/>
      <c r="IH402" s="49"/>
      <c r="II402" s="49"/>
      <c r="IJ402" s="49"/>
      <c r="IK402" s="49"/>
      <c r="IL402" s="49"/>
      <c r="IM402" s="49"/>
      <c r="IN402" s="49"/>
      <c r="IO402" s="49"/>
      <c r="IP402" s="49"/>
      <c r="IQ402" s="49"/>
      <c r="IR402" s="49"/>
      <c r="IS402" s="49"/>
      <c r="IT402" s="49"/>
      <c r="IU402" s="49"/>
      <c r="IV402" s="49"/>
      <c r="IW402" s="49"/>
      <c r="IX402" s="49"/>
    </row>
    <row r="403" spans="1:258" s="187" customFormat="1" ht="12.95" customHeight="1">
      <c r="A403" s="251" t="s">
        <v>350</v>
      </c>
      <c r="B403" s="251"/>
      <c r="C403" s="256"/>
      <c r="D403" s="251">
        <v>210023461</v>
      </c>
      <c r="E403" s="164" t="s">
        <v>1350</v>
      </c>
      <c r="F403" s="164">
        <v>22100299</v>
      </c>
      <c r="G403" s="37" t="s">
        <v>1515</v>
      </c>
      <c r="H403" s="37" t="s">
        <v>809</v>
      </c>
      <c r="I403" s="37" t="s">
        <v>810</v>
      </c>
      <c r="J403" s="37" t="s">
        <v>811</v>
      </c>
      <c r="K403" s="38" t="s">
        <v>104</v>
      </c>
      <c r="L403" s="39" t="s">
        <v>105</v>
      </c>
      <c r="M403" s="37" t="s">
        <v>121</v>
      </c>
      <c r="N403" s="40" t="s">
        <v>83</v>
      </c>
      <c r="O403" s="39" t="s">
        <v>107</v>
      </c>
      <c r="P403" s="37" t="s">
        <v>108</v>
      </c>
      <c r="Q403" s="39" t="s">
        <v>109</v>
      </c>
      <c r="R403" s="38" t="s">
        <v>110</v>
      </c>
      <c r="S403" s="39" t="s">
        <v>107</v>
      </c>
      <c r="T403" s="41" t="s">
        <v>122</v>
      </c>
      <c r="U403" s="37" t="s">
        <v>112</v>
      </c>
      <c r="V403" s="39">
        <v>60</v>
      </c>
      <c r="W403" s="37" t="s">
        <v>113</v>
      </c>
      <c r="X403" s="39"/>
      <c r="Y403" s="39"/>
      <c r="Z403" s="39"/>
      <c r="AA403" s="40">
        <v>30</v>
      </c>
      <c r="AB403" s="38">
        <v>60</v>
      </c>
      <c r="AC403" s="38">
        <v>10</v>
      </c>
      <c r="AD403" s="42" t="s">
        <v>427</v>
      </c>
      <c r="AE403" s="37" t="s">
        <v>115</v>
      </c>
      <c r="AF403" s="42">
        <v>3930</v>
      </c>
      <c r="AG403" s="42">
        <v>611.61</v>
      </c>
      <c r="AH403" s="43">
        <v>0</v>
      </c>
      <c r="AI403" s="44">
        <f t="shared" si="33"/>
        <v>0</v>
      </c>
      <c r="AJ403" s="45"/>
      <c r="AK403" s="46"/>
      <c r="AL403" s="45"/>
      <c r="AM403" s="45" t="s">
        <v>116</v>
      </c>
      <c r="AN403" s="35"/>
      <c r="AO403" s="37"/>
      <c r="AP403" s="37"/>
      <c r="AQ403" s="37"/>
      <c r="AR403" s="37" t="s">
        <v>812</v>
      </c>
      <c r="AS403" s="37" t="s">
        <v>812</v>
      </c>
      <c r="AT403" s="37"/>
      <c r="AU403" s="37"/>
      <c r="AV403" s="37"/>
      <c r="AW403" s="37"/>
      <c r="AX403" s="37"/>
      <c r="AY403" s="37"/>
      <c r="AZ403" s="49"/>
      <c r="BA403" s="49"/>
      <c r="BB403" s="49"/>
      <c r="BC403" s="49"/>
      <c r="BD403" s="49">
        <v>354</v>
      </c>
      <c r="BE403" s="49"/>
      <c r="BF403" s="49"/>
      <c r="BG403" s="49"/>
      <c r="BH403" s="49"/>
      <c r="BI403" s="49"/>
      <c r="BJ403" s="49"/>
      <c r="BK403" s="49"/>
      <c r="BL403" s="49"/>
      <c r="BM403" s="49"/>
      <c r="BN403" s="49"/>
      <c r="BO403" s="49"/>
      <c r="BP403" s="49"/>
      <c r="BQ403" s="49"/>
      <c r="BR403" s="49"/>
      <c r="BS403" s="49"/>
      <c r="BT403" s="49"/>
      <c r="BU403" s="49"/>
      <c r="BV403" s="49"/>
      <c r="BW403" s="49"/>
      <c r="BX403" s="49"/>
      <c r="BY403" s="49"/>
      <c r="BZ403" s="49"/>
      <c r="CA403" s="49"/>
      <c r="CB403" s="49"/>
      <c r="CC403" s="49"/>
      <c r="CD403" s="49"/>
      <c r="CE403" s="49"/>
      <c r="CF403" s="49"/>
      <c r="CG403" s="49"/>
      <c r="CH403" s="49"/>
      <c r="CI403" s="49"/>
      <c r="CJ403" s="49"/>
      <c r="CK403" s="49"/>
      <c r="CL403" s="49"/>
      <c r="CM403" s="49"/>
      <c r="CN403" s="49"/>
      <c r="CO403" s="49"/>
      <c r="CP403" s="49"/>
      <c r="CQ403" s="49"/>
      <c r="CR403" s="49"/>
      <c r="CS403" s="49"/>
      <c r="CT403" s="49"/>
      <c r="CU403" s="49"/>
      <c r="CV403" s="49"/>
      <c r="CW403" s="49"/>
      <c r="CX403" s="49"/>
      <c r="CY403" s="49"/>
      <c r="CZ403" s="49"/>
      <c r="DA403" s="49"/>
      <c r="DB403" s="49"/>
      <c r="DC403" s="49"/>
      <c r="DD403" s="49"/>
      <c r="DE403" s="49"/>
      <c r="DF403" s="49"/>
      <c r="DG403" s="49"/>
      <c r="DH403" s="49"/>
      <c r="DI403" s="49"/>
      <c r="DJ403" s="49"/>
      <c r="DK403" s="49"/>
      <c r="DL403" s="49"/>
      <c r="DM403" s="49"/>
      <c r="DN403" s="49"/>
      <c r="DO403" s="49"/>
      <c r="DP403" s="49"/>
      <c r="DQ403" s="49"/>
      <c r="DR403" s="49"/>
      <c r="DS403" s="49"/>
      <c r="DT403" s="49"/>
      <c r="DU403" s="49"/>
      <c r="DV403" s="49"/>
      <c r="DW403" s="49"/>
      <c r="DX403" s="49"/>
      <c r="DY403" s="49"/>
      <c r="DZ403" s="49"/>
      <c r="EA403" s="49"/>
      <c r="EB403" s="49"/>
      <c r="EC403" s="49"/>
      <c r="ED403" s="49"/>
      <c r="EE403" s="49"/>
      <c r="EF403" s="49"/>
      <c r="EG403" s="49"/>
      <c r="EH403" s="49"/>
      <c r="EI403" s="49"/>
      <c r="EJ403" s="49"/>
      <c r="EK403" s="49"/>
      <c r="EL403" s="49"/>
      <c r="EM403" s="49"/>
      <c r="EN403" s="49"/>
      <c r="EO403" s="49"/>
      <c r="EP403" s="49"/>
      <c r="EQ403" s="49"/>
      <c r="ER403" s="49"/>
      <c r="ES403" s="49"/>
      <c r="ET403" s="49"/>
      <c r="EU403" s="49"/>
      <c r="EV403" s="49"/>
      <c r="EW403" s="49"/>
      <c r="EX403" s="49"/>
      <c r="EY403" s="49"/>
      <c r="EZ403" s="49"/>
      <c r="FA403" s="49"/>
      <c r="FB403" s="49"/>
      <c r="FC403" s="49"/>
      <c r="FD403" s="49"/>
      <c r="FE403" s="49"/>
      <c r="FF403" s="49"/>
      <c r="FG403" s="49"/>
      <c r="FH403" s="49"/>
      <c r="FI403" s="49"/>
      <c r="FJ403" s="49"/>
      <c r="FK403" s="49"/>
      <c r="FL403" s="49"/>
      <c r="FM403" s="49"/>
      <c r="FN403" s="49"/>
      <c r="FO403" s="49"/>
      <c r="FP403" s="49"/>
      <c r="FQ403" s="49"/>
      <c r="FR403" s="49"/>
      <c r="FS403" s="49"/>
      <c r="FT403" s="49"/>
      <c r="FU403" s="49"/>
      <c r="FV403" s="49"/>
      <c r="FW403" s="49"/>
      <c r="FX403" s="49"/>
      <c r="FY403" s="49"/>
      <c r="FZ403" s="49"/>
      <c r="GA403" s="49"/>
      <c r="GB403" s="49"/>
      <c r="GC403" s="49"/>
      <c r="GD403" s="49"/>
      <c r="GE403" s="49"/>
      <c r="GF403" s="49"/>
      <c r="GG403" s="49"/>
      <c r="GH403" s="49"/>
      <c r="GI403" s="49"/>
      <c r="GJ403" s="49"/>
      <c r="GK403" s="49"/>
      <c r="GL403" s="49"/>
      <c r="GM403" s="49"/>
      <c r="GN403" s="49"/>
      <c r="GO403" s="49"/>
      <c r="GP403" s="49"/>
      <c r="GQ403" s="49"/>
      <c r="GR403" s="49"/>
      <c r="GS403" s="49"/>
      <c r="GT403" s="49"/>
      <c r="GU403" s="49"/>
      <c r="GV403" s="49"/>
      <c r="GW403" s="49"/>
      <c r="GX403" s="49"/>
      <c r="GY403" s="49"/>
      <c r="GZ403" s="49"/>
      <c r="HA403" s="49"/>
      <c r="HB403" s="49"/>
      <c r="HC403" s="49"/>
      <c r="HD403" s="49"/>
      <c r="HE403" s="49"/>
      <c r="HF403" s="49"/>
      <c r="HG403" s="49"/>
      <c r="HH403" s="49"/>
      <c r="HI403" s="49"/>
      <c r="HJ403" s="49"/>
      <c r="HK403" s="49"/>
      <c r="HL403" s="49"/>
      <c r="HM403" s="49"/>
      <c r="HN403" s="49"/>
      <c r="HO403" s="49"/>
      <c r="HP403" s="49"/>
      <c r="HQ403" s="49"/>
      <c r="HR403" s="49"/>
      <c r="HS403" s="49"/>
      <c r="HT403" s="49"/>
      <c r="HU403" s="49"/>
      <c r="HV403" s="49"/>
      <c r="HW403" s="49"/>
      <c r="HX403" s="49"/>
      <c r="HY403" s="49"/>
      <c r="HZ403" s="49"/>
      <c r="IA403" s="49"/>
      <c r="IB403" s="49"/>
      <c r="IC403" s="49"/>
      <c r="ID403" s="49"/>
      <c r="IE403" s="49"/>
      <c r="IF403" s="49"/>
      <c r="IG403" s="49"/>
      <c r="IH403" s="49"/>
      <c r="II403" s="49"/>
      <c r="IJ403" s="49"/>
      <c r="IK403" s="49"/>
      <c r="IL403" s="49"/>
      <c r="IM403" s="49"/>
      <c r="IN403" s="49"/>
      <c r="IO403" s="49"/>
      <c r="IP403" s="49"/>
      <c r="IQ403" s="49"/>
      <c r="IR403" s="49"/>
      <c r="IS403" s="49"/>
      <c r="IT403" s="49"/>
      <c r="IU403" s="49"/>
      <c r="IV403" s="49"/>
      <c r="IW403" s="49"/>
      <c r="IX403" s="49"/>
    </row>
    <row r="404" spans="1:258" s="187" customFormat="1" ht="12.95" customHeight="1">
      <c r="A404" s="358" t="s">
        <v>350</v>
      </c>
      <c r="B404" s="359"/>
      <c r="C404" s="359"/>
      <c r="D404" s="358">
        <v>210023461</v>
      </c>
      <c r="E404" s="358" t="s">
        <v>3911</v>
      </c>
      <c r="F404" s="358">
        <v>22100299</v>
      </c>
      <c r="G404" s="349"/>
      <c r="H404" s="135" t="s">
        <v>809</v>
      </c>
      <c r="I404" s="135" t="s">
        <v>810</v>
      </c>
      <c r="J404" s="135" t="s">
        <v>811</v>
      </c>
      <c r="K404" s="104" t="s">
        <v>104</v>
      </c>
      <c r="L404" s="104" t="s">
        <v>105</v>
      </c>
      <c r="M404" s="76" t="s">
        <v>121</v>
      </c>
      <c r="N404" s="104" t="s">
        <v>83</v>
      </c>
      <c r="O404" s="131" t="s">
        <v>107</v>
      </c>
      <c r="P404" s="133" t="s">
        <v>108</v>
      </c>
      <c r="Q404" s="76" t="s">
        <v>109</v>
      </c>
      <c r="R404" s="76" t="s">
        <v>110</v>
      </c>
      <c r="S404" s="131" t="s">
        <v>107</v>
      </c>
      <c r="T404" s="133" t="s">
        <v>122</v>
      </c>
      <c r="U404" s="76" t="s">
        <v>112</v>
      </c>
      <c r="V404" s="76">
        <v>60</v>
      </c>
      <c r="W404" s="76" t="s">
        <v>113</v>
      </c>
      <c r="X404" s="76"/>
      <c r="Y404" s="76"/>
      <c r="Z404" s="76"/>
      <c r="AA404" s="350">
        <v>30</v>
      </c>
      <c r="AB404" s="76">
        <v>60</v>
      </c>
      <c r="AC404" s="350">
        <v>10</v>
      </c>
      <c r="AD404" s="76" t="s">
        <v>427</v>
      </c>
      <c r="AE404" s="76" t="s">
        <v>115</v>
      </c>
      <c r="AF404" s="351">
        <v>3300</v>
      </c>
      <c r="AG404" s="352">
        <v>611.61</v>
      </c>
      <c r="AH404" s="43">
        <v>0</v>
      </c>
      <c r="AI404" s="44">
        <f t="shared" si="33"/>
        <v>0</v>
      </c>
      <c r="AJ404" s="354"/>
      <c r="AK404" s="354"/>
      <c r="AL404" s="354"/>
      <c r="AM404" s="355" t="s">
        <v>116</v>
      </c>
      <c r="AN404" s="356"/>
      <c r="AO404" s="356"/>
      <c r="AP404" s="76"/>
      <c r="AQ404" s="76"/>
      <c r="AR404" s="76" t="s">
        <v>812</v>
      </c>
      <c r="AS404" s="349"/>
      <c r="AT404" s="76"/>
      <c r="AU404" s="76"/>
      <c r="AV404" s="76"/>
      <c r="AW404" s="76"/>
      <c r="AX404" s="76"/>
      <c r="AY404" s="76" t="s">
        <v>3870</v>
      </c>
      <c r="AZ404" s="239"/>
      <c r="BA404" s="239"/>
      <c r="BB404" s="239"/>
      <c r="BC404" s="249" t="e">
        <f>VLOOKUP(#REF!,E41:BD401,52,0)</f>
        <v>#REF!</v>
      </c>
      <c r="BD404" s="49">
        <v>355</v>
      </c>
      <c r="BE404" s="49"/>
      <c r="BF404" s="49"/>
      <c r="BG404" s="49"/>
      <c r="BH404" s="49"/>
      <c r="BI404" s="49"/>
      <c r="BJ404" s="49"/>
      <c r="BK404" s="49"/>
      <c r="BL404" s="49"/>
      <c r="BM404" s="49"/>
      <c r="BN404" s="49"/>
      <c r="BO404" s="49"/>
      <c r="BP404" s="49"/>
      <c r="BQ404" s="49"/>
      <c r="BR404" s="49"/>
      <c r="BS404" s="49"/>
      <c r="BT404" s="49"/>
      <c r="BU404" s="49"/>
      <c r="BV404" s="49"/>
      <c r="BW404" s="49"/>
      <c r="BX404" s="49"/>
      <c r="BY404" s="49"/>
      <c r="BZ404" s="49"/>
      <c r="CA404" s="49"/>
      <c r="CB404" s="49"/>
      <c r="CC404" s="49"/>
      <c r="CD404" s="49"/>
      <c r="CE404" s="49"/>
      <c r="CF404" s="49"/>
      <c r="CG404" s="49"/>
      <c r="CH404" s="49"/>
      <c r="CI404" s="49"/>
      <c r="CJ404" s="49"/>
      <c r="CK404" s="49"/>
      <c r="CL404" s="49"/>
      <c r="CM404" s="49"/>
      <c r="CN404" s="49"/>
      <c r="CO404" s="49"/>
      <c r="CP404" s="49"/>
      <c r="CQ404" s="49"/>
      <c r="CR404" s="49"/>
      <c r="CS404" s="49"/>
      <c r="CT404" s="49"/>
      <c r="CU404" s="49"/>
      <c r="CV404" s="49"/>
      <c r="CW404" s="49"/>
      <c r="CX404" s="49"/>
      <c r="CY404" s="49"/>
      <c r="CZ404" s="49"/>
      <c r="DA404" s="49"/>
      <c r="DB404" s="49"/>
      <c r="DC404" s="49"/>
      <c r="DD404" s="49"/>
      <c r="DE404" s="49"/>
      <c r="DF404" s="49"/>
      <c r="DG404" s="49"/>
      <c r="DH404" s="49"/>
      <c r="DI404" s="49"/>
      <c r="DJ404" s="49"/>
      <c r="DK404" s="49"/>
      <c r="DL404" s="49"/>
      <c r="DM404" s="49"/>
      <c r="DN404" s="49"/>
      <c r="DO404" s="49"/>
      <c r="DP404" s="49"/>
      <c r="DQ404" s="49"/>
      <c r="DR404" s="49"/>
      <c r="DS404" s="49"/>
      <c r="DT404" s="49"/>
      <c r="DU404" s="49"/>
      <c r="DV404" s="49"/>
      <c r="DW404" s="49"/>
      <c r="DX404" s="49"/>
      <c r="DY404" s="49"/>
      <c r="DZ404" s="49"/>
      <c r="EA404" s="49"/>
      <c r="EB404" s="49"/>
      <c r="EC404" s="49"/>
      <c r="ED404" s="49"/>
      <c r="EE404" s="49"/>
      <c r="EF404" s="49"/>
      <c r="EG404" s="49"/>
      <c r="EH404" s="49"/>
      <c r="EI404" s="49"/>
      <c r="EJ404" s="49"/>
      <c r="EK404" s="49"/>
      <c r="EL404" s="49"/>
      <c r="EM404" s="49"/>
      <c r="EN404" s="49"/>
      <c r="EO404" s="49"/>
      <c r="EP404" s="49"/>
      <c r="EQ404" s="49"/>
      <c r="ER404" s="49"/>
      <c r="ES404" s="49"/>
      <c r="ET404" s="49"/>
      <c r="EU404" s="49"/>
      <c r="EV404" s="49"/>
      <c r="EW404" s="49"/>
      <c r="EX404" s="49"/>
      <c r="EY404" s="49"/>
      <c r="EZ404" s="49"/>
      <c r="FA404" s="49"/>
      <c r="FB404" s="49"/>
      <c r="FC404" s="49"/>
      <c r="FD404" s="49"/>
      <c r="FE404" s="49"/>
      <c r="FF404" s="49"/>
      <c r="FG404" s="49"/>
      <c r="FH404" s="49"/>
      <c r="FI404" s="49"/>
      <c r="FJ404" s="49"/>
      <c r="FK404" s="49"/>
      <c r="FL404" s="49"/>
      <c r="FM404" s="49"/>
      <c r="FN404" s="49"/>
      <c r="FO404" s="49"/>
      <c r="FP404" s="49"/>
      <c r="FQ404" s="49"/>
      <c r="FR404" s="49"/>
      <c r="FS404" s="49"/>
      <c r="FT404" s="49"/>
      <c r="FU404" s="49"/>
      <c r="FV404" s="49"/>
      <c r="FW404" s="49"/>
      <c r="FX404" s="49"/>
      <c r="FY404" s="49"/>
      <c r="FZ404" s="49"/>
      <c r="GA404" s="49"/>
      <c r="GB404" s="49"/>
      <c r="GC404" s="49"/>
      <c r="GD404" s="49"/>
      <c r="GE404" s="49"/>
      <c r="GF404" s="49"/>
      <c r="GG404" s="49"/>
      <c r="GH404" s="49"/>
      <c r="GI404" s="49"/>
      <c r="GJ404" s="49"/>
      <c r="GK404" s="49"/>
      <c r="GL404" s="49"/>
      <c r="GM404" s="49"/>
      <c r="GN404" s="49"/>
      <c r="GO404" s="49"/>
      <c r="GP404" s="49"/>
      <c r="GQ404" s="49"/>
      <c r="GR404" s="49"/>
      <c r="GS404" s="49"/>
      <c r="GT404" s="49"/>
      <c r="GU404" s="49"/>
      <c r="GV404" s="49"/>
      <c r="GW404" s="49"/>
      <c r="GX404" s="49"/>
      <c r="GY404" s="49"/>
      <c r="GZ404" s="49"/>
      <c r="HA404" s="49"/>
      <c r="HB404" s="49"/>
      <c r="HC404" s="49"/>
      <c r="HD404" s="49"/>
      <c r="HE404" s="49"/>
      <c r="HF404" s="49"/>
      <c r="HG404" s="49"/>
      <c r="HH404" s="49"/>
      <c r="HI404" s="49"/>
      <c r="HJ404" s="49"/>
      <c r="HK404" s="49"/>
      <c r="HL404" s="49"/>
      <c r="HM404" s="49"/>
      <c r="HN404" s="49"/>
      <c r="HO404" s="49"/>
      <c r="HP404" s="49"/>
      <c r="HQ404" s="49"/>
      <c r="HR404" s="49"/>
      <c r="HS404" s="49"/>
      <c r="HT404" s="49"/>
      <c r="HU404" s="49"/>
      <c r="HV404" s="49"/>
      <c r="HW404" s="49"/>
      <c r="HX404" s="49"/>
      <c r="HY404" s="49"/>
      <c r="HZ404" s="49"/>
      <c r="IA404" s="49"/>
      <c r="IB404" s="49"/>
      <c r="IC404" s="49"/>
      <c r="ID404" s="49"/>
      <c r="IE404" s="49"/>
      <c r="IF404" s="49"/>
      <c r="IG404" s="49"/>
      <c r="IH404" s="49"/>
      <c r="II404" s="49"/>
      <c r="IJ404" s="49"/>
      <c r="IK404" s="49"/>
      <c r="IL404" s="49"/>
      <c r="IM404" s="49"/>
      <c r="IN404" s="49"/>
      <c r="IO404" s="49"/>
      <c r="IP404" s="49"/>
      <c r="IQ404" s="49"/>
      <c r="IR404" s="49"/>
      <c r="IS404" s="49"/>
      <c r="IT404" s="49"/>
      <c r="IU404" s="49"/>
      <c r="IV404" s="49"/>
      <c r="IW404" s="49"/>
      <c r="IX404" s="49"/>
    </row>
    <row r="405" spans="1:258" s="187" customFormat="1" ht="12.95" customHeight="1">
      <c r="A405" s="251" t="s">
        <v>350</v>
      </c>
      <c r="B405" s="736"/>
      <c r="C405" s="736"/>
      <c r="D405" s="762">
        <v>210023461</v>
      </c>
      <c r="E405" s="763" t="s">
        <v>4105</v>
      </c>
      <c r="F405" s="164"/>
      <c r="G405" s="349"/>
      <c r="H405" s="37" t="s">
        <v>809</v>
      </c>
      <c r="I405" s="37" t="s">
        <v>810</v>
      </c>
      <c r="J405" s="37" t="s">
        <v>811</v>
      </c>
      <c r="K405" s="37" t="s">
        <v>104</v>
      </c>
      <c r="L405" s="39" t="s">
        <v>105</v>
      </c>
      <c r="M405" s="37" t="s">
        <v>121</v>
      </c>
      <c r="N405" s="39" t="s">
        <v>83</v>
      </c>
      <c r="O405" s="39" t="s">
        <v>107</v>
      </c>
      <c r="P405" s="37" t="s">
        <v>108</v>
      </c>
      <c r="Q405" s="39" t="s">
        <v>1094</v>
      </c>
      <c r="R405" s="37" t="s">
        <v>110</v>
      </c>
      <c r="S405" s="39" t="s">
        <v>107</v>
      </c>
      <c r="T405" s="41" t="s">
        <v>122</v>
      </c>
      <c r="U405" s="37" t="s">
        <v>112</v>
      </c>
      <c r="V405" s="39">
        <v>60</v>
      </c>
      <c r="W405" s="37" t="s">
        <v>113</v>
      </c>
      <c r="X405" s="39"/>
      <c r="Y405" s="39"/>
      <c r="Z405" s="39"/>
      <c r="AA405" s="39">
        <v>30</v>
      </c>
      <c r="AB405" s="37">
        <v>60</v>
      </c>
      <c r="AC405" s="37">
        <v>10</v>
      </c>
      <c r="AD405" s="42" t="s">
        <v>427</v>
      </c>
      <c r="AE405" s="37" t="s">
        <v>115</v>
      </c>
      <c r="AF405" s="42">
        <v>3930</v>
      </c>
      <c r="AG405" s="45">
        <v>611.61</v>
      </c>
      <c r="AH405" s="45">
        <f>AG405*AF405</f>
        <v>2403627.3000000003</v>
      </c>
      <c r="AI405" s="45">
        <f t="shared" si="33"/>
        <v>2692062.5760000004</v>
      </c>
      <c r="AJ405" s="46"/>
      <c r="AK405" s="45"/>
      <c r="AL405" s="45"/>
      <c r="AM405" s="45" t="s">
        <v>116</v>
      </c>
      <c r="AN405" s="35"/>
      <c r="AO405" s="37"/>
      <c r="AP405" s="37"/>
      <c r="AQ405" s="37"/>
      <c r="AR405" s="37" t="s">
        <v>812</v>
      </c>
      <c r="AS405" s="37" t="s">
        <v>812</v>
      </c>
      <c r="AT405" s="37"/>
      <c r="AU405" s="37"/>
      <c r="AV405" s="37"/>
      <c r="AW405" s="37"/>
      <c r="AX405" s="37"/>
      <c r="AY405" s="37"/>
      <c r="AZ405" s="324" t="s">
        <v>3855</v>
      </c>
      <c r="BA405" s="324">
        <v>22100290</v>
      </c>
      <c r="BB405" s="324"/>
      <c r="BC405" s="249" t="e">
        <f>VLOOKUP(#REF!,$E$11:$BD$1093,53,0)</f>
        <v>#REF!</v>
      </c>
      <c r="BD405" s="249" t="e">
        <f>BC405+0.5</f>
        <v>#REF!</v>
      </c>
      <c r="BE405" s="49"/>
      <c r="BF405" s="49"/>
      <c r="BG405" s="49"/>
      <c r="BH405" s="49"/>
      <c r="BI405" s="49"/>
      <c r="BJ405" s="49"/>
      <c r="BK405" s="49"/>
      <c r="BL405" s="49"/>
      <c r="BM405" s="49"/>
      <c r="BN405" s="49"/>
      <c r="BO405" s="49"/>
      <c r="BP405" s="49"/>
      <c r="BQ405" s="49"/>
      <c r="BR405" s="49"/>
      <c r="BS405" s="49"/>
      <c r="BT405" s="49"/>
      <c r="BU405" s="49"/>
      <c r="BV405" s="49"/>
      <c r="BW405" s="49"/>
      <c r="BX405" s="49"/>
      <c r="BY405" s="49"/>
      <c r="BZ405" s="49"/>
      <c r="CA405" s="49"/>
      <c r="CB405" s="49"/>
      <c r="CC405" s="49"/>
      <c r="CD405" s="49"/>
      <c r="CE405" s="49"/>
      <c r="CF405" s="49"/>
      <c r="CG405" s="49"/>
      <c r="CH405" s="49"/>
      <c r="CI405" s="49"/>
      <c r="CJ405" s="49"/>
      <c r="CK405" s="49"/>
      <c r="CL405" s="49"/>
      <c r="CM405" s="49"/>
      <c r="CN405" s="49"/>
      <c r="CO405" s="49"/>
      <c r="CP405" s="49"/>
      <c r="CQ405" s="49"/>
      <c r="CR405" s="49"/>
      <c r="CS405" s="49"/>
      <c r="CT405" s="49"/>
      <c r="CU405" s="49"/>
      <c r="CV405" s="49"/>
      <c r="CW405" s="49"/>
      <c r="CX405" s="49"/>
      <c r="CY405" s="49"/>
      <c r="CZ405" s="49"/>
      <c r="DA405" s="49"/>
      <c r="DB405" s="49"/>
      <c r="DC405" s="49"/>
      <c r="DD405" s="49"/>
      <c r="DE405" s="49"/>
      <c r="DF405" s="49"/>
      <c r="DG405" s="49"/>
      <c r="DH405" s="49"/>
      <c r="DI405" s="49"/>
      <c r="DJ405" s="49"/>
      <c r="DK405" s="49"/>
      <c r="DL405" s="49"/>
      <c r="DM405" s="49"/>
      <c r="DN405" s="49"/>
      <c r="DO405" s="49"/>
      <c r="DP405" s="49"/>
      <c r="DQ405" s="49"/>
      <c r="DR405" s="49"/>
      <c r="DS405" s="49"/>
      <c r="DT405" s="49"/>
      <c r="DU405" s="49"/>
      <c r="DV405" s="49"/>
      <c r="DW405" s="49"/>
      <c r="DX405" s="49"/>
      <c r="DY405" s="49"/>
      <c r="DZ405" s="49"/>
      <c r="EA405" s="49"/>
      <c r="EB405" s="49"/>
      <c r="EC405" s="49"/>
      <c r="ED405" s="49"/>
      <c r="EE405" s="49"/>
      <c r="EF405" s="49"/>
      <c r="EG405" s="49"/>
      <c r="EH405" s="49"/>
      <c r="EI405" s="49"/>
      <c r="EJ405" s="49"/>
      <c r="EK405" s="49"/>
      <c r="EL405" s="49"/>
      <c r="EM405" s="49"/>
      <c r="EN405" s="49"/>
      <c r="EO405" s="49"/>
      <c r="EP405" s="49"/>
      <c r="EQ405" s="49"/>
      <c r="ER405" s="49"/>
      <c r="ES405" s="49"/>
      <c r="ET405" s="49"/>
      <c r="EU405" s="49"/>
      <c r="EV405" s="49"/>
      <c r="EW405" s="49"/>
      <c r="EX405" s="49"/>
      <c r="EY405" s="49"/>
      <c r="EZ405" s="49"/>
      <c r="FA405" s="49"/>
      <c r="FB405" s="49"/>
      <c r="FC405" s="49"/>
      <c r="FD405" s="49"/>
      <c r="FE405" s="49"/>
      <c r="FF405" s="49"/>
      <c r="FG405" s="49"/>
      <c r="FH405" s="49"/>
      <c r="FI405" s="49"/>
      <c r="FJ405" s="49"/>
      <c r="FK405" s="49"/>
      <c r="FL405" s="49"/>
      <c r="FM405" s="49"/>
      <c r="FN405" s="49"/>
      <c r="FO405" s="49"/>
      <c r="FP405" s="49"/>
      <c r="FQ405" s="49"/>
      <c r="FR405" s="49"/>
      <c r="FS405" s="49"/>
      <c r="FT405" s="49"/>
      <c r="FU405" s="49"/>
      <c r="FV405" s="49"/>
      <c r="FW405" s="49"/>
      <c r="FX405" s="49"/>
      <c r="FY405" s="49"/>
      <c r="FZ405" s="49"/>
      <c r="GA405" s="49"/>
      <c r="GB405" s="49"/>
      <c r="GC405" s="49"/>
      <c r="GD405" s="49"/>
      <c r="GE405" s="49"/>
      <c r="GF405" s="49"/>
      <c r="GG405" s="49"/>
      <c r="GH405" s="49"/>
      <c r="GI405" s="49"/>
      <c r="GJ405" s="49"/>
      <c r="GK405" s="49"/>
      <c r="GL405" s="49"/>
      <c r="GM405" s="49"/>
      <c r="GN405" s="49"/>
      <c r="GO405" s="49"/>
      <c r="GP405" s="49"/>
      <c r="GQ405" s="49"/>
      <c r="GR405" s="49"/>
      <c r="GS405" s="49"/>
      <c r="GT405" s="49"/>
      <c r="GU405" s="49"/>
      <c r="GV405" s="49"/>
      <c r="GW405" s="49"/>
      <c r="GX405" s="49"/>
      <c r="GY405" s="49"/>
      <c r="GZ405" s="49"/>
      <c r="HA405" s="49"/>
      <c r="HB405" s="49"/>
      <c r="HC405" s="49"/>
      <c r="HD405" s="49"/>
      <c r="HE405" s="49"/>
      <c r="HF405" s="49"/>
      <c r="HG405" s="49"/>
      <c r="HH405" s="49"/>
      <c r="HI405" s="49"/>
      <c r="HJ405" s="49"/>
      <c r="HK405" s="49"/>
      <c r="HL405" s="49"/>
      <c r="HM405" s="49"/>
      <c r="HN405" s="49"/>
      <c r="HO405" s="49"/>
      <c r="HP405" s="49"/>
      <c r="HQ405" s="49"/>
      <c r="HR405" s="49"/>
      <c r="HS405" s="49"/>
      <c r="HT405" s="49"/>
      <c r="HU405" s="49"/>
      <c r="HV405" s="49"/>
      <c r="HW405" s="49"/>
      <c r="HX405" s="49"/>
      <c r="HY405" s="49"/>
      <c r="HZ405" s="49"/>
      <c r="IA405" s="49"/>
      <c r="IB405" s="49"/>
      <c r="IC405" s="49"/>
      <c r="ID405" s="49"/>
      <c r="IE405" s="49"/>
      <c r="IF405" s="49"/>
      <c r="IG405" s="49"/>
      <c r="IH405" s="49"/>
      <c r="II405" s="49"/>
      <c r="IJ405" s="49"/>
      <c r="IK405" s="49"/>
      <c r="IL405" s="49"/>
      <c r="IM405" s="49"/>
      <c r="IN405" s="49"/>
      <c r="IO405" s="49"/>
      <c r="IP405" s="49"/>
      <c r="IQ405" s="49"/>
      <c r="IR405" s="49"/>
      <c r="IS405" s="49"/>
      <c r="IT405" s="49"/>
      <c r="IU405" s="49"/>
      <c r="IV405" s="49"/>
      <c r="IW405" s="49"/>
      <c r="IX405" s="49"/>
    </row>
    <row r="406" spans="1:258" s="187" customFormat="1" ht="12.95" customHeight="1">
      <c r="A406" s="251" t="s">
        <v>350</v>
      </c>
      <c r="B406" s="251"/>
      <c r="C406" s="256"/>
      <c r="D406" s="251">
        <v>210018333</v>
      </c>
      <c r="E406" s="164" t="s">
        <v>1351</v>
      </c>
      <c r="F406" s="164">
        <v>22100300</v>
      </c>
      <c r="G406" s="37" t="s">
        <v>1516</v>
      </c>
      <c r="H406" s="37" t="s">
        <v>813</v>
      </c>
      <c r="I406" s="37" t="s">
        <v>810</v>
      </c>
      <c r="J406" s="37" t="s">
        <v>814</v>
      </c>
      <c r="K406" s="38" t="s">
        <v>104</v>
      </c>
      <c r="L406" s="39" t="s">
        <v>105</v>
      </c>
      <c r="M406" s="37"/>
      <c r="N406" s="40" t="s">
        <v>106</v>
      </c>
      <c r="O406" s="39" t="s">
        <v>107</v>
      </c>
      <c r="P406" s="37" t="s">
        <v>108</v>
      </c>
      <c r="Q406" s="39" t="s">
        <v>109</v>
      </c>
      <c r="R406" s="38" t="s">
        <v>110</v>
      </c>
      <c r="S406" s="39" t="s">
        <v>107</v>
      </c>
      <c r="T406" s="41" t="s">
        <v>122</v>
      </c>
      <c r="U406" s="37" t="s">
        <v>112</v>
      </c>
      <c r="V406" s="39">
        <v>60</v>
      </c>
      <c r="W406" s="37" t="s">
        <v>113</v>
      </c>
      <c r="X406" s="39"/>
      <c r="Y406" s="39"/>
      <c r="Z406" s="39"/>
      <c r="AA406" s="40">
        <v>0</v>
      </c>
      <c r="AB406" s="38">
        <v>90</v>
      </c>
      <c r="AC406" s="38">
        <v>10</v>
      </c>
      <c r="AD406" s="42" t="s">
        <v>427</v>
      </c>
      <c r="AE406" s="37" t="s">
        <v>115</v>
      </c>
      <c r="AF406" s="42">
        <v>3930</v>
      </c>
      <c r="AG406" s="42">
        <v>633.92999999999995</v>
      </c>
      <c r="AH406" s="43">
        <v>0</v>
      </c>
      <c r="AI406" s="44">
        <f t="shared" si="33"/>
        <v>0</v>
      </c>
      <c r="AJ406" s="45"/>
      <c r="AK406" s="46"/>
      <c r="AL406" s="45"/>
      <c r="AM406" s="45" t="s">
        <v>116</v>
      </c>
      <c r="AN406" s="35"/>
      <c r="AO406" s="37"/>
      <c r="AP406" s="37"/>
      <c r="AQ406" s="37"/>
      <c r="AR406" s="37" t="s">
        <v>815</v>
      </c>
      <c r="AS406" s="37" t="s">
        <v>815</v>
      </c>
      <c r="AT406" s="37"/>
      <c r="AU406" s="37"/>
      <c r="AV406" s="37"/>
      <c r="AW406" s="37"/>
      <c r="AX406" s="37"/>
      <c r="AY406" s="37"/>
      <c r="AZ406" s="49"/>
      <c r="BA406" s="49"/>
      <c r="BB406" s="49"/>
      <c r="BC406" s="49"/>
      <c r="BD406" s="49">
        <v>356</v>
      </c>
      <c r="BE406" s="49"/>
      <c r="BF406" s="49"/>
      <c r="BG406" s="49"/>
      <c r="BH406" s="49"/>
      <c r="BI406" s="49"/>
      <c r="BJ406" s="49"/>
      <c r="BK406" s="49"/>
      <c r="BL406" s="49"/>
      <c r="BM406" s="49"/>
      <c r="BN406" s="49"/>
      <c r="BO406" s="49"/>
      <c r="BP406" s="49"/>
      <c r="BQ406" s="49"/>
      <c r="BR406" s="49"/>
      <c r="BS406" s="49"/>
      <c r="BT406" s="49"/>
      <c r="BU406" s="49"/>
      <c r="BV406" s="49"/>
      <c r="BW406" s="49"/>
      <c r="BX406" s="49"/>
      <c r="BY406" s="49"/>
      <c r="BZ406" s="49"/>
      <c r="CA406" s="49"/>
      <c r="CB406" s="49"/>
      <c r="CC406" s="49"/>
      <c r="CD406" s="49"/>
      <c r="CE406" s="49"/>
      <c r="CF406" s="49"/>
      <c r="CG406" s="49"/>
      <c r="CH406" s="49"/>
      <c r="CI406" s="49"/>
      <c r="CJ406" s="49"/>
      <c r="CK406" s="49"/>
      <c r="CL406" s="49"/>
      <c r="CM406" s="49"/>
      <c r="CN406" s="49"/>
      <c r="CO406" s="49"/>
      <c r="CP406" s="49"/>
      <c r="CQ406" s="49"/>
      <c r="CR406" s="49"/>
      <c r="CS406" s="49"/>
      <c r="CT406" s="49"/>
      <c r="CU406" s="49"/>
      <c r="CV406" s="49"/>
      <c r="CW406" s="49"/>
      <c r="CX406" s="49"/>
      <c r="CY406" s="49"/>
      <c r="CZ406" s="49"/>
      <c r="DA406" s="49"/>
      <c r="DB406" s="49"/>
      <c r="DC406" s="49"/>
      <c r="DD406" s="49"/>
      <c r="DE406" s="49"/>
      <c r="DF406" s="49"/>
      <c r="DG406" s="49"/>
      <c r="DH406" s="49"/>
      <c r="DI406" s="49"/>
      <c r="DJ406" s="49"/>
      <c r="DK406" s="49"/>
      <c r="DL406" s="49"/>
      <c r="DM406" s="49"/>
      <c r="DN406" s="49"/>
      <c r="DO406" s="49"/>
      <c r="DP406" s="49"/>
      <c r="DQ406" s="49"/>
      <c r="DR406" s="49"/>
      <c r="DS406" s="49"/>
      <c r="DT406" s="49"/>
      <c r="DU406" s="49"/>
      <c r="DV406" s="49"/>
      <c r="DW406" s="49"/>
      <c r="DX406" s="49"/>
      <c r="DY406" s="49"/>
      <c r="DZ406" s="49"/>
      <c r="EA406" s="49"/>
      <c r="EB406" s="49"/>
      <c r="EC406" s="49"/>
      <c r="ED406" s="49"/>
      <c r="EE406" s="49"/>
      <c r="EF406" s="49"/>
      <c r="EG406" s="49"/>
      <c r="EH406" s="49"/>
      <c r="EI406" s="49"/>
      <c r="EJ406" s="49"/>
      <c r="EK406" s="49"/>
      <c r="EL406" s="49"/>
      <c r="EM406" s="49"/>
      <c r="EN406" s="49"/>
      <c r="EO406" s="49"/>
      <c r="EP406" s="49"/>
      <c r="EQ406" s="49"/>
      <c r="ER406" s="49"/>
      <c r="ES406" s="49"/>
      <c r="ET406" s="49"/>
      <c r="EU406" s="49"/>
      <c r="EV406" s="49"/>
      <c r="EW406" s="49"/>
      <c r="EX406" s="49"/>
      <c r="EY406" s="49"/>
      <c r="EZ406" s="49"/>
      <c r="FA406" s="49"/>
      <c r="FB406" s="49"/>
      <c r="FC406" s="49"/>
      <c r="FD406" s="49"/>
      <c r="FE406" s="49"/>
      <c r="FF406" s="49"/>
      <c r="FG406" s="49"/>
      <c r="FH406" s="49"/>
      <c r="FI406" s="49"/>
      <c r="FJ406" s="49"/>
      <c r="FK406" s="49"/>
      <c r="FL406" s="49"/>
      <c r="FM406" s="49"/>
      <c r="FN406" s="49"/>
      <c r="FO406" s="49"/>
      <c r="FP406" s="49"/>
      <c r="FQ406" s="49"/>
      <c r="FR406" s="49"/>
      <c r="FS406" s="49"/>
      <c r="FT406" s="49"/>
      <c r="FU406" s="49"/>
      <c r="FV406" s="49"/>
      <c r="FW406" s="49"/>
      <c r="FX406" s="49"/>
      <c r="FY406" s="49"/>
      <c r="FZ406" s="49"/>
      <c r="GA406" s="49"/>
      <c r="GB406" s="49"/>
      <c r="GC406" s="49"/>
      <c r="GD406" s="49"/>
      <c r="GE406" s="49"/>
      <c r="GF406" s="49"/>
      <c r="GG406" s="49"/>
      <c r="GH406" s="49"/>
      <c r="GI406" s="49"/>
      <c r="GJ406" s="49"/>
      <c r="GK406" s="49"/>
      <c r="GL406" s="49"/>
      <c r="GM406" s="49"/>
      <c r="GN406" s="49"/>
      <c r="GO406" s="49"/>
      <c r="GP406" s="49"/>
      <c r="GQ406" s="49"/>
      <c r="GR406" s="49"/>
      <c r="GS406" s="49"/>
      <c r="GT406" s="49"/>
      <c r="GU406" s="49"/>
      <c r="GV406" s="49"/>
      <c r="GW406" s="49"/>
      <c r="GX406" s="49"/>
      <c r="GY406" s="49"/>
      <c r="GZ406" s="49"/>
      <c r="HA406" s="49"/>
      <c r="HB406" s="49"/>
      <c r="HC406" s="49"/>
      <c r="HD406" s="49"/>
      <c r="HE406" s="49"/>
      <c r="HF406" s="49"/>
      <c r="HG406" s="49"/>
      <c r="HH406" s="49"/>
      <c r="HI406" s="49"/>
      <c r="HJ406" s="49"/>
      <c r="HK406" s="49"/>
      <c r="HL406" s="49"/>
      <c r="HM406" s="49"/>
      <c r="HN406" s="49"/>
      <c r="HO406" s="49"/>
      <c r="HP406" s="49"/>
      <c r="HQ406" s="49"/>
      <c r="HR406" s="49"/>
      <c r="HS406" s="49"/>
      <c r="HT406" s="49"/>
      <c r="HU406" s="49"/>
      <c r="HV406" s="49"/>
      <c r="HW406" s="49"/>
      <c r="HX406" s="49"/>
      <c r="HY406" s="49"/>
      <c r="HZ406" s="49"/>
      <c r="IA406" s="49"/>
      <c r="IB406" s="49"/>
      <c r="IC406" s="49"/>
      <c r="ID406" s="49"/>
      <c r="IE406" s="49"/>
      <c r="IF406" s="49"/>
      <c r="IG406" s="49"/>
      <c r="IH406" s="49"/>
      <c r="II406" s="49"/>
      <c r="IJ406" s="49"/>
      <c r="IK406" s="49"/>
      <c r="IL406" s="49"/>
      <c r="IM406" s="49"/>
      <c r="IN406" s="49"/>
      <c r="IO406" s="49"/>
      <c r="IP406" s="49"/>
      <c r="IQ406" s="49"/>
      <c r="IR406" s="49"/>
      <c r="IS406" s="49"/>
      <c r="IT406" s="49"/>
      <c r="IU406" s="49"/>
      <c r="IV406" s="49"/>
      <c r="IW406" s="49"/>
      <c r="IX406" s="49"/>
    </row>
    <row r="407" spans="1:258" s="187" customFormat="1" ht="12.95" customHeight="1">
      <c r="A407" s="251" t="s">
        <v>350</v>
      </c>
      <c r="B407" s="736"/>
      <c r="C407" s="736"/>
      <c r="D407" s="762" t="s">
        <v>4102</v>
      </c>
      <c r="E407" s="763" t="s">
        <v>4103</v>
      </c>
      <c r="F407" s="164"/>
      <c r="G407" s="349"/>
      <c r="H407" s="37" t="s">
        <v>813</v>
      </c>
      <c r="I407" s="37" t="s">
        <v>810</v>
      </c>
      <c r="J407" s="37" t="s">
        <v>814</v>
      </c>
      <c r="K407" s="37" t="s">
        <v>104</v>
      </c>
      <c r="L407" s="39" t="s">
        <v>105</v>
      </c>
      <c r="M407" s="37" t="s">
        <v>121</v>
      </c>
      <c r="N407" s="39" t="s">
        <v>83</v>
      </c>
      <c r="O407" s="39" t="s">
        <v>107</v>
      </c>
      <c r="P407" s="37" t="s">
        <v>108</v>
      </c>
      <c r="Q407" s="39" t="s">
        <v>1094</v>
      </c>
      <c r="R407" s="37" t="s">
        <v>110</v>
      </c>
      <c r="S407" s="39" t="s">
        <v>107</v>
      </c>
      <c r="T407" s="41" t="s">
        <v>122</v>
      </c>
      <c r="U407" s="37" t="s">
        <v>112</v>
      </c>
      <c r="V407" s="39">
        <v>60</v>
      </c>
      <c r="W407" s="37" t="s">
        <v>113</v>
      </c>
      <c r="X407" s="39"/>
      <c r="Y407" s="39"/>
      <c r="Z407" s="39"/>
      <c r="AA407" s="39">
        <v>30</v>
      </c>
      <c r="AB407" s="37">
        <v>60</v>
      </c>
      <c r="AC407" s="37">
        <v>10</v>
      </c>
      <c r="AD407" s="42" t="s">
        <v>427</v>
      </c>
      <c r="AE407" s="37" t="s">
        <v>115</v>
      </c>
      <c r="AF407" s="42">
        <v>3930</v>
      </c>
      <c r="AG407" s="45">
        <v>633.92999999999995</v>
      </c>
      <c r="AH407" s="45">
        <f>AG407*AF407</f>
        <v>2491344.9</v>
      </c>
      <c r="AI407" s="45">
        <f t="shared" si="33"/>
        <v>2790306.2880000002</v>
      </c>
      <c r="AJ407" s="46"/>
      <c r="AK407" s="45"/>
      <c r="AL407" s="45"/>
      <c r="AM407" s="45" t="s">
        <v>116</v>
      </c>
      <c r="AN407" s="35"/>
      <c r="AO407" s="37"/>
      <c r="AP407" s="37"/>
      <c r="AQ407" s="37"/>
      <c r="AR407" s="37" t="s">
        <v>815</v>
      </c>
      <c r="AS407" s="37" t="s">
        <v>815</v>
      </c>
      <c r="AT407" s="37"/>
      <c r="AU407" s="37"/>
      <c r="AV407" s="37"/>
      <c r="AW407" s="37"/>
      <c r="AX407" s="37"/>
      <c r="AY407" s="37"/>
      <c r="AZ407" s="324" t="s">
        <v>4104</v>
      </c>
      <c r="BA407" s="324">
        <v>22100291</v>
      </c>
      <c r="BB407" s="324"/>
      <c r="BC407" s="249" t="e">
        <f>VLOOKUP(#REF!,$E$11:$BD$1093,53,0)</f>
        <v>#REF!</v>
      </c>
      <c r="BD407" s="249" t="e">
        <f>BC407+0.5</f>
        <v>#REF!</v>
      </c>
      <c r="BE407" s="49"/>
      <c r="BF407" s="49"/>
      <c r="BG407" s="49"/>
      <c r="BH407" s="49"/>
      <c r="BI407" s="49"/>
      <c r="BJ407" s="49"/>
      <c r="BK407" s="49"/>
      <c r="BL407" s="49"/>
      <c r="BM407" s="49"/>
      <c r="BN407" s="49"/>
      <c r="BO407" s="49"/>
      <c r="BP407" s="49"/>
      <c r="BQ407" s="49"/>
      <c r="BR407" s="49"/>
      <c r="BS407" s="49"/>
      <c r="BT407" s="49"/>
      <c r="BU407" s="49"/>
      <c r="BV407" s="49"/>
      <c r="BW407" s="49"/>
      <c r="BX407" s="49"/>
      <c r="BY407" s="49"/>
      <c r="BZ407" s="49"/>
      <c r="CA407" s="49"/>
      <c r="CB407" s="49"/>
      <c r="CC407" s="49"/>
      <c r="CD407" s="49"/>
      <c r="CE407" s="49"/>
      <c r="CF407" s="49"/>
      <c r="CG407" s="49"/>
      <c r="CH407" s="49"/>
      <c r="CI407" s="49"/>
      <c r="CJ407" s="49"/>
      <c r="CK407" s="49"/>
      <c r="CL407" s="49"/>
      <c r="CM407" s="49"/>
      <c r="CN407" s="49"/>
      <c r="CO407" s="49"/>
      <c r="CP407" s="49"/>
      <c r="CQ407" s="49"/>
      <c r="CR407" s="49"/>
      <c r="CS407" s="49"/>
      <c r="CT407" s="49"/>
      <c r="CU407" s="49"/>
      <c r="CV407" s="49"/>
      <c r="CW407" s="49"/>
      <c r="CX407" s="49"/>
      <c r="CY407" s="49"/>
      <c r="CZ407" s="49"/>
      <c r="DA407" s="49"/>
      <c r="DB407" s="49"/>
      <c r="DC407" s="49"/>
      <c r="DD407" s="49"/>
      <c r="DE407" s="49"/>
      <c r="DF407" s="49"/>
      <c r="DG407" s="49"/>
      <c r="DH407" s="49"/>
      <c r="DI407" s="49"/>
      <c r="DJ407" s="49"/>
      <c r="DK407" s="49"/>
      <c r="DL407" s="49"/>
      <c r="DM407" s="49"/>
      <c r="DN407" s="49"/>
      <c r="DO407" s="49"/>
      <c r="DP407" s="49"/>
      <c r="DQ407" s="49"/>
      <c r="DR407" s="49"/>
      <c r="DS407" s="49"/>
      <c r="DT407" s="49"/>
      <c r="DU407" s="49"/>
      <c r="DV407" s="49"/>
      <c r="DW407" s="49"/>
      <c r="DX407" s="49"/>
      <c r="DY407" s="49"/>
      <c r="DZ407" s="49"/>
      <c r="EA407" s="49"/>
      <c r="EB407" s="49"/>
      <c r="EC407" s="49"/>
      <c r="ED407" s="49"/>
      <c r="EE407" s="49"/>
      <c r="EF407" s="49"/>
      <c r="EG407" s="49"/>
      <c r="EH407" s="49"/>
      <c r="EI407" s="49"/>
      <c r="EJ407" s="49"/>
      <c r="EK407" s="49"/>
      <c r="EL407" s="49"/>
      <c r="EM407" s="49"/>
      <c r="EN407" s="49"/>
      <c r="EO407" s="49"/>
      <c r="EP407" s="49"/>
      <c r="EQ407" s="49"/>
      <c r="ER407" s="49"/>
      <c r="ES407" s="49"/>
      <c r="ET407" s="49"/>
      <c r="EU407" s="49"/>
      <c r="EV407" s="49"/>
      <c r="EW407" s="49"/>
      <c r="EX407" s="49"/>
      <c r="EY407" s="49"/>
      <c r="EZ407" s="49"/>
      <c r="FA407" s="49"/>
      <c r="FB407" s="49"/>
      <c r="FC407" s="49"/>
      <c r="FD407" s="49"/>
      <c r="FE407" s="49"/>
      <c r="FF407" s="49"/>
      <c r="FG407" s="49"/>
      <c r="FH407" s="49"/>
      <c r="FI407" s="49"/>
      <c r="FJ407" s="49"/>
      <c r="FK407" s="49"/>
      <c r="FL407" s="49"/>
      <c r="FM407" s="49"/>
      <c r="FN407" s="49"/>
      <c r="FO407" s="49"/>
      <c r="FP407" s="49"/>
      <c r="FQ407" s="49"/>
      <c r="FR407" s="49"/>
      <c r="FS407" s="49"/>
      <c r="FT407" s="49"/>
      <c r="FU407" s="49"/>
      <c r="FV407" s="49"/>
      <c r="FW407" s="49"/>
      <c r="FX407" s="49"/>
      <c r="FY407" s="49"/>
      <c r="FZ407" s="49"/>
      <c r="GA407" s="49"/>
      <c r="GB407" s="49"/>
      <c r="GC407" s="49"/>
      <c r="GD407" s="49"/>
      <c r="GE407" s="49"/>
      <c r="GF407" s="49"/>
      <c r="GG407" s="49"/>
      <c r="GH407" s="49"/>
      <c r="GI407" s="49"/>
      <c r="GJ407" s="49"/>
      <c r="GK407" s="49"/>
      <c r="GL407" s="49"/>
      <c r="GM407" s="49"/>
      <c r="GN407" s="49"/>
      <c r="GO407" s="49"/>
      <c r="GP407" s="49"/>
      <c r="GQ407" s="49"/>
      <c r="GR407" s="49"/>
      <c r="GS407" s="49"/>
      <c r="GT407" s="49"/>
      <c r="GU407" s="49"/>
      <c r="GV407" s="49"/>
      <c r="GW407" s="49"/>
      <c r="GX407" s="49"/>
      <c r="GY407" s="49"/>
      <c r="GZ407" s="49"/>
      <c r="HA407" s="49"/>
      <c r="HB407" s="49"/>
      <c r="HC407" s="49"/>
      <c r="HD407" s="49"/>
      <c r="HE407" s="49"/>
      <c r="HF407" s="49"/>
      <c r="HG407" s="49"/>
      <c r="HH407" s="49"/>
      <c r="HI407" s="49"/>
      <c r="HJ407" s="49"/>
      <c r="HK407" s="49"/>
      <c r="HL407" s="49"/>
      <c r="HM407" s="49"/>
      <c r="HN407" s="49"/>
      <c r="HO407" s="49"/>
      <c r="HP407" s="49"/>
      <c r="HQ407" s="49"/>
      <c r="HR407" s="49"/>
      <c r="HS407" s="49"/>
      <c r="HT407" s="49"/>
      <c r="HU407" s="49"/>
      <c r="HV407" s="49"/>
      <c r="HW407" s="49"/>
      <c r="HX407" s="49"/>
      <c r="HY407" s="49"/>
      <c r="HZ407" s="49"/>
      <c r="IA407" s="49"/>
      <c r="IB407" s="49"/>
      <c r="IC407" s="49"/>
      <c r="ID407" s="49"/>
      <c r="IE407" s="49"/>
      <c r="IF407" s="49"/>
      <c r="IG407" s="49"/>
      <c r="IH407" s="49"/>
      <c r="II407" s="49"/>
      <c r="IJ407" s="49"/>
      <c r="IK407" s="49"/>
      <c r="IL407" s="49"/>
      <c r="IM407" s="49"/>
      <c r="IN407" s="49"/>
      <c r="IO407" s="49"/>
      <c r="IP407" s="49"/>
      <c r="IQ407" s="49"/>
      <c r="IR407" s="49"/>
      <c r="IS407" s="49"/>
      <c r="IT407" s="49"/>
      <c r="IU407" s="49"/>
      <c r="IV407" s="49"/>
      <c r="IW407" s="49"/>
      <c r="IX407" s="49"/>
    </row>
    <row r="408" spans="1:258" s="187" customFormat="1" ht="12.95" customHeight="1">
      <c r="A408" s="251" t="s">
        <v>350</v>
      </c>
      <c r="B408" s="251"/>
      <c r="C408" s="256"/>
      <c r="D408" s="251">
        <v>210014381</v>
      </c>
      <c r="E408" s="164" t="s">
        <v>1337</v>
      </c>
      <c r="F408" s="164">
        <v>22100301</v>
      </c>
      <c r="G408" s="37" t="s">
        <v>1517</v>
      </c>
      <c r="H408" s="37" t="s">
        <v>816</v>
      </c>
      <c r="I408" s="37" t="s">
        <v>817</v>
      </c>
      <c r="J408" s="37" t="s">
        <v>818</v>
      </c>
      <c r="K408" s="38" t="s">
        <v>104</v>
      </c>
      <c r="L408" s="39" t="s">
        <v>105</v>
      </c>
      <c r="M408" s="37" t="s">
        <v>121</v>
      </c>
      <c r="N408" s="40" t="s">
        <v>83</v>
      </c>
      <c r="O408" s="39" t="s">
        <v>107</v>
      </c>
      <c r="P408" s="37" t="s">
        <v>108</v>
      </c>
      <c r="Q408" s="39" t="s">
        <v>109</v>
      </c>
      <c r="R408" s="38" t="s">
        <v>110</v>
      </c>
      <c r="S408" s="39" t="s">
        <v>107</v>
      </c>
      <c r="T408" s="41" t="s">
        <v>122</v>
      </c>
      <c r="U408" s="37" t="s">
        <v>112</v>
      </c>
      <c r="V408" s="39">
        <v>60</v>
      </c>
      <c r="W408" s="37" t="s">
        <v>113</v>
      </c>
      <c r="X408" s="39"/>
      <c r="Y408" s="39"/>
      <c r="Z408" s="39"/>
      <c r="AA408" s="40">
        <v>30</v>
      </c>
      <c r="AB408" s="38">
        <v>60</v>
      </c>
      <c r="AC408" s="38">
        <v>10</v>
      </c>
      <c r="AD408" s="42" t="s">
        <v>129</v>
      </c>
      <c r="AE408" s="37" t="s">
        <v>115</v>
      </c>
      <c r="AF408" s="42">
        <v>83</v>
      </c>
      <c r="AG408" s="42">
        <v>1529.5</v>
      </c>
      <c r="AH408" s="43">
        <f>AF408*AG408</f>
        <v>126948.5</v>
      </c>
      <c r="AI408" s="44">
        <f t="shared" si="33"/>
        <v>142182.32</v>
      </c>
      <c r="AJ408" s="45"/>
      <c r="AK408" s="46"/>
      <c r="AL408" s="45"/>
      <c r="AM408" s="45" t="s">
        <v>116</v>
      </c>
      <c r="AN408" s="35"/>
      <c r="AO408" s="37"/>
      <c r="AP408" s="37"/>
      <c r="AQ408" s="37"/>
      <c r="AR408" s="37" t="s">
        <v>819</v>
      </c>
      <c r="AS408" s="37" t="s">
        <v>819</v>
      </c>
      <c r="AT408" s="37"/>
      <c r="AU408" s="37"/>
      <c r="AV408" s="37"/>
      <c r="AW408" s="37"/>
      <c r="AX408" s="37"/>
      <c r="AY408" s="37"/>
      <c r="AZ408" s="49"/>
      <c r="BA408" s="49"/>
      <c r="BB408" s="49"/>
      <c r="BC408" s="49"/>
      <c r="BD408" s="49">
        <v>357</v>
      </c>
      <c r="BE408" s="49"/>
      <c r="BF408" s="49"/>
      <c r="BG408" s="49"/>
      <c r="BH408" s="49"/>
      <c r="BI408" s="49"/>
      <c r="BJ408" s="49"/>
      <c r="BK408" s="49"/>
      <c r="BL408" s="49"/>
      <c r="BM408" s="49"/>
      <c r="BN408" s="49"/>
      <c r="BO408" s="49"/>
      <c r="BP408" s="49"/>
      <c r="BQ408" s="49"/>
      <c r="BR408" s="49"/>
      <c r="BS408" s="49"/>
      <c r="BT408" s="49"/>
      <c r="BU408" s="49"/>
      <c r="BV408" s="49"/>
      <c r="BW408" s="49"/>
      <c r="BX408" s="49"/>
      <c r="BY408" s="49"/>
      <c r="BZ408" s="49"/>
      <c r="CA408" s="49"/>
      <c r="CB408" s="49"/>
      <c r="CC408" s="49"/>
      <c r="CD408" s="49"/>
      <c r="CE408" s="49"/>
      <c r="CF408" s="49"/>
      <c r="CG408" s="49"/>
      <c r="CH408" s="49"/>
      <c r="CI408" s="49"/>
      <c r="CJ408" s="49"/>
      <c r="CK408" s="49"/>
      <c r="CL408" s="49"/>
      <c r="CM408" s="49"/>
      <c r="CN408" s="49"/>
      <c r="CO408" s="49"/>
      <c r="CP408" s="49"/>
      <c r="CQ408" s="49"/>
      <c r="CR408" s="49"/>
      <c r="CS408" s="49"/>
      <c r="CT408" s="49"/>
      <c r="CU408" s="49"/>
      <c r="CV408" s="49"/>
      <c r="CW408" s="49"/>
      <c r="CX408" s="49"/>
      <c r="CY408" s="49"/>
      <c r="CZ408" s="49"/>
      <c r="DA408" s="49"/>
      <c r="DB408" s="49"/>
      <c r="DC408" s="49"/>
      <c r="DD408" s="49"/>
      <c r="DE408" s="49"/>
      <c r="DF408" s="49"/>
      <c r="DG408" s="49"/>
      <c r="DH408" s="49"/>
      <c r="DI408" s="49"/>
      <c r="DJ408" s="49"/>
      <c r="DK408" s="49"/>
      <c r="DL408" s="49"/>
      <c r="DM408" s="49"/>
      <c r="DN408" s="49"/>
      <c r="DO408" s="49"/>
      <c r="DP408" s="49"/>
      <c r="DQ408" s="49"/>
      <c r="DR408" s="49"/>
      <c r="DS408" s="49"/>
      <c r="DT408" s="49"/>
      <c r="DU408" s="49"/>
      <c r="DV408" s="49"/>
      <c r="DW408" s="49"/>
      <c r="DX408" s="49"/>
      <c r="DY408" s="49"/>
      <c r="DZ408" s="49"/>
      <c r="EA408" s="49"/>
      <c r="EB408" s="49"/>
      <c r="EC408" s="49"/>
      <c r="ED408" s="49"/>
      <c r="EE408" s="49"/>
      <c r="EF408" s="49"/>
      <c r="EG408" s="49"/>
      <c r="EH408" s="49"/>
      <c r="EI408" s="49"/>
      <c r="EJ408" s="49"/>
      <c r="EK408" s="49"/>
      <c r="EL408" s="49"/>
      <c r="EM408" s="49"/>
      <c r="EN408" s="49"/>
      <c r="EO408" s="49"/>
      <c r="EP408" s="49"/>
      <c r="EQ408" s="49"/>
      <c r="ER408" s="49"/>
      <c r="ES408" s="49"/>
      <c r="ET408" s="49"/>
      <c r="EU408" s="49"/>
      <c r="EV408" s="49"/>
      <c r="EW408" s="49"/>
      <c r="EX408" s="49"/>
      <c r="EY408" s="49"/>
      <c r="EZ408" s="49"/>
      <c r="FA408" s="49"/>
      <c r="FB408" s="49"/>
      <c r="FC408" s="49"/>
      <c r="FD408" s="49"/>
      <c r="FE408" s="49"/>
      <c r="FF408" s="49"/>
      <c r="FG408" s="49"/>
      <c r="FH408" s="49"/>
      <c r="FI408" s="49"/>
      <c r="FJ408" s="49"/>
      <c r="FK408" s="49"/>
      <c r="FL408" s="49"/>
      <c r="FM408" s="49"/>
      <c r="FN408" s="49"/>
      <c r="FO408" s="49"/>
      <c r="FP408" s="49"/>
      <c r="FQ408" s="49"/>
      <c r="FR408" s="49"/>
      <c r="FS408" s="49"/>
      <c r="FT408" s="49"/>
      <c r="FU408" s="49"/>
      <c r="FV408" s="49"/>
      <c r="FW408" s="49"/>
      <c r="FX408" s="49"/>
      <c r="FY408" s="49"/>
      <c r="FZ408" s="49"/>
      <c r="GA408" s="49"/>
      <c r="GB408" s="49"/>
      <c r="GC408" s="49"/>
      <c r="GD408" s="49"/>
      <c r="GE408" s="49"/>
      <c r="GF408" s="49"/>
      <c r="GG408" s="49"/>
      <c r="GH408" s="49"/>
      <c r="GI408" s="49"/>
      <c r="GJ408" s="49"/>
      <c r="GK408" s="49"/>
      <c r="GL408" s="49"/>
      <c r="GM408" s="49"/>
      <c r="GN408" s="49"/>
      <c r="GO408" s="49"/>
      <c r="GP408" s="49"/>
      <c r="GQ408" s="49"/>
      <c r="GR408" s="49"/>
      <c r="GS408" s="49"/>
      <c r="GT408" s="49"/>
      <c r="GU408" s="49"/>
      <c r="GV408" s="49"/>
      <c r="GW408" s="49"/>
      <c r="GX408" s="49"/>
      <c r="GY408" s="49"/>
      <c r="GZ408" s="49"/>
      <c r="HA408" s="49"/>
      <c r="HB408" s="49"/>
      <c r="HC408" s="49"/>
      <c r="HD408" s="49"/>
      <c r="HE408" s="49"/>
      <c r="HF408" s="49"/>
      <c r="HG408" s="49"/>
      <c r="HH408" s="49"/>
      <c r="HI408" s="49"/>
      <c r="HJ408" s="49"/>
      <c r="HK408" s="49"/>
      <c r="HL408" s="49"/>
      <c r="HM408" s="49"/>
      <c r="HN408" s="49"/>
      <c r="HO408" s="49"/>
      <c r="HP408" s="49"/>
      <c r="HQ408" s="49"/>
      <c r="HR408" s="49"/>
      <c r="HS408" s="49"/>
      <c r="HT408" s="49"/>
      <c r="HU408" s="49"/>
      <c r="HV408" s="49"/>
      <c r="HW408" s="49"/>
      <c r="HX408" s="49"/>
      <c r="HY408" s="49"/>
      <c r="HZ408" s="49"/>
      <c r="IA408" s="49"/>
      <c r="IB408" s="49"/>
      <c r="IC408" s="49"/>
      <c r="ID408" s="49"/>
      <c r="IE408" s="49"/>
      <c r="IF408" s="49"/>
      <c r="IG408" s="49"/>
      <c r="IH408" s="49"/>
      <c r="II408" s="49"/>
      <c r="IJ408" s="49"/>
      <c r="IK408" s="49"/>
      <c r="IL408" s="49"/>
      <c r="IM408" s="49"/>
      <c r="IN408" s="49"/>
      <c r="IO408" s="49"/>
      <c r="IP408" s="49"/>
      <c r="IQ408" s="49"/>
      <c r="IR408" s="49"/>
      <c r="IS408" s="49"/>
      <c r="IT408" s="49"/>
      <c r="IU408" s="49"/>
      <c r="IV408" s="49"/>
      <c r="IW408" s="49"/>
      <c r="IX408" s="49"/>
    </row>
    <row r="409" spans="1:258" s="187" customFormat="1" ht="12.95" customHeight="1">
      <c r="A409" s="251" t="s">
        <v>350</v>
      </c>
      <c r="B409" s="251"/>
      <c r="C409" s="256"/>
      <c r="D409" s="251">
        <v>210015056</v>
      </c>
      <c r="E409" s="164" t="s">
        <v>1336</v>
      </c>
      <c r="F409" s="164">
        <v>22100302</v>
      </c>
      <c r="G409" s="37" t="s">
        <v>1518</v>
      </c>
      <c r="H409" s="37" t="s">
        <v>816</v>
      </c>
      <c r="I409" s="37" t="s">
        <v>817</v>
      </c>
      <c r="J409" s="37" t="s">
        <v>818</v>
      </c>
      <c r="K409" s="38" t="s">
        <v>104</v>
      </c>
      <c r="L409" s="39" t="s">
        <v>105</v>
      </c>
      <c r="M409" s="37" t="s">
        <v>121</v>
      </c>
      <c r="N409" s="40" t="s">
        <v>83</v>
      </c>
      <c r="O409" s="39" t="s">
        <v>107</v>
      </c>
      <c r="P409" s="37" t="s">
        <v>108</v>
      </c>
      <c r="Q409" s="39" t="s">
        <v>109</v>
      </c>
      <c r="R409" s="38" t="s">
        <v>110</v>
      </c>
      <c r="S409" s="39" t="s">
        <v>107</v>
      </c>
      <c r="T409" s="41" t="s">
        <v>122</v>
      </c>
      <c r="U409" s="37" t="s">
        <v>112</v>
      </c>
      <c r="V409" s="39">
        <v>60</v>
      </c>
      <c r="W409" s="37" t="s">
        <v>113</v>
      </c>
      <c r="X409" s="39"/>
      <c r="Y409" s="39"/>
      <c r="Z409" s="39"/>
      <c r="AA409" s="40">
        <v>30</v>
      </c>
      <c r="AB409" s="38">
        <v>60</v>
      </c>
      <c r="AC409" s="38">
        <v>10</v>
      </c>
      <c r="AD409" s="42" t="s">
        <v>129</v>
      </c>
      <c r="AE409" s="37" t="s">
        <v>115</v>
      </c>
      <c r="AF409" s="42">
        <v>72</v>
      </c>
      <c r="AG409" s="42">
        <v>2117.15</v>
      </c>
      <c r="AH409" s="43">
        <f>AF409*AG409</f>
        <v>152434.80000000002</v>
      </c>
      <c r="AI409" s="44">
        <f t="shared" si="33"/>
        <v>170726.97600000002</v>
      </c>
      <c r="AJ409" s="45"/>
      <c r="AK409" s="46"/>
      <c r="AL409" s="45"/>
      <c r="AM409" s="45" t="s">
        <v>116</v>
      </c>
      <c r="AN409" s="35"/>
      <c r="AO409" s="37"/>
      <c r="AP409" s="37"/>
      <c r="AQ409" s="37"/>
      <c r="AR409" s="37" t="s">
        <v>820</v>
      </c>
      <c r="AS409" s="37" t="s">
        <v>820</v>
      </c>
      <c r="AT409" s="37"/>
      <c r="AU409" s="37"/>
      <c r="AV409" s="37"/>
      <c r="AW409" s="37"/>
      <c r="AX409" s="37"/>
      <c r="AY409" s="37"/>
      <c r="AZ409" s="49"/>
      <c r="BA409" s="49"/>
      <c r="BB409" s="49"/>
      <c r="BC409" s="49"/>
      <c r="BD409" s="49">
        <v>358</v>
      </c>
      <c r="BE409" s="49"/>
      <c r="BF409" s="49"/>
      <c r="BG409" s="49"/>
      <c r="BH409" s="49"/>
      <c r="BI409" s="49"/>
      <c r="BJ409" s="49"/>
      <c r="BK409" s="49"/>
      <c r="BL409" s="49"/>
      <c r="BM409" s="49"/>
      <c r="BN409" s="49"/>
      <c r="BO409" s="49"/>
      <c r="BP409" s="49"/>
      <c r="BQ409" s="49"/>
      <c r="BR409" s="49"/>
      <c r="BS409" s="49"/>
      <c r="BT409" s="49"/>
      <c r="BU409" s="49"/>
      <c r="BV409" s="49"/>
      <c r="BW409" s="49"/>
      <c r="BX409" s="49"/>
      <c r="BY409" s="49"/>
      <c r="BZ409" s="49"/>
      <c r="CA409" s="49"/>
      <c r="CB409" s="49"/>
      <c r="CC409" s="49"/>
      <c r="CD409" s="49"/>
      <c r="CE409" s="49"/>
      <c r="CF409" s="49"/>
      <c r="CG409" s="49"/>
      <c r="CH409" s="49"/>
      <c r="CI409" s="49"/>
      <c r="CJ409" s="49"/>
      <c r="CK409" s="49"/>
      <c r="CL409" s="49"/>
      <c r="CM409" s="49"/>
      <c r="CN409" s="49"/>
      <c r="CO409" s="49"/>
      <c r="CP409" s="49"/>
      <c r="CQ409" s="49"/>
      <c r="CR409" s="49"/>
      <c r="CS409" s="49"/>
      <c r="CT409" s="49"/>
      <c r="CU409" s="49"/>
      <c r="CV409" s="49"/>
      <c r="CW409" s="49"/>
      <c r="CX409" s="49"/>
      <c r="CY409" s="49"/>
      <c r="CZ409" s="49"/>
      <c r="DA409" s="49"/>
      <c r="DB409" s="49"/>
      <c r="DC409" s="49"/>
      <c r="DD409" s="49"/>
      <c r="DE409" s="49"/>
      <c r="DF409" s="49"/>
      <c r="DG409" s="49"/>
      <c r="DH409" s="49"/>
      <c r="DI409" s="49"/>
      <c r="DJ409" s="49"/>
      <c r="DK409" s="49"/>
      <c r="DL409" s="49"/>
      <c r="DM409" s="49"/>
      <c r="DN409" s="49"/>
      <c r="DO409" s="49"/>
      <c r="DP409" s="49"/>
      <c r="DQ409" s="49"/>
      <c r="DR409" s="49"/>
      <c r="DS409" s="49"/>
      <c r="DT409" s="49"/>
      <c r="DU409" s="49"/>
      <c r="DV409" s="49"/>
      <c r="DW409" s="49"/>
      <c r="DX409" s="49"/>
      <c r="DY409" s="49"/>
      <c r="DZ409" s="49"/>
      <c r="EA409" s="49"/>
      <c r="EB409" s="49"/>
      <c r="EC409" s="49"/>
      <c r="ED409" s="49"/>
      <c r="EE409" s="49"/>
      <c r="EF409" s="49"/>
      <c r="EG409" s="49"/>
      <c r="EH409" s="49"/>
      <c r="EI409" s="49"/>
      <c r="EJ409" s="49"/>
      <c r="EK409" s="49"/>
      <c r="EL409" s="49"/>
      <c r="EM409" s="49"/>
      <c r="EN409" s="49"/>
      <c r="EO409" s="49"/>
      <c r="EP409" s="49"/>
      <c r="EQ409" s="49"/>
      <c r="ER409" s="49"/>
      <c r="ES409" s="49"/>
      <c r="ET409" s="49"/>
      <c r="EU409" s="49"/>
      <c r="EV409" s="49"/>
      <c r="EW409" s="49"/>
      <c r="EX409" s="49"/>
      <c r="EY409" s="49"/>
      <c r="EZ409" s="49"/>
      <c r="FA409" s="49"/>
      <c r="FB409" s="49"/>
      <c r="FC409" s="49"/>
      <c r="FD409" s="49"/>
      <c r="FE409" s="49"/>
      <c r="FF409" s="49"/>
      <c r="FG409" s="49"/>
      <c r="FH409" s="49"/>
      <c r="FI409" s="49"/>
      <c r="FJ409" s="49"/>
      <c r="FK409" s="49"/>
      <c r="FL409" s="49"/>
      <c r="FM409" s="49"/>
      <c r="FN409" s="49"/>
      <c r="FO409" s="49"/>
      <c r="FP409" s="49"/>
      <c r="FQ409" s="49"/>
      <c r="FR409" s="49"/>
      <c r="FS409" s="49"/>
      <c r="FT409" s="49"/>
      <c r="FU409" s="49"/>
      <c r="FV409" s="49"/>
      <c r="FW409" s="49"/>
      <c r="FX409" s="49"/>
      <c r="FY409" s="49"/>
      <c r="FZ409" s="49"/>
      <c r="GA409" s="49"/>
      <c r="GB409" s="49"/>
      <c r="GC409" s="49"/>
      <c r="GD409" s="49"/>
      <c r="GE409" s="49"/>
      <c r="GF409" s="49"/>
      <c r="GG409" s="49"/>
      <c r="GH409" s="49"/>
      <c r="GI409" s="49"/>
      <c r="GJ409" s="49"/>
      <c r="GK409" s="49"/>
      <c r="GL409" s="49"/>
      <c r="GM409" s="49"/>
      <c r="GN409" s="49"/>
      <c r="GO409" s="49"/>
      <c r="GP409" s="49"/>
      <c r="GQ409" s="49"/>
      <c r="GR409" s="49"/>
      <c r="GS409" s="49"/>
      <c r="GT409" s="49"/>
      <c r="GU409" s="49"/>
      <c r="GV409" s="49"/>
      <c r="GW409" s="49"/>
      <c r="GX409" s="49"/>
      <c r="GY409" s="49"/>
      <c r="GZ409" s="49"/>
      <c r="HA409" s="49"/>
      <c r="HB409" s="49"/>
      <c r="HC409" s="49"/>
      <c r="HD409" s="49"/>
      <c r="HE409" s="49"/>
      <c r="HF409" s="49"/>
      <c r="HG409" s="49"/>
      <c r="HH409" s="49"/>
      <c r="HI409" s="49"/>
      <c r="HJ409" s="49"/>
      <c r="HK409" s="49"/>
      <c r="HL409" s="49"/>
      <c r="HM409" s="49"/>
      <c r="HN409" s="49"/>
      <c r="HO409" s="49"/>
      <c r="HP409" s="49"/>
      <c r="HQ409" s="49"/>
      <c r="HR409" s="49"/>
      <c r="HS409" s="49"/>
      <c r="HT409" s="49"/>
      <c r="HU409" s="49"/>
      <c r="HV409" s="49"/>
      <c r="HW409" s="49"/>
      <c r="HX409" s="49"/>
      <c r="HY409" s="49"/>
      <c r="HZ409" s="49"/>
      <c r="IA409" s="49"/>
      <c r="IB409" s="49"/>
      <c r="IC409" s="49"/>
      <c r="ID409" s="49"/>
      <c r="IE409" s="49"/>
      <c r="IF409" s="49"/>
      <c r="IG409" s="49"/>
      <c r="IH409" s="49"/>
      <c r="II409" s="49"/>
      <c r="IJ409" s="49"/>
      <c r="IK409" s="49"/>
      <c r="IL409" s="49"/>
      <c r="IM409" s="49"/>
      <c r="IN409" s="49"/>
      <c r="IO409" s="49"/>
      <c r="IP409" s="49"/>
      <c r="IQ409" s="49"/>
      <c r="IR409" s="49"/>
      <c r="IS409" s="49"/>
      <c r="IT409" s="49"/>
      <c r="IU409" s="49"/>
      <c r="IV409" s="49"/>
      <c r="IW409" s="49"/>
      <c r="IX409" s="49"/>
    </row>
    <row r="410" spans="1:258" s="187" customFormat="1" ht="12.95" customHeight="1">
      <c r="A410" s="251" t="s">
        <v>350</v>
      </c>
      <c r="B410" s="251"/>
      <c r="C410" s="256"/>
      <c r="D410" s="251">
        <v>210015516</v>
      </c>
      <c r="E410" s="164" t="s">
        <v>1335</v>
      </c>
      <c r="F410" s="164">
        <v>22100303</v>
      </c>
      <c r="G410" s="37" t="s">
        <v>1519</v>
      </c>
      <c r="H410" s="37" t="s">
        <v>816</v>
      </c>
      <c r="I410" s="37" t="s">
        <v>817</v>
      </c>
      <c r="J410" s="37" t="s">
        <v>818</v>
      </c>
      <c r="K410" s="38" t="s">
        <v>104</v>
      </c>
      <c r="L410" s="39" t="s">
        <v>105</v>
      </c>
      <c r="M410" s="37" t="s">
        <v>121</v>
      </c>
      <c r="N410" s="40" t="s">
        <v>83</v>
      </c>
      <c r="O410" s="39" t="s">
        <v>107</v>
      </c>
      <c r="P410" s="37" t="s">
        <v>108</v>
      </c>
      <c r="Q410" s="39" t="s">
        <v>109</v>
      </c>
      <c r="R410" s="38" t="s">
        <v>110</v>
      </c>
      <c r="S410" s="39" t="s">
        <v>107</v>
      </c>
      <c r="T410" s="41" t="s">
        <v>122</v>
      </c>
      <c r="U410" s="37" t="s">
        <v>112</v>
      </c>
      <c r="V410" s="39">
        <v>60</v>
      </c>
      <c r="W410" s="37" t="s">
        <v>113</v>
      </c>
      <c r="X410" s="39"/>
      <c r="Y410" s="39"/>
      <c r="Z410" s="39"/>
      <c r="AA410" s="40">
        <v>30</v>
      </c>
      <c r="AB410" s="38">
        <v>60</v>
      </c>
      <c r="AC410" s="38">
        <v>10</v>
      </c>
      <c r="AD410" s="42" t="s">
        <v>129</v>
      </c>
      <c r="AE410" s="37" t="s">
        <v>115</v>
      </c>
      <c r="AF410" s="42">
        <v>30</v>
      </c>
      <c r="AG410" s="42">
        <v>1800</v>
      </c>
      <c r="AH410" s="43">
        <v>0</v>
      </c>
      <c r="AI410" s="44">
        <v>0</v>
      </c>
      <c r="AJ410" s="45"/>
      <c r="AK410" s="46"/>
      <c r="AL410" s="45"/>
      <c r="AM410" s="45" t="s">
        <v>116</v>
      </c>
      <c r="AN410" s="35"/>
      <c r="AO410" s="37"/>
      <c r="AP410" s="37"/>
      <c r="AQ410" s="37"/>
      <c r="AR410" s="37" t="s">
        <v>821</v>
      </c>
      <c r="AS410" s="37" t="s">
        <v>821</v>
      </c>
      <c r="AT410" s="37"/>
      <c r="AU410" s="37"/>
      <c r="AV410" s="37"/>
      <c r="AW410" s="37"/>
      <c r="AX410" s="37"/>
      <c r="AY410" s="37" t="s">
        <v>3919</v>
      </c>
      <c r="AZ410" s="49" t="s">
        <v>3957</v>
      </c>
      <c r="BA410" s="49"/>
      <c r="BB410" s="49"/>
      <c r="BC410" s="49"/>
      <c r="BD410" s="49">
        <v>359</v>
      </c>
      <c r="BE410" s="49"/>
      <c r="BF410" s="49"/>
      <c r="BG410" s="49"/>
      <c r="BH410" s="49"/>
      <c r="BI410" s="49"/>
      <c r="BJ410" s="49"/>
      <c r="BK410" s="49"/>
      <c r="BL410" s="49"/>
      <c r="BM410" s="49"/>
      <c r="BN410" s="49"/>
      <c r="BO410" s="49"/>
      <c r="BP410" s="49"/>
      <c r="BQ410" s="49"/>
      <c r="BR410" s="49"/>
      <c r="BS410" s="49"/>
      <c r="BT410" s="49"/>
      <c r="BU410" s="49"/>
      <c r="BV410" s="49"/>
      <c r="BW410" s="49"/>
      <c r="BX410" s="49"/>
      <c r="BY410" s="49"/>
      <c r="BZ410" s="49"/>
      <c r="CA410" s="49"/>
      <c r="CB410" s="49"/>
      <c r="CC410" s="49"/>
      <c r="CD410" s="49"/>
      <c r="CE410" s="49"/>
      <c r="CF410" s="49"/>
      <c r="CG410" s="49"/>
      <c r="CH410" s="49"/>
      <c r="CI410" s="49"/>
      <c r="CJ410" s="49"/>
      <c r="CK410" s="49"/>
      <c r="CL410" s="49"/>
      <c r="CM410" s="49"/>
      <c r="CN410" s="49"/>
      <c r="CO410" s="49"/>
      <c r="CP410" s="49"/>
      <c r="CQ410" s="49"/>
      <c r="CR410" s="49"/>
      <c r="CS410" s="49"/>
      <c r="CT410" s="49"/>
      <c r="CU410" s="49"/>
      <c r="CV410" s="49"/>
      <c r="CW410" s="49"/>
      <c r="CX410" s="49"/>
      <c r="CY410" s="49"/>
      <c r="CZ410" s="49"/>
      <c r="DA410" s="49"/>
      <c r="DB410" s="49"/>
      <c r="DC410" s="49"/>
      <c r="DD410" s="49"/>
      <c r="DE410" s="49"/>
      <c r="DF410" s="49"/>
      <c r="DG410" s="49"/>
      <c r="DH410" s="49"/>
      <c r="DI410" s="49"/>
      <c r="DJ410" s="49"/>
      <c r="DK410" s="49"/>
      <c r="DL410" s="49"/>
      <c r="DM410" s="49"/>
      <c r="DN410" s="49"/>
      <c r="DO410" s="49"/>
      <c r="DP410" s="49"/>
      <c r="DQ410" s="49"/>
      <c r="DR410" s="49"/>
      <c r="DS410" s="49"/>
      <c r="DT410" s="49"/>
      <c r="DU410" s="49"/>
      <c r="DV410" s="49"/>
      <c r="DW410" s="49"/>
      <c r="DX410" s="49"/>
      <c r="DY410" s="49"/>
      <c r="DZ410" s="49"/>
      <c r="EA410" s="49"/>
      <c r="EB410" s="49"/>
      <c r="EC410" s="49"/>
      <c r="ED410" s="49"/>
      <c r="EE410" s="49"/>
      <c r="EF410" s="49"/>
      <c r="EG410" s="49"/>
      <c r="EH410" s="49"/>
      <c r="EI410" s="49"/>
      <c r="EJ410" s="49"/>
      <c r="EK410" s="49"/>
      <c r="EL410" s="49"/>
      <c r="EM410" s="49"/>
      <c r="EN410" s="49"/>
      <c r="EO410" s="49"/>
      <c r="EP410" s="49"/>
      <c r="EQ410" s="49"/>
      <c r="ER410" s="49"/>
      <c r="ES410" s="49"/>
      <c r="ET410" s="49"/>
      <c r="EU410" s="49"/>
      <c r="EV410" s="49"/>
      <c r="EW410" s="49"/>
      <c r="EX410" s="49"/>
      <c r="EY410" s="49"/>
      <c r="EZ410" s="49"/>
      <c r="FA410" s="49"/>
      <c r="FB410" s="49"/>
      <c r="FC410" s="49"/>
      <c r="FD410" s="49"/>
      <c r="FE410" s="49"/>
      <c r="FF410" s="49"/>
      <c r="FG410" s="49"/>
      <c r="FH410" s="49"/>
      <c r="FI410" s="49"/>
      <c r="FJ410" s="49"/>
      <c r="FK410" s="49"/>
      <c r="FL410" s="49"/>
      <c r="FM410" s="49"/>
      <c r="FN410" s="49"/>
      <c r="FO410" s="49"/>
      <c r="FP410" s="49"/>
      <c r="FQ410" s="49"/>
      <c r="FR410" s="49"/>
      <c r="FS410" s="49"/>
      <c r="FT410" s="49"/>
      <c r="FU410" s="49"/>
      <c r="FV410" s="49"/>
      <c r="FW410" s="49"/>
      <c r="FX410" s="49"/>
      <c r="FY410" s="49"/>
      <c r="FZ410" s="49"/>
      <c r="GA410" s="49"/>
      <c r="GB410" s="49"/>
      <c r="GC410" s="49"/>
      <c r="GD410" s="49"/>
      <c r="GE410" s="49"/>
      <c r="GF410" s="49"/>
      <c r="GG410" s="49"/>
      <c r="GH410" s="49"/>
      <c r="GI410" s="49"/>
      <c r="GJ410" s="49"/>
      <c r="GK410" s="49"/>
      <c r="GL410" s="49"/>
      <c r="GM410" s="49"/>
      <c r="GN410" s="49"/>
      <c r="GO410" s="49"/>
      <c r="GP410" s="49"/>
      <c r="GQ410" s="49"/>
      <c r="GR410" s="49"/>
      <c r="GS410" s="49"/>
      <c r="GT410" s="49"/>
      <c r="GU410" s="49"/>
      <c r="GV410" s="49"/>
      <c r="GW410" s="49"/>
      <c r="GX410" s="49"/>
      <c r="GY410" s="49"/>
      <c r="GZ410" s="49"/>
      <c r="HA410" s="49"/>
      <c r="HB410" s="49"/>
      <c r="HC410" s="49"/>
      <c r="HD410" s="49"/>
      <c r="HE410" s="49"/>
      <c r="HF410" s="49"/>
      <c r="HG410" s="49"/>
      <c r="HH410" s="49"/>
      <c r="HI410" s="49"/>
      <c r="HJ410" s="49"/>
      <c r="HK410" s="49"/>
      <c r="HL410" s="49"/>
      <c r="HM410" s="49"/>
      <c r="HN410" s="49"/>
      <c r="HO410" s="49"/>
      <c r="HP410" s="49"/>
      <c r="HQ410" s="49"/>
      <c r="HR410" s="49"/>
      <c r="HS410" s="49"/>
      <c r="HT410" s="49"/>
      <c r="HU410" s="49"/>
      <c r="HV410" s="49"/>
      <c r="HW410" s="49"/>
      <c r="HX410" s="49"/>
      <c r="HY410" s="49"/>
      <c r="HZ410" s="49"/>
      <c r="IA410" s="49"/>
      <c r="IB410" s="49"/>
      <c r="IC410" s="49"/>
      <c r="ID410" s="49"/>
      <c r="IE410" s="49"/>
      <c r="IF410" s="49"/>
      <c r="IG410" s="49"/>
      <c r="IH410" s="49"/>
      <c r="II410" s="49"/>
      <c r="IJ410" s="49"/>
      <c r="IK410" s="49"/>
      <c r="IL410" s="49"/>
      <c r="IM410" s="49"/>
      <c r="IN410" s="49"/>
      <c r="IO410" s="49"/>
      <c r="IP410" s="49"/>
      <c r="IQ410" s="49"/>
      <c r="IR410" s="49"/>
      <c r="IS410" s="49"/>
      <c r="IT410" s="49"/>
      <c r="IU410" s="49"/>
      <c r="IV410" s="49"/>
      <c r="IW410" s="49"/>
      <c r="IX410" s="49"/>
    </row>
    <row r="411" spans="1:258" s="187" customFormat="1" ht="12.95" customHeight="1" thickBot="1">
      <c r="A411" s="251" t="s">
        <v>350</v>
      </c>
      <c r="B411" s="251"/>
      <c r="C411" s="256"/>
      <c r="D411" s="251">
        <v>210015646</v>
      </c>
      <c r="E411" s="164" t="s">
        <v>1334</v>
      </c>
      <c r="F411" s="164">
        <v>22100304</v>
      </c>
      <c r="G411" s="37" t="s">
        <v>1520</v>
      </c>
      <c r="H411" s="37" t="s">
        <v>816</v>
      </c>
      <c r="I411" s="37" t="s">
        <v>817</v>
      </c>
      <c r="J411" s="37" t="s">
        <v>818</v>
      </c>
      <c r="K411" s="38" t="s">
        <v>104</v>
      </c>
      <c r="L411" s="39" t="s">
        <v>105</v>
      </c>
      <c r="M411" s="37" t="s">
        <v>121</v>
      </c>
      <c r="N411" s="40" t="s">
        <v>83</v>
      </c>
      <c r="O411" s="39" t="s">
        <v>107</v>
      </c>
      <c r="P411" s="37" t="s">
        <v>108</v>
      </c>
      <c r="Q411" s="39" t="s">
        <v>109</v>
      </c>
      <c r="R411" s="38" t="s">
        <v>110</v>
      </c>
      <c r="S411" s="39" t="s">
        <v>107</v>
      </c>
      <c r="T411" s="41" t="s">
        <v>122</v>
      </c>
      <c r="U411" s="37" t="s">
        <v>112</v>
      </c>
      <c r="V411" s="39">
        <v>60</v>
      </c>
      <c r="W411" s="37" t="s">
        <v>113</v>
      </c>
      <c r="X411" s="39"/>
      <c r="Y411" s="39"/>
      <c r="Z411" s="39"/>
      <c r="AA411" s="40">
        <v>30</v>
      </c>
      <c r="AB411" s="38">
        <v>60</v>
      </c>
      <c r="AC411" s="38">
        <v>10</v>
      </c>
      <c r="AD411" s="42" t="s">
        <v>129</v>
      </c>
      <c r="AE411" s="37" t="s">
        <v>115</v>
      </c>
      <c r="AF411" s="42">
        <v>39</v>
      </c>
      <c r="AG411" s="42">
        <v>1980.3</v>
      </c>
      <c r="AH411" s="43">
        <f>AF411*AG411</f>
        <v>77231.7</v>
      </c>
      <c r="AI411" s="44">
        <f>AH411*1.12</f>
        <v>86499.504000000001</v>
      </c>
      <c r="AJ411" s="45"/>
      <c r="AK411" s="46"/>
      <c r="AL411" s="45"/>
      <c r="AM411" s="45" t="s">
        <v>116</v>
      </c>
      <c r="AN411" s="35"/>
      <c r="AO411" s="37"/>
      <c r="AP411" s="37"/>
      <c r="AQ411" s="37"/>
      <c r="AR411" s="37" t="s">
        <v>822</v>
      </c>
      <c r="AS411" s="37" t="s">
        <v>822</v>
      </c>
      <c r="AT411" s="37"/>
      <c r="AU411" s="37"/>
      <c r="AV411" s="37"/>
      <c r="AW411" s="37"/>
      <c r="AX411" s="37"/>
      <c r="AY411" s="37"/>
      <c r="AZ411" s="49"/>
      <c r="BA411" s="49"/>
      <c r="BB411" s="49"/>
      <c r="BC411" s="49"/>
      <c r="BD411" s="49">
        <v>360</v>
      </c>
      <c r="BE411" s="49"/>
      <c r="BF411" s="49"/>
      <c r="BG411" s="49"/>
      <c r="BH411" s="49"/>
      <c r="BI411" s="49"/>
      <c r="BJ411" s="49"/>
      <c r="BK411" s="49"/>
      <c r="BL411" s="49"/>
      <c r="BM411" s="49"/>
      <c r="BN411" s="49"/>
      <c r="BO411" s="49"/>
      <c r="BP411" s="49"/>
      <c r="BQ411" s="49"/>
      <c r="BR411" s="49"/>
      <c r="BS411" s="49"/>
      <c r="BT411" s="49"/>
      <c r="BU411" s="49"/>
      <c r="BV411" s="49"/>
      <c r="BW411" s="49"/>
      <c r="BX411" s="49"/>
      <c r="BY411" s="49"/>
      <c r="BZ411" s="49"/>
      <c r="CA411" s="49"/>
      <c r="CB411" s="49"/>
      <c r="CC411" s="49"/>
      <c r="CD411" s="49"/>
      <c r="CE411" s="49"/>
      <c r="CF411" s="49"/>
      <c r="CG411" s="49"/>
      <c r="CH411" s="49"/>
      <c r="CI411" s="49"/>
      <c r="CJ411" s="49"/>
      <c r="CK411" s="49"/>
      <c r="CL411" s="49"/>
      <c r="CM411" s="49"/>
      <c r="CN411" s="49"/>
      <c r="CO411" s="49"/>
      <c r="CP411" s="49"/>
      <c r="CQ411" s="49"/>
      <c r="CR411" s="49"/>
      <c r="CS411" s="49"/>
      <c r="CT411" s="49"/>
      <c r="CU411" s="49"/>
      <c r="CV411" s="49"/>
      <c r="CW411" s="49"/>
      <c r="CX411" s="49"/>
      <c r="CY411" s="49"/>
      <c r="CZ411" s="49"/>
      <c r="DA411" s="49"/>
      <c r="DB411" s="49"/>
      <c r="DC411" s="49"/>
      <c r="DD411" s="49"/>
      <c r="DE411" s="49"/>
      <c r="DF411" s="49"/>
      <c r="DG411" s="49"/>
      <c r="DH411" s="49"/>
      <c r="DI411" s="49"/>
      <c r="DJ411" s="49"/>
      <c r="DK411" s="49"/>
      <c r="DL411" s="49"/>
      <c r="DM411" s="49"/>
      <c r="DN411" s="49"/>
      <c r="DO411" s="49"/>
      <c r="DP411" s="49"/>
      <c r="DQ411" s="49"/>
      <c r="DR411" s="49"/>
      <c r="DS411" s="49"/>
      <c r="DT411" s="49"/>
      <c r="DU411" s="49"/>
      <c r="DV411" s="49"/>
      <c r="DW411" s="49"/>
      <c r="DX411" s="49"/>
      <c r="DY411" s="49"/>
      <c r="DZ411" s="49"/>
      <c r="EA411" s="49"/>
      <c r="EB411" s="49"/>
      <c r="EC411" s="49"/>
      <c r="ED411" s="49"/>
      <c r="EE411" s="49"/>
      <c r="EF411" s="49"/>
      <c r="EG411" s="49"/>
      <c r="EH411" s="49"/>
      <c r="EI411" s="49"/>
      <c r="EJ411" s="49"/>
      <c r="EK411" s="49"/>
      <c r="EL411" s="49"/>
      <c r="EM411" s="49"/>
      <c r="EN411" s="49"/>
      <c r="EO411" s="49"/>
      <c r="EP411" s="49"/>
      <c r="EQ411" s="49"/>
      <c r="ER411" s="49"/>
      <c r="ES411" s="49"/>
      <c r="ET411" s="49"/>
      <c r="EU411" s="49"/>
      <c r="EV411" s="49"/>
      <c r="EW411" s="49"/>
      <c r="EX411" s="49"/>
      <c r="EY411" s="49"/>
      <c r="EZ411" s="49"/>
      <c r="FA411" s="49"/>
      <c r="FB411" s="49"/>
      <c r="FC411" s="49"/>
      <c r="FD411" s="49"/>
      <c r="FE411" s="49"/>
      <c r="FF411" s="49"/>
      <c r="FG411" s="49"/>
      <c r="FH411" s="49"/>
      <c r="FI411" s="49"/>
      <c r="FJ411" s="49"/>
      <c r="FK411" s="49"/>
      <c r="FL411" s="49"/>
      <c r="FM411" s="49"/>
      <c r="FN411" s="49"/>
      <c r="FO411" s="49"/>
      <c r="FP411" s="49"/>
      <c r="FQ411" s="49"/>
      <c r="FR411" s="49"/>
      <c r="FS411" s="49"/>
      <c r="FT411" s="49"/>
      <c r="FU411" s="49"/>
      <c r="FV411" s="49"/>
      <c r="FW411" s="49"/>
      <c r="FX411" s="49"/>
      <c r="FY411" s="49"/>
      <c r="FZ411" s="49"/>
      <c r="GA411" s="49"/>
      <c r="GB411" s="49"/>
      <c r="GC411" s="49"/>
      <c r="GD411" s="49"/>
      <c r="GE411" s="49"/>
      <c r="GF411" s="49"/>
      <c r="GG411" s="49"/>
      <c r="GH411" s="49"/>
      <c r="GI411" s="49"/>
      <c r="GJ411" s="49"/>
      <c r="GK411" s="49"/>
      <c r="GL411" s="49"/>
      <c r="GM411" s="49"/>
      <c r="GN411" s="49"/>
      <c r="GO411" s="49"/>
      <c r="GP411" s="49"/>
      <c r="GQ411" s="49"/>
      <c r="GR411" s="49"/>
      <c r="GS411" s="49"/>
      <c r="GT411" s="49"/>
      <c r="GU411" s="49"/>
      <c r="GV411" s="49"/>
      <c r="GW411" s="49"/>
      <c r="GX411" s="49"/>
      <c r="GY411" s="49"/>
      <c r="GZ411" s="49"/>
      <c r="HA411" s="49"/>
      <c r="HB411" s="49"/>
      <c r="HC411" s="49"/>
      <c r="HD411" s="49"/>
      <c r="HE411" s="49"/>
      <c r="HF411" s="49"/>
      <c r="HG411" s="49"/>
      <c r="HH411" s="49"/>
      <c r="HI411" s="49"/>
      <c r="HJ411" s="49"/>
      <c r="HK411" s="49"/>
      <c r="HL411" s="49"/>
      <c r="HM411" s="49"/>
      <c r="HN411" s="49"/>
      <c r="HO411" s="49"/>
      <c r="HP411" s="49"/>
      <c r="HQ411" s="49"/>
      <c r="HR411" s="49"/>
      <c r="HS411" s="49"/>
      <c r="HT411" s="49"/>
      <c r="HU411" s="49"/>
      <c r="HV411" s="49"/>
      <c r="HW411" s="49"/>
      <c r="HX411" s="49"/>
      <c r="HY411" s="49"/>
      <c r="HZ411" s="49"/>
      <c r="IA411" s="49"/>
      <c r="IB411" s="49"/>
      <c r="IC411" s="49"/>
      <c r="ID411" s="49"/>
      <c r="IE411" s="49"/>
      <c r="IF411" s="49"/>
      <c r="IG411" s="49"/>
      <c r="IH411" s="49"/>
      <c r="II411" s="49"/>
      <c r="IJ411" s="49"/>
      <c r="IK411" s="49"/>
      <c r="IL411" s="49"/>
      <c r="IM411" s="49"/>
      <c r="IN411" s="49"/>
      <c r="IO411" s="49"/>
      <c r="IP411" s="49"/>
      <c r="IQ411" s="49"/>
      <c r="IR411" s="49"/>
      <c r="IS411" s="49"/>
      <c r="IT411" s="49"/>
      <c r="IU411" s="49"/>
      <c r="IV411" s="49"/>
      <c r="IW411" s="49"/>
      <c r="IX411" s="49"/>
    </row>
    <row r="412" spans="1:258" s="187" customFormat="1" ht="12.95" customHeight="1" thickBot="1">
      <c r="A412" s="251" t="s">
        <v>350</v>
      </c>
      <c r="B412" s="251"/>
      <c r="C412" s="256"/>
      <c r="D412" s="251">
        <v>210026691</v>
      </c>
      <c r="E412" s="164" t="s">
        <v>1333</v>
      </c>
      <c r="F412" s="164">
        <v>22100305</v>
      </c>
      <c r="G412" s="37" t="s">
        <v>1521</v>
      </c>
      <c r="H412" s="266" t="s">
        <v>816</v>
      </c>
      <c r="I412" s="266" t="s">
        <v>817</v>
      </c>
      <c r="J412" s="266" t="s">
        <v>818</v>
      </c>
      <c r="K412" s="38" t="s">
        <v>104</v>
      </c>
      <c r="L412" s="39" t="s">
        <v>105</v>
      </c>
      <c r="M412" s="37" t="s">
        <v>121</v>
      </c>
      <c r="N412" s="40" t="s">
        <v>83</v>
      </c>
      <c r="O412" s="39" t="s">
        <v>107</v>
      </c>
      <c r="P412" s="37" t="s">
        <v>108</v>
      </c>
      <c r="Q412" s="39" t="s">
        <v>109</v>
      </c>
      <c r="R412" s="38" t="s">
        <v>110</v>
      </c>
      <c r="S412" s="39" t="s">
        <v>107</v>
      </c>
      <c r="T412" s="41" t="s">
        <v>122</v>
      </c>
      <c r="U412" s="37" t="s">
        <v>112</v>
      </c>
      <c r="V412" s="39">
        <v>60</v>
      </c>
      <c r="W412" s="37" t="s">
        <v>113</v>
      </c>
      <c r="X412" s="39"/>
      <c r="Y412" s="39"/>
      <c r="Z412" s="39"/>
      <c r="AA412" s="40">
        <v>30</v>
      </c>
      <c r="AB412" s="38">
        <v>60</v>
      </c>
      <c r="AC412" s="38">
        <v>10</v>
      </c>
      <c r="AD412" s="42" t="s">
        <v>129</v>
      </c>
      <c r="AE412" s="37" t="s">
        <v>115</v>
      </c>
      <c r="AF412" s="42">
        <v>6</v>
      </c>
      <c r="AG412" s="42">
        <v>1899.8</v>
      </c>
      <c r="AH412" s="43">
        <f>AF412*AG412</f>
        <v>11398.8</v>
      </c>
      <c r="AI412" s="44">
        <f>AH412*1.12</f>
        <v>12766.656000000001</v>
      </c>
      <c r="AJ412" s="45"/>
      <c r="AK412" s="46"/>
      <c r="AL412" s="45"/>
      <c r="AM412" s="45" t="s">
        <v>116</v>
      </c>
      <c r="AN412" s="35"/>
      <c r="AO412" s="37"/>
      <c r="AP412" s="37"/>
      <c r="AQ412" s="37"/>
      <c r="AR412" s="37" t="s">
        <v>823</v>
      </c>
      <c r="AS412" s="37" t="s">
        <v>823</v>
      </c>
      <c r="AT412" s="37"/>
      <c r="AU412" s="37"/>
      <c r="AV412" s="37"/>
      <c r="AW412" s="37"/>
      <c r="AX412" s="37"/>
      <c r="AY412" s="37"/>
      <c r="AZ412" s="49"/>
      <c r="BA412" s="49"/>
      <c r="BB412" s="49"/>
      <c r="BC412" s="49"/>
      <c r="BD412" s="49">
        <v>361</v>
      </c>
      <c r="BE412" s="49"/>
      <c r="BF412" s="49"/>
      <c r="BG412" s="49"/>
      <c r="BH412" s="49"/>
      <c r="BI412" s="49"/>
      <c r="BJ412" s="49"/>
      <c r="BK412" s="49"/>
      <c r="BL412" s="49"/>
      <c r="BM412" s="49"/>
      <c r="BN412" s="49"/>
      <c r="BO412" s="49"/>
      <c r="BP412" s="49"/>
      <c r="BQ412" s="49"/>
      <c r="BR412" s="49"/>
      <c r="BS412" s="49"/>
      <c r="BT412" s="49"/>
      <c r="BU412" s="49"/>
      <c r="BV412" s="49"/>
      <c r="BW412" s="49"/>
      <c r="BX412" s="49"/>
      <c r="BY412" s="49"/>
      <c r="BZ412" s="49"/>
      <c r="CA412" s="49"/>
      <c r="CB412" s="49"/>
      <c r="CC412" s="49"/>
      <c r="CD412" s="49"/>
      <c r="CE412" s="49"/>
      <c r="CF412" s="49"/>
      <c r="CG412" s="49"/>
      <c r="CH412" s="49"/>
      <c r="CI412" s="49"/>
      <c r="CJ412" s="49"/>
      <c r="CK412" s="49"/>
      <c r="CL412" s="49"/>
      <c r="CM412" s="49"/>
      <c r="CN412" s="49"/>
      <c r="CO412" s="49"/>
      <c r="CP412" s="49"/>
      <c r="CQ412" s="49"/>
      <c r="CR412" s="49"/>
      <c r="CS412" s="49"/>
      <c r="CT412" s="49"/>
      <c r="CU412" s="49"/>
      <c r="CV412" s="49"/>
      <c r="CW412" s="49"/>
      <c r="CX412" s="49"/>
      <c r="CY412" s="49"/>
      <c r="CZ412" s="49"/>
      <c r="DA412" s="49"/>
      <c r="DB412" s="49"/>
      <c r="DC412" s="49"/>
      <c r="DD412" s="49"/>
      <c r="DE412" s="49"/>
      <c r="DF412" s="49"/>
      <c r="DG412" s="49"/>
      <c r="DH412" s="49"/>
      <c r="DI412" s="49"/>
      <c r="DJ412" s="49"/>
      <c r="DK412" s="49"/>
      <c r="DL412" s="49"/>
      <c r="DM412" s="49"/>
      <c r="DN412" s="49"/>
      <c r="DO412" s="49"/>
      <c r="DP412" s="49"/>
      <c r="DQ412" s="49"/>
      <c r="DR412" s="49"/>
      <c r="DS412" s="49"/>
      <c r="DT412" s="49"/>
      <c r="DU412" s="49"/>
      <c r="DV412" s="49"/>
      <c r="DW412" s="49"/>
      <c r="DX412" s="49"/>
      <c r="DY412" s="49"/>
      <c r="DZ412" s="49"/>
      <c r="EA412" s="49"/>
      <c r="EB412" s="49"/>
      <c r="EC412" s="49"/>
      <c r="ED412" s="49"/>
      <c r="EE412" s="49"/>
      <c r="EF412" s="49"/>
      <c r="EG412" s="49"/>
      <c r="EH412" s="49"/>
      <c r="EI412" s="49"/>
      <c r="EJ412" s="49"/>
      <c r="EK412" s="49"/>
      <c r="EL412" s="49"/>
      <c r="EM412" s="49"/>
      <c r="EN412" s="49"/>
      <c r="EO412" s="49"/>
      <c r="EP412" s="49"/>
      <c r="EQ412" s="49"/>
      <c r="ER412" s="49"/>
      <c r="ES412" s="49"/>
      <c r="ET412" s="49"/>
      <c r="EU412" s="49"/>
      <c r="EV412" s="49"/>
      <c r="EW412" s="49"/>
      <c r="EX412" s="49"/>
      <c r="EY412" s="49"/>
      <c r="EZ412" s="49"/>
      <c r="FA412" s="49"/>
      <c r="FB412" s="49"/>
      <c r="FC412" s="49"/>
      <c r="FD412" s="49"/>
      <c r="FE412" s="49"/>
      <c r="FF412" s="49"/>
      <c r="FG412" s="49"/>
      <c r="FH412" s="49"/>
      <c r="FI412" s="49"/>
      <c r="FJ412" s="49"/>
      <c r="FK412" s="49"/>
      <c r="FL412" s="49"/>
      <c r="FM412" s="49"/>
      <c r="FN412" s="49"/>
      <c r="FO412" s="49"/>
      <c r="FP412" s="49"/>
      <c r="FQ412" s="49"/>
      <c r="FR412" s="49"/>
      <c r="FS412" s="49"/>
      <c r="FT412" s="49"/>
      <c r="FU412" s="49"/>
      <c r="FV412" s="49"/>
      <c r="FW412" s="49"/>
      <c r="FX412" s="49"/>
      <c r="FY412" s="49"/>
      <c r="FZ412" s="49"/>
      <c r="GA412" s="49"/>
      <c r="GB412" s="49"/>
      <c r="GC412" s="49"/>
      <c r="GD412" s="49"/>
      <c r="GE412" s="49"/>
      <c r="GF412" s="49"/>
      <c r="GG412" s="49"/>
      <c r="GH412" s="49"/>
      <c r="GI412" s="49"/>
      <c r="GJ412" s="49"/>
      <c r="GK412" s="49"/>
      <c r="GL412" s="49"/>
      <c r="GM412" s="49"/>
      <c r="GN412" s="49"/>
      <c r="GO412" s="49"/>
      <c r="GP412" s="49"/>
      <c r="GQ412" s="49"/>
      <c r="GR412" s="49"/>
      <c r="GS412" s="49"/>
      <c r="GT412" s="49"/>
      <c r="GU412" s="49"/>
      <c r="GV412" s="49"/>
      <c r="GW412" s="49"/>
      <c r="GX412" s="49"/>
      <c r="GY412" s="49"/>
      <c r="GZ412" s="49"/>
      <c r="HA412" s="49"/>
      <c r="HB412" s="49"/>
      <c r="HC412" s="49"/>
      <c r="HD412" s="49"/>
      <c r="HE412" s="49"/>
      <c r="HF412" s="49"/>
      <c r="HG412" s="49"/>
      <c r="HH412" s="49"/>
      <c r="HI412" s="49"/>
      <c r="HJ412" s="49"/>
      <c r="HK412" s="49"/>
      <c r="HL412" s="49"/>
      <c r="HM412" s="49"/>
      <c r="HN412" s="49"/>
      <c r="HO412" s="49"/>
      <c r="HP412" s="49"/>
      <c r="HQ412" s="49"/>
      <c r="HR412" s="49"/>
      <c r="HS412" s="49"/>
      <c r="HT412" s="49"/>
      <c r="HU412" s="49"/>
      <c r="HV412" s="49"/>
      <c r="HW412" s="49"/>
      <c r="HX412" s="49"/>
      <c r="HY412" s="49"/>
      <c r="HZ412" s="49"/>
      <c r="IA412" s="49"/>
      <c r="IB412" s="49"/>
      <c r="IC412" s="49"/>
      <c r="ID412" s="49"/>
      <c r="IE412" s="49"/>
      <c r="IF412" s="49"/>
      <c r="IG412" s="49"/>
      <c r="IH412" s="49"/>
      <c r="II412" s="49"/>
      <c r="IJ412" s="49"/>
      <c r="IK412" s="49"/>
      <c r="IL412" s="49"/>
      <c r="IM412" s="49"/>
      <c r="IN412" s="49"/>
      <c r="IO412" s="49"/>
      <c r="IP412" s="49"/>
      <c r="IQ412" s="49"/>
      <c r="IR412" s="49"/>
      <c r="IS412" s="49"/>
      <c r="IT412" s="49"/>
      <c r="IU412" s="49"/>
      <c r="IV412" s="49"/>
      <c r="IW412" s="49"/>
      <c r="IX412" s="49"/>
    </row>
    <row r="413" spans="1:258" s="187" customFormat="1" ht="12.95" customHeight="1">
      <c r="A413" s="251" t="s">
        <v>350</v>
      </c>
      <c r="B413" s="251"/>
      <c r="C413" s="256"/>
      <c r="D413" s="251">
        <v>210026692</v>
      </c>
      <c r="E413" s="164" t="s">
        <v>1332</v>
      </c>
      <c r="F413" s="164">
        <v>22100306</v>
      </c>
      <c r="G413" s="37" t="s">
        <v>1522</v>
      </c>
      <c r="H413" s="37" t="s">
        <v>816</v>
      </c>
      <c r="I413" s="37" t="s">
        <v>817</v>
      </c>
      <c r="J413" s="37" t="s">
        <v>818</v>
      </c>
      <c r="K413" s="38" t="s">
        <v>104</v>
      </c>
      <c r="L413" s="39" t="s">
        <v>105</v>
      </c>
      <c r="M413" s="37" t="s">
        <v>121</v>
      </c>
      <c r="N413" s="40" t="s">
        <v>83</v>
      </c>
      <c r="O413" s="39" t="s">
        <v>107</v>
      </c>
      <c r="P413" s="37" t="s">
        <v>108</v>
      </c>
      <c r="Q413" s="39" t="s">
        <v>109</v>
      </c>
      <c r="R413" s="38" t="s">
        <v>110</v>
      </c>
      <c r="S413" s="39" t="s">
        <v>107</v>
      </c>
      <c r="T413" s="41" t="s">
        <v>122</v>
      </c>
      <c r="U413" s="37" t="s">
        <v>112</v>
      </c>
      <c r="V413" s="39">
        <v>60</v>
      </c>
      <c r="W413" s="37" t="s">
        <v>113</v>
      </c>
      <c r="X413" s="39"/>
      <c r="Y413" s="39"/>
      <c r="Z413" s="39"/>
      <c r="AA413" s="40">
        <v>30</v>
      </c>
      <c r="AB413" s="38">
        <v>60</v>
      </c>
      <c r="AC413" s="38">
        <v>10</v>
      </c>
      <c r="AD413" s="42" t="s">
        <v>129</v>
      </c>
      <c r="AE413" s="37" t="s">
        <v>115</v>
      </c>
      <c r="AF413" s="42">
        <v>9</v>
      </c>
      <c r="AG413" s="42">
        <v>1610</v>
      </c>
      <c r="AH413" s="43">
        <f>AF413*AG413</f>
        <v>14490</v>
      </c>
      <c r="AI413" s="44">
        <f>AH413*1.12</f>
        <v>16228.800000000001</v>
      </c>
      <c r="AJ413" s="45"/>
      <c r="AK413" s="46"/>
      <c r="AL413" s="45"/>
      <c r="AM413" s="45" t="s">
        <v>116</v>
      </c>
      <c r="AN413" s="35"/>
      <c r="AO413" s="37"/>
      <c r="AP413" s="37"/>
      <c r="AQ413" s="37"/>
      <c r="AR413" s="37" t="s">
        <v>824</v>
      </c>
      <c r="AS413" s="37" t="s">
        <v>824</v>
      </c>
      <c r="AT413" s="37"/>
      <c r="AU413" s="37"/>
      <c r="AV413" s="37"/>
      <c r="AW413" s="37"/>
      <c r="AX413" s="37"/>
      <c r="AY413" s="37"/>
      <c r="AZ413" s="49"/>
      <c r="BA413" s="49"/>
      <c r="BB413" s="49"/>
      <c r="BC413" s="49"/>
      <c r="BD413" s="49">
        <v>362</v>
      </c>
      <c r="BE413" s="49"/>
      <c r="BF413" s="49"/>
      <c r="BG413" s="49"/>
      <c r="BH413" s="49"/>
      <c r="BI413" s="49"/>
      <c r="BJ413" s="49"/>
      <c r="BK413" s="49"/>
      <c r="BL413" s="49"/>
      <c r="BM413" s="49"/>
      <c r="BN413" s="49"/>
      <c r="BO413" s="49"/>
      <c r="BP413" s="49"/>
      <c r="BQ413" s="49"/>
      <c r="BR413" s="49"/>
      <c r="BS413" s="49"/>
      <c r="BT413" s="49"/>
      <c r="BU413" s="49"/>
      <c r="BV413" s="49"/>
      <c r="BW413" s="49"/>
      <c r="BX413" s="49"/>
      <c r="BY413" s="49"/>
      <c r="BZ413" s="49"/>
      <c r="CA413" s="49"/>
      <c r="CB413" s="49"/>
      <c r="CC413" s="49"/>
      <c r="CD413" s="49"/>
      <c r="CE413" s="49"/>
      <c r="CF413" s="49"/>
      <c r="CG413" s="49"/>
      <c r="CH413" s="49"/>
      <c r="CI413" s="49"/>
      <c r="CJ413" s="49"/>
      <c r="CK413" s="49"/>
      <c r="CL413" s="49"/>
      <c r="CM413" s="49"/>
      <c r="CN413" s="49"/>
      <c r="CO413" s="49"/>
      <c r="CP413" s="49"/>
      <c r="CQ413" s="49"/>
      <c r="CR413" s="49"/>
      <c r="CS413" s="49"/>
      <c r="CT413" s="49"/>
      <c r="CU413" s="49"/>
      <c r="CV413" s="49"/>
      <c r="CW413" s="49"/>
      <c r="CX413" s="49"/>
      <c r="CY413" s="49"/>
      <c r="CZ413" s="49"/>
      <c r="DA413" s="49"/>
      <c r="DB413" s="49"/>
      <c r="DC413" s="49"/>
      <c r="DD413" s="49"/>
      <c r="DE413" s="49"/>
      <c r="DF413" s="49"/>
      <c r="DG413" s="49"/>
      <c r="DH413" s="49"/>
      <c r="DI413" s="49"/>
      <c r="DJ413" s="49"/>
      <c r="DK413" s="49"/>
      <c r="DL413" s="49"/>
      <c r="DM413" s="49"/>
      <c r="DN413" s="49"/>
      <c r="DO413" s="49"/>
      <c r="DP413" s="49"/>
      <c r="DQ413" s="49"/>
      <c r="DR413" s="49"/>
      <c r="DS413" s="49"/>
      <c r="DT413" s="49"/>
      <c r="DU413" s="49"/>
      <c r="DV413" s="49"/>
      <c r="DW413" s="49"/>
      <c r="DX413" s="49"/>
      <c r="DY413" s="49"/>
      <c r="DZ413" s="49"/>
      <c r="EA413" s="49"/>
      <c r="EB413" s="49"/>
      <c r="EC413" s="49"/>
      <c r="ED413" s="49"/>
      <c r="EE413" s="49"/>
      <c r="EF413" s="49"/>
      <c r="EG413" s="49"/>
      <c r="EH413" s="49"/>
      <c r="EI413" s="49"/>
      <c r="EJ413" s="49"/>
      <c r="EK413" s="49"/>
      <c r="EL413" s="49"/>
      <c r="EM413" s="49"/>
      <c r="EN413" s="49"/>
      <c r="EO413" s="49"/>
      <c r="EP413" s="49"/>
      <c r="EQ413" s="49"/>
      <c r="ER413" s="49"/>
      <c r="ES413" s="49"/>
      <c r="ET413" s="49"/>
      <c r="EU413" s="49"/>
      <c r="EV413" s="49"/>
      <c r="EW413" s="49"/>
      <c r="EX413" s="49"/>
      <c r="EY413" s="49"/>
      <c r="EZ413" s="49"/>
      <c r="FA413" s="49"/>
      <c r="FB413" s="49"/>
      <c r="FC413" s="49"/>
      <c r="FD413" s="49"/>
      <c r="FE413" s="49"/>
      <c r="FF413" s="49"/>
      <c r="FG413" s="49"/>
      <c r="FH413" s="49"/>
      <c r="FI413" s="49"/>
      <c r="FJ413" s="49"/>
      <c r="FK413" s="49"/>
      <c r="FL413" s="49"/>
      <c r="FM413" s="49"/>
      <c r="FN413" s="49"/>
      <c r="FO413" s="49"/>
      <c r="FP413" s="49"/>
      <c r="FQ413" s="49"/>
      <c r="FR413" s="49"/>
      <c r="FS413" s="49"/>
      <c r="FT413" s="49"/>
      <c r="FU413" s="49"/>
      <c r="FV413" s="49"/>
      <c r="FW413" s="49"/>
      <c r="FX413" s="49"/>
      <c r="FY413" s="49"/>
      <c r="FZ413" s="49"/>
      <c r="GA413" s="49"/>
      <c r="GB413" s="49"/>
      <c r="GC413" s="49"/>
      <c r="GD413" s="49"/>
      <c r="GE413" s="49"/>
      <c r="GF413" s="49"/>
      <c r="GG413" s="49"/>
      <c r="GH413" s="49"/>
      <c r="GI413" s="49"/>
      <c r="GJ413" s="49"/>
      <c r="GK413" s="49"/>
      <c r="GL413" s="49"/>
      <c r="GM413" s="49"/>
      <c r="GN413" s="49"/>
      <c r="GO413" s="49"/>
      <c r="GP413" s="49"/>
      <c r="GQ413" s="49"/>
      <c r="GR413" s="49"/>
      <c r="GS413" s="49"/>
      <c r="GT413" s="49"/>
      <c r="GU413" s="49"/>
      <c r="GV413" s="49"/>
      <c r="GW413" s="49"/>
      <c r="GX413" s="49"/>
      <c r="GY413" s="49"/>
      <c r="GZ413" s="49"/>
      <c r="HA413" s="49"/>
      <c r="HB413" s="49"/>
      <c r="HC413" s="49"/>
      <c r="HD413" s="49"/>
      <c r="HE413" s="49"/>
      <c r="HF413" s="49"/>
      <c r="HG413" s="49"/>
      <c r="HH413" s="49"/>
      <c r="HI413" s="49"/>
      <c r="HJ413" s="49"/>
      <c r="HK413" s="49"/>
      <c r="HL413" s="49"/>
      <c r="HM413" s="49"/>
      <c r="HN413" s="49"/>
      <c r="HO413" s="49"/>
      <c r="HP413" s="49"/>
      <c r="HQ413" s="49"/>
      <c r="HR413" s="49"/>
      <c r="HS413" s="49"/>
      <c r="HT413" s="49"/>
      <c r="HU413" s="49"/>
      <c r="HV413" s="49"/>
      <c r="HW413" s="49"/>
      <c r="HX413" s="49"/>
      <c r="HY413" s="49"/>
      <c r="HZ413" s="49"/>
      <c r="IA413" s="49"/>
      <c r="IB413" s="49"/>
      <c r="IC413" s="49"/>
      <c r="ID413" s="49"/>
      <c r="IE413" s="49"/>
      <c r="IF413" s="49"/>
      <c r="IG413" s="49"/>
      <c r="IH413" s="49"/>
      <c r="II413" s="49"/>
      <c r="IJ413" s="49"/>
      <c r="IK413" s="49"/>
      <c r="IL413" s="49"/>
      <c r="IM413" s="49"/>
      <c r="IN413" s="49"/>
      <c r="IO413" s="49"/>
      <c r="IP413" s="49"/>
      <c r="IQ413" s="49"/>
      <c r="IR413" s="49"/>
      <c r="IS413" s="49"/>
      <c r="IT413" s="49"/>
      <c r="IU413" s="49"/>
      <c r="IV413" s="49"/>
      <c r="IW413" s="49"/>
      <c r="IX413" s="49"/>
    </row>
    <row r="414" spans="1:258" s="187" customFormat="1" ht="12.95" customHeight="1">
      <c r="A414" s="251" t="s">
        <v>350</v>
      </c>
      <c r="B414" s="251"/>
      <c r="C414" s="256"/>
      <c r="D414" s="251">
        <v>210026693</v>
      </c>
      <c r="E414" s="164" t="s">
        <v>1331</v>
      </c>
      <c r="F414" s="164">
        <v>22100307</v>
      </c>
      <c r="G414" s="37" t="s">
        <v>1523</v>
      </c>
      <c r="H414" s="37" t="s">
        <v>816</v>
      </c>
      <c r="I414" s="37" t="s">
        <v>817</v>
      </c>
      <c r="J414" s="37" t="s">
        <v>818</v>
      </c>
      <c r="K414" s="38" t="s">
        <v>104</v>
      </c>
      <c r="L414" s="39" t="s">
        <v>105</v>
      </c>
      <c r="M414" s="37" t="s">
        <v>121</v>
      </c>
      <c r="N414" s="40" t="s">
        <v>83</v>
      </c>
      <c r="O414" s="39" t="s">
        <v>107</v>
      </c>
      <c r="P414" s="37" t="s">
        <v>108</v>
      </c>
      <c r="Q414" s="39" t="s">
        <v>109</v>
      </c>
      <c r="R414" s="38" t="s">
        <v>110</v>
      </c>
      <c r="S414" s="39" t="s">
        <v>107</v>
      </c>
      <c r="T414" s="41" t="s">
        <v>122</v>
      </c>
      <c r="U414" s="37" t="s">
        <v>112</v>
      </c>
      <c r="V414" s="39">
        <v>60</v>
      </c>
      <c r="W414" s="37" t="s">
        <v>113</v>
      </c>
      <c r="X414" s="39"/>
      <c r="Y414" s="39"/>
      <c r="Z414" s="39"/>
      <c r="AA414" s="40">
        <v>30</v>
      </c>
      <c r="AB414" s="38">
        <v>60</v>
      </c>
      <c r="AC414" s="38">
        <v>10</v>
      </c>
      <c r="AD414" s="42" t="s">
        <v>129</v>
      </c>
      <c r="AE414" s="37" t="s">
        <v>115</v>
      </c>
      <c r="AF414" s="42">
        <v>6</v>
      </c>
      <c r="AG414" s="42">
        <v>2093</v>
      </c>
      <c r="AH414" s="43">
        <v>0</v>
      </c>
      <c r="AI414" s="44">
        <v>0</v>
      </c>
      <c r="AJ414" s="45"/>
      <c r="AK414" s="46"/>
      <c r="AL414" s="45"/>
      <c r="AM414" s="45" t="s">
        <v>116</v>
      </c>
      <c r="AN414" s="35"/>
      <c r="AO414" s="37"/>
      <c r="AP414" s="37"/>
      <c r="AQ414" s="37"/>
      <c r="AR414" s="37" t="s">
        <v>825</v>
      </c>
      <c r="AS414" s="37" t="s">
        <v>825</v>
      </c>
      <c r="AT414" s="37"/>
      <c r="AU414" s="37"/>
      <c r="AV414" s="37"/>
      <c r="AW414" s="37"/>
      <c r="AX414" s="37"/>
      <c r="AY414" s="37" t="s">
        <v>3919</v>
      </c>
      <c r="AZ414" s="49" t="s">
        <v>3957</v>
      </c>
      <c r="BA414" s="49"/>
      <c r="BB414" s="49"/>
      <c r="BC414" s="49"/>
      <c r="BD414" s="49">
        <v>363</v>
      </c>
      <c r="BE414" s="49"/>
      <c r="BF414" s="49"/>
      <c r="BG414" s="49"/>
      <c r="BH414" s="49"/>
      <c r="BI414" s="49"/>
      <c r="BJ414" s="49"/>
      <c r="BK414" s="49"/>
      <c r="BL414" s="49"/>
      <c r="BM414" s="49"/>
      <c r="BN414" s="49"/>
      <c r="BO414" s="49"/>
      <c r="BP414" s="49"/>
      <c r="BQ414" s="49"/>
      <c r="BR414" s="49"/>
      <c r="BS414" s="49"/>
      <c r="BT414" s="49"/>
      <c r="BU414" s="49"/>
      <c r="BV414" s="49"/>
      <c r="BW414" s="49"/>
      <c r="BX414" s="49"/>
      <c r="BY414" s="49"/>
      <c r="BZ414" s="49"/>
      <c r="CA414" s="49"/>
      <c r="CB414" s="49"/>
      <c r="CC414" s="49"/>
      <c r="CD414" s="49"/>
      <c r="CE414" s="49"/>
      <c r="CF414" s="49"/>
      <c r="CG414" s="49"/>
      <c r="CH414" s="49"/>
      <c r="CI414" s="49"/>
      <c r="CJ414" s="49"/>
      <c r="CK414" s="49"/>
      <c r="CL414" s="49"/>
      <c r="CM414" s="49"/>
      <c r="CN414" s="49"/>
      <c r="CO414" s="49"/>
      <c r="CP414" s="49"/>
      <c r="CQ414" s="49"/>
      <c r="CR414" s="49"/>
      <c r="CS414" s="49"/>
      <c r="CT414" s="49"/>
      <c r="CU414" s="49"/>
      <c r="CV414" s="49"/>
      <c r="CW414" s="49"/>
      <c r="CX414" s="49"/>
      <c r="CY414" s="49"/>
      <c r="CZ414" s="49"/>
      <c r="DA414" s="49"/>
      <c r="DB414" s="49"/>
      <c r="DC414" s="49"/>
      <c r="DD414" s="49"/>
      <c r="DE414" s="49"/>
      <c r="DF414" s="49"/>
      <c r="DG414" s="49"/>
      <c r="DH414" s="49"/>
      <c r="DI414" s="49"/>
      <c r="DJ414" s="49"/>
      <c r="DK414" s="49"/>
      <c r="DL414" s="49"/>
      <c r="DM414" s="49"/>
      <c r="DN414" s="49"/>
      <c r="DO414" s="49"/>
      <c r="DP414" s="49"/>
      <c r="DQ414" s="49"/>
      <c r="DR414" s="49"/>
      <c r="DS414" s="49"/>
      <c r="DT414" s="49"/>
      <c r="DU414" s="49"/>
      <c r="DV414" s="49"/>
      <c r="DW414" s="49"/>
      <c r="DX414" s="49"/>
      <c r="DY414" s="49"/>
      <c r="DZ414" s="49"/>
      <c r="EA414" s="49"/>
      <c r="EB414" s="49"/>
      <c r="EC414" s="49"/>
      <c r="ED414" s="49"/>
      <c r="EE414" s="49"/>
      <c r="EF414" s="49"/>
      <c r="EG414" s="49"/>
      <c r="EH414" s="49"/>
      <c r="EI414" s="49"/>
      <c r="EJ414" s="49"/>
      <c r="EK414" s="49"/>
      <c r="EL414" s="49"/>
      <c r="EM414" s="49"/>
      <c r="EN414" s="49"/>
      <c r="EO414" s="49"/>
      <c r="EP414" s="49"/>
      <c r="EQ414" s="49"/>
      <c r="ER414" s="49"/>
      <c r="ES414" s="49"/>
      <c r="ET414" s="49"/>
      <c r="EU414" s="49"/>
      <c r="EV414" s="49"/>
      <c r="EW414" s="49"/>
      <c r="EX414" s="49"/>
      <c r="EY414" s="49"/>
      <c r="EZ414" s="49"/>
      <c r="FA414" s="49"/>
      <c r="FB414" s="49"/>
      <c r="FC414" s="49"/>
      <c r="FD414" s="49"/>
      <c r="FE414" s="49"/>
      <c r="FF414" s="49"/>
      <c r="FG414" s="49"/>
      <c r="FH414" s="49"/>
      <c r="FI414" s="49"/>
      <c r="FJ414" s="49"/>
      <c r="FK414" s="49"/>
      <c r="FL414" s="49"/>
      <c r="FM414" s="49"/>
      <c r="FN414" s="49"/>
      <c r="FO414" s="49"/>
      <c r="FP414" s="49"/>
      <c r="FQ414" s="49"/>
      <c r="FR414" s="49"/>
      <c r="FS414" s="49"/>
      <c r="FT414" s="49"/>
      <c r="FU414" s="49"/>
      <c r="FV414" s="49"/>
      <c r="FW414" s="49"/>
      <c r="FX414" s="49"/>
      <c r="FY414" s="49"/>
      <c r="FZ414" s="49"/>
      <c r="GA414" s="49"/>
      <c r="GB414" s="49"/>
      <c r="GC414" s="49"/>
      <c r="GD414" s="49"/>
      <c r="GE414" s="49"/>
      <c r="GF414" s="49"/>
      <c r="GG414" s="49"/>
      <c r="GH414" s="49"/>
      <c r="GI414" s="49"/>
      <c r="GJ414" s="49"/>
      <c r="GK414" s="49"/>
      <c r="GL414" s="49"/>
      <c r="GM414" s="49"/>
      <c r="GN414" s="49"/>
      <c r="GO414" s="49"/>
      <c r="GP414" s="49"/>
      <c r="GQ414" s="49"/>
      <c r="GR414" s="49"/>
      <c r="GS414" s="49"/>
      <c r="GT414" s="49"/>
      <c r="GU414" s="49"/>
      <c r="GV414" s="49"/>
      <c r="GW414" s="49"/>
      <c r="GX414" s="49"/>
      <c r="GY414" s="49"/>
      <c r="GZ414" s="49"/>
      <c r="HA414" s="49"/>
      <c r="HB414" s="49"/>
      <c r="HC414" s="49"/>
      <c r="HD414" s="49"/>
      <c r="HE414" s="49"/>
      <c r="HF414" s="49"/>
      <c r="HG414" s="49"/>
      <c r="HH414" s="49"/>
      <c r="HI414" s="49"/>
      <c r="HJ414" s="49"/>
      <c r="HK414" s="49"/>
      <c r="HL414" s="49"/>
      <c r="HM414" s="49"/>
      <c r="HN414" s="49"/>
      <c r="HO414" s="49"/>
      <c r="HP414" s="49"/>
      <c r="HQ414" s="49"/>
      <c r="HR414" s="49"/>
      <c r="HS414" s="49"/>
      <c r="HT414" s="49"/>
      <c r="HU414" s="49"/>
      <c r="HV414" s="49"/>
      <c r="HW414" s="49"/>
      <c r="HX414" s="49"/>
      <c r="HY414" s="49"/>
      <c r="HZ414" s="49"/>
      <c r="IA414" s="49"/>
      <c r="IB414" s="49"/>
      <c r="IC414" s="49"/>
      <c r="ID414" s="49"/>
      <c r="IE414" s="49"/>
      <c r="IF414" s="49"/>
      <c r="IG414" s="49"/>
      <c r="IH414" s="49"/>
      <c r="II414" s="49"/>
      <c r="IJ414" s="49"/>
      <c r="IK414" s="49"/>
      <c r="IL414" s="49"/>
      <c r="IM414" s="49"/>
      <c r="IN414" s="49"/>
      <c r="IO414" s="49"/>
      <c r="IP414" s="49"/>
      <c r="IQ414" s="49"/>
      <c r="IR414" s="49"/>
      <c r="IS414" s="49"/>
      <c r="IT414" s="49"/>
      <c r="IU414" s="49"/>
      <c r="IV414" s="49"/>
      <c r="IW414" s="49"/>
      <c r="IX414" s="49"/>
    </row>
    <row r="415" spans="1:258" s="187" customFormat="1" ht="12.95" customHeight="1">
      <c r="A415" s="251" t="s">
        <v>350</v>
      </c>
      <c r="B415" s="251"/>
      <c r="C415" s="256"/>
      <c r="D415" s="251">
        <v>210023458</v>
      </c>
      <c r="E415" s="164" t="s">
        <v>3561</v>
      </c>
      <c r="F415" s="164">
        <v>22100308</v>
      </c>
      <c r="G415" s="37" t="s">
        <v>1524</v>
      </c>
      <c r="H415" s="37" t="s">
        <v>826</v>
      </c>
      <c r="I415" s="37" t="s">
        <v>827</v>
      </c>
      <c r="J415" s="37" t="s">
        <v>828</v>
      </c>
      <c r="K415" s="38" t="s">
        <v>104</v>
      </c>
      <c r="L415" s="39" t="s">
        <v>105</v>
      </c>
      <c r="M415" s="37" t="s">
        <v>121</v>
      </c>
      <c r="N415" s="40" t="s">
        <v>83</v>
      </c>
      <c r="O415" s="39" t="s">
        <v>107</v>
      </c>
      <c r="P415" s="37" t="s">
        <v>108</v>
      </c>
      <c r="Q415" s="39" t="s">
        <v>109</v>
      </c>
      <c r="R415" s="38" t="s">
        <v>110</v>
      </c>
      <c r="S415" s="39" t="s">
        <v>107</v>
      </c>
      <c r="T415" s="41" t="s">
        <v>122</v>
      </c>
      <c r="U415" s="37" t="s">
        <v>112</v>
      </c>
      <c r="V415" s="39">
        <v>60</v>
      </c>
      <c r="W415" s="37" t="s">
        <v>113</v>
      </c>
      <c r="X415" s="39"/>
      <c r="Y415" s="39"/>
      <c r="Z415" s="39"/>
      <c r="AA415" s="40">
        <v>30</v>
      </c>
      <c r="AB415" s="38">
        <v>60</v>
      </c>
      <c r="AC415" s="38">
        <v>10</v>
      </c>
      <c r="AD415" s="42" t="s">
        <v>129</v>
      </c>
      <c r="AE415" s="37" t="s">
        <v>115</v>
      </c>
      <c r="AF415" s="42">
        <v>680</v>
      </c>
      <c r="AG415" s="42">
        <v>6275.5</v>
      </c>
      <c r="AH415" s="43">
        <v>0</v>
      </c>
      <c r="AI415" s="44">
        <v>0</v>
      </c>
      <c r="AJ415" s="45"/>
      <c r="AK415" s="46"/>
      <c r="AL415" s="45"/>
      <c r="AM415" s="45" t="s">
        <v>116</v>
      </c>
      <c r="AN415" s="35"/>
      <c r="AO415" s="37"/>
      <c r="AP415" s="37"/>
      <c r="AQ415" s="37"/>
      <c r="AR415" s="37" t="s">
        <v>829</v>
      </c>
      <c r="AS415" s="37" t="s">
        <v>829</v>
      </c>
      <c r="AT415" s="37"/>
      <c r="AU415" s="37"/>
      <c r="AV415" s="37"/>
      <c r="AW415" s="37"/>
      <c r="AX415" s="37"/>
      <c r="AY415" s="37" t="s">
        <v>3919</v>
      </c>
      <c r="AZ415" s="49" t="s">
        <v>3957</v>
      </c>
      <c r="BA415" s="49"/>
      <c r="BB415" s="49"/>
      <c r="BC415" s="49"/>
      <c r="BD415" s="49">
        <v>364</v>
      </c>
      <c r="BE415" s="49"/>
      <c r="BF415" s="49"/>
      <c r="BG415" s="49"/>
      <c r="BH415" s="49"/>
      <c r="BI415" s="49"/>
      <c r="BJ415" s="49"/>
      <c r="BK415" s="49"/>
      <c r="BL415" s="49"/>
      <c r="BM415" s="49"/>
      <c r="BN415" s="49"/>
      <c r="BO415" s="49"/>
      <c r="BP415" s="49"/>
      <c r="BQ415" s="49"/>
      <c r="BR415" s="49"/>
      <c r="BS415" s="49"/>
      <c r="BT415" s="49"/>
      <c r="BU415" s="49"/>
      <c r="BV415" s="49"/>
      <c r="BW415" s="49"/>
      <c r="BX415" s="49"/>
      <c r="BY415" s="49"/>
      <c r="BZ415" s="49"/>
      <c r="CA415" s="49"/>
      <c r="CB415" s="49"/>
      <c r="CC415" s="49"/>
      <c r="CD415" s="49"/>
      <c r="CE415" s="49"/>
      <c r="CF415" s="49"/>
      <c r="CG415" s="49"/>
      <c r="CH415" s="49"/>
      <c r="CI415" s="49"/>
      <c r="CJ415" s="49"/>
      <c r="CK415" s="49"/>
      <c r="CL415" s="49"/>
      <c r="CM415" s="49"/>
      <c r="CN415" s="49"/>
      <c r="CO415" s="49"/>
      <c r="CP415" s="49"/>
      <c r="CQ415" s="49"/>
      <c r="CR415" s="49"/>
      <c r="CS415" s="49"/>
      <c r="CT415" s="49"/>
      <c r="CU415" s="49"/>
      <c r="CV415" s="49"/>
      <c r="CW415" s="49"/>
      <c r="CX415" s="49"/>
      <c r="CY415" s="49"/>
      <c r="CZ415" s="49"/>
      <c r="DA415" s="49"/>
      <c r="DB415" s="49"/>
      <c r="DC415" s="49"/>
      <c r="DD415" s="49"/>
      <c r="DE415" s="49"/>
      <c r="DF415" s="49"/>
      <c r="DG415" s="49"/>
      <c r="DH415" s="49"/>
      <c r="DI415" s="49"/>
      <c r="DJ415" s="49"/>
      <c r="DK415" s="49"/>
      <c r="DL415" s="49"/>
      <c r="DM415" s="49"/>
      <c r="DN415" s="49"/>
      <c r="DO415" s="49"/>
      <c r="DP415" s="49"/>
      <c r="DQ415" s="49"/>
      <c r="DR415" s="49"/>
      <c r="DS415" s="49"/>
      <c r="DT415" s="49"/>
      <c r="DU415" s="49"/>
      <c r="DV415" s="49"/>
      <c r="DW415" s="49"/>
      <c r="DX415" s="49"/>
      <c r="DY415" s="49"/>
      <c r="DZ415" s="49"/>
      <c r="EA415" s="49"/>
      <c r="EB415" s="49"/>
      <c r="EC415" s="49"/>
      <c r="ED415" s="49"/>
      <c r="EE415" s="49"/>
      <c r="EF415" s="49"/>
      <c r="EG415" s="49"/>
      <c r="EH415" s="49"/>
      <c r="EI415" s="49"/>
      <c r="EJ415" s="49"/>
      <c r="EK415" s="49"/>
      <c r="EL415" s="49"/>
      <c r="EM415" s="49"/>
      <c r="EN415" s="49"/>
      <c r="EO415" s="49"/>
      <c r="EP415" s="49"/>
      <c r="EQ415" s="49"/>
      <c r="ER415" s="49"/>
      <c r="ES415" s="49"/>
      <c r="ET415" s="49"/>
      <c r="EU415" s="49"/>
      <c r="EV415" s="49"/>
      <c r="EW415" s="49"/>
      <c r="EX415" s="49"/>
      <c r="EY415" s="49"/>
      <c r="EZ415" s="49"/>
      <c r="FA415" s="49"/>
      <c r="FB415" s="49"/>
      <c r="FC415" s="49"/>
      <c r="FD415" s="49"/>
      <c r="FE415" s="49"/>
      <c r="FF415" s="49"/>
      <c r="FG415" s="49"/>
      <c r="FH415" s="49"/>
      <c r="FI415" s="49"/>
      <c r="FJ415" s="49"/>
      <c r="FK415" s="49"/>
      <c r="FL415" s="49"/>
      <c r="FM415" s="49"/>
      <c r="FN415" s="49"/>
      <c r="FO415" s="49"/>
      <c r="FP415" s="49"/>
      <c r="FQ415" s="49"/>
      <c r="FR415" s="49"/>
      <c r="FS415" s="49"/>
      <c r="FT415" s="49"/>
      <c r="FU415" s="49"/>
      <c r="FV415" s="49"/>
      <c r="FW415" s="49"/>
      <c r="FX415" s="49"/>
      <c r="FY415" s="49"/>
      <c r="FZ415" s="49"/>
      <c r="GA415" s="49"/>
      <c r="GB415" s="49"/>
      <c r="GC415" s="49"/>
      <c r="GD415" s="49"/>
      <c r="GE415" s="49"/>
      <c r="GF415" s="49"/>
      <c r="GG415" s="49"/>
      <c r="GH415" s="49"/>
      <c r="GI415" s="49"/>
      <c r="GJ415" s="49"/>
      <c r="GK415" s="49"/>
      <c r="GL415" s="49"/>
      <c r="GM415" s="49"/>
      <c r="GN415" s="49"/>
      <c r="GO415" s="49"/>
      <c r="GP415" s="49"/>
      <c r="GQ415" s="49"/>
      <c r="GR415" s="49"/>
      <c r="GS415" s="49"/>
      <c r="GT415" s="49"/>
      <c r="GU415" s="49"/>
      <c r="GV415" s="49"/>
      <c r="GW415" s="49"/>
      <c r="GX415" s="49"/>
      <c r="GY415" s="49"/>
      <c r="GZ415" s="49"/>
      <c r="HA415" s="49"/>
      <c r="HB415" s="49"/>
      <c r="HC415" s="49"/>
      <c r="HD415" s="49"/>
      <c r="HE415" s="49"/>
      <c r="HF415" s="49"/>
      <c r="HG415" s="49"/>
      <c r="HH415" s="49"/>
      <c r="HI415" s="49"/>
      <c r="HJ415" s="49"/>
      <c r="HK415" s="49"/>
      <c r="HL415" s="49"/>
      <c r="HM415" s="49"/>
      <c r="HN415" s="49"/>
      <c r="HO415" s="49"/>
      <c r="HP415" s="49"/>
      <c r="HQ415" s="49"/>
      <c r="HR415" s="49"/>
      <c r="HS415" s="49"/>
      <c r="HT415" s="49"/>
      <c r="HU415" s="49"/>
      <c r="HV415" s="49"/>
      <c r="HW415" s="49"/>
      <c r="HX415" s="49"/>
      <c r="HY415" s="49"/>
      <c r="HZ415" s="49"/>
      <c r="IA415" s="49"/>
      <c r="IB415" s="49"/>
      <c r="IC415" s="49"/>
      <c r="ID415" s="49"/>
      <c r="IE415" s="49"/>
      <c r="IF415" s="49"/>
      <c r="IG415" s="49"/>
      <c r="IH415" s="49"/>
      <c r="II415" s="49"/>
      <c r="IJ415" s="49"/>
      <c r="IK415" s="49"/>
      <c r="IL415" s="49"/>
      <c r="IM415" s="49"/>
      <c r="IN415" s="49"/>
      <c r="IO415" s="49"/>
      <c r="IP415" s="49"/>
      <c r="IQ415" s="49"/>
      <c r="IR415" s="49"/>
      <c r="IS415" s="49"/>
      <c r="IT415" s="49"/>
      <c r="IU415" s="49"/>
      <c r="IV415" s="49"/>
      <c r="IW415" s="49"/>
      <c r="IX415" s="49"/>
    </row>
    <row r="416" spans="1:258" s="187" customFormat="1" ht="12.95" customHeight="1">
      <c r="A416" s="251" t="s">
        <v>350</v>
      </c>
      <c r="B416" s="251"/>
      <c r="C416" s="256"/>
      <c r="D416" s="251">
        <v>210023459</v>
      </c>
      <c r="E416" s="164" t="s">
        <v>3562</v>
      </c>
      <c r="F416" s="164">
        <v>22100309</v>
      </c>
      <c r="G416" s="37" t="s">
        <v>1525</v>
      </c>
      <c r="H416" s="37" t="s">
        <v>826</v>
      </c>
      <c r="I416" s="37" t="s">
        <v>827</v>
      </c>
      <c r="J416" s="37" t="s">
        <v>828</v>
      </c>
      <c r="K416" s="38" t="s">
        <v>104</v>
      </c>
      <c r="L416" s="39" t="s">
        <v>105</v>
      </c>
      <c r="M416" s="37" t="s">
        <v>121</v>
      </c>
      <c r="N416" s="40" t="s">
        <v>83</v>
      </c>
      <c r="O416" s="39" t="s">
        <v>107</v>
      </c>
      <c r="P416" s="37" t="s">
        <v>108</v>
      </c>
      <c r="Q416" s="39" t="s">
        <v>109</v>
      </c>
      <c r="R416" s="38" t="s">
        <v>110</v>
      </c>
      <c r="S416" s="39" t="s">
        <v>107</v>
      </c>
      <c r="T416" s="41" t="s">
        <v>122</v>
      </c>
      <c r="U416" s="37" t="s">
        <v>112</v>
      </c>
      <c r="V416" s="39">
        <v>60</v>
      </c>
      <c r="W416" s="37" t="s">
        <v>113</v>
      </c>
      <c r="X416" s="39"/>
      <c r="Y416" s="39"/>
      <c r="Z416" s="39"/>
      <c r="AA416" s="40">
        <v>30</v>
      </c>
      <c r="AB416" s="38">
        <v>60</v>
      </c>
      <c r="AC416" s="38">
        <v>10</v>
      </c>
      <c r="AD416" s="42" t="s">
        <v>129</v>
      </c>
      <c r="AE416" s="37" t="s">
        <v>115</v>
      </c>
      <c r="AF416" s="42">
        <v>800</v>
      </c>
      <c r="AG416" s="42">
        <v>3603.6</v>
      </c>
      <c r="AH416" s="43">
        <f>AF416*AG416</f>
        <v>2882880</v>
      </c>
      <c r="AI416" s="44">
        <f>AH416*1.12</f>
        <v>3228825.6000000001</v>
      </c>
      <c r="AJ416" s="45"/>
      <c r="AK416" s="46"/>
      <c r="AL416" s="45"/>
      <c r="AM416" s="45" t="s">
        <v>116</v>
      </c>
      <c r="AN416" s="35"/>
      <c r="AO416" s="37"/>
      <c r="AP416" s="37"/>
      <c r="AQ416" s="37"/>
      <c r="AR416" s="37" t="s">
        <v>830</v>
      </c>
      <c r="AS416" s="37" t="s">
        <v>830</v>
      </c>
      <c r="AT416" s="37"/>
      <c r="AU416" s="37"/>
      <c r="AV416" s="37"/>
      <c r="AW416" s="37"/>
      <c r="AX416" s="37"/>
      <c r="AY416" s="37"/>
      <c r="AZ416" s="49"/>
      <c r="BA416" s="49"/>
      <c r="BB416" s="49"/>
      <c r="BC416" s="49"/>
      <c r="BD416" s="49">
        <v>365</v>
      </c>
      <c r="BE416" s="49"/>
      <c r="BF416" s="49"/>
      <c r="BG416" s="49"/>
      <c r="BH416" s="49"/>
      <c r="BI416" s="49"/>
      <c r="BJ416" s="49"/>
      <c r="BK416" s="49"/>
      <c r="BL416" s="49"/>
      <c r="BM416" s="49"/>
      <c r="BN416" s="49"/>
      <c r="BO416" s="49"/>
      <c r="BP416" s="49"/>
      <c r="BQ416" s="49"/>
      <c r="BR416" s="49"/>
      <c r="BS416" s="49"/>
      <c r="BT416" s="49"/>
      <c r="BU416" s="49"/>
      <c r="BV416" s="49"/>
      <c r="BW416" s="49"/>
      <c r="BX416" s="49"/>
      <c r="BY416" s="49"/>
      <c r="BZ416" s="49"/>
      <c r="CA416" s="49"/>
      <c r="CB416" s="49"/>
      <c r="CC416" s="49"/>
      <c r="CD416" s="49"/>
      <c r="CE416" s="49"/>
      <c r="CF416" s="49"/>
      <c r="CG416" s="49"/>
      <c r="CH416" s="49"/>
      <c r="CI416" s="49"/>
      <c r="CJ416" s="49"/>
      <c r="CK416" s="49"/>
      <c r="CL416" s="49"/>
      <c r="CM416" s="49"/>
      <c r="CN416" s="49"/>
      <c r="CO416" s="49"/>
      <c r="CP416" s="49"/>
      <c r="CQ416" s="49"/>
      <c r="CR416" s="49"/>
      <c r="CS416" s="49"/>
      <c r="CT416" s="49"/>
      <c r="CU416" s="49"/>
      <c r="CV416" s="49"/>
      <c r="CW416" s="49"/>
      <c r="CX416" s="49"/>
      <c r="CY416" s="49"/>
      <c r="CZ416" s="49"/>
      <c r="DA416" s="49"/>
      <c r="DB416" s="49"/>
      <c r="DC416" s="49"/>
      <c r="DD416" s="49"/>
      <c r="DE416" s="49"/>
      <c r="DF416" s="49"/>
      <c r="DG416" s="49"/>
      <c r="DH416" s="49"/>
      <c r="DI416" s="49"/>
      <c r="DJ416" s="49"/>
      <c r="DK416" s="49"/>
      <c r="DL416" s="49"/>
      <c r="DM416" s="49"/>
      <c r="DN416" s="49"/>
      <c r="DO416" s="49"/>
      <c r="DP416" s="49"/>
      <c r="DQ416" s="49"/>
      <c r="DR416" s="49"/>
      <c r="DS416" s="49"/>
      <c r="DT416" s="49"/>
      <c r="DU416" s="49"/>
      <c r="DV416" s="49"/>
      <c r="DW416" s="49"/>
      <c r="DX416" s="49"/>
      <c r="DY416" s="49"/>
      <c r="DZ416" s="49"/>
      <c r="EA416" s="49"/>
      <c r="EB416" s="49"/>
      <c r="EC416" s="49"/>
      <c r="ED416" s="49"/>
      <c r="EE416" s="49"/>
      <c r="EF416" s="49"/>
      <c r="EG416" s="49"/>
      <c r="EH416" s="49"/>
      <c r="EI416" s="49"/>
      <c r="EJ416" s="49"/>
      <c r="EK416" s="49"/>
      <c r="EL416" s="49"/>
      <c r="EM416" s="49"/>
      <c r="EN416" s="49"/>
      <c r="EO416" s="49"/>
      <c r="EP416" s="49"/>
      <c r="EQ416" s="49"/>
      <c r="ER416" s="49"/>
      <c r="ES416" s="49"/>
      <c r="ET416" s="49"/>
      <c r="EU416" s="49"/>
      <c r="EV416" s="49"/>
      <c r="EW416" s="49"/>
      <c r="EX416" s="49"/>
      <c r="EY416" s="49"/>
      <c r="EZ416" s="49"/>
      <c r="FA416" s="49"/>
      <c r="FB416" s="49"/>
      <c r="FC416" s="49"/>
      <c r="FD416" s="49"/>
      <c r="FE416" s="49"/>
      <c r="FF416" s="49"/>
      <c r="FG416" s="49"/>
      <c r="FH416" s="49"/>
      <c r="FI416" s="49"/>
      <c r="FJ416" s="49"/>
      <c r="FK416" s="49"/>
      <c r="FL416" s="49"/>
      <c r="FM416" s="49"/>
      <c r="FN416" s="49"/>
      <c r="FO416" s="49"/>
      <c r="FP416" s="49"/>
      <c r="FQ416" s="49"/>
      <c r="FR416" s="49"/>
      <c r="FS416" s="49"/>
      <c r="FT416" s="49"/>
      <c r="FU416" s="49"/>
      <c r="FV416" s="49"/>
      <c r="FW416" s="49"/>
      <c r="FX416" s="49"/>
      <c r="FY416" s="49"/>
      <c r="FZ416" s="49"/>
      <c r="GA416" s="49"/>
      <c r="GB416" s="49"/>
      <c r="GC416" s="49"/>
      <c r="GD416" s="49"/>
      <c r="GE416" s="49"/>
      <c r="GF416" s="49"/>
      <c r="GG416" s="49"/>
      <c r="GH416" s="49"/>
      <c r="GI416" s="49"/>
      <c r="GJ416" s="49"/>
      <c r="GK416" s="49"/>
      <c r="GL416" s="49"/>
      <c r="GM416" s="49"/>
      <c r="GN416" s="49"/>
      <c r="GO416" s="49"/>
      <c r="GP416" s="49"/>
      <c r="GQ416" s="49"/>
      <c r="GR416" s="49"/>
      <c r="GS416" s="49"/>
      <c r="GT416" s="49"/>
      <c r="GU416" s="49"/>
      <c r="GV416" s="49"/>
      <c r="GW416" s="49"/>
      <c r="GX416" s="49"/>
      <c r="GY416" s="49"/>
      <c r="GZ416" s="49"/>
      <c r="HA416" s="49"/>
      <c r="HB416" s="49"/>
      <c r="HC416" s="49"/>
      <c r="HD416" s="49"/>
      <c r="HE416" s="49"/>
      <c r="HF416" s="49"/>
      <c r="HG416" s="49"/>
      <c r="HH416" s="49"/>
      <c r="HI416" s="49"/>
      <c r="HJ416" s="49"/>
      <c r="HK416" s="49"/>
      <c r="HL416" s="49"/>
      <c r="HM416" s="49"/>
      <c r="HN416" s="49"/>
      <c r="HO416" s="49"/>
      <c r="HP416" s="49"/>
      <c r="HQ416" s="49"/>
      <c r="HR416" s="49"/>
      <c r="HS416" s="49"/>
      <c r="HT416" s="49"/>
      <c r="HU416" s="49"/>
      <c r="HV416" s="49"/>
      <c r="HW416" s="49"/>
      <c r="HX416" s="49"/>
      <c r="HY416" s="49"/>
      <c r="HZ416" s="49"/>
      <c r="IA416" s="49"/>
      <c r="IB416" s="49"/>
      <c r="IC416" s="49"/>
      <c r="ID416" s="49"/>
      <c r="IE416" s="49"/>
      <c r="IF416" s="49"/>
      <c r="IG416" s="49"/>
      <c r="IH416" s="49"/>
      <c r="II416" s="49"/>
      <c r="IJ416" s="49"/>
      <c r="IK416" s="49"/>
      <c r="IL416" s="49"/>
      <c r="IM416" s="49"/>
      <c r="IN416" s="49"/>
      <c r="IO416" s="49"/>
      <c r="IP416" s="49"/>
      <c r="IQ416" s="49"/>
      <c r="IR416" s="49"/>
      <c r="IS416" s="49"/>
      <c r="IT416" s="49"/>
      <c r="IU416" s="49"/>
      <c r="IV416" s="49"/>
      <c r="IW416" s="49"/>
      <c r="IX416" s="49"/>
    </row>
    <row r="417" spans="1:258" s="187" customFormat="1" ht="12.95" customHeight="1">
      <c r="A417" s="251" t="s">
        <v>350</v>
      </c>
      <c r="B417" s="251"/>
      <c r="C417" s="256"/>
      <c r="D417" s="251">
        <v>210023457</v>
      </c>
      <c r="E417" s="164" t="s">
        <v>3563</v>
      </c>
      <c r="F417" s="164">
        <v>22100310</v>
      </c>
      <c r="G417" s="37" t="s">
        <v>1526</v>
      </c>
      <c r="H417" s="37" t="s">
        <v>831</v>
      </c>
      <c r="I417" s="37" t="s">
        <v>827</v>
      </c>
      <c r="J417" s="37" t="s">
        <v>832</v>
      </c>
      <c r="K417" s="38" t="s">
        <v>104</v>
      </c>
      <c r="L417" s="39" t="s">
        <v>105</v>
      </c>
      <c r="M417" s="37" t="s">
        <v>121</v>
      </c>
      <c r="N417" s="40" t="s">
        <v>83</v>
      </c>
      <c r="O417" s="39" t="s">
        <v>107</v>
      </c>
      <c r="P417" s="37" t="s">
        <v>108</v>
      </c>
      <c r="Q417" s="39" t="s">
        <v>109</v>
      </c>
      <c r="R417" s="38" t="s">
        <v>110</v>
      </c>
      <c r="S417" s="39" t="s">
        <v>107</v>
      </c>
      <c r="T417" s="41" t="s">
        <v>122</v>
      </c>
      <c r="U417" s="37" t="s">
        <v>112</v>
      </c>
      <c r="V417" s="39">
        <v>60</v>
      </c>
      <c r="W417" s="37" t="s">
        <v>113</v>
      </c>
      <c r="X417" s="39"/>
      <c r="Y417" s="39"/>
      <c r="Z417" s="39"/>
      <c r="AA417" s="40">
        <v>30</v>
      </c>
      <c r="AB417" s="38">
        <v>60</v>
      </c>
      <c r="AC417" s="38">
        <v>10</v>
      </c>
      <c r="AD417" s="42" t="s">
        <v>129</v>
      </c>
      <c r="AE417" s="37" t="s">
        <v>115</v>
      </c>
      <c r="AF417" s="42">
        <v>950</v>
      </c>
      <c r="AG417" s="42">
        <v>2664.2</v>
      </c>
      <c r="AH417" s="43">
        <f>AF417*AG417</f>
        <v>2530990</v>
      </c>
      <c r="AI417" s="44">
        <f>AH417*1.12</f>
        <v>2834708.8000000003</v>
      </c>
      <c r="AJ417" s="45"/>
      <c r="AK417" s="46"/>
      <c r="AL417" s="45"/>
      <c r="AM417" s="45" t="s">
        <v>116</v>
      </c>
      <c r="AN417" s="35"/>
      <c r="AO417" s="37"/>
      <c r="AP417" s="37"/>
      <c r="AQ417" s="37"/>
      <c r="AR417" s="37" t="s">
        <v>833</v>
      </c>
      <c r="AS417" s="37" t="s">
        <v>833</v>
      </c>
      <c r="AT417" s="37"/>
      <c r="AU417" s="37"/>
      <c r="AV417" s="37"/>
      <c r="AW417" s="37"/>
      <c r="AX417" s="37"/>
      <c r="AY417" s="37"/>
      <c r="AZ417" s="49"/>
      <c r="BA417" s="49"/>
      <c r="BB417" s="49"/>
      <c r="BC417" s="49"/>
      <c r="BD417" s="49">
        <v>366</v>
      </c>
      <c r="BE417" s="49"/>
      <c r="BF417" s="49"/>
      <c r="BG417" s="49"/>
      <c r="BH417" s="49"/>
      <c r="BI417" s="49"/>
      <c r="BJ417" s="49"/>
      <c r="BK417" s="49"/>
      <c r="BL417" s="49"/>
      <c r="BM417" s="49"/>
      <c r="BN417" s="49"/>
      <c r="BO417" s="49"/>
      <c r="BP417" s="49"/>
      <c r="BQ417" s="49"/>
      <c r="BR417" s="49"/>
      <c r="BS417" s="49"/>
      <c r="BT417" s="49"/>
      <c r="BU417" s="49"/>
      <c r="BV417" s="49"/>
      <c r="BW417" s="49"/>
      <c r="BX417" s="49"/>
      <c r="BY417" s="49"/>
      <c r="BZ417" s="49"/>
      <c r="CA417" s="49"/>
      <c r="CB417" s="49"/>
      <c r="CC417" s="49"/>
      <c r="CD417" s="49"/>
      <c r="CE417" s="49"/>
      <c r="CF417" s="49"/>
      <c r="CG417" s="49"/>
      <c r="CH417" s="49"/>
      <c r="CI417" s="49"/>
      <c r="CJ417" s="49"/>
      <c r="CK417" s="49"/>
      <c r="CL417" s="49"/>
      <c r="CM417" s="49"/>
      <c r="CN417" s="49"/>
      <c r="CO417" s="49"/>
      <c r="CP417" s="49"/>
      <c r="CQ417" s="49"/>
      <c r="CR417" s="49"/>
      <c r="CS417" s="49"/>
      <c r="CT417" s="49"/>
      <c r="CU417" s="49"/>
      <c r="CV417" s="49"/>
      <c r="CW417" s="49"/>
      <c r="CX417" s="49"/>
      <c r="CY417" s="49"/>
      <c r="CZ417" s="49"/>
      <c r="DA417" s="49"/>
      <c r="DB417" s="49"/>
      <c r="DC417" s="49"/>
      <c r="DD417" s="49"/>
      <c r="DE417" s="49"/>
      <c r="DF417" s="49"/>
      <c r="DG417" s="49"/>
      <c r="DH417" s="49"/>
      <c r="DI417" s="49"/>
      <c r="DJ417" s="49"/>
      <c r="DK417" s="49"/>
      <c r="DL417" s="49"/>
      <c r="DM417" s="49"/>
      <c r="DN417" s="49"/>
      <c r="DO417" s="49"/>
      <c r="DP417" s="49"/>
      <c r="DQ417" s="49"/>
      <c r="DR417" s="49"/>
      <c r="DS417" s="49"/>
      <c r="DT417" s="49"/>
      <c r="DU417" s="49"/>
      <c r="DV417" s="49"/>
      <c r="DW417" s="49"/>
      <c r="DX417" s="49"/>
      <c r="DY417" s="49"/>
      <c r="DZ417" s="49"/>
      <c r="EA417" s="49"/>
      <c r="EB417" s="49"/>
      <c r="EC417" s="49"/>
      <c r="ED417" s="49"/>
      <c r="EE417" s="49"/>
      <c r="EF417" s="49"/>
      <c r="EG417" s="49"/>
      <c r="EH417" s="49"/>
      <c r="EI417" s="49"/>
      <c r="EJ417" s="49"/>
      <c r="EK417" s="49"/>
      <c r="EL417" s="49"/>
      <c r="EM417" s="49"/>
      <c r="EN417" s="49"/>
      <c r="EO417" s="49"/>
      <c r="EP417" s="49"/>
      <c r="EQ417" s="49"/>
      <c r="ER417" s="49"/>
      <c r="ES417" s="49"/>
      <c r="ET417" s="49"/>
      <c r="EU417" s="49"/>
      <c r="EV417" s="49"/>
      <c r="EW417" s="49"/>
      <c r="EX417" s="49"/>
      <c r="EY417" s="49"/>
      <c r="EZ417" s="49"/>
      <c r="FA417" s="49"/>
      <c r="FB417" s="49"/>
      <c r="FC417" s="49"/>
      <c r="FD417" s="49"/>
      <c r="FE417" s="49"/>
      <c r="FF417" s="49"/>
      <c r="FG417" s="49"/>
      <c r="FH417" s="49"/>
      <c r="FI417" s="49"/>
      <c r="FJ417" s="49"/>
      <c r="FK417" s="49"/>
      <c r="FL417" s="49"/>
      <c r="FM417" s="49"/>
      <c r="FN417" s="49"/>
      <c r="FO417" s="49"/>
      <c r="FP417" s="49"/>
      <c r="FQ417" s="49"/>
      <c r="FR417" s="49"/>
      <c r="FS417" s="49"/>
      <c r="FT417" s="49"/>
      <c r="FU417" s="49"/>
      <c r="FV417" s="49"/>
      <c r="FW417" s="49"/>
      <c r="FX417" s="49"/>
      <c r="FY417" s="49"/>
      <c r="FZ417" s="49"/>
      <c r="GA417" s="49"/>
      <c r="GB417" s="49"/>
      <c r="GC417" s="49"/>
      <c r="GD417" s="49"/>
      <c r="GE417" s="49"/>
      <c r="GF417" s="49"/>
      <c r="GG417" s="49"/>
      <c r="GH417" s="49"/>
      <c r="GI417" s="49"/>
      <c r="GJ417" s="49"/>
      <c r="GK417" s="49"/>
      <c r="GL417" s="49"/>
      <c r="GM417" s="49"/>
      <c r="GN417" s="49"/>
      <c r="GO417" s="49"/>
      <c r="GP417" s="49"/>
      <c r="GQ417" s="49"/>
      <c r="GR417" s="49"/>
      <c r="GS417" s="49"/>
      <c r="GT417" s="49"/>
      <c r="GU417" s="49"/>
      <c r="GV417" s="49"/>
      <c r="GW417" s="49"/>
      <c r="GX417" s="49"/>
      <c r="GY417" s="49"/>
      <c r="GZ417" s="49"/>
      <c r="HA417" s="49"/>
      <c r="HB417" s="49"/>
      <c r="HC417" s="49"/>
      <c r="HD417" s="49"/>
      <c r="HE417" s="49"/>
      <c r="HF417" s="49"/>
      <c r="HG417" s="49"/>
      <c r="HH417" s="49"/>
      <c r="HI417" s="49"/>
      <c r="HJ417" s="49"/>
      <c r="HK417" s="49"/>
      <c r="HL417" s="49"/>
      <c r="HM417" s="49"/>
      <c r="HN417" s="49"/>
      <c r="HO417" s="49"/>
      <c r="HP417" s="49"/>
      <c r="HQ417" s="49"/>
      <c r="HR417" s="49"/>
      <c r="HS417" s="49"/>
      <c r="HT417" s="49"/>
      <c r="HU417" s="49"/>
      <c r="HV417" s="49"/>
      <c r="HW417" s="49"/>
      <c r="HX417" s="49"/>
      <c r="HY417" s="49"/>
      <c r="HZ417" s="49"/>
      <c r="IA417" s="49"/>
      <c r="IB417" s="49"/>
      <c r="IC417" s="49"/>
      <c r="ID417" s="49"/>
      <c r="IE417" s="49"/>
      <c r="IF417" s="49"/>
      <c r="IG417" s="49"/>
      <c r="IH417" s="49"/>
      <c r="II417" s="49"/>
      <c r="IJ417" s="49"/>
      <c r="IK417" s="49"/>
      <c r="IL417" s="49"/>
      <c r="IM417" s="49"/>
      <c r="IN417" s="49"/>
      <c r="IO417" s="49"/>
      <c r="IP417" s="49"/>
      <c r="IQ417" s="49"/>
      <c r="IR417" s="49"/>
      <c r="IS417" s="49"/>
      <c r="IT417" s="49"/>
      <c r="IU417" s="49"/>
      <c r="IV417" s="49"/>
      <c r="IW417" s="49"/>
      <c r="IX417" s="49"/>
    </row>
    <row r="418" spans="1:258" s="187" customFormat="1" ht="12.95" customHeight="1">
      <c r="A418" s="251" t="s">
        <v>350</v>
      </c>
      <c r="B418" s="251"/>
      <c r="C418" s="256"/>
      <c r="D418" s="251">
        <v>210024576</v>
      </c>
      <c r="E418" s="164" t="s">
        <v>3564</v>
      </c>
      <c r="F418" s="164">
        <v>22100311</v>
      </c>
      <c r="G418" s="37" t="s">
        <v>1527</v>
      </c>
      <c r="H418" s="37" t="s">
        <v>831</v>
      </c>
      <c r="I418" s="37" t="s">
        <v>827</v>
      </c>
      <c r="J418" s="37" t="s">
        <v>832</v>
      </c>
      <c r="K418" s="38" t="s">
        <v>104</v>
      </c>
      <c r="L418" s="39" t="s">
        <v>105</v>
      </c>
      <c r="M418" s="37" t="s">
        <v>121</v>
      </c>
      <c r="N418" s="40" t="s">
        <v>83</v>
      </c>
      <c r="O418" s="39" t="s">
        <v>107</v>
      </c>
      <c r="P418" s="37" t="s">
        <v>108</v>
      </c>
      <c r="Q418" s="39" t="s">
        <v>109</v>
      </c>
      <c r="R418" s="38" t="s">
        <v>110</v>
      </c>
      <c r="S418" s="39" t="s">
        <v>107</v>
      </c>
      <c r="T418" s="41" t="s">
        <v>122</v>
      </c>
      <c r="U418" s="37" t="s">
        <v>112</v>
      </c>
      <c r="V418" s="39">
        <v>60</v>
      </c>
      <c r="W418" s="37" t="s">
        <v>113</v>
      </c>
      <c r="X418" s="39"/>
      <c r="Y418" s="39"/>
      <c r="Z418" s="39"/>
      <c r="AA418" s="40">
        <v>30</v>
      </c>
      <c r="AB418" s="38">
        <v>60</v>
      </c>
      <c r="AC418" s="38">
        <v>10</v>
      </c>
      <c r="AD418" s="42" t="s">
        <v>123</v>
      </c>
      <c r="AE418" s="37" t="s">
        <v>115</v>
      </c>
      <c r="AF418" s="42">
        <v>600</v>
      </c>
      <c r="AG418" s="42">
        <v>6822.2</v>
      </c>
      <c r="AH418" s="43">
        <f>AF418*AG418</f>
        <v>4093320</v>
      </c>
      <c r="AI418" s="44">
        <f>AH418*1.12</f>
        <v>4584518.4000000004</v>
      </c>
      <c r="AJ418" s="45"/>
      <c r="AK418" s="46"/>
      <c r="AL418" s="45"/>
      <c r="AM418" s="45" t="s">
        <v>116</v>
      </c>
      <c r="AN418" s="35"/>
      <c r="AO418" s="37"/>
      <c r="AP418" s="37"/>
      <c r="AQ418" s="37"/>
      <c r="AR418" s="37" t="s">
        <v>834</v>
      </c>
      <c r="AS418" s="37" t="s">
        <v>834</v>
      </c>
      <c r="AT418" s="37"/>
      <c r="AU418" s="37"/>
      <c r="AV418" s="37"/>
      <c r="AW418" s="37"/>
      <c r="AX418" s="37"/>
      <c r="AY418" s="37"/>
      <c r="AZ418" s="49"/>
      <c r="BA418" s="49"/>
      <c r="BB418" s="49"/>
      <c r="BC418" s="49"/>
      <c r="BD418" s="49">
        <v>367</v>
      </c>
      <c r="BE418" s="49"/>
      <c r="BF418" s="49"/>
      <c r="BG418" s="49"/>
      <c r="BH418" s="49"/>
      <c r="BI418" s="49"/>
      <c r="BJ418" s="49"/>
      <c r="BK418" s="49"/>
      <c r="BL418" s="49"/>
      <c r="BM418" s="49"/>
      <c r="BN418" s="49"/>
      <c r="BO418" s="49"/>
      <c r="BP418" s="49"/>
      <c r="BQ418" s="49"/>
      <c r="BR418" s="49"/>
      <c r="BS418" s="49"/>
      <c r="BT418" s="49"/>
      <c r="BU418" s="49"/>
      <c r="BV418" s="49"/>
      <c r="BW418" s="49"/>
      <c r="BX418" s="49"/>
      <c r="BY418" s="49"/>
      <c r="BZ418" s="49"/>
      <c r="CA418" s="49"/>
      <c r="CB418" s="49"/>
      <c r="CC418" s="49"/>
      <c r="CD418" s="49"/>
      <c r="CE418" s="49"/>
      <c r="CF418" s="49"/>
      <c r="CG418" s="49"/>
      <c r="CH418" s="49"/>
      <c r="CI418" s="49"/>
      <c r="CJ418" s="49"/>
      <c r="CK418" s="49"/>
      <c r="CL418" s="49"/>
      <c r="CM418" s="49"/>
      <c r="CN418" s="49"/>
      <c r="CO418" s="49"/>
      <c r="CP418" s="49"/>
      <c r="CQ418" s="49"/>
      <c r="CR418" s="49"/>
      <c r="CS418" s="49"/>
      <c r="CT418" s="49"/>
      <c r="CU418" s="49"/>
      <c r="CV418" s="49"/>
      <c r="CW418" s="49"/>
      <c r="CX418" s="49"/>
      <c r="CY418" s="49"/>
      <c r="CZ418" s="49"/>
      <c r="DA418" s="49"/>
      <c r="DB418" s="49"/>
      <c r="DC418" s="49"/>
      <c r="DD418" s="49"/>
      <c r="DE418" s="49"/>
      <c r="DF418" s="49"/>
      <c r="DG418" s="49"/>
      <c r="DH418" s="49"/>
      <c r="DI418" s="49"/>
      <c r="DJ418" s="49"/>
      <c r="DK418" s="49"/>
      <c r="DL418" s="49"/>
      <c r="DM418" s="49"/>
      <c r="DN418" s="49"/>
      <c r="DO418" s="49"/>
      <c r="DP418" s="49"/>
      <c r="DQ418" s="49"/>
      <c r="DR418" s="49"/>
      <c r="DS418" s="49"/>
      <c r="DT418" s="49"/>
      <c r="DU418" s="49"/>
      <c r="DV418" s="49"/>
      <c r="DW418" s="49"/>
      <c r="DX418" s="49"/>
      <c r="DY418" s="49"/>
      <c r="DZ418" s="49"/>
      <c r="EA418" s="49"/>
      <c r="EB418" s="49"/>
      <c r="EC418" s="49"/>
      <c r="ED418" s="49"/>
      <c r="EE418" s="49"/>
      <c r="EF418" s="49"/>
      <c r="EG418" s="49"/>
      <c r="EH418" s="49"/>
      <c r="EI418" s="49"/>
      <c r="EJ418" s="49"/>
      <c r="EK418" s="49"/>
      <c r="EL418" s="49"/>
      <c r="EM418" s="49"/>
      <c r="EN418" s="49"/>
      <c r="EO418" s="49"/>
      <c r="EP418" s="49"/>
      <c r="EQ418" s="49"/>
      <c r="ER418" s="49"/>
      <c r="ES418" s="49"/>
      <c r="ET418" s="49"/>
      <c r="EU418" s="49"/>
      <c r="EV418" s="49"/>
      <c r="EW418" s="49"/>
      <c r="EX418" s="49"/>
      <c r="EY418" s="49"/>
      <c r="EZ418" s="49"/>
      <c r="FA418" s="49"/>
      <c r="FB418" s="49"/>
      <c r="FC418" s="49"/>
      <c r="FD418" s="49"/>
      <c r="FE418" s="49"/>
      <c r="FF418" s="49"/>
      <c r="FG418" s="49"/>
      <c r="FH418" s="49"/>
      <c r="FI418" s="49"/>
      <c r="FJ418" s="49"/>
      <c r="FK418" s="49"/>
      <c r="FL418" s="49"/>
      <c r="FM418" s="49"/>
      <c r="FN418" s="49"/>
      <c r="FO418" s="49"/>
      <c r="FP418" s="49"/>
      <c r="FQ418" s="49"/>
      <c r="FR418" s="49"/>
      <c r="FS418" s="49"/>
      <c r="FT418" s="49"/>
      <c r="FU418" s="49"/>
      <c r="FV418" s="49"/>
      <c r="FW418" s="49"/>
      <c r="FX418" s="49"/>
      <c r="FY418" s="49"/>
      <c r="FZ418" s="49"/>
      <c r="GA418" s="49"/>
      <c r="GB418" s="49"/>
      <c r="GC418" s="49"/>
      <c r="GD418" s="49"/>
      <c r="GE418" s="49"/>
      <c r="GF418" s="49"/>
      <c r="GG418" s="49"/>
      <c r="GH418" s="49"/>
      <c r="GI418" s="49"/>
      <c r="GJ418" s="49"/>
      <c r="GK418" s="49"/>
      <c r="GL418" s="49"/>
      <c r="GM418" s="49"/>
      <c r="GN418" s="49"/>
      <c r="GO418" s="49"/>
      <c r="GP418" s="49"/>
      <c r="GQ418" s="49"/>
      <c r="GR418" s="49"/>
      <c r="GS418" s="49"/>
      <c r="GT418" s="49"/>
      <c r="GU418" s="49"/>
      <c r="GV418" s="49"/>
      <c r="GW418" s="49"/>
      <c r="GX418" s="49"/>
      <c r="GY418" s="49"/>
      <c r="GZ418" s="49"/>
      <c r="HA418" s="49"/>
      <c r="HB418" s="49"/>
      <c r="HC418" s="49"/>
      <c r="HD418" s="49"/>
      <c r="HE418" s="49"/>
      <c r="HF418" s="49"/>
      <c r="HG418" s="49"/>
      <c r="HH418" s="49"/>
      <c r="HI418" s="49"/>
      <c r="HJ418" s="49"/>
      <c r="HK418" s="49"/>
      <c r="HL418" s="49"/>
      <c r="HM418" s="49"/>
      <c r="HN418" s="49"/>
      <c r="HO418" s="49"/>
      <c r="HP418" s="49"/>
      <c r="HQ418" s="49"/>
      <c r="HR418" s="49"/>
      <c r="HS418" s="49"/>
      <c r="HT418" s="49"/>
      <c r="HU418" s="49"/>
      <c r="HV418" s="49"/>
      <c r="HW418" s="49"/>
      <c r="HX418" s="49"/>
      <c r="HY418" s="49"/>
      <c r="HZ418" s="49"/>
      <c r="IA418" s="49"/>
      <c r="IB418" s="49"/>
      <c r="IC418" s="49"/>
      <c r="ID418" s="49"/>
      <c r="IE418" s="49"/>
      <c r="IF418" s="49"/>
      <c r="IG418" s="49"/>
      <c r="IH418" s="49"/>
      <c r="II418" s="49"/>
      <c r="IJ418" s="49"/>
      <c r="IK418" s="49"/>
      <c r="IL418" s="49"/>
      <c r="IM418" s="49"/>
      <c r="IN418" s="49"/>
      <c r="IO418" s="49"/>
      <c r="IP418" s="49"/>
      <c r="IQ418" s="49"/>
      <c r="IR418" s="49"/>
      <c r="IS418" s="49"/>
      <c r="IT418" s="49"/>
      <c r="IU418" s="49"/>
      <c r="IV418" s="49"/>
      <c r="IW418" s="49"/>
      <c r="IX418" s="49"/>
    </row>
    <row r="419" spans="1:258" s="187" customFormat="1" ht="12.95" customHeight="1">
      <c r="A419" s="251" t="s">
        <v>350</v>
      </c>
      <c r="B419" s="251"/>
      <c r="C419" s="256"/>
      <c r="D419" s="251">
        <v>210029084</v>
      </c>
      <c r="E419" s="164" t="s">
        <v>3565</v>
      </c>
      <c r="F419" s="164">
        <v>22100312</v>
      </c>
      <c r="G419" s="37" t="s">
        <v>1528</v>
      </c>
      <c r="H419" s="37" t="s">
        <v>835</v>
      </c>
      <c r="I419" s="37" t="s">
        <v>836</v>
      </c>
      <c r="J419" s="37" t="s">
        <v>837</v>
      </c>
      <c r="K419" s="38" t="s">
        <v>150</v>
      </c>
      <c r="L419" s="39" t="s">
        <v>105</v>
      </c>
      <c r="M419" s="37" t="s">
        <v>121</v>
      </c>
      <c r="N419" s="40" t="s">
        <v>83</v>
      </c>
      <c r="O419" s="39" t="s">
        <v>107</v>
      </c>
      <c r="P419" s="37" t="s">
        <v>108</v>
      </c>
      <c r="Q419" s="39" t="s">
        <v>151</v>
      </c>
      <c r="R419" s="38" t="s">
        <v>110</v>
      </c>
      <c r="S419" s="39" t="s">
        <v>107</v>
      </c>
      <c r="T419" s="41" t="s">
        <v>122</v>
      </c>
      <c r="U419" s="37" t="s">
        <v>112</v>
      </c>
      <c r="V419" s="39">
        <v>60</v>
      </c>
      <c r="W419" s="37" t="s">
        <v>113</v>
      </c>
      <c r="X419" s="39"/>
      <c r="Y419" s="39"/>
      <c r="Z419" s="39"/>
      <c r="AA419" s="40">
        <v>30</v>
      </c>
      <c r="AB419" s="38">
        <v>60</v>
      </c>
      <c r="AC419" s="38">
        <v>10</v>
      </c>
      <c r="AD419" s="42" t="s">
        <v>129</v>
      </c>
      <c r="AE419" s="37" t="s">
        <v>115</v>
      </c>
      <c r="AF419" s="42">
        <v>47</v>
      </c>
      <c r="AG419" s="42">
        <v>25825.8</v>
      </c>
      <c r="AH419" s="43">
        <f>AF419*AG419</f>
        <v>1213812.5999999999</v>
      </c>
      <c r="AI419" s="44">
        <f>AH419*1.12</f>
        <v>1359470.112</v>
      </c>
      <c r="AJ419" s="45"/>
      <c r="AK419" s="46"/>
      <c r="AL419" s="45"/>
      <c r="AM419" s="45" t="s">
        <v>116</v>
      </c>
      <c r="AN419" s="35"/>
      <c r="AO419" s="37"/>
      <c r="AP419" s="37"/>
      <c r="AQ419" s="37"/>
      <c r="AR419" s="37" t="s">
        <v>838</v>
      </c>
      <c r="AS419" s="37" t="s">
        <v>838</v>
      </c>
      <c r="AT419" s="37"/>
      <c r="AU419" s="37"/>
      <c r="AV419" s="37"/>
      <c r="AW419" s="37"/>
      <c r="AX419" s="37"/>
      <c r="AY419" s="37"/>
      <c r="AZ419" s="49"/>
      <c r="BA419" s="49"/>
      <c r="BB419" s="49"/>
      <c r="BC419" s="49"/>
      <c r="BD419" s="49">
        <v>368</v>
      </c>
      <c r="BE419" s="49"/>
      <c r="BF419" s="49"/>
      <c r="BG419" s="49"/>
      <c r="BH419" s="49"/>
      <c r="BI419" s="49"/>
      <c r="BJ419" s="49"/>
      <c r="BK419" s="49"/>
      <c r="BL419" s="49"/>
      <c r="BM419" s="49"/>
      <c r="BN419" s="49"/>
      <c r="BO419" s="49"/>
      <c r="BP419" s="49"/>
      <c r="BQ419" s="49"/>
      <c r="BR419" s="49"/>
      <c r="BS419" s="49"/>
      <c r="BT419" s="49"/>
      <c r="BU419" s="49"/>
      <c r="BV419" s="49"/>
      <c r="BW419" s="49"/>
      <c r="BX419" s="49"/>
      <c r="BY419" s="49"/>
      <c r="BZ419" s="49"/>
      <c r="CA419" s="49"/>
      <c r="CB419" s="49"/>
      <c r="CC419" s="49"/>
      <c r="CD419" s="49"/>
      <c r="CE419" s="49"/>
      <c r="CF419" s="49"/>
      <c r="CG419" s="49"/>
      <c r="CH419" s="49"/>
      <c r="CI419" s="49"/>
      <c r="CJ419" s="49"/>
      <c r="CK419" s="49"/>
      <c r="CL419" s="49"/>
      <c r="CM419" s="49"/>
      <c r="CN419" s="49"/>
      <c r="CO419" s="49"/>
      <c r="CP419" s="49"/>
      <c r="CQ419" s="49"/>
      <c r="CR419" s="49"/>
      <c r="CS419" s="49"/>
      <c r="CT419" s="49"/>
      <c r="CU419" s="49"/>
      <c r="CV419" s="49"/>
      <c r="CW419" s="49"/>
      <c r="CX419" s="49"/>
      <c r="CY419" s="49"/>
      <c r="CZ419" s="49"/>
      <c r="DA419" s="49"/>
      <c r="DB419" s="49"/>
      <c r="DC419" s="49"/>
      <c r="DD419" s="49"/>
      <c r="DE419" s="49"/>
      <c r="DF419" s="49"/>
      <c r="DG419" s="49"/>
      <c r="DH419" s="49"/>
      <c r="DI419" s="49"/>
      <c r="DJ419" s="49"/>
      <c r="DK419" s="49"/>
      <c r="DL419" s="49"/>
      <c r="DM419" s="49"/>
      <c r="DN419" s="49"/>
      <c r="DO419" s="49"/>
      <c r="DP419" s="49"/>
      <c r="DQ419" s="49"/>
      <c r="DR419" s="49"/>
      <c r="DS419" s="49"/>
      <c r="DT419" s="49"/>
      <c r="DU419" s="49"/>
      <c r="DV419" s="49"/>
      <c r="DW419" s="49"/>
      <c r="DX419" s="49"/>
      <c r="DY419" s="49"/>
      <c r="DZ419" s="49"/>
      <c r="EA419" s="49"/>
      <c r="EB419" s="49"/>
      <c r="EC419" s="49"/>
      <c r="ED419" s="49"/>
      <c r="EE419" s="49"/>
      <c r="EF419" s="49"/>
      <c r="EG419" s="49"/>
      <c r="EH419" s="49"/>
      <c r="EI419" s="49"/>
      <c r="EJ419" s="49"/>
      <c r="EK419" s="49"/>
      <c r="EL419" s="49"/>
      <c r="EM419" s="49"/>
      <c r="EN419" s="49"/>
      <c r="EO419" s="49"/>
      <c r="EP419" s="49"/>
      <c r="EQ419" s="49"/>
      <c r="ER419" s="49"/>
      <c r="ES419" s="49"/>
      <c r="ET419" s="49"/>
      <c r="EU419" s="49"/>
      <c r="EV419" s="49"/>
      <c r="EW419" s="49"/>
      <c r="EX419" s="49"/>
      <c r="EY419" s="49"/>
      <c r="EZ419" s="49"/>
      <c r="FA419" s="49"/>
      <c r="FB419" s="49"/>
      <c r="FC419" s="49"/>
      <c r="FD419" s="49"/>
      <c r="FE419" s="49"/>
      <c r="FF419" s="49"/>
      <c r="FG419" s="49"/>
      <c r="FH419" s="49"/>
      <c r="FI419" s="49"/>
      <c r="FJ419" s="49"/>
      <c r="FK419" s="49"/>
      <c r="FL419" s="49"/>
      <c r="FM419" s="49"/>
      <c r="FN419" s="49"/>
      <c r="FO419" s="49"/>
      <c r="FP419" s="49"/>
      <c r="FQ419" s="49"/>
      <c r="FR419" s="49"/>
      <c r="FS419" s="49"/>
      <c r="FT419" s="49"/>
      <c r="FU419" s="49"/>
      <c r="FV419" s="49"/>
      <c r="FW419" s="49"/>
      <c r="FX419" s="49"/>
      <c r="FY419" s="49"/>
      <c r="FZ419" s="49"/>
      <c r="GA419" s="49"/>
      <c r="GB419" s="49"/>
      <c r="GC419" s="49"/>
      <c r="GD419" s="49"/>
      <c r="GE419" s="49"/>
      <c r="GF419" s="49"/>
      <c r="GG419" s="49"/>
      <c r="GH419" s="49"/>
      <c r="GI419" s="49"/>
      <c r="GJ419" s="49"/>
      <c r="GK419" s="49"/>
      <c r="GL419" s="49"/>
      <c r="GM419" s="49"/>
      <c r="GN419" s="49"/>
      <c r="GO419" s="49"/>
      <c r="GP419" s="49"/>
      <c r="GQ419" s="49"/>
      <c r="GR419" s="49"/>
      <c r="GS419" s="49"/>
      <c r="GT419" s="49"/>
      <c r="GU419" s="49"/>
      <c r="GV419" s="49"/>
      <c r="GW419" s="49"/>
      <c r="GX419" s="49"/>
      <c r="GY419" s="49"/>
      <c r="GZ419" s="49"/>
      <c r="HA419" s="49"/>
      <c r="HB419" s="49"/>
      <c r="HC419" s="49"/>
      <c r="HD419" s="49"/>
      <c r="HE419" s="49"/>
      <c r="HF419" s="49"/>
      <c r="HG419" s="49"/>
      <c r="HH419" s="49"/>
      <c r="HI419" s="49"/>
      <c r="HJ419" s="49"/>
      <c r="HK419" s="49"/>
      <c r="HL419" s="49"/>
      <c r="HM419" s="49"/>
      <c r="HN419" s="49"/>
      <c r="HO419" s="49"/>
      <c r="HP419" s="49"/>
      <c r="HQ419" s="49"/>
      <c r="HR419" s="49"/>
      <c r="HS419" s="49"/>
      <c r="HT419" s="49"/>
      <c r="HU419" s="49"/>
      <c r="HV419" s="49"/>
      <c r="HW419" s="49"/>
      <c r="HX419" s="49"/>
      <c r="HY419" s="49"/>
      <c r="HZ419" s="49"/>
      <c r="IA419" s="49"/>
      <c r="IB419" s="49"/>
      <c r="IC419" s="49"/>
      <c r="ID419" s="49"/>
      <c r="IE419" s="49"/>
      <c r="IF419" s="49"/>
      <c r="IG419" s="49"/>
      <c r="IH419" s="49"/>
      <c r="II419" s="49"/>
      <c r="IJ419" s="49"/>
      <c r="IK419" s="49"/>
      <c r="IL419" s="49"/>
      <c r="IM419" s="49"/>
      <c r="IN419" s="49"/>
      <c r="IO419" s="49"/>
      <c r="IP419" s="49"/>
      <c r="IQ419" s="49"/>
      <c r="IR419" s="49"/>
      <c r="IS419" s="49"/>
      <c r="IT419" s="49"/>
      <c r="IU419" s="49"/>
      <c r="IV419" s="49"/>
      <c r="IW419" s="49"/>
      <c r="IX419" s="49"/>
    </row>
    <row r="420" spans="1:258" s="187" customFormat="1" ht="12.95" customHeight="1">
      <c r="A420" s="251" t="s">
        <v>350</v>
      </c>
      <c r="B420" s="251"/>
      <c r="C420" s="256"/>
      <c r="D420" s="251">
        <v>220010902</v>
      </c>
      <c r="E420" s="164" t="s">
        <v>3566</v>
      </c>
      <c r="F420" s="164">
        <v>22100313</v>
      </c>
      <c r="G420" s="37" t="s">
        <v>1529</v>
      </c>
      <c r="H420" s="37" t="s">
        <v>835</v>
      </c>
      <c r="I420" s="37" t="s">
        <v>836</v>
      </c>
      <c r="J420" s="37" t="s">
        <v>837</v>
      </c>
      <c r="K420" s="38" t="s">
        <v>150</v>
      </c>
      <c r="L420" s="39" t="s">
        <v>105</v>
      </c>
      <c r="M420" s="37" t="s">
        <v>121</v>
      </c>
      <c r="N420" s="40" t="s">
        <v>83</v>
      </c>
      <c r="O420" s="39" t="s">
        <v>107</v>
      </c>
      <c r="P420" s="37" t="s">
        <v>108</v>
      </c>
      <c r="Q420" s="39" t="s">
        <v>151</v>
      </c>
      <c r="R420" s="38" t="s">
        <v>110</v>
      </c>
      <c r="S420" s="39" t="s">
        <v>107</v>
      </c>
      <c r="T420" s="41" t="s">
        <v>122</v>
      </c>
      <c r="U420" s="37" t="s">
        <v>112</v>
      </c>
      <c r="V420" s="39">
        <v>60</v>
      </c>
      <c r="W420" s="37" t="s">
        <v>113</v>
      </c>
      <c r="X420" s="39"/>
      <c r="Y420" s="39"/>
      <c r="Z420" s="39"/>
      <c r="AA420" s="40">
        <v>30</v>
      </c>
      <c r="AB420" s="38">
        <v>60</v>
      </c>
      <c r="AC420" s="38">
        <v>10</v>
      </c>
      <c r="AD420" s="42" t="s">
        <v>123</v>
      </c>
      <c r="AE420" s="37" t="s">
        <v>115</v>
      </c>
      <c r="AF420" s="42">
        <v>94</v>
      </c>
      <c r="AG420" s="42">
        <v>25825.8</v>
      </c>
      <c r="AH420" s="43">
        <v>0</v>
      </c>
      <c r="AI420" s="44">
        <v>0</v>
      </c>
      <c r="AJ420" s="45"/>
      <c r="AK420" s="46"/>
      <c r="AL420" s="45"/>
      <c r="AM420" s="45" t="s">
        <v>116</v>
      </c>
      <c r="AN420" s="35"/>
      <c r="AO420" s="37"/>
      <c r="AP420" s="37"/>
      <c r="AQ420" s="37"/>
      <c r="AR420" s="37" t="s">
        <v>838</v>
      </c>
      <c r="AS420" s="37" t="s">
        <v>838</v>
      </c>
      <c r="AT420" s="37"/>
      <c r="AU420" s="37"/>
      <c r="AV420" s="37"/>
      <c r="AW420" s="37"/>
      <c r="AX420" s="37"/>
      <c r="AY420" s="37" t="s">
        <v>3919</v>
      </c>
      <c r="AZ420" s="49" t="s">
        <v>3957</v>
      </c>
      <c r="BA420" s="49"/>
      <c r="BB420" s="49"/>
      <c r="BC420" s="49"/>
      <c r="BD420" s="49">
        <v>369</v>
      </c>
      <c r="BE420" s="49"/>
      <c r="BF420" s="49"/>
      <c r="BG420" s="49"/>
      <c r="BH420" s="49"/>
      <c r="BI420" s="49"/>
      <c r="BJ420" s="49"/>
      <c r="BK420" s="49"/>
      <c r="BL420" s="49"/>
      <c r="BM420" s="49"/>
      <c r="BN420" s="49"/>
      <c r="BO420" s="49"/>
      <c r="BP420" s="49"/>
      <c r="BQ420" s="49"/>
      <c r="BR420" s="49"/>
      <c r="BS420" s="49"/>
      <c r="BT420" s="49"/>
      <c r="BU420" s="49"/>
      <c r="BV420" s="49"/>
      <c r="BW420" s="49"/>
      <c r="BX420" s="49"/>
      <c r="BY420" s="49"/>
      <c r="BZ420" s="49"/>
      <c r="CA420" s="49"/>
      <c r="CB420" s="49"/>
      <c r="CC420" s="49"/>
      <c r="CD420" s="49"/>
      <c r="CE420" s="49"/>
      <c r="CF420" s="49"/>
      <c r="CG420" s="49"/>
      <c r="CH420" s="49"/>
      <c r="CI420" s="49"/>
      <c r="CJ420" s="49"/>
      <c r="CK420" s="49"/>
      <c r="CL420" s="49"/>
      <c r="CM420" s="49"/>
      <c r="CN420" s="49"/>
      <c r="CO420" s="49"/>
      <c r="CP420" s="49"/>
      <c r="CQ420" s="49"/>
      <c r="CR420" s="49"/>
      <c r="CS420" s="49"/>
      <c r="CT420" s="49"/>
      <c r="CU420" s="49"/>
      <c r="CV420" s="49"/>
      <c r="CW420" s="49"/>
      <c r="CX420" s="49"/>
      <c r="CY420" s="49"/>
      <c r="CZ420" s="49"/>
      <c r="DA420" s="49"/>
      <c r="DB420" s="49"/>
      <c r="DC420" s="49"/>
      <c r="DD420" s="49"/>
      <c r="DE420" s="49"/>
      <c r="DF420" s="49"/>
      <c r="DG420" s="49"/>
      <c r="DH420" s="49"/>
      <c r="DI420" s="49"/>
      <c r="DJ420" s="49"/>
      <c r="DK420" s="49"/>
      <c r="DL420" s="49"/>
      <c r="DM420" s="49"/>
      <c r="DN420" s="49"/>
      <c r="DO420" s="49"/>
      <c r="DP420" s="49"/>
      <c r="DQ420" s="49"/>
      <c r="DR420" s="49"/>
      <c r="DS420" s="49"/>
      <c r="DT420" s="49"/>
      <c r="DU420" s="49"/>
      <c r="DV420" s="49"/>
      <c r="DW420" s="49"/>
      <c r="DX420" s="49"/>
      <c r="DY420" s="49"/>
      <c r="DZ420" s="49"/>
      <c r="EA420" s="49"/>
      <c r="EB420" s="49"/>
      <c r="EC420" s="49"/>
      <c r="ED420" s="49"/>
      <c r="EE420" s="49"/>
      <c r="EF420" s="49"/>
      <c r="EG420" s="49"/>
      <c r="EH420" s="49"/>
      <c r="EI420" s="49"/>
      <c r="EJ420" s="49"/>
      <c r="EK420" s="49"/>
      <c r="EL420" s="49"/>
      <c r="EM420" s="49"/>
      <c r="EN420" s="49"/>
      <c r="EO420" s="49"/>
      <c r="EP420" s="49"/>
      <c r="EQ420" s="49"/>
      <c r="ER420" s="49"/>
      <c r="ES420" s="49"/>
      <c r="ET420" s="49"/>
      <c r="EU420" s="49"/>
      <c r="EV420" s="49"/>
      <c r="EW420" s="49"/>
      <c r="EX420" s="49"/>
      <c r="EY420" s="49"/>
      <c r="EZ420" s="49"/>
      <c r="FA420" s="49"/>
      <c r="FB420" s="49"/>
      <c r="FC420" s="49"/>
      <c r="FD420" s="49"/>
      <c r="FE420" s="49"/>
      <c r="FF420" s="49"/>
      <c r="FG420" s="49"/>
      <c r="FH420" s="49"/>
      <c r="FI420" s="49"/>
      <c r="FJ420" s="49"/>
      <c r="FK420" s="49"/>
      <c r="FL420" s="49"/>
      <c r="FM420" s="49"/>
      <c r="FN420" s="49"/>
      <c r="FO420" s="49"/>
      <c r="FP420" s="49"/>
      <c r="FQ420" s="49"/>
      <c r="FR420" s="49"/>
      <c r="FS420" s="49"/>
      <c r="FT420" s="49"/>
      <c r="FU420" s="49"/>
      <c r="FV420" s="49"/>
      <c r="FW420" s="49"/>
      <c r="FX420" s="49"/>
      <c r="FY420" s="49"/>
      <c r="FZ420" s="49"/>
      <c r="GA420" s="49"/>
      <c r="GB420" s="49"/>
      <c r="GC420" s="49"/>
      <c r="GD420" s="49"/>
      <c r="GE420" s="49"/>
      <c r="GF420" s="49"/>
      <c r="GG420" s="49"/>
      <c r="GH420" s="49"/>
      <c r="GI420" s="49"/>
      <c r="GJ420" s="49"/>
      <c r="GK420" s="49"/>
      <c r="GL420" s="49"/>
      <c r="GM420" s="49"/>
      <c r="GN420" s="49"/>
      <c r="GO420" s="49"/>
      <c r="GP420" s="49"/>
      <c r="GQ420" s="49"/>
      <c r="GR420" s="49"/>
      <c r="GS420" s="49"/>
      <c r="GT420" s="49"/>
      <c r="GU420" s="49"/>
      <c r="GV420" s="49"/>
      <c r="GW420" s="49"/>
      <c r="GX420" s="49"/>
      <c r="GY420" s="49"/>
      <c r="GZ420" s="49"/>
      <c r="HA420" s="49"/>
      <c r="HB420" s="49"/>
      <c r="HC420" s="49"/>
      <c r="HD420" s="49"/>
      <c r="HE420" s="49"/>
      <c r="HF420" s="49"/>
      <c r="HG420" s="49"/>
      <c r="HH420" s="49"/>
      <c r="HI420" s="49"/>
      <c r="HJ420" s="49"/>
      <c r="HK420" s="49"/>
      <c r="HL420" s="49"/>
      <c r="HM420" s="49"/>
      <c r="HN420" s="49"/>
      <c r="HO420" s="49"/>
      <c r="HP420" s="49"/>
      <c r="HQ420" s="49"/>
      <c r="HR420" s="49"/>
      <c r="HS420" s="49"/>
      <c r="HT420" s="49"/>
      <c r="HU420" s="49"/>
      <c r="HV420" s="49"/>
      <c r="HW420" s="49"/>
      <c r="HX420" s="49"/>
      <c r="HY420" s="49"/>
      <c r="HZ420" s="49"/>
      <c r="IA420" s="49"/>
      <c r="IB420" s="49"/>
      <c r="IC420" s="49"/>
      <c r="ID420" s="49"/>
      <c r="IE420" s="49"/>
      <c r="IF420" s="49"/>
      <c r="IG420" s="49"/>
      <c r="IH420" s="49"/>
      <c r="II420" s="49"/>
      <c r="IJ420" s="49"/>
      <c r="IK420" s="49"/>
      <c r="IL420" s="49"/>
      <c r="IM420" s="49"/>
      <c r="IN420" s="49"/>
      <c r="IO420" s="49"/>
      <c r="IP420" s="49"/>
      <c r="IQ420" s="49"/>
      <c r="IR420" s="49"/>
      <c r="IS420" s="49"/>
      <c r="IT420" s="49"/>
      <c r="IU420" s="49"/>
      <c r="IV420" s="49"/>
      <c r="IW420" s="49"/>
      <c r="IX420" s="49"/>
    </row>
    <row r="421" spans="1:258" s="187" customFormat="1" ht="12.95" customHeight="1">
      <c r="A421" s="251" t="s">
        <v>350</v>
      </c>
      <c r="B421" s="251"/>
      <c r="C421" s="256"/>
      <c r="D421" s="251">
        <v>220011091</v>
      </c>
      <c r="E421" s="164" t="s">
        <v>3567</v>
      </c>
      <c r="F421" s="164">
        <v>22100314</v>
      </c>
      <c r="G421" s="37" t="s">
        <v>1530</v>
      </c>
      <c r="H421" s="37" t="s">
        <v>835</v>
      </c>
      <c r="I421" s="37" t="s">
        <v>836</v>
      </c>
      <c r="J421" s="37" t="s">
        <v>837</v>
      </c>
      <c r="K421" s="38" t="s">
        <v>150</v>
      </c>
      <c r="L421" s="39" t="s">
        <v>105</v>
      </c>
      <c r="M421" s="37" t="s">
        <v>121</v>
      </c>
      <c r="N421" s="40" t="s">
        <v>83</v>
      </c>
      <c r="O421" s="39" t="s">
        <v>107</v>
      </c>
      <c r="P421" s="37" t="s">
        <v>108</v>
      </c>
      <c r="Q421" s="39" t="s">
        <v>151</v>
      </c>
      <c r="R421" s="38" t="s">
        <v>110</v>
      </c>
      <c r="S421" s="39" t="s">
        <v>107</v>
      </c>
      <c r="T421" s="41" t="s">
        <v>122</v>
      </c>
      <c r="U421" s="37" t="s">
        <v>112</v>
      </c>
      <c r="V421" s="39">
        <v>60</v>
      </c>
      <c r="W421" s="37" t="s">
        <v>113</v>
      </c>
      <c r="X421" s="39"/>
      <c r="Y421" s="39"/>
      <c r="Z421" s="39"/>
      <c r="AA421" s="40">
        <v>30</v>
      </c>
      <c r="AB421" s="38">
        <v>60</v>
      </c>
      <c r="AC421" s="38">
        <v>10</v>
      </c>
      <c r="AD421" s="42" t="s">
        <v>123</v>
      </c>
      <c r="AE421" s="37" t="s">
        <v>115</v>
      </c>
      <c r="AF421" s="42">
        <v>50</v>
      </c>
      <c r="AG421" s="42">
        <v>35812.699999999997</v>
      </c>
      <c r="AH421" s="43">
        <f t="shared" ref="AH421:AH465" si="34">AF421*AG421</f>
        <v>1790634.9999999998</v>
      </c>
      <c r="AI421" s="44">
        <f t="shared" ref="AI421:AI452" si="35">AH421*1.12</f>
        <v>2005511.2</v>
      </c>
      <c r="AJ421" s="45"/>
      <c r="AK421" s="46"/>
      <c r="AL421" s="45"/>
      <c r="AM421" s="45" t="s">
        <v>116</v>
      </c>
      <c r="AN421" s="35"/>
      <c r="AO421" s="37"/>
      <c r="AP421" s="37"/>
      <c r="AQ421" s="37"/>
      <c r="AR421" s="37" t="s">
        <v>839</v>
      </c>
      <c r="AS421" s="37" t="s">
        <v>839</v>
      </c>
      <c r="AT421" s="37"/>
      <c r="AU421" s="37"/>
      <c r="AV421" s="37"/>
      <c r="AW421" s="37"/>
      <c r="AX421" s="37"/>
      <c r="AY421" s="37"/>
      <c r="AZ421" s="49"/>
      <c r="BA421" s="49"/>
      <c r="BB421" s="49"/>
      <c r="BC421" s="49"/>
      <c r="BD421" s="49">
        <v>370</v>
      </c>
      <c r="BE421" s="49"/>
      <c r="BF421" s="49"/>
      <c r="BG421" s="49"/>
      <c r="BH421" s="49"/>
      <c r="BI421" s="49"/>
      <c r="BJ421" s="49"/>
      <c r="BK421" s="49"/>
      <c r="BL421" s="49"/>
      <c r="BM421" s="49"/>
      <c r="BN421" s="49"/>
      <c r="BO421" s="49"/>
      <c r="BP421" s="49"/>
      <c r="BQ421" s="49"/>
      <c r="BR421" s="49"/>
      <c r="BS421" s="49"/>
      <c r="BT421" s="49"/>
      <c r="BU421" s="49"/>
      <c r="BV421" s="49"/>
      <c r="BW421" s="49"/>
      <c r="BX421" s="49"/>
      <c r="BY421" s="49"/>
      <c r="BZ421" s="49"/>
      <c r="CA421" s="49"/>
      <c r="CB421" s="49"/>
      <c r="CC421" s="49"/>
      <c r="CD421" s="49"/>
      <c r="CE421" s="49"/>
      <c r="CF421" s="49"/>
      <c r="CG421" s="49"/>
      <c r="CH421" s="49"/>
      <c r="CI421" s="49"/>
      <c r="CJ421" s="49"/>
      <c r="CK421" s="49"/>
      <c r="CL421" s="49"/>
      <c r="CM421" s="49"/>
      <c r="CN421" s="49"/>
      <c r="CO421" s="49"/>
      <c r="CP421" s="49"/>
      <c r="CQ421" s="49"/>
      <c r="CR421" s="49"/>
      <c r="CS421" s="49"/>
      <c r="CT421" s="49"/>
      <c r="CU421" s="49"/>
      <c r="CV421" s="49"/>
      <c r="CW421" s="49"/>
      <c r="CX421" s="49"/>
      <c r="CY421" s="49"/>
      <c r="CZ421" s="49"/>
      <c r="DA421" s="49"/>
      <c r="DB421" s="49"/>
      <c r="DC421" s="49"/>
      <c r="DD421" s="49"/>
      <c r="DE421" s="49"/>
      <c r="DF421" s="49"/>
      <c r="DG421" s="49"/>
      <c r="DH421" s="49"/>
      <c r="DI421" s="49"/>
      <c r="DJ421" s="49"/>
      <c r="DK421" s="49"/>
      <c r="DL421" s="49"/>
      <c r="DM421" s="49"/>
      <c r="DN421" s="49"/>
      <c r="DO421" s="49"/>
      <c r="DP421" s="49"/>
      <c r="DQ421" s="49"/>
      <c r="DR421" s="49"/>
      <c r="DS421" s="49"/>
      <c r="DT421" s="49"/>
      <c r="DU421" s="49"/>
      <c r="DV421" s="49"/>
      <c r="DW421" s="49"/>
      <c r="DX421" s="49"/>
      <c r="DY421" s="49"/>
      <c r="DZ421" s="49"/>
      <c r="EA421" s="49"/>
      <c r="EB421" s="49"/>
      <c r="EC421" s="49"/>
      <c r="ED421" s="49"/>
      <c r="EE421" s="49"/>
      <c r="EF421" s="49"/>
      <c r="EG421" s="49"/>
      <c r="EH421" s="49"/>
      <c r="EI421" s="49"/>
      <c r="EJ421" s="49"/>
      <c r="EK421" s="49"/>
      <c r="EL421" s="49"/>
      <c r="EM421" s="49"/>
      <c r="EN421" s="49"/>
      <c r="EO421" s="49"/>
      <c r="EP421" s="49"/>
      <c r="EQ421" s="49"/>
      <c r="ER421" s="49"/>
      <c r="ES421" s="49"/>
      <c r="ET421" s="49"/>
      <c r="EU421" s="49"/>
      <c r="EV421" s="49"/>
      <c r="EW421" s="49"/>
      <c r="EX421" s="49"/>
      <c r="EY421" s="49"/>
      <c r="EZ421" s="49"/>
      <c r="FA421" s="49"/>
      <c r="FB421" s="49"/>
      <c r="FC421" s="49"/>
      <c r="FD421" s="49"/>
      <c r="FE421" s="49"/>
      <c r="FF421" s="49"/>
      <c r="FG421" s="49"/>
      <c r="FH421" s="49"/>
      <c r="FI421" s="49"/>
      <c r="FJ421" s="49"/>
      <c r="FK421" s="49"/>
      <c r="FL421" s="49"/>
      <c r="FM421" s="49"/>
      <c r="FN421" s="49"/>
      <c r="FO421" s="49"/>
      <c r="FP421" s="49"/>
      <c r="FQ421" s="49"/>
      <c r="FR421" s="49"/>
      <c r="FS421" s="49"/>
      <c r="FT421" s="49"/>
      <c r="FU421" s="49"/>
      <c r="FV421" s="49"/>
      <c r="FW421" s="49"/>
      <c r="FX421" s="49"/>
      <c r="FY421" s="49"/>
      <c r="FZ421" s="49"/>
      <c r="GA421" s="49"/>
      <c r="GB421" s="49"/>
      <c r="GC421" s="49"/>
      <c r="GD421" s="49"/>
      <c r="GE421" s="49"/>
      <c r="GF421" s="49"/>
      <c r="GG421" s="49"/>
      <c r="GH421" s="49"/>
      <c r="GI421" s="49"/>
      <c r="GJ421" s="49"/>
      <c r="GK421" s="49"/>
      <c r="GL421" s="49"/>
      <c r="GM421" s="49"/>
      <c r="GN421" s="49"/>
      <c r="GO421" s="49"/>
      <c r="GP421" s="49"/>
      <c r="GQ421" s="49"/>
      <c r="GR421" s="49"/>
      <c r="GS421" s="49"/>
      <c r="GT421" s="49"/>
      <c r="GU421" s="49"/>
      <c r="GV421" s="49"/>
      <c r="GW421" s="49"/>
      <c r="GX421" s="49"/>
      <c r="GY421" s="49"/>
      <c r="GZ421" s="49"/>
      <c r="HA421" s="49"/>
      <c r="HB421" s="49"/>
      <c r="HC421" s="49"/>
      <c r="HD421" s="49"/>
      <c r="HE421" s="49"/>
      <c r="HF421" s="49"/>
      <c r="HG421" s="49"/>
      <c r="HH421" s="49"/>
      <c r="HI421" s="49"/>
      <c r="HJ421" s="49"/>
      <c r="HK421" s="49"/>
      <c r="HL421" s="49"/>
      <c r="HM421" s="49"/>
      <c r="HN421" s="49"/>
      <c r="HO421" s="49"/>
      <c r="HP421" s="49"/>
      <c r="HQ421" s="49"/>
      <c r="HR421" s="49"/>
      <c r="HS421" s="49"/>
      <c r="HT421" s="49"/>
      <c r="HU421" s="49"/>
      <c r="HV421" s="49"/>
      <c r="HW421" s="49"/>
      <c r="HX421" s="49"/>
      <c r="HY421" s="49"/>
      <c r="HZ421" s="49"/>
      <c r="IA421" s="49"/>
      <c r="IB421" s="49"/>
      <c r="IC421" s="49"/>
      <c r="ID421" s="49"/>
      <c r="IE421" s="49"/>
      <c r="IF421" s="49"/>
      <c r="IG421" s="49"/>
      <c r="IH421" s="49"/>
      <c r="II421" s="49"/>
      <c r="IJ421" s="49"/>
      <c r="IK421" s="49"/>
      <c r="IL421" s="49"/>
      <c r="IM421" s="49"/>
      <c r="IN421" s="49"/>
      <c r="IO421" s="49"/>
      <c r="IP421" s="49"/>
      <c r="IQ421" s="49"/>
      <c r="IR421" s="49"/>
      <c r="IS421" s="49"/>
      <c r="IT421" s="49"/>
      <c r="IU421" s="49"/>
      <c r="IV421" s="49"/>
      <c r="IW421" s="49"/>
      <c r="IX421" s="49"/>
    </row>
    <row r="422" spans="1:258" s="187" customFormat="1" ht="12.95" customHeight="1">
      <c r="A422" s="251" t="s">
        <v>350</v>
      </c>
      <c r="B422" s="251"/>
      <c r="C422" s="256"/>
      <c r="D422" s="251">
        <v>220011092</v>
      </c>
      <c r="E422" s="164" t="s">
        <v>3568</v>
      </c>
      <c r="F422" s="164">
        <v>22100315</v>
      </c>
      <c r="G422" s="37" t="s">
        <v>1531</v>
      </c>
      <c r="H422" s="37" t="s">
        <v>835</v>
      </c>
      <c r="I422" s="37" t="s">
        <v>836</v>
      </c>
      <c r="J422" s="37" t="s">
        <v>837</v>
      </c>
      <c r="K422" s="38" t="s">
        <v>150</v>
      </c>
      <c r="L422" s="39" t="s">
        <v>105</v>
      </c>
      <c r="M422" s="37" t="s">
        <v>121</v>
      </c>
      <c r="N422" s="40" t="s">
        <v>83</v>
      </c>
      <c r="O422" s="39" t="s">
        <v>107</v>
      </c>
      <c r="P422" s="37" t="s">
        <v>108</v>
      </c>
      <c r="Q422" s="39" t="s">
        <v>151</v>
      </c>
      <c r="R422" s="38" t="s">
        <v>110</v>
      </c>
      <c r="S422" s="39" t="s">
        <v>107</v>
      </c>
      <c r="T422" s="41" t="s">
        <v>122</v>
      </c>
      <c r="U422" s="37" t="s">
        <v>112</v>
      </c>
      <c r="V422" s="39">
        <v>60</v>
      </c>
      <c r="W422" s="37" t="s">
        <v>113</v>
      </c>
      <c r="X422" s="39"/>
      <c r="Y422" s="39"/>
      <c r="Z422" s="39"/>
      <c r="AA422" s="40">
        <v>30</v>
      </c>
      <c r="AB422" s="38">
        <v>60</v>
      </c>
      <c r="AC422" s="38">
        <v>10</v>
      </c>
      <c r="AD422" s="42" t="s">
        <v>123</v>
      </c>
      <c r="AE422" s="37" t="s">
        <v>115</v>
      </c>
      <c r="AF422" s="42">
        <v>393</v>
      </c>
      <c r="AG422" s="42">
        <v>30438.1</v>
      </c>
      <c r="AH422" s="43">
        <f t="shared" si="34"/>
        <v>11962173.299999999</v>
      </c>
      <c r="AI422" s="44">
        <f t="shared" si="35"/>
        <v>13397634.096000001</v>
      </c>
      <c r="AJ422" s="45"/>
      <c r="AK422" s="46"/>
      <c r="AL422" s="45"/>
      <c r="AM422" s="45" t="s">
        <v>116</v>
      </c>
      <c r="AN422" s="35"/>
      <c r="AO422" s="37"/>
      <c r="AP422" s="37"/>
      <c r="AQ422" s="37"/>
      <c r="AR422" s="37" t="s">
        <v>840</v>
      </c>
      <c r="AS422" s="37" t="s">
        <v>840</v>
      </c>
      <c r="AT422" s="37"/>
      <c r="AU422" s="37"/>
      <c r="AV422" s="37"/>
      <c r="AW422" s="37"/>
      <c r="AX422" s="37"/>
      <c r="AY422" s="37"/>
      <c r="AZ422" s="49"/>
      <c r="BA422" s="49"/>
      <c r="BB422" s="49"/>
      <c r="BC422" s="49"/>
      <c r="BD422" s="49">
        <v>371</v>
      </c>
      <c r="BE422" s="49"/>
      <c r="BF422" s="49"/>
      <c r="BG422" s="49"/>
      <c r="BH422" s="49"/>
      <c r="BI422" s="49"/>
      <c r="BJ422" s="49"/>
      <c r="BK422" s="49"/>
      <c r="BL422" s="49"/>
      <c r="BM422" s="49"/>
      <c r="BN422" s="49"/>
      <c r="BO422" s="49"/>
      <c r="BP422" s="49"/>
      <c r="BQ422" s="49"/>
      <c r="BR422" s="49"/>
      <c r="BS422" s="49"/>
      <c r="BT422" s="49"/>
      <c r="BU422" s="49"/>
      <c r="BV422" s="49"/>
      <c r="BW422" s="49"/>
      <c r="BX422" s="49"/>
      <c r="BY422" s="49"/>
      <c r="BZ422" s="49"/>
      <c r="CA422" s="49"/>
      <c r="CB422" s="49"/>
      <c r="CC422" s="49"/>
      <c r="CD422" s="49"/>
      <c r="CE422" s="49"/>
      <c r="CF422" s="49"/>
      <c r="CG422" s="49"/>
      <c r="CH422" s="49"/>
      <c r="CI422" s="49"/>
      <c r="CJ422" s="49"/>
      <c r="CK422" s="49"/>
      <c r="CL422" s="49"/>
      <c r="CM422" s="49"/>
      <c r="CN422" s="49"/>
      <c r="CO422" s="49"/>
      <c r="CP422" s="49"/>
      <c r="CQ422" s="49"/>
      <c r="CR422" s="49"/>
      <c r="CS422" s="49"/>
      <c r="CT422" s="49"/>
      <c r="CU422" s="49"/>
      <c r="CV422" s="49"/>
      <c r="CW422" s="49"/>
      <c r="CX422" s="49"/>
      <c r="CY422" s="49"/>
      <c r="CZ422" s="49"/>
      <c r="DA422" s="49"/>
      <c r="DB422" s="49"/>
      <c r="DC422" s="49"/>
      <c r="DD422" s="49"/>
      <c r="DE422" s="49"/>
      <c r="DF422" s="49"/>
      <c r="DG422" s="49"/>
      <c r="DH422" s="49"/>
      <c r="DI422" s="49"/>
      <c r="DJ422" s="49"/>
      <c r="DK422" s="49"/>
      <c r="DL422" s="49"/>
      <c r="DM422" s="49"/>
      <c r="DN422" s="49"/>
      <c r="DO422" s="49"/>
      <c r="DP422" s="49"/>
      <c r="DQ422" s="49"/>
      <c r="DR422" s="49"/>
      <c r="DS422" s="49"/>
      <c r="DT422" s="49"/>
      <c r="DU422" s="49"/>
      <c r="DV422" s="49"/>
      <c r="DW422" s="49"/>
      <c r="DX422" s="49"/>
      <c r="DY422" s="49"/>
      <c r="DZ422" s="49"/>
      <c r="EA422" s="49"/>
      <c r="EB422" s="49"/>
      <c r="EC422" s="49"/>
      <c r="ED422" s="49"/>
      <c r="EE422" s="49"/>
      <c r="EF422" s="49"/>
      <c r="EG422" s="49"/>
      <c r="EH422" s="49"/>
      <c r="EI422" s="49"/>
      <c r="EJ422" s="49"/>
      <c r="EK422" s="49"/>
      <c r="EL422" s="49"/>
      <c r="EM422" s="49"/>
      <c r="EN422" s="49"/>
      <c r="EO422" s="49"/>
      <c r="EP422" s="49"/>
      <c r="EQ422" s="49"/>
      <c r="ER422" s="49"/>
      <c r="ES422" s="49"/>
      <c r="ET422" s="49"/>
      <c r="EU422" s="49"/>
      <c r="EV422" s="49"/>
      <c r="EW422" s="49"/>
      <c r="EX422" s="49"/>
      <c r="EY422" s="49"/>
      <c r="EZ422" s="49"/>
      <c r="FA422" s="49"/>
      <c r="FB422" s="49"/>
      <c r="FC422" s="49"/>
      <c r="FD422" s="49"/>
      <c r="FE422" s="49"/>
      <c r="FF422" s="49"/>
      <c r="FG422" s="49"/>
      <c r="FH422" s="49"/>
      <c r="FI422" s="49"/>
      <c r="FJ422" s="49"/>
      <c r="FK422" s="49"/>
      <c r="FL422" s="49"/>
      <c r="FM422" s="49"/>
      <c r="FN422" s="49"/>
      <c r="FO422" s="49"/>
      <c r="FP422" s="49"/>
      <c r="FQ422" s="49"/>
      <c r="FR422" s="49"/>
      <c r="FS422" s="49"/>
      <c r="FT422" s="49"/>
      <c r="FU422" s="49"/>
      <c r="FV422" s="49"/>
      <c r="FW422" s="49"/>
      <c r="FX422" s="49"/>
      <c r="FY422" s="49"/>
      <c r="FZ422" s="49"/>
      <c r="GA422" s="49"/>
      <c r="GB422" s="49"/>
      <c r="GC422" s="49"/>
      <c r="GD422" s="49"/>
      <c r="GE422" s="49"/>
      <c r="GF422" s="49"/>
      <c r="GG422" s="49"/>
      <c r="GH422" s="49"/>
      <c r="GI422" s="49"/>
      <c r="GJ422" s="49"/>
      <c r="GK422" s="49"/>
      <c r="GL422" s="49"/>
      <c r="GM422" s="49"/>
      <c r="GN422" s="49"/>
      <c r="GO422" s="49"/>
      <c r="GP422" s="49"/>
      <c r="GQ422" s="49"/>
      <c r="GR422" s="49"/>
      <c r="GS422" s="49"/>
      <c r="GT422" s="49"/>
      <c r="GU422" s="49"/>
      <c r="GV422" s="49"/>
      <c r="GW422" s="49"/>
      <c r="GX422" s="49"/>
      <c r="GY422" s="49"/>
      <c r="GZ422" s="49"/>
      <c r="HA422" s="49"/>
      <c r="HB422" s="49"/>
      <c r="HC422" s="49"/>
      <c r="HD422" s="49"/>
      <c r="HE422" s="49"/>
      <c r="HF422" s="49"/>
      <c r="HG422" s="49"/>
      <c r="HH422" s="49"/>
      <c r="HI422" s="49"/>
      <c r="HJ422" s="49"/>
      <c r="HK422" s="49"/>
      <c r="HL422" s="49"/>
      <c r="HM422" s="49"/>
      <c r="HN422" s="49"/>
      <c r="HO422" s="49"/>
      <c r="HP422" s="49"/>
      <c r="HQ422" s="49"/>
      <c r="HR422" s="49"/>
      <c r="HS422" s="49"/>
      <c r="HT422" s="49"/>
      <c r="HU422" s="49"/>
      <c r="HV422" s="49"/>
      <c r="HW422" s="49"/>
      <c r="HX422" s="49"/>
      <c r="HY422" s="49"/>
      <c r="HZ422" s="49"/>
      <c r="IA422" s="49"/>
      <c r="IB422" s="49"/>
      <c r="IC422" s="49"/>
      <c r="ID422" s="49"/>
      <c r="IE422" s="49"/>
      <c r="IF422" s="49"/>
      <c r="IG422" s="49"/>
      <c r="IH422" s="49"/>
      <c r="II422" s="49"/>
      <c r="IJ422" s="49"/>
      <c r="IK422" s="49"/>
      <c r="IL422" s="49"/>
      <c r="IM422" s="49"/>
      <c r="IN422" s="49"/>
      <c r="IO422" s="49"/>
      <c r="IP422" s="49"/>
      <c r="IQ422" s="49"/>
      <c r="IR422" s="49"/>
      <c r="IS422" s="49"/>
      <c r="IT422" s="49"/>
      <c r="IU422" s="49"/>
      <c r="IV422" s="49"/>
      <c r="IW422" s="49"/>
      <c r="IX422" s="49"/>
    </row>
    <row r="423" spans="1:258" s="187" customFormat="1" ht="12.95" customHeight="1">
      <c r="A423" s="251" t="s">
        <v>350</v>
      </c>
      <c r="B423" s="251"/>
      <c r="C423" s="256"/>
      <c r="D423" s="251">
        <v>220018775</v>
      </c>
      <c r="E423" s="164" t="s">
        <v>3569</v>
      </c>
      <c r="F423" s="164">
        <v>22100316</v>
      </c>
      <c r="G423" s="37" t="s">
        <v>1532</v>
      </c>
      <c r="H423" s="37" t="s">
        <v>835</v>
      </c>
      <c r="I423" s="37" t="s">
        <v>836</v>
      </c>
      <c r="J423" s="37" t="s">
        <v>837</v>
      </c>
      <c r="K423" s="38" t="s">
        <v>150</v>
      </c>
      <c r="L423" s="39" t="s">
        <v>105</v>
      </c>
      <c r="M423" s="37" t="s">
        <v>121</v>
      </c>
      <c r="N423" s="40" t="s">
        <v>83</v>
      </c>
      <c r="O423" s="39" t="s">
        <v>107</v>
      </c>
      <c r="P423" s="37" t="s">
        <v>108</v>
      </c>
      <c r="Q423" s="39" t="s">
        <v>151</v>
      </c>
      <c r="R423" s="38" t="s">
        <v>110</v>
      </c>
      <c r="S423" s="39" t="s">
        <v>107</v>
      </c>
      <c r="T423" s="41" t="s">
        <v>122</v>
      </c>
      <c r="U423" s="37" t="s">
        <v>112</v>
      </c>
      <c r="V423" s="39">
        <v>60</v>
      </c>
      <c r="W423" s="37" t="s">
        <v>113</v>
      </c>
      <c r="X423" s="39"/>
      <c r="Y423" s="39"/>
      <c r="Z423" s="39"/>
      <c r="AA423" s="40">
        <v>30</v>
      </c>
      <c r="AB423" s="38">
        <v>60</v>
      </c>
      <c r="AC423" s="38">
        <v>10</v>
      </c>
      <c r="AD423" s="42" t="s">
        <v>123</v>
      </c>
      <c r="AE423" s="37" t="s">
        <v>115</v>
      </c>
      <c r="AF423" s="42">
        <v>95</v>
      </c>
      <c r="AG423" s="42">
        <v>49464.800000000003</v>
      </c>
      <c r="AH423" s="43">
        <f t="shared" si="34"/>
        <v>4699156</v>
      </c>
      <c r="AI423" s="44">
        <f t="shared" si="35"/>
        <v>5263054.7200000007</v>
      </c>
      <c r="AJ423" s="45"/>
      <c r="AK423" s="46"/>
      <c r="AL423" s="45"/>
      <c r="AM423" s="45" t="s">
        <v>116</v>
      </c>
      <c r="AN423" s="35"/>
      <c r="AO423" s="37"/>
      <c r="AP423" s="37"/>
      <c r="AQ423" s="37"/>
      <c r="AR423" s="37" t="s">
        <v>841</v>
      </c>
      <c r="AS423" s="37" t="s">
        <v>841</v>
      </c>
      <c r="AT423" s="37"/>
      <c r="AU423" s="37"/>
      <c r="AV423" s="37"/>
      <c r="AW423" s="37"/>
      <c r="AX423" s="37"/>
      <c r="AY423" s="37"/>
      <c r="AZ423" s="49"/>
      <c r="BA423" s="49"/>
      <c r="BB423" s="49"/>
      <c r="BC423" s="49"/>
      <c r="BD423" s="49">
        <v>372</v>
      </c>
      <c r="BE423" s="49"/>
      <c r="BF423" s="49"/>
      <c r="BG423" s="49"/>
      <c r="BH423" s="49"/>
      <c r="BI423" s="49"/>
      <c r="BJ423" s="49"/>
      <c r="BK423" s="49"/>
      <c r="BL423" s="49"/>
      <c r="BM423" s="49"/>
      <c r="BN423" s="49"/>
      <c r="BO423" s="49"/>
      <c r="BP423" s="49"/>
      <c r="BQ423" s="49"/>
      <c r="BR423" s="49"/>
      <c r="BS423" s="49"/>
      <c r="BT423" s="49"/>
      <c r="BU423" s="49"/>
      <c r="BV423" s="49"/>
      <c r="BW423" s="49"/>
      <c r="BX423" s="49"/>
      <c r="BY423" s="49"/>
      <c r="BZ423" s="49"/>
      <c r="CA423" s="49"/>
      <c r="CB423" s="49"/>
      <c r="CC423" s="49"/>
      <c r="CD423" s="49"/>
      <c r="CE423" s="49"/>
      <c r="CF423" s="49"/>
      <c r="CG423" s="49"/>
      <c r="CH423" s="49"/>
      <c r="CI423" s="49"/>
      <c r="CJ423" s="49"/>
      <c r="CK423" s="49"/>
      <c r="CL423" s="49"/>
      <c r="CM423" s="49"/>
      <c r="CN423" s="49"/>
      <c r="CO423" s="49"/>
      <c r="CP423" s="49"/>
      <c r="CQ423" s="49"/>
      <c r="CR423" s="49"/>
      <c r="CS423" s="49"/>
      <c r="CT423" s="49"/>
      <c r="CU423" s="49"/>
      <c r="CV423" s="49"/>
      <c r="CW423" s="49"/>
      <c r="CX423" s="49"/>
      <c r="CY423" s="49"/>
      <c r="CZ423" s="49"/>
      <c r="DA423" s="49"/>
      <c r="DB423" s="49"/>
      <c r="DC423" s="49"/>
      <c r="DD423" s="49"/>
      <c r="DE423" s="49"/>
      <c r="DF423" s="49"/>
      <c r="DG423" s="49"/>
      <c r="DH423" s="49"/>
      <c r="DI423" s="49"/>
      <c r="DJ423" s="49"/>
      <c r="DK423" s="49"/>
      <c r="DL423" s="49"/>
      <c r="DM423" s="49"/>
      <c r="DN423" s="49"/>
      <c r="DO423" s="49"/>
      <c r="DP423" s="49"/>
      <c r="DQ423" s="49"/>
      <c r="DR423" s="49"/>
      <c r="DS423" s="49"/>
      <c r="DT423" s="49"/>
      <c r="DU423" s="49"/>
      <c r="DV423" s="49"/>
      <c r="DW423" s="49"/>
      <c r="DX423" s="49"/>
      <c r="DY423" s="49"/>
      <c r="DZ423" s="49"/>
      <c r="EA423" s="49"/>
      <c r="EB423" s="49"/>
      <c r="EC423" s="49"/>
      <c r="ED423" s="49"/>
      <c r="EE423" s="49"/>
      <c r="EF423" s="49"/>
      <c r="EG423" s="49"/>
      <c r="EH423" s="49"/>
      <c r="EI423" s="49"/>
      <c r="EJ423" s="49"/>
      <c r="EK423" s="49"/>
      <c r="EL423" s="49"/>
      <c r="EM423" s="49"/>
      <c r="EN423" s="49"/>
      <c r="EO423" s="49"/>
      <c r="EP423" s="49"/>
      <c r="EQ423" s="49"/>
      <c r="ER423" s="49"/>
      <c r="ES423" s="49"/>
      <c r="ET423" s="49"/>
      <c r="EU423" s="49"/>
      <c r="EV423" s="49"/>
      <c r="EW423" s="49"/>
      <c r="EX423" s="49"/>
      <c r="EY423" s="49"/>
      <c r="EZ423" s="49"/>
      <c r="FA423" s="49"/>
      <c r="FB423" s="49"/>
      <c r="FC423" s="49"/>
      <c r="FD423" s="49"/>
      <c r="FE423" s="49"/>
      <c r="FF423" s="49"/>
      <c r="FG423" s="49"/>
      <c r="FH423" s="49"/>
      <c r="FI423" s="49"/>
      <c r="FJ423" s="49"/>
      <c r="FK423" s="49"/>
      <c r="FL423" s="49"/>
      <c r="FM423" s="49"/>
      <c r="FN423" s="49"/>
      <c r="FO423" s="49"/>
      <c r="FP423" s="49"/>
      <c r="FQ423" s="49"/>
      <c r="FR423" s="49"/>
      <c r="FS423" s="49"/>
      <c r="FT423" s="49"/>
      <c r="FU423" s="49"/>
      <c r="FV423" s="49"/>
      <c r="FW423" s="49"/>
      <c r="FX423" s="49"/>
      <c r="FY423" s="49"/>
      <c r="FZ423" s="49"/>
      <c r="GA423" s="49"/>
      <c r="GB423" s="49"/>
      <c r="GC423" s="49"/>
      <c r="GD423" s="49"/>
      <c r="GE423" s="49"/>
      <c r="GF423" s="49"/>
      <c r="GG423" s="49"/>
      <c r="GH423" s="49"/>
      <c r="GI423" s="49"/>
      <c r="GJ423" s="49"/>
      <c r="GK423" s="49"/>
      <c r="GL423" s="49"/>
      <c r="GM423" s="49"/>
      <c r="GN423" s="49"/>
      <c r="GO423" s="49"/>
      <c r="GP423" s="49"/>
      <c r="GQ423" s="49"/>
      <c r="GR423" s="49"/>
      <c r="GS423" s="49"/>
      <c r="GT423" s="49"/>
      <c r="GU423" s="49"/>
      <c r="GV423" s="49"/>
      <c r="GW423" s="49"/>
      <c r="GX423" s="49"/>
      <c r="GY423" s="49"/>
      <c r="GZ423" s="49"/>
      <c r="HA423" s="49"/>
      <c r="HB423" s="49"/>
      <c r="HC423" s="49"/>
      <c r="HD423" s="49"/>
      <c r="HE423" s="49"/>
      <c r="HF423" s="49"/>
      <c r="HG423" s="49"/>
      <c r="HH423" s="49"/>
      <c r="HI423" s="49"/>
      <c r="HJ423" s="49"/>
      <c r="HK423" s="49"/>
      <c r="HL423" s="49"/>
      <c r="HM423" s="49"/>
      <c r="HN423" s="49"/>
      <c r="HO423" s="49"/>
      <c r="HP423" s="49"/>
      <c r="HQ423" s="49"/>
      <c r="HR423" s="49"/>
      <c r="HS423" s="49"/>
      <c r="HT423" s="49"/>
      <c r="HU423" s="49"/>
      <c r="HV423" s="49"/>
      <c r="HW423" s="49"/>
      <c r="HX423" s="49"/>
      <c r="HY423" s="49"/>
      <c r="HZ423" s="49"/>
      <c r="IA423" s="49"/>
      <c r="IB423" s="49"/>
      <c r="IC423" s="49"/>
      <c r="ID423" s="49"/>
      <c r="IE423" s="49"/>
      <c r="IF423" s="49"/>
      <c r="IG423" s="49"/>
      <c r="IH423" s="49"/>
      <c r="II423" s="49"/>
      <c r="IJ423" s="49"/>
      <c r="IK423" s="49"/>
      <c r="IL423" s="49"/>
      <c r="IM423" s="49"/>
      <c r="IN423" s="49"/>
      <c r="IO423" s="49"/>
      <c r="IP423" s="49"/>
      <c r="IQ423" s="49"/>
      <c r="IR423" s="49"/>
      <c r="IS423" s="49"/>
      <c r="IT423" s="49"/>
      <c r="IU423" s="49"/>
      <c r="IV423" s="49"/>
      <c r="IW423" s="49"/>
      <c r="IX423" s="49"/>
    </row>
    <row r="424" spans="1:258" s="187" customFormat="1" ht="12.95" customHeight="1">
      <c r="A424" s="251" t="s">
        <v>350</v>
      </c>
      <c r="B424" s="251"/>
      <c r="C424" s="256"/>
      <c r="D424" s="251">
        <v>210009294</v>
      </c>
      <c r="E424" s="164" t="s">
        <v>3570</v>
      </c>
      <c r="F424" s="164">
        <v>22100317</v>
      </c>
      <c r="G424" s="37" t="s">
        <v>1533</v>
      </c>
      <c r="H424" s="37" t="s">
        <v>842</v>
      </c>
      <c r="I424" s="37" t="s">
        <v>843</v>
      </c>
      <c r="J424" s="37" t="s">
        <v>844</v>
      </c>
      <c r="K424" s="38" t="s">
        <v>104</v>
      </c>
      <c r="L424" s="39" t="s">
        <v>105</v>
      </c>
      <c r="M424" s="37" t="s">
        <v>121</v>
      </c>
      <c r="N424" s="40" t="s">
        <v>83</v>
      </c>
      <c r="O424" s="39" t="s">
        <v>107</v>
      </c>
      <c r="P424" s="37" t="s">
        <v>108</v>
      </c>
      <c r="Q424" s="39" t="s">
        <v>109</v>
      </c>
      <c r="R424" s="38" t="s">
        <v>110</v>
      </c>
      <c r="S424" s="39" t="s">
        <v>107</v>
      </c>
      <c r="T424" s="41" t="s">
        <v>122</v>
      </c>
      <c r="U424" s="37" t="s">
        <v>112</v>
      </c>
      <c r="V424" s="39">
        <v>60</v>
      </c>
      <c r="W424" s="37" t="s">
        <v>113</v>
      </c>
      <c r="X424" s="39"/>
      <c r="Y424" s="39"/>
      <c r="Z424" s="39"/>
      <c r="AA424" s="40">
        <v>30</v>
      </c>
      <c r="AB424" s="38">
        <v>60</v>
      </c>
      <c r="AC424" s="38">
        <v>10</v>
      </c>
      <c r="AD424" s="42" t="s">
        <v>179</v>
      </c>
      <c r="AE424" s="37" t="s">
        <v>115</v>
      </c>
      <c r="AF424" s="42">
        <v>7.8</v>
      </c>
      <c r="AG424" s="42">
        <v>710766.67</v>
      </c>
      <c r="AH424" s="43">
        <f t="shared" si="34"/>
        <v>5543980.0260000005</v>
      </c>
      <c r="AI424" s="44">
        <f t="shared" si="35"/>
        <v>6209257.6291200016</v>
      </c>
      <c r="AJ424" s="45"/>
      <c r="AK424" s="46"/>
      <c r="AL424" s="45"/>
      <c r="AM424" s="45" t="s">
        <v>116</v>
      </c>
      <c r="AN424" s="35"/>
      <c r="AO424" s="37"/>
      <c r="AP424" s="37"/>
      <c r="AQ424" s="37"/>
      <c r="AR424" s="37" t="s">
        <v>845</v>
      </c>
      <c r="AS424" s="37" t="s">
        <v>845</v>
      </c>
      <c r="AT424" s="37"/>
      <c r="AU424" s="37"/>
      <c r="AV424" s="37"/>
      <c r="AW424" s="37"/>
      <c r="AX424" s="37"/>
      <c r="AY424" s="37"/>
      <c r="AZ424" s="49"/>
      <c r="BA424" s="49"/>
      <c r="BB424" s="49"/>
      <c r="BC424" s="49"/>
      <c r="BD424" s="49">
        <v>373</v>
      </c>
      <c r="BE424" s="49"/>
      <c r="BF424" s="49"/>
      <c r="BG424" s="49"/>
      <c r="BH424" s="49"/>
      <c r="BI424" s="49"/>
      <c r="BJ424" s="49"/>
      <c r="BK424" s="49"/>
      <c r="BL424" s="49"/>
      <c r="BM424" s="49"/>
      <c r="BN424" s="49"/>
      <c r="BO424" s="49"/>
      <c r="BP424" s="49"/>
      <c r="BQ424" s="49"/>
      <c r="BR424" s="49"/>
      <c r="BS424" s="49"/>
      <c r="BT424" s="49"/>
      <c r="BU424" s="49"/>
      <c r="BV424" s="49"/>
      <c r="BW424" s="49"/>
      <c r="BX424" s="49"/>
      <c r="BY424" s="49"/>
      <c r="BZ424" s="49"/>
      <c r="CA424" s="49"/>
      <c r="CB424" s="49"/>
      <c r="CC424" s="49"/>
      <c r="CD424" s="49"/>
      <c r="CE424" s="49"/>
      <c r="CF424" s="49"/>
      <c r="CG424" s="49"/>
      <c r="CH424" s="49"/>
      <c r="CI424" s="49"/>
      <c r="CJ424" s="49"/>
      <c r="CK424" s="49"/>
      <c r="CL424" s="49"/>
      <c r="CM424" s="49"/>
      <c r="CN424" s="49"/>
      <c r="CO424" s="49"/>
      <c r="CP424" s="49"/>
      <c r="CQ424" s="49"/>
      <c r="CR424" s="49"/>
      <c r="CS424" s="49"/>
      <c r="CT424" s="49"/>
      <c r="CU424" s="49"/>
      <c r="CV424" s="49"/>
      <c r="CW424" s="49"/>
      <c r="CX424" s="49"/>
      <c r="CY424" s="49"/>
      <c r="CZ424" s="49"/>
      <c r="DA424" s="49"/>
      <c r="DB424" s="49"/>
      <c r="DC424" s="49"/>
      <c r="DD424" s="49"/>
      <c r="DE424" s="49"/>
      <c r="DF424" s="49"/>
      <c r="DG424" s="49"/>
      <c r="DH424" s="49"/>
      <c r="DI424" s="49"/>
      <c r="DJ424" s="49"/>
      <c r="DK424" s="49"/>
      <c r="DL424" s="49"/>
      <c r="DM424" s="49"/>
      <c r="DN424" s="49"/>
      <c r="DO424" s="49"/>
      <c r="DP424" s="49"/>
      <c r="DQ424" s="49"/>
      <c r="DR424" s="49"/>
      <c r="DS424" s="49"/>
      <c r="DT424" s="49"/>
      <c r="DU424" s="49"/>
      <c r="DV424" s="49"/>
      <c r="DW424" s="49"/>
      <c r="DX424" s="49"/>
      <c r="DY424" s="49"/>
      <c r="DZ424" s="49"/>
      <c r="EA424" s="49"/>
      <c r="EB424" s="49"/>
      <c r="EC424" s="49"/>
      <c r="ED424" s="49"/>
      <c r="EE424" s="49"/>
      <c r="EF424" s="49"/>
      <c r="EG424" s="49"/>
      <c r="EH424" s="49"/>
      <c r="EI424" s="49"/>
      <c r="EJ424" s="49"/>
      <c r="EK424" s="49"/>
      <c r="EL424" s="49"/>
      <c r="EM424" s="49"/>
      <c r="EN424" s="49"/>
      <c r="EO424" s="49"/>
      <c r="EP424" s="49"/>
      <c r="EQ424" s="49"/>
      <c r="ER424" s="49"/>
      <c r="ES424" s="49"/>
      <c r="ET424" s="49"/>
      <c r="EU424" s="49"/>
      <c r="EV424" s="49"/>
      <c r="EW424" s="49"/>
      <c r="EX424" s="49"/>
      <c r="EY424" s="49"/>
      <c r="EZ424" s="49"/>
      <c r="FA424" s="49"/>
      <c r="FB424" s="49"/>
      <c r="FC424" s="49"/>
      <c r="FD424" s="49"/>
      <c r="FE424" s="49"/>
      <c r="FF424" s="49"/>
      <c r="FG424" s="49"/>
      <c r="FH424" s="49"/>
      <c r="FI424" s="49"/>
      <c r="FJ424" s="49"/>
      <c r="FK424" s="49"/>
      <c r="FL424" s="49"/>
      <c r="FM424" s="49"/>
      <c r="FN424" s="49"/>
      <c r="FO424" s="49"/>
      <c r="FP424" s="49"/>
      <c r="FQ424" s="49"/>
      <c r="FR424" s="49"/>
      <c r="FS424" s="49"/>
      <c r="FT424" s="49"/>
      <c r="FU424" s="49"/>
      <c r="FV424" s="49"/>
      <c r="FW424" s="49"/>
      <c r="FX424" s="49"/>
      <c r="FY424" s="49"/>
      <c r="FZ424" s="49"/>
      <c r="GA424" s="49"/>
      <c r="GB424" s="49"/>
      <c r="GC424" s="49"/>
      <c r="GD424" s="49"/>
      <c r="GE424" s="49"/>
      <c r="GF424" s="49"/>
      <c r="GG424" s="49"/>
      <c r="GH424" s="49"/>
      <c r="GI424" s="49"/>
      <c r="GJ424" s="49"/>
      <c r="GK424" s="49"/>
      <c r="GL424" s="49"/>
      <c r="GM424" s="49"/>
      <c r="GN424" s="49"/>
      <c r="GO424" s="49"/>
      <c r="GP424" s="49"/>
      <c r="GQ424" s="49"/>
      <c r="GR424" s="49"/>
      <c r="GS424" s="49"/>
      <c r="GT424" s="49"/>
      <c r="GU424" s="49"/>
      <c r="GV424" s="49"/>
      <c r="GW424" s="49"/>
      <c r="GX424" s="49"/>
      <c r="GY424" s="49"/>
      <c r="GZ424" s="49"/>
      <c r="HA424" s="49"/>
      <c r="HB424" s="49"/>
      <c r="HC424" s="49"/>
      <c r="HD424" s="49"/>
      <c r="HE424" s="49"/>
      <c r="HF424" s="49"/>
      <c r="HG424" s="49"/>
      <c r="HH424" s="49"/>
      <c r="HI424" s="49"/>
      <c r="HJ424" s="49"/>
      <c r="HK424" s="49"/>
      <c r="HL424" s="49"/>
      <c r="HM424" s="49"/>
      <c r="HN424" s="49"/>
      <c r="HO424" s="49"/>
      <c r="HP424" s="49"/>
      <c r="HQ424" s="49"/>
      <c r="HR424" s="49"/>
      <c r="HS424" s="49"/>
      <c r="HT424" s="49"/>
      <c r="HU424" s="49"/>
      <c r="HV424" s="49"/>
      <c r="HW424" s="49"/>
      <c r="HX424" s="49"/>
      <c r="HY424" s="49"/>
      <c r="HZ424" s="49"/>
      <c r="IA424" s="49"/>
      <c r="IB424" s="49"/>
      <c r="IC424" s="49"/>
      <c r="ID424" s="49"/>
      <c r="IE424" s="49"/>
      <c r="IF424" s="49"/>
      <c r="IG424" s="49"/>
      <c r="IH424" s="49"/>
      <c r="II424" s="49"/>
      <c r="IJ424" s="49"/>
      <c r="IK424" s="49"/>
      <c r="IL424" s="49"/>
      <c r="IM424" s="49"/>
      <c r="IN424" s="49"/>
      <c r="IO424" s="49"/>
      <c r="IP424" s="49"/>
      <c r="IQ424" s="49"/>
      <c r="IR424" s="49"/>
      <c r="IS424" s="49"/>
      <c r="IT424" s="49"/>
      <c r="IU424" s="49"/>
      <c r="IV424" s="49"/>
      <c r="IW424" s="49"/>
      <c r="IX424" s="49"/>
    </row>
    <row r="425" spans="1:258" s="187" customFormat="1" ht="12.95" customHeight="1">
      <c r="A425" s="251" t="s">
        <v>350</v>
      </c>
      <c r="B425" s="251"/>
      <c r="C425" s="256"/>
      <c r="D425" s="251">
        <v>210009298</v>
      </c>
      <c r="E425" s="164" t="s">
        <v>3571</v>
      </c>
      <c r="F425" s="164">
        <v>22100318</v>
      </c>
      <c r="G425" s="37" t="s">
        <v>1534</v>
      </c>
      <c r="H425" s="37" t="s">
        <v>842</v>
      </c>
      <c r="I425" s="37" t="s">
        <v>843</v>
      </c>
      <c r="J425" s="37" t="s">
        <v>844</v>
      </c>
      <c r="K425" s="38" t="s">
        <v>104</v>
      </c>
      <c r="L425" s="39" t="s">
        <v>105</v>
      </c>
      <c r="M425" s="37" t="s">
        <v>121</v>
      </c>
      <c r="N425" s="40" t="s">
        <v>83</v>
      </c>
      <c r="O425" s="39" t="s">
        <v>107</v>
      </c>
      <c r="P425" s="37" t="s">
        <v>108</v>
      </c>
      <c r="Q425" s="39" t="s">
        <v>109</v>
      </c>
      <c r="R425" s="38" t="s">
        <v>110</v>
      </c>
      <c r="S425" s="39" t="s">
        <v>107</v>
      </c>
      <c r="T425" s="41" t="s">
        <v>122</v>
      </c>
      <c r="U425" s="37" t="s">
        <v>112</v>
      </c>
      <c r="V425" s="39">
        <v>60</v>
      </c>
      <c r="W425" s="37" t="s">
        <v>113</v>
      </c>
      <c r="X425" s="39"/>
      <c r="Y425" s="39"/>
      <c r="Z425" s="39"/>
      <c r="AA425" s="40">
        <v>30</v>
      </c>
      <c r="AB425" s="38">
        <v>60</v>
      </c>
      <c r="AC425" s="38">
        <v>10</v>
      </c>
      <c r="AD425" s="42" t="s">
        <v>179</v>
      </c>
      <c r="AE425" s="37" t="s">
        <v>115</v>
      </c>
      <c r="AF425" s="42">
        <v>4.5</v>
      </c>
      <c r="AG425" s="42">
        <v>717400</v>
      </c>
      <c r="AH425" s="43">
        <f t="shared" si="34"/>
        <v>3228300</v>
      </c>
      <c r="AI425" s="44">
        <f t="shared" si="35"/>
        <v>3615696.0000000005</v>
      </c>
      <c r="AJ425" s="45"/>
      <c r="AK425" s="46"/>
      <c r="AL425" s="45"/>
      <c r="AM425" s="45" t="s">
        <v>116</v>
      </c>
      <c r="AN425" s="35"/>
      <c r="AO425" s="37"/>
      <c r="AP425" s="37"/>
      <c r="AQ425" s="37"/>
      <c r="AR425" s="37" t="s">
        <v>846</v>
      </c>
      <c r="AS425" s="37" t="s">
        <v>846</v>
      </c>
      <c r="AT425" s="37"/>
      <c r="AU425" s="37"/>
      <c r="AV425" s="37"/>
      <c r="AW425" s="37"/>
      <c r="AX425" s="37"/>
      <c r="AY425" s="37"/>
      <c r="AZ425" s="49"/>
      <c r="BA425" s="49"/>
      <c r="BB425" s="49"/>
      <c r="BC425" s="49"/>
      <c r="BD425" s="49">
        <v>374</v>
      </c>
      <c r="BE425" s="49"/>
      <c r="BF425" s="49"/>
      <c r="BG425" s="49"/>
      <c r="BH425" s="49"/>
      <c r="BI425" s="49"/>
      <c r="BJ425" s="49"/>
      <c r="BK425" s="49"/>
      <c r="BL425" s="49"/>
      <c r="BM425" s="49"/>
      <c r="BN425" s="49"/>
      <c r="BO425" s="49"/>
      <c r="BP425" s="49"/>
      <c r="BQ425" s="49"/>
      <c r="BR425" s="49"/>
      <c r="BS425" s="49"/>
      <c r="BT425" s="49"/>
      <c r="BU425" s="49"/>
      <c r="BV425" s="49"/>
      <c r="BW425" s="49"/>
      <c r="BX425" s="49"/>
      <c r="BY425" s="49"/>
      <c r="BZ425" s="49"/>
      <c r="CA425" s="49"/>
      <c r="CB425" s="49"/>
      <c r="CC425" s="49"/>
      <c r="CD425" s="49"/>
      <c r="CE425" s="49"/>
      <c r="CF425" s="49"/>
      <c r="CG425" s="49"/>
      <c r="CH425" s="49"/>
      <c r="CI425" s="49"/>
      <c r="CJ425" s="49"/>
      <c r="CK425" s="49"/>
      <c r="CL425" s="49"/>
      <c r="CM425" s="49"/>
      <c r="CN425" s="49"/>
      <c r="CO425" s="49"/>
      <c r="CP425" s="49"/>
      <c r="CQ425" s="49"/>
      <c r="CR425" s="49"/>
      <c r="CS425" s="49"/>
      <c r="CT425" s="49"/>
      <c r="CU425" s="49"/>
      <c r="CV425" s="49"/>
      <c r="CW425" s="49"/>
      <c r="CX425" s="49"/>
      <c r="CY425" s="49"/>
      <c r="CZ425" s="49"/>
      <c r="DA425" s="49"/>
      <c r="DB425" s="49"/>
      <c r="DC425" s="49"/>
      <c r="DD425" s="49"/>
      <c r="DE425" s="49"/>
      <c r="DF425" s="49"/>
      <c r="DG425" s="49"/>
      <c r="DH425" s="49"/>
      <c r="DI425" s="49"/>
      <c r="DJ425" s="49"/>
      <c r="DK425" s="49"/>
      <c r="DL425" s="49"/>
      <c r="DM425" s="49"/>
      <c r="DN425" s="49"/>
      <c r="DO425" s="49"/>
      <c r="DP425" s="49"/>
      <c r="DQ425" s="49"/>
      <c r="DR425" s="49"/>
      <c r="DS425" s="49"/>
      <c r="DT425" s="49"/>
      <c r="DU425" s="49"/>
      <c r="DV425" s="49"/>
      <c r="DW425" s="49"/>
      <c r="DX425" s="49"/>
      <c r="DY425" s="49"/>
      <c r="DZ425" s="49"/>
      <c r="EA425" s="49"/>
      <c r="EB425" s="49"/>
      <c r="EC425" s="49"/>
      <c r="ED425" s="49"/>
      <c r="EE425" s="49"/>
      <c r="EF425" s="49"/>
      <c r="EG425" s="49"/>
      <c r="EH425" s="49"/>
      <c r="EI425" s="49"/>
      <c r="EJ425" s="49"/>
      <c r="EK425" s="49"/>
      <c r="EL425" s="49"/>
      <c r="EM425" s="49"/>
      <c r="EN425" s="49"/>
      <c r="EO425" s="49"/>
      <c r="EP425" s="49"/>
      <c r="EQ425" s="49"/>
      <c r="ER425" s="49"/>
      <c r="ES425" s="49"/>
      <c r="ET425" s="49"/>
      <c r="EU425" s="49"/>
      <c r="EV425" s="49"/>
      <c r="EW425" s="49"/>
      <c r="EX425" s="49"/>
      <c r="EY425" s="49"/>
      <c r="EZ425" s="49"/>
      <c r="FA425" s="49"/>
      <c r="FB425" s="49"/>
      <c r="FC425" s="49"/>
      <c r="FD425" s="49"/>
      <c r="FE425" s="49"/>
      <c r="FF425" s="49"/>
      <c r="FG425" s="49"/>
      <c r="FH425" s="49"/>
      <c r="FI425" s="49"/>
      <c r="FJ425" s="49"/>
      <c r="FK425" s="49"/>
      <c r="FL425" s="49"/>
      <c r="FM425" s="49"/>
      <c r="FN425" s="49"/>
      <c r="FO425" s="49"/>
      <c r="FP425" s="49"/>
      <c r="FQ425" s="49"/>
      <c r="FR425" s="49"/>
      <c r="FS425" s="49"/>
      <c r="FT425" s="49"/>
      <c r="FU425" s="49"/>
      <c r="FV425" s="49"/>
      <c r="FW425" s="49"/>
      <c r="FX425" s="49"/>
      <c r="FY425" s="49"/>
      <c r="FZ425" s="49"/>
      <c r="GA425" s="49"/>
      <c r="GB425" s="49"/>
      <c r="GC425" s="49"/>
      <c r="GD425" s="49"/>
      <c r="GE425" s="49"/>
      <c r="GF425" s="49"/>
      <c r="GG425" s="49"/>
      <c r="GH425" s="49"/>
      <c r="GI425" s="49"/>
      <c r="GJ425" s="49"/>
      <c r="GK425" s="49"/>
      <c r="GL425" s="49"/>
      <c r="GM425" s="49"/>
      <c r="GN425" s="49"/>
      <c r="GO425" s="49"/>
      <c r="GP425" s="49"/>
      <c r="GQ425" s="49"/>
      <c r="GR425" s="49"/>
      <c r="GS425" s="49"/>
      <c r="GT425" s="49"/>
      <c r="GU425" s="49"/>
      <c r="GV425" s="49"/>
      <c r="GW425" s="49"/>
      <c r="GX425" s="49"/>
      <c r="GY425" s="49"/>
      <c r="GZ425" s="49"/>
      <c r="HA425" s="49"/>
      <c r="HB425" s="49"/>
      <c r="HC425" s="49"/>
      <c r="HD425" s="49"/>
      <c r="HE425" s="49"/>
      <c r="HF425" s="49"/>
      <c r="HG425" s="49"/>
      <c r="HH425" s="49"/>
      <c r="HI425" s="49"/>
      <c r="HJ425" s="49"/>
      <c r="HK425" s="49"/>
      <c r="HL425" s="49"/>
      <c r="HM425" s="49"/>
      <c r="HN425" s="49"/>
      <c r="HO425" s="49"/>
      <c r="HP425" s="49"/>
      <c r="HQ425" s="49"/>
      <c r="HR425" s="49"/>
      <c r="HS425" s="49"/>
      <c r="HT425" s="49"/>
      <c r="HU425" s="49"/>
      <c r="HV425" s="49"/>
      <c r="HW425" s="49"/>
      <c r="HX425" s="49"/>
      <c r="HY425" s="49"/>
      <c r="HZ425" s="49"/>
      <c r="IA425" s="49"/>
      <c r="IB425" s="49"/>
      <c r="IC425" s="49"/>
      <c r="ID425" s="49"/>
      <c r="IE425" s="49"/>
      <c r="IF425" s="49"/>
      <c r="IG425" s="49"/>
      <c r="IH425" s="49"/>
      <c r="II425" s="49"/>
      <c r="IJ425" s="49"/>
      <c r="IK425" s="49"/>
      <c r="IL425" s="49"/>
      <c r="IM425" s="49"/>
      <c r="IN425" s="49"/>
      <c r="IO425" s="49"/>
      <c r="IP425" s="49"/>
      <c r="IQ425" s="49"/>
      <c r="IR425" s="49"/>
      <c r="IS425" s="49"/>
      <c r="IT425" s="49"/>
      <c r="IU425" s="49"/>
      <c r="IV425" s="49"/>
      <c r="IW425" s="49"/>
      <c r="IX425" s="49"/>
    </row>
    <row r="426" spans="1:258" s="187" customFormat="1" ht="12.95" customHeight="1">
      <c r="A426" s="251" t="s">
        <v>350</v>
      </c>
      <c r="B426" s="251"/>
      <c r="C426" s="256"/>
      <c r="D426" s="251">
        <v>210017797</v>
      </c>
      <c r="E426" s="164" t="s">
        <v>3572</v>
      </c>
      <c r="F426" s="164">
        <v>22100319</v>
      </c>
      <c r="G426" s="37" t="s">
        <v>1535</v>
      </c>
      <c r="H426" s="37" t="s">
        <v>842</v>
      </c>
      <c r="I426" s="37" t="s">
        <v>843</v>
      </c>
      <c r="J426" s="37" t="s">
        <v>844</v>
      </c>
      <c r="K426" s="38" t="s">
        <v>104</v>
      </c>
      <c r="L426" s="39" t="s">
        <v>105</v>
      </c>
      <c r="M426" s="37" t="s">
        <v>121</v>
      </c>
      <c r="N426" s="40" t="s">
        <v>83</v>
      </c>
      <c r="O426" s="39" t="s">
        <v>107</v>
      </c>
      <c r="P426" s="37" t="s">
        <v>108</v>
      </c>
      <c r="Q426" s="39" t="s">
        <v>109</v>
      </c>
      <c r="R426" s="38" t="s">
        <v>110</v>
      </c>
      <c r="S426" s="39" t="s">
        <v>107</v>
      </c>
      <c r="T426" s="41" t="s">
        <v>122</v>
      </c>
      <c r="U426" s="37" t="s">
        <v>112</v>
      </c>
      <c r="V426" s="39">
        <v>60</v>
      </c>
      <c r="W426" s="37" t="s">
        <v>113</v>
      </c>
      <c r="X426" s="39"/>
      <c r="Y426" s="39"/>
      <c r="Z426" s="39"/>
      <c r="AA426" s="40">
        <v>30</v>
      </c>
      <c r="AB426" s="38">
        <v>60</v>
      </c>
      <c r="AC426" s="38">
        <v>10</v>
      </c>
      <c r="AD426" s="42" t="s">
        <v>179</v>
      </c>
      <c r="AE426" s="37" t="s">
        <v>115</v>
      </c>
      <c r="AF426" s="42">
        <v>5.26</v>
      </c>
      <c r="AG426" s="42">
        <v>713433.33</v>
      </c>
      <c r="AH426" s="43">
        <f t="shared" si="34"/>
        <v>3752659.3157999995</v>
      </c>
      <c r="AI426" s="44">
        <f t="shared" si="35"/>
        <v>4202978.4336959999</v>
      </c>
      <c r="AJ426" s="45"/>
      <c r="AK426" s="46"/>
      <c r="AL426" s="45"/>
      <c r="AM426" s="45" t="s">
        <v>116</v>
      </c>
      <c r="AN426" s="35"/>
      <c r="AO426" s="37"/>
      <c r="AP426" s="37"/>
      <c r="AQ426" s="37"/>
      <c r="AR426" s="37" t="s">
        <v>847</v>
      </c>
      <c r="AS426" s="37" t="s">
        <v>847</v>
      </c>
      <c r="AT426" s="37"/>
      <c r="AU426" s="37"/>
      <c r="AV426" s="37"/>
      <c r="AW426" s="37"/>
      <c r="AX426" s="37"/>
      <c r="AY426" s="37"/>
      <c r="AZ426" s="49"/>
      <c r="BA426" s="49"/>
      <c r="BB426" s="49"/>
      <c r="BC426" s="49"/>
      <c r="BD426" s="49">
        <v>375</v>
      </c>
      <c r="BE426" s="239"/>
      <c r="BF426" s="239"/>
      <c r="BG426" s="239"/>
      <c r="BH426" s="239"/>
      <c r="BI426" s="239"/>
      <c r="BJ426" s="239"/>
      <c r="BK426" s="239"/>
      <c r="BL426" s="239"/>
      <c r="BM426" s="239"/>
      <c r="BN426" s="239"/>
      <c r="BO426" s="239"/>
      <c r="BP426" s="239"/>
      <c r="BQ426" s="239"/>
      <c r="BR426" s="239"/>
      <c r="BS426" s="239"/>
      <c r="BT426" s="239"/>
      <c r="BU426" s="239"/>
      <c r="BV426" s="239"/>
      <c r="BW426" s="239"/>
      <c r="BX426" s="239"/>
      <c r="BY426" s="239"/>
      <c r="BZ426" s="239"/>
      <c r="CA426" s="239"/>
      <c r="CB426" s="239"/>
      <c r="CC426" s="239"/>
      <c r="CD426" s="239"/>
      <c r="CE426" s="239"/>
      <c r="CF426" s="239"/>
      <c r="CG426" s="239"/>
      <c r="CH426" s="239"/>
      <c r="CI426" s="239"/>
      <c r="CJ426" s="239"/>
      <c r="CK426" s="239"/>
      <c r="CL426" s="239"/>
      <c r="CM426" s="239"/>
      <c r="CN426" s="239"/>
      <c r="CO426" s="239"/>
      <c r="CP426" s="239"/>
      <c r="CQ426" s="239"/>
      <c r="CR426" s="239"/>
      <c r="CS426" s="239"/>
      <c r="CT426" s="239"/>
      <c r="CU426" s="239"/>
      <c r="CV426" s="239"/>
      <c r="CW426" s="239"/>
      <c r="CX426" s="239"/>
      <c r="CY426" s="239"/>
      <c r="CZ426" s="239"/>
      <c r="DA426" s="239"/>
      <c r="DB426" s="239"/>
      <c r="DC426" s="239"/>
      <c r="DD426" s="239"/>
      <c r="DE426" s="239"/>
      <c r="DF426" s="239"/>
      <c r="DG426" s="239"/>
      <c r="DH426" s="239"/>
      <c r="DI426" s="239"/>
      <c r="DJ426" s="239"/>
      <c r="DK426" s="239"/>
      <c r="DL426" s="239"/>
      <c r="DM426" s="239"/>
      <c r="DN426" s="239"/>
      <c r="DO426" s="239"/>
      <c r="DP426" s="239"/>
      <c r="DQ426" s="239"/>
      <c r="DR426" s="239"/>
      <c r="DS426" s="239"/>
      <c r="DT426" s="239"/>
      <c r="DU426" s="239"/>
      <c r="DV426" s="239"/>
      <c r="DW426" s="239"/>
      <c r="DX426" s="239"/>
      <c r="DY426" s="239"/>
      <c r="DZ426" s="239"/>
      <c r="EA426" s="239"/>
      <c r="EB426" s="239"/>
      <c r="EC426" s="239"/>
      <c r="ED426" s="239"/>
      <c r="EE426" s="239"/>
      <c r="EF426" s="239"/>
      <c r="EG426" s="239"/>
      <c r="EH426" s="239"/>
      <c r="EI426" s="239"/>
      <c r="EJ426" s="239"/>
      <c r="EK426" s="239"/>
      <c r="EL426" s="239"/>
      <c r="EM426" s="239"/>
      <c r="EN426" s="239"/>
      <c r="EO426" s="239"/>
      <c r="EP426" s="239"/>
      <c r="EQ426" s="239"/>
      <c r="ER426" s="239"/>
      <c r="ES426" s="239"/>
      <c r="ET426" s="239"/>
      <c r="EU426" s="239"/>
      <c r="EV426" s="239"/>
      <c r="EW426" s="239"/>
      <c r="EX426" s="239"/>
      <c r="EY426" s="239"/>
      <c r="EZ426" s="239"/>
      <c r="FA426" s="239"/>
      <c r="FB426" s="239"/>
      <c r="FC426" s="239"/>
      <c r="FD426" s="239"/>
      <c r="FE426" s="239"/>
      <c r="FF426" s="239"/>
      <c r="FG426" s="239"/>
      <c r="FH426" s="239"/>
      <c r="FI426" s="239"/>
      <c r="FJ426" s="239"/>
      <c r="FK426" s="239"/>
      <c r="FL426" s="239"/>
      <c r="FM426" s="239"/>
      <c r="FN426" s="239"/>
      <c r="FO426" s="239"/>
      <c r="FP426" s="239"/>
      <c r="FQ426" s="239"/>
      <c r="FR426" s="239"/>
      <c r="FS426" s="239"/>
      <c r="FT426" s="239"/>
      <c r="FU426" s="239"/>
      <c r="FV426" s="239"/>
      <c r="FW426" s="239"/>
      <c r="FX426" s="239"/>
      <c r="FY426" s="239"/>
      <c r="FZ426" s="239"/>
      <c r="GA426" s="239"/>
      <c r="GB426" s="239"/>
      <c r="GC426" s="239"/>
      <c r="GD426" s="239"/>
      <c r="GE426" s="239"/>
      <c r="GF426" s="239"/>
      <c r="GG426" s="239"/>
      <c r="GH426" s="239"/>
      <c r="GI426" s="239"/>
      <c r="GJ426" s="239"/>
      <c r="GK426" s="239"/>
      <c r="GL426" s="239"/>
      <c r="GM426" s="239"/>
      <c r="GN426" s="239"/>
      <c r="GO426" s="239"/>
      <c r="GP426" s="239"/>
      <c r="GQ426" s="239"/>
      <c r="GR426" s="239"/>
      <c r="GS426" s="239"/>
      <c r="GT426" s="239"/>
      <c r="GU426" s="239"/>
      <c r="GV426" s="239"/>
      <c r="GW426" s="239"/>
      <c r="GX426" s="239"/>
      <c r="GY426" s="239"/>
      <c r="GZ426" s="239"/>
      <c r="HA426" s="239"/>
      <c r="HB426" s="239"/>
      <c r="HC426" s="239"/>
      <c r="HD426" s="239"/>
      <c r="HE426" s="239"/>
      <c r="HF426" s="239"/>
      <c r="HG426" s="239"/>
      <c r="HH426" s="239"/>
      <c r="HI426" s="239"/>
      <c r="HJ426" s="239"/>
      <c r="HK426" s="239"/>
      <c r="HL426" s="239"/>
      <c r="HM426" s="239"/>
      <c r="HN426" s="239"/>
      <c r="HO426" s="239"/>
      <c r="HP426" s="239"/>
      <c r="HQ426" s="239"/>
      <c r="HR426" s="239"/>
      <c r="HS426" s="239"/>
      <c r="HT426" s="239"/>
      <c r="HU426" s="239"/>
      <c r="HV426" s="239"/>
      <c r="HW426" s="239"/>
      <c r="HX426" s="239"/>
      <c r="HY426" s="239"/>
      <c r="HZ426" s="239"/>
      <c r="IA426" s="239"/>
      <c r="IB426" s="239"/>
      <c r="IC426" s="239"/>
      <c r="ID426" s="239"/>
      <c r="IE426" s="239"/>
      <c r="IF426" s="239"/>
      <c r="IG426" s="239"/>
      <c r="IH426" s="239"/>
      <c r="II426" s="239"/>
      <c r="IJ426" s="239"/>
      <c r="IK426" s="239"/>
      <c r="IL426" s="239"/>
      <c r="IM426" s="239"/>
      <c r="IN426" s="239"/>
      <c r="IO426" s="239"/>
      <c r="IP426" s="239"/>
      <c r="IQ426" s="239"/>
      <c r="IR426" s="239"/>
      <c r="IS426" s="239"/>
      <c r="IT426" s="239"/>
      <c r="IU426" s="239"/>
      <c r="IV426" s="239"/>
      <c r="IW426" s="239"/>
      <c r="IX426" s="239"/>
    </row>
    <row r="427" spans="1:258" s="187" customFormat="1" ht="12.95" customHeight="1">
      <c r="A427" s="251" t="s">
        <v>848</v>
      </c>
      <c r="B427" s="251"/>
      <c r="C427" s="256"/>
      <c r="D427" s="251">
        <v>210032404</v>
      </c>
      <c r="E427" s="164" t="s">
        <v>3573</v>
      </c>
      <c r="F427" s="164">
        <v>22100320</v>
      </c>
      <c r="G427" s="37" t="s">
        <v>1536</v>
      </c>
      <c r="H427" s="37" t="s">
        <v>849</v>
      </c>
      <c r="I427" s="37" t="s">
        <v>850</v>
      </c>
      <c r="J427" s="37" t="s">
        <v>851</v>
      </c>
      <c r="K427" s="38" t="s">
        <v>104</v>
      </c>
      <c r="L427" s="39" t="s">
        <v>105</v>
      </c>
      <c r="M427" s="37"/>
      <c r="N427" s="40" t="s">
        <v>106</v>
      </c>
      <c r="O427" s="39" t="s">
        <v>107</v>
      </c>
      <c r="P427" s="37" t="s">
        <v>108</v>
      </c>
      <c r="Q427" s="39" t="s">
        <v>109</v>
      </c>
      <c r="R427" s="38" t="s">
        <v>110</v>
      </c>
      <c r="S427" s="39" t="s">
        <v>107</v>
      </c>
      <c r="T427" s="41" t="s">
        <v>122</v>
      </c>
      <c r="U427" s="37" t="s">
        <v>112</v>
      </c>
      <c r="V427" s="39">
        <v>60</v>
      </c>
      <c r="W427" s="37" t="s">
        <v>113</v>
      </c>
      <c r="X427" s="39"/>
      <c r="Y427" s="39"/>
      <c r="Z427" s="39"/>
      <c r="AA427" s="40" t="s">
        <v>106</v>
      </c>
      <c r="AB427" s="38">
        <v>90</v>
      </c>
      <c r="AC427" s="38">
        <v>10</v>
      </c>
      <c r="AD427" s="42" t="s">
        <v>129</v>
      </c>
      <c r="AE427" s="37" t="s">
        <v>115</v>
      </c>
      <c r="AF427" s="50">
        <v>5300</v>
      </c>
      <c r="AG427" s="50">
        <v>512.5</v>
      </c>
      <c r="AH427" s="43">
        <f t="shared" si="34"/>
        <v>2716250</v>
      </c>
      <c r="AI427" s="44">
        <f t="shared" si="35"/>
        <v>3042200.0000000005</v>
      </c>
      <c r="AJ427" s="45"/>
      <c r="AK427" s="46"/>
      <c r="AL427" s="45"/>
      <c r="AM427" s="45" t="s">
        <v>116</v>
      </c>
      <c r="AN427" s="35"/>
      <c r="AO427" s="37"/>
      <c r="AP427" s="37"/>
      <c r="AQ427" s="37"/>
      <c r="AR427" s="37" t="s">
        <v>852</v>
      </c>
      <c r="AS427" s="37" t="s">
        <v>852</v>
      </c>
      <c r="AT427" s="37"/>
      <c r="AU427" s="37"/>
      <c r="AV427" s="37"/>
      <c r="AW427" s="37"/>
      <c r="AX427" s="37"/>
      <c r="AY427" s="37"/>
      <c r="AZ427" s="49"/>
      <c r="BA427" s="49"/>
      <c r="BB427" s="49"/>
      <c r="BC427" s="49"/>
      <c r="BD427" s="49">
        <v>376</v>
      </c>
      <c r="BE427" s="49"/>
      <c r="BF427" s="49"/>
      <c r="BG427" s="49"/>
      <c r="BH427" s="49"/>
      <c r="BI427" s="49"/>
      <c r="BJ427" s="49"/>
      <c r="BK427" s="49"/>
      <c r="BL427" s="49"/>
      <c r="BM427" s="49"/>
      <c r="BN427" s="49"/>
      <c r="BO427" s="49"/>
      <c r="BP427" s="49"/>
      <c r="BQ427" s="49"/>
      <c r="BR427" s="49"/>
      <c r="BS427" s="49"/>
      <c r="BT427" s="49"/>
      <c r="BU427" s="49"/>
      <c r="BV427" s="49"/>
      <c r="BW427" s="49"/>
      <c r="BX427" s="49"/>
      <c r="BY427" s="49"/>
      <c r="BZ427" s="49"/>
      <c r="CA427" s="49"/>
      <c r="CB427" s="49"/>
      <c r="CC427" s="49"/>
      <c r="CD427" s="49"/>
      <c r="CE427" s="49"/>
      <c r="CF427" s="49"/>
      <c r="CG427" s="49"/>
      <c r="CH427" s="49"/>
      <c r="CI427" s="49"/>
      <c r="CJ427" s="49"/>
      <c r="CK427" s="49"/>
      <c r="CL427" s="49"/>
      <c r="CM427" s="49"/>
      <c r="CN427" s="49"/>
      <c r="CO427" s="49"/>
      <c r="CP427" s="49"/>
      <c r="CQ427" s="49"/>
      <c r="CR427" s="49"/>
      <c r="CS427" s="49"/>
      <c r="CT427" s="49"/>
      <c r="CU427" s="49"/>
      <c r="CV427" s="49"/>
      <c r="CW427" s="49"/>
      <c r="CX427" s="49"/>
      <c r="CY427" s="49"/>
      <c r="CZ427" s="49"/>
      <c r="DA427" s="49"/>
      <c r="DB427" s="49"/>
      <c r="DC427" s="49"/>
      <c r="DD427" s="49"/>
      <c r="DE427" s="49"/>
      <c r="DF427" s="49"/>
      <c r="DG427" s="49"/>
      <c r="DH427" s="49"/>
      <c r="DI427" s="49"/>
      <c r="DJ427" s="49"/>
      <c r="DK427" s="49"/>
      <c r="DL427" s="49"/>
      <c r="DM427" s="49"/>
      <c r="DN427" s="49"/>
      <c r="DO427" s="49"/>
      <c r="DP427" s="49"/>
      <c r="DQ427" s="49"/>
      <c r="DR427" s="49"/>
      <c r="DS427" s="49"/>
      <c r="DT427" s="49"/>
      <c r="DU427" s="49"/>
      <c r="DV427" s="49"/>
      <c r="DW427" s="49"/>
      <c r="DX427" s="49"/>
      <c r="DY427" s="49"/>
      <c r="DZ427" s="49"/>
      <c r="EA427" s="49"/>
      <c r="EB427" s="49"/>
      <c r="EC427" s="49"/>
      <c r="ED427" s="49"/>
      <c r="EE427" s="49"/>
      <c r="EF427" s="49"/>
      <c r="EG427" s="49"/>
      <c r="EH427" s="49"/>
      <c r="EI427" s="49"/>
      <c r="EJ427" s="49"/>
      <c r="EK427" s="49"/>
      <c r="EL427" s="49"/>
      <c r="EM427" s="49"/>
      <c r="EN427" s="49"/>
      <c r="EO427" s="49"/>
      <c r="EP427" s="49"/>
      <c r="EQ427" s="49"/>
      <c r="ER427" s="49"/>
      <c r="ES427" s="49"/>
      <c r="ET427" s="49"/>
      <c r="EU427" s="49"/>
      <c r="EV427" s="49"/>
      <c r="EW427" s="49"/>
      <c r="EX427" s="49"/>
      <c r="EY427" s="49"/>
      <c r="EZ427" s="49"/>
      <c r="FA427" s="49"/>
      <c r="FB427" s="49"/>
      <c r="FC427" s="49"/>
      <c r="FD427" s="49"/>
      <c r="FE427" s="49"/>
      <c r="FF427" s="49"/>
      <c r="FG427" s="49"/>
      <c r="FH427" s="49"/>
      <c r="FI427" s="49"/>
      <c r="FJ427" s="49"/>
      <c r="FK427" s="49"/>
      <c r="FL427" s="49"/>
      <c r="FM427" s="49"/>
      <c r="FN427" s="49"/>
      <c r="FO427" s="49"/>
      <c r="FP427" s="49"/>
      <c r="FQ427" s="49"/>
      <c r="FR427" s="49"/>
      <c r="FS427" s="49"/>
      <c r="FT427" s="49"/>
      <c r="FU427" s="49"/>
      <c r="FV427" s="49"/>
      <c r="FW427" s="49"/>
      <c r="FX427" s="49"/>
      <c r="FY427" s="49"/>
      <c r="FZ427" s="49"/>
      <c r="GA427" s="49"/>
      <c r="GB427" s="49"/>
      <c r="GC427" s="49"/>
      <c r="GD427" s="49"/>
      <c r="GE427" s="49"/>
      <c r="GF427" s="49"/>
      <c r="GG427" s="49"/>
      <c r="GH427" s="49"/>
      <c r="GI427" s="49"/>
      <c r="GJ427" s="49"/>
      <c r="GK427" s="49"/>
      <c r="GL427" s="49"/>
      <c r="GM427" s="49"/>
      <c r="GN427" s="49"/>
      <c r="GO427" s="49"/>
      <c r="GP427" s="49"/>
      <c r="GQ427" s="49"/>
      <c r="GR427" s="49"/>
      <c r="GS427" s="49"/>
      <c r="GT427" s="49"/>
      <c r="GU427" s="49"/>
      <c r="GV427" s="49"/>
      <c r="GW427" s="49"/>
      <c r="GX427" s="49"/>
      <c r="GY427" s="49"/>
      <c r="GZ427" s="49"/>
      <c r="HA427" s="49"/>
      <c r="HB427" s="49"/>
      <c r="HC427" s="49"/>
      <c r="HD427" s="49"/>
      <c r="HE427" s="49"/>
      <c r="HF427" s="49"/>
      <c r="HG427" s="49"/>
      <c r="HH427" s="49"/>
      <c r="HI427" s="49"/>
      <c r="HJ427" s="49"/>
      <c r="HK427" s="49"/>
      <c r="HL427" s="49"/>
      <c r="HM427" s="49"/>
      <c r="HN427" s="49"/>
      <c r="HO427" s="49"/>
      <c r="HP427" s="49"/>
      <c r="HQ427" s="49"/>
      <c r="HR427" s="49"/>
      <c r="HS427" s="49"/>
      <c r="HT427" s="49"/>
      <c r="HU427" s="49"/>
      <c r="HV427" s="49"/>
      <c r="HW427" s="49"/>
      <c r="HX427" s="49"/>
      <c r="HY427" s="49"/>
      <c r="HZ427" s="49"/>
      <c r="IA427" s="49"/>
      <c r="IB427" s="49"/>
      <c r="IC427" s="49"/>
      <c r="ID427" s="49"/>
      <c r="IE427" s="49"/>
      <c r="IF427" s="49"/>
      <c r="IG427" s="49"/>
      <c r="IH427" s="49"/>
      <c r="II427" s="49"/>
      <c r="IJ427" s="49"/>
      <c r="IK427" s="49"/>
      <c r="IL427" s="49"/>
      <c r="IM427" s="49"/>
      <c r="IN427" s="49"/>
      <c r="IO427" s="49"/>
      <c r="IP427" s="49"/>
      <c r="IQ427" s="49"/>
      <c r="IR427" s="49"/>
      <c r="IS427" s="49"/>
      <c r="IT427" s="49"/>
      <c r="IU427" s="49"/>
      <c r="IV427" s="49"/>
      <c r="IW427" s="49"/>
      <c r="IX427" s="49"/>
    </row>
    <row r="428" spans="1:258" s="187" customFormat="1" ht="12.95" customHeight="1">
      <c r="A428" s="251" t="s">
        <v>848</v>
      </c>
      <c r="B428" s="251"/>
      <c r="C428" s="256"/>
      <c r="D428" s="251">
        <v>210035980</v>
      </c>
      <c r="E428" s="164" t="s">
        <v>3574</v>
      </c>
      <c r="F428" s="164">
        <v>22100321</v>
      </c>
      <c r="G428" s="37" t="s">
        <v>1537</v>
      </c>
      <c r="H428" s="37" t="s">
        <v>849</v>
      </c>
      <c r="I428" s="37" t="s">
        <v>850</v>
      </c>
      <c r="J428" s="37" t="s">
        <v>851</v>
      </c>
      <c r="K428" s="38" t="s">
        <v>104</v>
      </c>
      <c r="L428" s="39" t="s">
        <v>105</v>
      </c>
      <c r="M428" s="37"/>
      <c r="N428" s="40" t="s">
        <v>106</v>
      </c>
      <c r="O428" s="39" t="s">
        <v>107</v>
      </c>
      <c r="P428" s="37" t="s">
        <v>108</v>
      </c>
      <c r="Q428" s="39" t="s">
        <v>109</v>
      </c>
      <c r="R428" s="38" t="s">
        <v>110</v>
      </c>
      <c r="S428" s="39" t="s">
        <v>107</v>
      </c>
      <c r="T428" s="41" t="s">
        <v>122</v>
      </c>
      <c r="U428" s="37" t="s">
        <v>112</v>
      </c>
      <c r="V428" s="39">
        <v>60</v>
      </c>
      <c r="W428" s="37" t="s">
        <v>113</v>
      </c>
      <c r="X428" s="39"/>
      <c r="Y428" s="39"/>
      <c r="Z428" s="39"/>
      <c r="AA428" s="40" t="s">
        <v>106</v>
      </c>
      <c r="AB428" s="38">
        <v>90</v>
      </c>
      <c r="AC428" s="38">
        <v>10</v>
      </c>
      <c r="AD428" s="42" t="s">
        <v>129</v>
      </c>
      <c r="AE428" s="37" t="s">
        <v>115</v>
      </c>
      <c r="AF428" s="50">
        <v>8652</v>
      </c>
      <c r="AG428" s="50">
        <v>1421.4</v>
      </c>
      <c r="AH428" s="43">
        <f t="shared" si="34"/>
        <v>12297952.800000001</v>
      </c>
      <c r="AI428" s="44">
        <f t="shared" si="35"/>
        <v>13773707.136000002</v>
      </c>
      <c r="AJ428" s="45"/>
      <c r="AK428" s="46"/>
      <c r="AL428" s="45"/>
      <c r="AM428" s="45" t="s">
        <v>116</v>
      </c>
      <c r="AN428" s="35"/>
      <c r="AO428" s="37"/>
      <c r="AP428" s="37"/>
      <c r="AQ428" s="37"/>
      <c r="AR428" s="37" t="s">
        <v>853</v>
      </c>
      <c r="AS428" s="37" t="s">
        <v>853</v>
      </c>
      <c r="AT428" s="37"/>
      <c r="AU428" s="37"/>
      <c r="AV428" s="37"/>
      <c r="AW428" s="37"/>
      <c r="AX428" s="37"/>
      <c r="AY428" s="37"/>
      <c r="AZ428" s="49"/>
      <c r="BA428" s="49"/>
      <c r="BB428" s="49"/>
      <c r="BC428" s="49"/>
      <c r="BD428" s="49">
        <v>377</v>
      </c>
      <c r="BE428" s="243"/>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c r="IW428" s="8"/>
      <c r="IX428" s="8"/>
    </row>
    <row r="429" spans="1:258" s="187" customFormat="1" ht="12.95" customHeight="1">
      <c r="A429" s="251" t="s">
        <v>848</v>
      </c>
      <c r="B429" s="251"/>
      <c r="C429" s="256"/>
      <c r="D429" s="251">
        <v>210015183</v>
      </c>
      <c r="E429" s="164" t="s">
        <v>1402</v>
      </c>
      <c r="F429" s="164">
        <v>22100322</v>
      </c>
      <c r="G429" s="37" t="s">
        <v>1538</v>
      </c>
      <c r="H429" s="37" t="s">
        <v>854</v>
      </c>
      <c r="I429" s="37" t="s">
        <v>855</v>
      </c>
      <c r="J429" s="37" t="s">
        <v>856</v>
      </c>
      <c r="K429" s="38" t="s">
        <v>104</v>
      </c>
      <c r="L429" s="39" t="s">
        <v>105</v>
      </c>
      <c r="M429" s="37"/>
      <c r="N429" s="40" t="s">
        <v>106</v>
      </c>
      <c r="O429" s="39" t="s">
        <v>107</v>
      </c>
      <c r="P429" s="37" t="s">
        <v>108</v>
      </c>
      <c r="Q429" s="39" t="s">
        <v>109</v>
      </c>
      <c r="R429" s="38" t="s">
        <v>110</v>
      </c>
      <c r="S429" s="39" t="s">
        <v>107</v>
      </c>
      <c r="T429" s="41" t="s">
        <v>122</v>
      </c>
      <c r="U429" s="37" t="s">
        <v>112</v>
      </c>
      <c r="V429" s="39">
        <v>60</v>
      </c>
      <c r="W429" s="37" t="s">
        <v>113</v>
      </c>
      <c r="X429" s="39"/>
      <c r="Y429" s="39"/>
      <c r="Z429" s="39"/>
      <c r="AA429" s="40" t="s">
        <v>106</v>
      </c>
      <c r="AB429" s="38">
        <v>90</v>
      </c>
      <c r="AC429" s="38">
        <v>10</v>
      </c>
      <c r="AD429" s="42" t="s">
        <v>129</v>
      </c>
      <c r="AE429" s="37" t="s">
        <v>115</v>
      </c>
      <c r="AF429" s="50">
        <v>380</v>
      </c>
      <c r="AG429" s="50">
        <v>299.77999999999997</v>
      </c>
      <c r="AH429" s="43">
        <f t="shared" si="34"/>
        <v>113916.4</v>
      </c>
      <c r="AI429" s="44">
        <f t="shared" si="35"/>
        <v>127586.368</v>
      </c>
      <c r="AJ429" s="45"/>
      <c r="AK429" s="46"/>
      <c r="AL429" s="45"/>
      <c r="AM429" s="45" t="s">
        <v>116</v>
      </c>
      <c r="AN429" s="35"/>
      <c r="AO429" s="37"/>
      <c r="AP429" s="37"/>
      <c r="AQ429" s="37"/>
      <c r="AR429" s="37" t="s">
        <v>857</v>
      </c>
      <c r="AS429" s="37" t="s">
        <v>857</v>
      </c>
      <c r="AT429" s="37"/>
      <c r="AU429" s="37"/>
      <c r="AV429" s="37"/>
      <c r="AW429" s="37"/>
      <c r="AX429" s="37"/>
      <c r="AY429" s="37"/>
      <c r="AZ429" s="49"/>
      <c r="BA429" s="49"/>
      <c r="BB429" s="49"/>
      <c r="BC429" s="49"/>
      <c r="BD429" s="49">
        <v>378</v>
      </c>
      <c r="BE429" s="49"/>
      <c r="BF429" s="49"/>
      <c r="BG429" s="49"/>
      <c r="BH429" s="49"/>
      <c r="BI429" s="49"/>
      <c r="BJ429" s="49"/>
      <c r="BK429" s="49"/>
      <c r="BL429" s="49"/>
      <c r="BM429" s="49"/>
      <c r="BN429" s="49"/>
      <c r="BO429" s="49"/>
      <c r="BP429" s="49"/>
      <c r="BQ429" s="49"/>
      <c r="BR429" s="49"/>
      <c r="BS429" s="49"/>
      <c r="BT429" s="49"/>
      <c r="BU429" s="49"/>
      <c r="BV429" s="49"/>
      <c r="BW429" s="49"/>
      <c r="BX429" s="49"/>
      <c r="BY429" s="49"/>
      <c r="BZ429" s="49"/>
      <c r="CA429" s="49"/>
      <c r="CB429" s="49"/>
      <c r="CC429" s="49"/>
      <c r="CD429" s="49"/>
      <c r="CE429" s="49"/>
      <c r="CF429" s="49"/>
      <c r="CG429" s="49"/>
      <c r="CH429" s="49"/>
      <c r="CI429" s="49"/>
      <c r="CJ429" s="49"/>
      <c r="CK429" s="49"/>
      <c r="CL429" s="49"/>
      <c r="CM429" s="49"/>
      <c r="CN429" s="49"/>
      <c r="CO429" s="49"/>
      <c r="CP429" s="49"/>
      <c r="CQ429" s="49"/>
      <c r="CR429" s="49"/>
      <c r="CS429" s="49"/>
      <c r="CT429" s="49"/>
      <c r="CU429" s="49"/>
      <c r="CV429" s="49"/>
      <c r="CW429" s="49"/>
      <c r="CX429" s="49"/>
      <c r="CY429" s="49"/>
      <c r="CZ429" s="49"/>
      <c r="DA429" s="49"/>
      <c r="DB429" s="49"/>
      <c r="DC429" s="49"/>
      <c r="DD429" s="49"/>
      <c r="DE429" s="49"/>
      <c r="DF429" s="49"/>
      <c r="DG429" s="49"/>
      <c r="DH429" s="49"/>
      <c r="DI429" s="49"/>
      <c r="DJ429" s="49"/>
      <c r="DK429" s="49"/>
      <c r="DL429" s="49"/>
      <c r="DM429" s="49"/>
      <c r="DN429" s="49"/>
      <c r="DO429" s="49"/>
      <c r="DP429" s="49"/>
      <c r="DQ429" s="49"/>
      <c r="DR429" s="49"/>
      <c r="DS429" s="49"/>
      <c r="DT429" s="49"/>
      <c r="DU429" s="49"/>
      <c r="DV429" s="49"/>
      <c r="DW429" s="49"/>
      <c r="DX429" s="49"/>
      <c r="DY429" s="49"/>
      <c r="DZ429" s="49"/>
      <c r="EA429" s="49"/>
      <c r="EB429" s="49"/>
      <c r="EC429" s="49"/>
      <c r="ED429" s="49"/>
      <c r="EE429" s="49"/>
      <c r="EF429" s="49"/>
      <c r="EG429" s="49"/>
      <c r="EH429" s="49"/>
      <c r="EI429" s="49"/>
      <c r="EJ429" s="49"/>
      <c r="EK429" s="49"/>
      <c r="EL429" s="49"/>
      <c r="EM429" s="49"/>
      <c r="EN429" s="49"/>
      <c r="EO429" s="49"/>
      <c r="EP429" s="49"/>
      <c r="EQ429" s="49"/>
      <c r="ER429" s="49"/>
      <c r="ES429" s="49"/>
      <c r="ET429" s="49"/>
      <c r="EU429" s="49"/>
      <c r="EV429" s="49"/>
      <c r="EW429" s="49"/>
      <c r="EX429" s="49"/>
      <c r="EY429" s="49"/>
      <c r="EZ429" s="49"/>
      <c r="FA429" s="49"/>
      <c r="FB429" s="49"/>
      <c r="FC429" s="49"/>
      <c r="FD429" s="49"/>
      <c r="FE429" s="49"/>
      <c r="FF429" s="49"/>
      <c r="FG429" s="49"/>
      <c r="FH429" s="49"/>
      <c r="FI429" s="49"/>
      <c r="FJ429" s="49"/>
      <c r="FK429" s="49"/>
      <c r="FL429" s="49"/>
      <c r="FM429" s="49"/>
      <c r="FN429" s="49"/>
      <c r="FO429" s="49"/>
      <c r="FP429" s="49"/>
      <c r="FQ429" s="49"/>
      <c r="FR429" s="49"/>
      <c r="FS429" s="49"/>
      <c r="FT429" s="49"/>
      <c r="FU429" s="49"/>
      <c r="FV429" s="49"/>
      <c r="FW429" s="49"/>
      <c r="FX429" s="49"/>
      <c r="FY429" s="49"/>
      <c r="FZ429" s="49"/>
      <c r="GA429" s="49"/>
      <c r="GB429" s="49"/>
      <c r="GC429" s="49"/>
      <c r="GD429" s="49"/>
      <c r="GE429" s="49"/>
      <c r="GF429" s="49"/>
      <c r="GG429" s="49"/>
      <c r="GH429" s="49"/>
      <c r="GI429" s="49"/>
      <c r="GJ429" s="49"/>
      <c r="GK429" s="49"/>
      <c r="GL429" s="49"/>
      <c r="GM429" s="49"/>
      <c r="GN429" s="49"/>
      <c r="GO429" s="49"/>
      <c r="GP429" s="49"/>
      <c r="GQ429" s="49"/>
      <c r="GR429" s="49"/>
      <c r="GS429" s="49"/>
      <c r="GT429" s="49"/>
      <c r="GU429" s="49"/>
      <c r="GV429" s="49"/>
      <c r="GW429" s="49"/>
      <c r="GX429" s="49"/>
      <c r="GY429" s="49"/>
      <c r="GZ429" s="49"/>
      <c r="HA429" s="49"/>
      <c r="HB429" s="49"/>
      <c r="HC429" s="49"/>
      <c r="HD429" s="49"/>
      <c r="HE429" s="49"/>
      <c r="HF429" s="49"/>
      <c r="HG429" s="49"/>
      <c r="HH429" s="49"/>
      <c r="HI429" s="49"/>
      <c r="HJ429" s="49"/>
      <c r="HK429" s="49"/>
      <c r="HL429" s="49"/>
      <c r="HM429" s="49"/>
      <c r="HN429" s="49"/>
      <c r="HO429" s="49"/>
      <c r="HP429" s="49"/>
      <c r="HQ429" s="49"/>
      <c r="HR429" s="49"/>
      <c r="HS429" s="49"/>
      <c r="HT429" s="49"/>
      <c r="HU429" s="49"/>
      <c r="HV429" s="49"/>
      <c r="HW429" s="49"/>
      <c r="HX429" s="49"/>
      <c r="HY429" s="49"/>
      <c r="HZ429" s="49"/>
      <c r="IA429" s="49"/>
      <c r="IB429" s="49"/>
      <c r="IC429" s="49"/>
      <c r="ID429" s="49"/>
      <c r="IE429" s="49"/>
      <c r="IF429" s="49"/>
      <c r="IG429" s="49"/>
      <c r="IH429" s="49"/>
      <c r="II429" s="49"/>
      <c r="IJ429" s="49"/>
      <c r="IK429" s="49"/>
      <c r="IL429" s="49"/>
      <c r="IM429" s="49"/>
      <c r="IN429" s="49"/>
      <c r="IO429" s="49"/>
      <c r="IP429" s="49"/>
      <c r="IQ429" s="49"/>
      <c r="IR429" s="49"/>
      <c r="IS429" s="49"/>
      <c r="IT429" s="49"/>
      <c r="IU429" s="49"/>
      <c r="IV429" s="49"/>
      <c r="IW429" s="49"/>
      <c r="IX429" s="49"/>
    </row>
    <row r="430" spans="1:258" s="187" customFormat="1" ht="12.95" customHeight="1">
      <c r="A430" s="251" t="s">
        <v>848</v>
      </c>
      <c r="B430" s="251"/>
      <c r="C430" s="256"/>
      <c r="D430" s="251">
        <v>210035534</v>
      </c>
      <c r="E430" s="164" t="s">
        <v>1401</v>
      </c>
      <c r="F430" s="164">
        <v>22100323</v>
      </c>
      <c r="G430" s="37" t="s">
        <v>1539</v>
      </c>
      <c r="H430" s="37" t="s">
        <v>854</v>
      </c>
      <c r="I430" s="37" t="s">
        <v>855</v>
      </c>
      <c r="J430" s="37" t="s">
        <v>856</v>
      </c>
      <c r="K430" s="38" t="s">
        <v>104</v>
      </c>
      <c r="L430" s="39" t="s">
        <v>105</v>
      </c>
      <c r="M430" s="37"/>
      <c r="N430" s="40" t="s">
        <v>106</v>
      </c>
      <c r="O430" s="39" t="s">
        <v>107</v>
      </c>
      <c r="P430" s="37" t="s">
        <v>108</v>
      </c>
      <c r="Q430" s="39" t="s">
        <v>109</v>
      </c>
      <c r="R430" s="38" t="s">
        <v>110</v>
      </c>
      <c r="S430" s="39" t="s">
        <v>107</v>
      </c>
      <c r="T430" s="41" t="s">
        <v>122</v>
      </c>
      <c r="U430" s="37" t="s">
        <v>112</v>
      </c>
      <c r="V430" s="39">
        <v>60</v>
      </c>
      <c r="W430" s="37" t="s">
        <v>113</v>
      </c>
      <c r="X430" s="39"/>
      <c r="Y430" s="39"/>
      <c r="Z430" s="39"/>
      <c r="AA430" s="40" t="s">
        <v>106</v>
      </c>
      <c r="AB430" s="38">
        <v>90</v>
      </c>
      <c r="AC430" s="38">
        <v>10</v>
      </c>
      <c r="AD430" s="42" t="s">
        <v>129</v>
      </c>
      <c r="AE430" s="37" t="s">
        <v>115</v>
      </c>
      <c r="AF430" s="50">
        <v>2130</v>
      </c>
      <c r="AG430" s="50">
        <v>2611.5</v>
      </c>
      <c r="AH430" s="43">
        <f t="shared" si="34"/>
        <v>5562495</v>
      </c>
      <c r="AI430" s="44">
        <f t="shared" si="35"/>
        <v>6229994.4000000004</v>
      </c>
      <c r="AJ430" s="45"/>
      <c r="AK430" s="46"/>
      <c r="AL430" s="45"/>
      <c r="AM430" s="45" t="s">
        <v>116</v>
      </c>
      <c r="AN430" s="35"/>
      <c r="AO430" s="37"/>
      <c r="AP430" s="37"/>
      <c r="AQ430" s="37"/>
      <c r="AR430" s="37" t="s">
        <v>858</v>
      </c>
      <c r="AS430" s="37" t="s">
        <v>858</v>
      </c>
      <c r="AT430" s="37"/>
      <c r="AU430" s="37"/>
      <c r="AV430" s="37"/>
      <c r="AW430" s="37"/>
      <c r="AX430" s="37"/>
      <c r="AY430" s="37"/>
      <c r="AZ430" s="49"/>
      <c r="BA430" s="49"/>
      <c r="BB430" s="49"/>
      <c r="BC430" s="49"/>
      <c r="BD430" s="49">
        <v>379</v>
      </c>
      <c r="BE430" s="243"/>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c r="IW430" s="8"/>
      <c r="IX430" s="8"/>
    </row>
    <row r="431" spans="1:258" s="187" customFormat="1" ht="12.95" customHeight="1">
      <c r="A431" s="251" t="s">
        <v>848</v>
      </c>
      <c r="B431" s="251"/>
      <c r="C431" s="256"/>
      <c r="D431" s="251">
        <v>210026529</v>
      </c>
      <c r="E431" s="164" t="s">
        <v>1387</v>
      </c>
      <c r="F431" s="164">
        <v>22100324</v>
      </c>
      <c r="G431" s="37" t="s">
        <v>1540</v>
      </c>
      <c r="H431" s="37" t="s">
        <v>859</v>
      </c>
      <c r="I431" s="37" t="s">
        <v>860</v>
      </c>
      <c r="J431" s="37" t="s">
        <v>861</v>
      </c>
      <c r="K431" s="38" t="s">
        <v>104</v>
      </c>
      <c r="L431" s="39" t="s">
        <v>105</v>
      </c>
      <c r="M431" s="37"/>
      <c r="N431" s="40" t="s">
        <v>106</v>
      </c>
      <c r="O431" s="39" t="s">
        <v>107</v>
      </c>
      <c r="P431" s="37" t="s">
        <v>108</v>
      </c>
      <c r="Q431" s="39" t="s">
        <v>109</v>
      </c>
      <c r="R431" s="38" t="s">
        <v>110</v>
      </c>
      <c r="S431" s="39" t="s">
        <v>107</v>
      </c>
      <c r="T431" s="41" t="s">
        <v>122</v>
      </c>
      <c r="U431" s="37" t="s">
        <v>112</v>
      </c>
      <c r="V431" s="39">
        <v>60</v>
      </c>
      <c r="W431" s="37" t="s">
        <v>113</v>
      </c>
      <c r="X431" s="39"/>
      <c r="Y431" s="39"/>
      <c r="Z431" s="39"/>
      <c r="AA431" s="40" t="s">
        <v>106</v>
      </c>
      <c r="AB431" s="38">
        <v>90</v>
      </c>
      <c r="AC431" s="38">
        <v>10</v>
      </c>
      <c r="AD431" s="42" t="s">
        <v>129</v>
      </c>
      <c r="AE431" s="37" t="s">
        <v>115</v>
      </c>
      <c r="AF431" s="50">
        <v>2708</v>
      </c>
      <c r="AG431" s="50">
        <v>54.5</v>
      </c>
      <c r="AH431" s="43">
        <f t="shared" si="34"/>
        <v>147586</v>
      </c>
      <c r="AI431" s="44">
        <f t="shared" si="35"/>
        <v>165296.32000000001</v>
      </c>
      <c r="AJ431" s="45"/>
      <c r="AK431" s="46"/>
      <c r="AL431" s="45"/>
      <c r="AM431" s="45" t="s">
        <v>116</v>
      </c>
      <c r="AN431" s="35"/>
      <c r="AO431" s="37"/>
      <c r="AP431" s="37"/>
      <c r="AQ431" s="37"/>
      <c r="AR431" s="37" t="s">
        <v>862</v>
      </c>
      <c r="AS431" s="37" t="s">
        <v>862</v>
      </c>
      <c r="AT431" s="37"/>
      <c r="AU431" s="37"/>
      <c r="AV431" s="37"/>
      <c r="AW431" s="37"/>
      <c r="AX431" s="37"/>
      <c r="AY431" s="37"/>
      <c r="AZ431" s="49"/>
      <c r="BA431" s="49"/>
      <c r="BB431" s="49"/>
      <c r="BC431" s="49"/>
      <c r="BD431" s="49">
        <v>380</v>
      </c>
      <c r="BE431" s="49"/>
      <c r="BF431" s="49"/>
      <c r="BG431" s="49"/>
      <c r="BH431" s="49"/>
      <c r="BI431" s="49"/>
      <c r="BJ431" s="49"/>
      <c r="BK431" s="49"/>
      <c r="BL431" s="49"/>
      <c r="BM431" s="49"/>
      <c r="BN431" s="49"/>
      <c r="BO431" s="49"/>
      <c r="BP431" s="49"/>
      <c r="BQ431" s="49"/>
      <c r="BR431" s="49"/>
      <c r="BS431" s="49"/>
      <c r="BT431" s="49"/>
      <c r="BU431" s="49"/>
      <c r="BV431" s="49"/>
      <c r="BW431" s="49"/>
      <c r="BX431" s="49"/>
      <c r="BY431" s="49"/>
      <c r="BZ431" s="49"/>
      <c r="CA431" s="49"/>
      <c r="CB431" s="49"/>
      <c r="CC431" s="49"/>
      <c r="CD431" s="49"/>
      <c r="CE431" s="49"/>
      <c r="CF431" s="49"/>
      <c r="CG431" s="49"/>
      <c r="CH431" s="49"/>
      <c r="CI431" s="49"/>
      <c r="CJ431" s="49"/>
      <c r="CK431" s="49"/>
      <c r="CL431" s="49"/>
      <c r="CM431" s="49"/>
      <c r="CN431" s="49"/>
      <c r="CO431" s="49"/>
      <c r="CP431" s="49"/>
      <c r="CQ431" s="49"/>
      <c r="CR431" s="49"/>
      <c r="CS431" s="49"/>
      <c r="CT431" s="49"/>
      <c r="CU431" s="49"/>
      <c r="CV431" s="49"/>
      <c r="CW431" s="49"/>
      <c r="CX431" s="49"/>
      <c r="CY431" s="49"/>
      <c r="CZ431" s="49"/>
      <c r="DA431" s="49"/>
      <c r="DB431" s="49"/>
      <c r="DC431" s="49"/>
      <c r="DD431" s="49"/>
      <c r="DE431" s="49"/>
      <c r="DF431" s="49"/>
      <c r="DG431" s="49"/>
      <c r="DH431" s="49"/>
      <c r="DI431" s="49"/>
      <c r="DJ431" s="49"/>
      <c r="DK431" s="49"/>
      <c r="DL431" s="49"/>
      <c r="DM431" s="49"/>
      <c r="DN431" s="49"/>
      <c r="DO431" s="49"/>
      <c r="DP431" s="49"/>
      <c r="DQ431" s="49"/>
      <c r="DR431" s="49"/>
      <c r="DS431" s="49"/>
      <c r="DT431" s="49"/>
      <c r="DU431" s="49"/>
      <c r="DV431" s="49"/>
      <c r="DW431" s="49"/>
      <c r="DX431" s="49"/>
      <c r="DY431" s="49"/>
      <c r="DZ431" s="49"/>
      <c r="EA431" s="49"/>
      <c r="EB431" s="49"/>
      <c r="EC431" s="49"/>
      <c r="ED431" s="49"/>
      <c r="EE431" s="49"/>
      <c r="EF431" s="49"/>
      <c r="EG431" s="49"/>
      <c r="EH431" s="49"/>
      <c r="EI431" s="49"/>
      <c r="EJ431" s="49"/>
      <c r="EK431" s="49"/>
      <c r="EL431" s="49"/>
      <c r="EM431" s="49"/>
      <c r="EN431" s="49"/>
      <c r="EO431" s="49"/>
      <c r="EP431" s="49"/>
      <c r="EQ431" s="49"/>
      <c r="ER431" s="49"/>
      <c r="ES431" s="49"/>
      <c r="ET431" s="49"/>
      <c r="EU431" s="49"/>
      <c r="EV431" s="49"/>
      <c r="EW431" s="49"/>
      <c r="EX431" s="49"/>
      <c r="EY431" s="49"/>
      <c r="EZ431" s="49"/>
      <c r="FA431" s="49"/>
      <c r="FB431" s="49"/>
      <c r="FC431" s="49"/>
      <c r="FD431" s="49"/>
      <c r="FE431" s="49"/>
      <c r="FF431" s="49"/>
      <c r="FG431" s="49"/>
      <c r="FH431" s="49"/>
      <c r="FI431" s="49"/>
      <c r="FJ431" s="49"/>
      <c r="FK431" s="49"/>
      <c r="FL431" s="49"/>
      <c r="FM431" s="49"/>
      <c r="FN431" s="49"/>
      <c r="FO431" s="49"/>
      <c r="FP431" s="49"/>
      <c r="FQ431" s="49"/>
      <c r="FR431" s="49"/>
      <c r="FS431" s="49"/>
      <c r="FT431" s="49"/>
      <c r="FU431" s="49"/>
      <c r="FV431" s="49"/>
      <c r="FW431" s="49"/>
      <c r="FX431" s="49"/>
      <c r="FY431" s="49"/>
      <c r="FZ431" s="49"/>
      <c r="GA431" s="49"/>
      <c r="GB431" s="49"/>
      <c r="GC431" s="49"/>
      <c r="GD431" s="49"/>
      <c r="GE431" s="49"/>
      <c r="GF431" s="49"/>
      <c r="GG431" s="49"/>
      <c r="GH431" s="49"/>
      <c r="GI431" s="49"/>
      <c r="GJ431" s="49"/>
      <c r="GK431" s="49"/>
      <c r="GL431" s="49"/>
      <c r="GM431" s="49"/>
      <c r="GN431" s="49"/>
      <c r="GO431" s="49"/>
      <c r="GP431" s="49"/>
      <c r="GQ431" s="49"/>
      <c r="GR431" s="49"/>
      <c r="GS431" s="49"/>
      <c r="GT431" s="49"/>
      <c r="GU431" s="49"/>
      <c r="GV431" s="49"/>
      <c r="GW431" s="49"/>
      <c r="GX431" s="49"/>
      <c r="GY431" s="49"/>
      <c r="GZ431" s="49"/>
      <c r="HA431" s="49"/>
      <c r="HB431" s="49"/>
      <c r="HC431" s="49"/>
      <c r="HD431" s="49"/>
      <c r="HE431" s="49"/>
      <c r="HF431" s="49"/>
      <c r="HG431" s="49"/>
      <c r="HH431" s="49"/>
      <c r="HI431" s="49"/>
      <c r="HJ431" s="49"/>
      <c r="HK431" s="49"/>
      <c r="HL431" s="49"/>
      <c r="HM431" s="49"/>
      <c r="HN431" s="49"/>
      <c r="HO431" s="49"/>
      <c r="HP431" s="49"/>
      <c r="HQ431" s="49"/>
      <c r="HR431" s="49"/>
      <c r="HS431" s="49"/>
      <c r="HT431" s="49"/>
      <c r="HU431" s="49"/>
      <c r="HV431" s="49"/>
      <c r="HW431" s="49"/>
      <c r="HX431" s="49"/>
      <c r="HY431" s="49"/>
      <c r="HZ431" s="49"/>
      <c r="IA431" s="49"/>
      <c r="IB431" s="49"/>
      <c r="IC431" s="49"/>
      <c r="ID431" s="49"/>
      <c r="IE431" s="49"/>
      <c r="IF431" s="49"/>
      <c r="IG431" s="49"/>
      <c r="IH431" s="49"/>
      <c r="II431" s="49"/>
      <c r="IJ431" s="49"/>
      <c r="IK431" s="49"/>
      <c r="IL431" s="49"/>
      <c r="IM431" s="49"/>
      <c r="IN431" s="49"/>
      <c r="IO431" s="49"/>
      <c r="IP431" s="49"/>
      <c r="IQ431" s="49"/>
      <c r="IR431" s="49"/>
      <c r="IS431" s="49"/>
      <c r="IT431" s="49"/>
      <c r="IU431" s="49"/>
      <c r="IV431" s="49"/>
      <c r="IW431" s="49"/>
      <c r="IX431" s="49"/>
    </row>
    <row r="432" spans="1:258" s="187" customFormat="1" ht="12.95" customHeight="1">
      <c r="A432" s="251" t="s">
        <v>848</v>
      </c>
      <c r="B432" s="251"/>
      <c r="C432" s="256"/>
      <c r="D432" s="251">
        <v>220011168</v>
      </c>
      <c r="E432" s="164" t="s">
        <v>1386</v>
      </c>
      <c r="F432" s="164">
        <v>22100325</v>
      </c>
      <c r="G432" s="37" t="s">
        <v>1541</v>
      </c>
      <c r="H432" s="37" t="s">
        <v>859</v>
      </c>
      <c r="I432" s="37" t="s">
        <v>860</v>
      </c>
      <c r="J432" s="37" t="s">
        <v>861</v>
      </c>
      <c r="K432" s="38" t="s">
        <v>104</v>
      </c>
      <c r="L432" s="39" t="s">
        <v>105</v>
      </c>
      <c r="M432" s="37"/>
      <c r="N432" s="40" t="s">
        <v>106</v>
      </c>
      <c r="O432" s="39" t="s">
        <v>107</v>
      </c>
      <c r="P432" s="37" t="s">
        <v>108</v>
      </c>
      <c r="Q432" s="39" t="s">
        <v>109</v>
      </c>
      <c r="R432" s="38" t="s">
        <v>110</v>
      </c>
      <c r="S432" s="39" t="s">
        <v>107</v>
      </c>
      <c r="T432" s="41" t="s">
        <v>122</v>
      </c>
      <c r="U432" s="37" t="s">
        <v>112</v>
      </c>
      <c r="V432" s="39">
        <v>60</v>
      </c>
      <c r="W432" s="37" t="s">
        <v>113</v>
      </c>
      <c r="X432" s="39"/>
      <c r="Y432" s="39"/>
      <c r="Z432" s="39"/>
      <c r="AA432" s="40" t="s">
        <v>106</v>
      </c>
      <c r="AB432" s="38">
        <v>90</v>
      </c>
      <c r="AC432" s="38">
        <v>10</v>
      </c>
      <c r="AD432" s="42" t="s">
        <v>129</v>
      </c>
      <c r="AE432" s="37" t="s">
        <v>115</v>
      </c>
      <c r="AF432" s="50">
        <v>600</v>
      </c>
      <c r="AG432" s="50">
        <v>55.6</v>
      </c>
      <c r="AH432" s="43">
        <f t="shared" si="34"/>
        <v>33360</v>
      </c>
      <c r="AI432" s="44">
        <f t="shared" si="35"/>
        <v>37363.200000000004</v>
      </c>
      <c r="AJ432" s="45"/>
      <c r="AK432" s="46"/>
      <c r="AL432" s="45"/>
      <c r="AM432" s="45" t="s">
        <v>116</v>
      </c>
      <c r="AN432" s="35"/>
      <c r="AO432" s="37"/>
      <c r="AP432" s="37"/>
      <c r="AQ432" s="37"/>
      <c r="AR432" s="37" t="s">
        <v>863</v>
      </c>
      <c r="AS432" s="37" t="s">
        <v>863</v>
      </c>
      <c r="AT432" s="37"/>
      <c r="AU432" s="37"/>
      <c r="AV432" s="37"/>
      <c r="AW432" s="37"/>
      <c r="AX432" s="37"/>
      <c r="AY432" s="37"/>
      <c r="AZ432" s="49"/>
      <c r="BA432" s="49"/>
      <c r="BB432" s="49"/>
      <c r="BC432" s="49"/>
      <c r="BD432" s="49">
        <v>381</v>
      </c>
      <c r="BE432" s="243"/>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c r="IW432" s="8"/>
      <c r="IX432" s="8"/>
    </row>
    <row r="433" spans="1:258" s="187" customFormat="1" ht="12.95" customHeight="1">
      <c r="A433" s="251" t="s">
        <v>848</v>
      </c>
      <c r="B433" s="251"/>
      <c r="C433" s="256"/>
      <c r="D433" s="251">
        <v>230000197</v>
      </c>
      <c r="E433" s="164" t="s">
        <v>1277</v>
      </c>
      <c r="F433" s="164">
        <v>22100326</v>
      </c>
      <c r="G433" s="37" t="s">
        <v>1542</v>
      </c>
      <c r="H433" s="37" t="s">
        <v>1196</v>
      </c>
      <c r="I433" s="37" t="s">
        <v>864</v>
      </c>
      <c r="J433" s="37" t="s">
        <v>1197</v>
      </c>
      <c r="K433" s="38" t="s">
        <v>104</v>
      </c>
      <c r="L433" s="39" t="s">
        <v>105</v>
      </c>
      <c r="M433" s="37"/>
      <c r="N433" s="40" t="s">
        <v>106</v>
      </c>
      <c r="O433" s="39" t="s">
        <v>107</v>
      </c>
      <c r="P433" s="37" t="s">
        <v>108</v>
      </c>
      <c r="Q433" s="39" t="s">
        <v>109</v>
      </c>
      <c r="R433" s="38" t="s">
        <v>110</v>
      </c>
      <c r="S433" s="39" t="s">
        <v>107</v>
      </c>
      <c r="T433" s="41" t="s">
        <v>122</v>
      </c>
      <c r="U433" s="37" t="s">
        <v>112</v>
      </c>
      <c r="V433" s="39">
        <v>60</v>
      </c>
      <c r="W433" s="37" t="s">
        <v>113</v>
      </c>
      <c r="X433" s="39"/>
      <c r="Y433" s="39"/>
      <c r="Z433" s="39"/>
      <c r="AA433" s="40" t="s">
        <v>106</v>
      </c>
      <c r="AB433" s="38">
        <v>90</v>
      </c>
      <c r="AC433" s="38">
        <v>10</v>
      </c>
      <c r="AD433" s="42" t="s">
        <v>114</v>
      </c>
      <c r="AE433" s="37" t="s">
        <v>115</v>
      </c>
      <c r="AF433" s="50">
        <v>5500</v>
      </c>
      <c r="AG433" s="50">
        <v>432.17</v>
      </c>
      <c r="AH433" s="43">
        <f t="shared" si="34"/>
        <v>2376935</v>
      </c>
      <c r="AI433" s="44">
        <f t="shared" si="35"/>
        <v>2662167.2000000002</v>
      </c>
      <c r="AJ433" s="45"/>
      <c r="AK433" s="46"/>
      <c r="AL433" s="45"/>
      <c r="AM433" s="45" t="s">
        <v>116</v>
      </c>
      <c r="AN433" s="35"/>
      <c r="AO433" s="37"/>
      <c r="AP433" s="37"/>
      <c r="AQ433" s="37"/>
      <c r="AR433" s="37" t="s">
        <v>865</v>
      </c>
      <c r="AS433" s="37" t="s">
        <v>865</v>
      </c>
      <c r="AT433" s="37"/>
      <c r="AU433" s="37"/>
      <c r="AV433" s="37"/>
      <c r="AW433" s="37"/>
      <c r="AX433" s="37"/>
      <c r="AY433" s="37"/>
      <c r="AZ433" s="49"/>
      <c r="BA433" s="49"/>
      <c r="BB433" s="49"/>
      <c r="BC433" s="49"/>
      <c r="BD433" s="49">
        <v>382</v>
      </c>
    </row>
    <row r="434" spans="1:258" s="187" customFormat="1" ht="12.95" customHeight="1">
      <c r="A434" s="251" t="s">
        <v>848</v>
      </c>
      <c r="B434" s="251"/>
      <c r="C434" s="256"/>
      <c r="D434" s="251">
        <v>210033208</v>
      </c>
      <c r="E434" s="164" t="s">
        <v>3575</v>
      </c>
      <c r="F434" s="164">
        <v>22100327</v>
      </c>
      <c r="G434" s="37" t="s">
        <v>1543</v>
      </c>
      <c r="H434" s="37" t="s">
        <v>866</v>
      </c>
      <c r="I434" s="37" t="s">
        <v>867</v>
      </c>
      <c r="J434" s="37" t="s">
        <v>868</v>
      </c>
      <c r="K434" s="38" t="s">
        <v>104</v>
      </c>
      <c r="L434" s="39" t="s">
        <v>105</v>
      </c>
      <c r="M434" s="37" t="s">
        <v>121</v>
      </c>
      <c r="N434" s="40" t="s">
        <v>83</v>
      </c>
      <c r="O434" s="39" t="s">
        <v>107</v>
      </c>
      <c r="P434" s="37" t="s">
        <v>108</v>
      </c>
      <c r="Q434" s="39" t="s">
        <v>109</v>
      </c>
      <c r="R434" s="38" t="s">
        <v>110</v>
      </c>
      <c r="S434" s="39" t="s">
        <v>107</v>
      </c>
      <c r="T434" s="41" t="s">
        <v>122</v>
      </c>
      <c r="U434" s="37" t="s">
        <v>112</v>
      </c>
      <c r="V434" s="39">
        <v>60</v>
      </c>
      <c r="W434" s="37" t="s">
        <v>113</v>
      </c>
      <c r="X434" s="39"/>
      <c r="Y434" s="39"/>
      <c r="Z434" s="39"/>
      <c r="AA434" s="40">
        <v>30</v>
      </c>
      <c r="AB434" s="38">
        <v>60</v>
      </c>
      <c r="AC434" s="38">
        <v>10</v>
      </c>
      <c r="AD434" s="42" t="s">
        <v>129</v>
      </c>
      <c r="AE434" s="37" t="s">
        <v>115</v>
      </c>
      <c r="AF434" s="50">
        <v>40</v>
      </c>
      <c r="AG434" s="50">
        <v>34650</v>
      </c>
      <c r="AH434" s="43">
        <f t="shared" si="34"/>
        <v>1386000</v>
      </c>
      <c r="AI434" s="44">
        <f t="shared" si="35"/>
        <v>1552320.0000000002</v>
      </c>
      <c r="AJ434" s="45"/>
      <c r="AK434" s="46"/>
      <c r="AL434" s="45"/>
      <c r="AM434" s="45" t="s">
        <v>116</v>
      </c>
      <c r="AN434" s="35"/>
      <c r="AO434" s="37"/>
      <c r="AP434" s="37"/>
      <c r="AQ434" s="37"/>
      <c r="AR434" s="37" t="s">
        <v>869</v>
      </c>
      <c r="AS434" s="37" t="s">
        <v>869</v>
      </c>
      <c r="AT434" s="37"/>
      <c r="AU434" s="37"/>
      <c r="AV434" s="37"/>
      <c r="AW434" s="37"/>
      <c r="AX434" s="37"/>
      <c r="AY434" s="37"/>
      <c r="AZ434" s="49"/>
      <c r="BA434" s="49"/>
      <c r="BB434" s="49"/>
      <c r="BC434" s="49"/>
      <c r="BD434" s="49">
        <v>383</v>
      </c>
    </row>
    <row r="435" spans="1:258" s="187" customFormat="1" ht="12.95" customHeight="1">
      <c r="A435" s="251" t="s">
        <v>848</v>
      </c>
      <c r="B435" s="251"/>
      <c r="C435" s="256"/>
      <c r="D435" s="251">
        <v>210033114</v>
      </c>
      <c r="E435" s="164" t="s">
        <v>3576</v>
      </c>
      <c r="F435" s="164">
        <v>22100328</v>
      </c>
      <c r="G435" s="37" t="s">
        <v>1544</v>
      </c>
      <c r="H435" s="37" t="s">
        <v>870</v>
      </c>
      <c r="I435" s="37" t="s">
        <v>867</v>
      </c>
      <c r="J435" s="37" t="s">
        <v>871</v>
      </c>
      <c r="K435" s="38" t="s">
        <v>150</v>
      </c>
      <c r="L435" s="39" t="s">
        <v>105</v>
      </c>
      <c r="M435" s="37" t="s">
        <v>121</v>
      </c>
      <c r="N435" s="40" t="s">
        <v>83</v>
      </c>
      <c r="O435" s="39" t="s">
        <v>107</v>
      </c>
      <c r="P435" s="37" t="s">
        <v>108</v>
      </c>
      <c r="Q435" s="39" t="s">
        <v>109</v>
      </c>
      <c r="R435" s="38" t="s">
        <v>110</v>
      </c>
      <c r="S435" s="39" t="s">
        <v>107</v>
      </c>
      <c r="T435" s="41" t="s">
        <v>122</v>
      </c>
      <c r="U435" s="37" t="s">
        <v>112</v>
      </c>
      <c r="V435" s="39">
        <v>60</v>
      </c>
      <c r="W435" s="37" t="s">
        <v>113</v>
      </c>
      <c r="X435" s="39"/>
      <c r="Y435" s="39"/>
      <c r="Z435" s="39"/>
      <c r="AA435" s="40">
        <v>30</v>
      </c>
      <c r="AB435" s="38">
        <v>60</v>
      </c>
      <c r="AC435" s="38">
        <v>10</v>
      </c>
      <c r="AD435" s="42" t="s">
        <v>129</v>
      </c>
      <c r="AE435" s="37" t="s">
        <v>115</v>
      </c>
      <c r="AF435" s="50">
        <v>2910</v>
      </c>
      <c r="AG435" s="50">
        <v>2315</v>
      </c>
      <c r="AH435" s="43">
        <f t="shared" si="34"/>
        <v>6736650</v>
      </c>
      <c r="AI435" s="44">
        <f t="shared" si="35"/>
        <v>7545048.0000000009</v>
      </c>
      <c r="AJ435" s="45"/>
      <c r="AK435" s="46"/>
      <c r="AL435" s="45"/>
      <c r="AM435" s="45" t="s">
        <v>116</v>
      </c>
      <c r="AN435" s="35"/>
      <c r="AO435" s="37"/>
      <c r="AP435" s="37"/>
      <c r="AQ435" s="37"/>
      <c r="AR435" s="37" t="s">
        <v>872</v>
      </c>
      <c r="AS435" s="37" t="s">
        <v>872</v>
      </c>
      <c r="AT435" s="37"/>
      <c r="AU435" s="37"/>
      <c r="AV435" s="37"/>
      <c r="AW435" s="37"/>
      <c r="AX435" s="37"/>
      <c r="AY435" s="37"/>
      <c r="AZ435" s="49"/>
      <c r="BA435" s="49"/>
      <c r="BB435" s="49"/>
      <c r="BC435" s="49"/>
      <c r="BD435" s="49">
        <v>384</v>
      </c>
    </row>
    <row r="436" spans="1:258" s="187" customFormat="1" ht="12.95" customHeight="1">
      <c r="A436" s="251" t="s">
        <v>848</v>
      </c>
      <c r="B436" s="251"/>
      <c r="C436" s="256"/>
      <c r="D436" s="251">
        <v>210028814</v>
      </c>
      <c r="E436" s="164" t="s">
        <v>3577</v>
      </c>
      <c r="F436" s="164">
        <v>22100329</v>
      </c>
      <c r="G436" s="37" t="s">
        <v>1545</v>
      </c>
      <c r="H436" s="37" t="s">
        <v>873</v>
      </c>
      <c r="I436" s="37" t="s">
        <v>867</v>
      </c>
      <c r="J436" s="37" t="s">
        <v>874</v>
      </c>
      <c r="K436" s="38" t="s">
        <v>150</v>
      </c>
      <c r="L436" s="39" t="s">
        <v>105</v>
      </c>
      <c r="M436" s="37" t="s">
        <v>121</v>
      </c>
      <c r="N436" s="40" t="s">
        <v>83</v>
      </c>
      <c r="O436" s="39" t="s">
        <v>107</v>
      </c>
      <c r="P436" s="37" t="s">
        <v>108</v>
      </c>
      <c r="Q436" s="39" t="s">
        <v>109</v>
      </c>
      <c r="R436" s="38" t="s">
        <v>110</v>
      </c>
      <c r="S436" s="39" t="s">
        <v>107</v>
      </c>
      <c r="T436" s="41" t="s">
        <v>122</v>
      </c>
      <c r="U436" s="37" t="s">
        <v>112</v>
      </c>
      <c r="V436" s="39">
        <v>60</v>
      </c>
      <c r="W436" s="37" t="s">
        <v>113</v>
      </c>
      <c r="X436" s="39"/>
      <c r="Y436" s="39"/>
      <c r="Z436" s="39"/>
      <c r="AA436" s="40">
        <v>30</v>
      </c>
      <c r="AB436" s="38">
        <v>60</v>
      </c>
      <c r="AC436" s="38">
        <v>10</v>
      </c>
      <c r="AD436" s="42" t="s">
        <v>129</v>
      </c>
      <c r="AE436" s="37" t="s">
        <v>115</v>
      </c>
      <c r="AF436" s="50">
        <v>2180</v>
      </c>
      <c r="AG436" s="50">
        <v>4778.5</v>
      </c>
      <c r="AH436" s="43">
        <f t="shared" si="34"/>
        <v>10417130</v>
      </c>
      <c r="AI436" s="44">
        <f t="shared" si="35"/>
        <v>11667185.600000001</v>
      </c>
      <c r="AJ436" s="45"/>
      <c r="AK436" s="46"/>
      <c r="AL436" s="45"/>
      <c r="AM436" s="45" t="s">
        <v>116</v>
      </c>
      <c r="AN436" s="35"/>
      <c r="AO436" s="37"/>
      <c r="AP436" s="37"/>
      <c r="AQ436" s="37"/>
      <c r="AR436" s="37" t="s">
        <v>875</v>
      </c>
      <c r="AS436" s="37" t="s">
        <v>875</v>
      </c>
      <c r="AT436" s="37"/>
      <c r="AU436" s="37"/>
      <c r="AV436" s="37"/>
      <c r="AW436" s="37"/>
      <c r="AX436" s="37"/>
      <c r="AY436" s="37"/>
      <c r="AZ436" s="49"/>
      <c r="BA436" s="49"/>
      <c r="BB436" s="49"/>
      <c r="BC436" s="49"/>
      <c r="BD436" s="49">
        <v>385</v>
      </c>
    </row>
    <row r="437" spans="1:258" s="187" customFormat="1" ht="12.95" customHeight="1">
      <c r="A437" s="251" t="s">
        <v>848</v>
      </c>
      <c r="B437" s="251"/>
      <c r="C437" s="256"/>
      <c r="D437" s="251">
        <v>210031118</v>
      </c>
      <c r="E437" s="164" t="s">
        <v>3578</v>
      </c>
      <c r="F437" s="164">
        <v>22100330</v>
      </c>
      <c r="G437" s="37" t="s">
        <v>1546</v>
      </c>
      <c r="H437" s="37" t="s">
        <v>876</v>
      </c>
      <c r="I437" s="37" t="s">
        <v>867</v>
      </c>
      <c r="J437" s="37" t="s">
        <v>877</v>
      </c>
      <c r="K437" s="38" t="s">
        <v>150</v>
      </c>
      <c r="L437" s="39" t="s">
        <v>105</v>
      </c>
      <c r="M437" s="37" t="s">
        <v>121</v>
      </c>
      <c r="N437" s="40" t="s">
        <v>83</v>
      </c>
      <c r="O437" s="39" t="s">
        <v>107</v>
      </c>
      <c r="P437" s="37" t="s">
        <v>108</v>
      </c>
      <c r="Q437" s="39" t="s">
        <v>109</v>
      </c>
      <c r="R437" s="38" t="s">
        <v>110</v>
      </c>
      <c r="S437" s="39" t="s">
        <v>107</v>
      </c>
      <c r="T437" s="41" t="s">
        <v>122</v>
      </c>
      <c r="U437" s="37" t="s">
        <v>112</v>
      </c>
      <c r="V437" s="39">
        <v>60</v>
      </c>
      <c r="W437" s="37" t="s">
        <v>113</v>
      </c>
      <c r="X437" s="39"/>
      <c r="Y437" s="39"/>
      <c r="Z437" s="39"/>
      <c r="AA437" s="40">
        <v>30</v>
      </c>
      <c r="AB437" s="38">
        <v>60</v>
      </c>
      <c r="AC437" s="38">
        <v>10</v>
      </c>
      <c r="AD437" s="42" t="s">
        <v>129</v>
      </c>
      <c r="AE437" s="37" t="s">
        <v>115</v>
      </c>
      <c r="AF437" s="50">
        <v>3560</v>
      </c>
      <c r="AG437" s="50">
        <v>1650</v>
      </c>
      <c r="AH437" s="43">
        <f t="shared" si="34"/>
        <v>5874000</v>
      </c>
      <c r="AI437" s="44">
        <f t="shared" si="35"/>
        <v>6578880.0000000009</v>
      </c>
      <c r="AJ437" s="45"/>
      <c r="AK437" s="46"/>
      <c r="AL437" s="45"/>
      <c r="AM437" s="45" t="s">
        <v>116</v>
      </c>
      <c r="AN437" s="35"/>
      <c r="AO437" s="37"/>
      <c r="AP437" s="37"/>
      <c r="AQ437" s="37"/>
      <c r="AR437" s="37" t="s">
        <v>878</v>
      </c>
      <c r="AS437" s="37" t="s">
        <v>878</v>
      </c>
      <c r="AT437" s="37"/>
      <c r="AU437" s="37"/>
      <c r="AV437" s="37"/>
      <c r="AW437" s="37"/>
      <c r="AX437" s="37"/>
      <c r="AY437" s="37"/>
      <c r="AZ437" s="49"/>
      <c r="BA437" s="49"/>
      <c r="BB437" s="49"/>
      <c r="BC437" s="49"/>
      <c r="BD437" s="49">
        <v>386</v>
      </c>
    </row>
    <row r="438" spans="1:258" s="187" customFormat="1" ht="12.95" customHeight="1">
      <c r="A438" s="251" t="s">
        <v>848</v>
      </c>
      <c r="B438" s="251"/>
      <c r="C438" s="256"/>
      <c r="D438" s="251">
        <v>210028815</v>
      </c>
      <c r="E438" s="164" t="s">
        <v>3579</v>
      </c>
      <c r="F438" s="164">
        <v>22100331</v>
      </c>
      <c r="G438" s="37" t="s">
        <v>1547</v>
      </c>
      <c r="H438" s="37" t="s">
        <v>879</v>
      </c>
      <c r="I438" s="37" t="s">
        <v>867</v>
      </c>
      <c r="J438" s="37" t="s">
        <v>880</v>
      </c>
      <c r="K438" s="38" t="s">
        <v>150</v>
      </c>
      <c r="L438" s="39" t="s">
        <v>105</v>
      </c>
      <c r="M438" s="37" t="s">
        <v>121</v>
      </c>
      <c r="N438" s="40" t="s">
        <v>83</v>
      </c>
      <c r="O438" s="39" t="s">
        <v>107</v>
      </c>
      <c r="P438" s="37" t="s">
        <v>108</v>
      </c>
      <c r="Q438" s="39" t="s">
        <v>109</v>
      </c>
      <c r="R438" s="38" t="s">
        <v>110</v>
      </c>
      <c r="S438" s="39" t="s">
        <v>107</v>
      </c>
      <c r="T438" s="41" t="s">
        <v>122</v>
      </c>
      <c r="U438" s="37" t="s">
        <v>112</v>
      </c>
      <c r="V438" s="39">
        <v>60</v>
      </c>
      <c r="W438" s="37" t="s">
        <v>113</v>
      </c>
      <c r="X438" s="39"/>
      <c r="Y438" s="39"/>
      <c r="Z438" s="39"/>
      <c r="AA438" s="40">
        <v>30</v>
      </c>
      <c r="AB438" s="38">
        <v>60</v>
      </c>
      <c r="AC438" s="38">
        <v>10</v>
      </c>
      <c r="AD438" s="42" t="s">
        <v>129</v>
      </c>
      <c r="AE438" s="37" t="s">
        <v>115</v>
      </c>
      <c r="AF438" s="50">
        <v>1200</v>
      </c>
      <c r="AG438" s="50">
        <v>1674.5</v>
      </c>
      <c r="AH438" s="43">
        <f t="shared" si="34"/>
        <v>2009400</v>
      </c>
      <c r="AI438" s="44">
        <f t="shared" si="35"/>
        <v>2250528</v>
      </c>
      <c r="AJ438" s="45"/>
      <c r="AK438" s="46"/>
      <c r="AL438" s="45"/>
      <c r="AM438" s="45" t="s">
        <v>116</v>
      </c>
      <c r="AN438" s="35"/>
      <c r="AO438" s="37"/>
      <c r="AP438" s="37"/>
      <c r="AQ438" s="37"/>
      <c r="AR438" s="37" t="s">
        <v>881</v>
      </c>
      <c r="AS438" s="37" t="s">
        <v>881</v>
      </c>
      <c r="AT438" s="37"/>
      <c r="AU438" s="37"/>
      <c r="AV438" s="37"/>
      <c r="AW438" s="37"/>
      <c r="AX438" s="37"/>
      <c r="AY438" s="37"/>
      <c r="AZ438" s="49"/>
      <c r="BA438" s="49"/>
      <c r="BB438" s="49"/>
      <c r="BC438" s="49"/>
      <c r="BD438" s="49">
        <v>387</v>
      </c>
    </row>
    <row r="439" spans="1:258" s="187" customFormat="1" ht="12.95" customHeight="1">
      <c r="A439" s="251" t="s">
        <v>848</v>
      </c>
      <c r="B439" s="251"/>
      <c r="C439" s="256"/>
      <c r="D439" s="251">
        <v>210028816</v>
      </c>
      <c r="E439" s="164" t="s">
        <v>3580</v>
      </c>
      <c r="F439" s="164">
        <v>22100332</v>
      </c>
      <c r="G439" s="37" t="s">
        <v>1548</v>
      </c>
      <c r="H439" s="37" t="s">
        <v>882</v>
      </c>
      <c r="I439" s="37" t="s">
        <v>867</v>
      </c>
      <c r="J439" s="37" t="s">
        <v>883</v>
      </c>
      <c r="K439" s="38" t="s">
        <v>150</v>
      </c>
      <c r="L439" s="39" t="s">
        <v>105</v>
      </c>
      <c r="M439" s="37" t="s">
        <v>121</v>
      </c>
      <c r="N439" s="40" t="s">
        <v>83</v>
      </c>
      <c r="O439" s="39" t="s">
        <v>107</v>
      </c>
      <c r="P439" s="37" t="s">
        <v>108</v>
      </c>
      <c r="Q439" s="39" t="s">
        <v>109</v>
      </c>
      <c r="R439" s="38" t="s">
        <v>110</v>
      </c>
      <c r="S439" s="39" t="s">
        <v>107</v>
      </c>
      <c r="T439" s="41" t="s">
        <v>122</v>
      </c>
      <c r="U439" s="37" t="s">
        <v>112</v>
      </c>
      <c r="V439" s="39">
        <v>60</v>
      </c>
      <c r="W439" s="37" t="s">
        <v>113</v>
      </c>
      <c r="X439" s="39"/>
      <c r="Y439" s="39"/>
      <c r="Z439" s="39"/>
      <c r="AA439" s="40">
        <v>30</v>
      </c>
      <c r="AB439" s="38">
        <v>60</v>
      </c>
      <c r="AC439" s="38">
        <v>10</v>
      </c>
      <c r="AD439" s="42" t="s">
        <v>129</v>
      </c>
      <c r="AE439" s="37" t="s">
        <v>115</v>
      </c>
      <c r="AF439" s="50">
        <v>1310</v>
      </c>
      <c r="AG439" s="50">
        <v>2100</v>
      </c>
      <c r="AH439" s="43">
        <f t="shared" si="34"/>
        <v>2751000</v>
      </c>
      <c r="AI439" s="44">
        <f t="shared" si="35"/>
        <v>3081120.0000000005</v>
      </c>
      <c r="AJ439" s="45"/>
      <c r="AK439" s="46"/>
      <c r="AL439" s="45"/>
      <c r="AM439" s="45" t="s">
        <v>116</v>
      </c>
      <c r="AN439" s="35"/>
      <c r="AO439" s="37"/>
      <c r="AP439" s="37"/>
      <c r="AQ439" s="37"/>
      <c r="AR439" s="37" t="s">
        <v>884</v>
      </c>
      <c r="AS439" s="37" t="s">
        <v>884</v>
      </c>
      <c r="AT439" s="37"/>
      <c r="AU439" s="37"/>
      <c r="AV439" s="37"/>
      <c r="AW439" s="37"/>
      <c r="AX439" s="37"/>
      <c r="AY439" s="37"/>
      <c r="AZ439" s="49"/>
      <c r="BA439" s="49"/>
      <c r="BB439" s="49"/>
      <c r="BC439" s="49"/>
      <c r="BD439" s="49">
        <v>388</v>
      </c>
    </row>
    <row r="440" spans="1:258" s="187" customFormat="1" ht="12.95" customHeight="1">
      <c r="A440" s="251" t="s">
        <v>848</v>
      </c>
      <c r="B440" s="251"/>
      <c r="C440" s="256"/>
      <c r="D440" s="251">
        <v>210030848</v>
      </c>
      <c r="E440" s="164" t="s">
        <v>3581</v>
      </c>
      <c r="F440" s="164">
        <v>22100333</v>
      </c>
      <c r="G440" s="37" t="s">
        <v>1549</v>
      </c>
      <c r="H440" s="357" t="s">
        <v>1206</v>
      </c>
      <c r="I440" s="165" t="s">
        <v>867</v>
      </c>
      <c r="J440" s="165" t="s">
        <v>1207</v>
      </c>
      <c r="K440" s="38" t="s">
        <v>150</v>
      </c>
      <c r="L440" s="39" t="s">
        <v>105</v>
      </c>
      <c r="M440" s="37" t="s">
        <v>121</v>
      </c>
      <c r="N440" s="40" t="s">
        <v>83</v>
      </c>
      <c r="O440" s="39" t="s">
        <v>107</v>
      </c>
      <c r="P440" s="37" t="s">
        <v>108</v>
      </c>
      <c r="Q440" s="39" t="s">
        <v>109</v>
      </c>
      <c r="R440" s="38" t="s">
        <v>110</v>
      </c>
      <c r="S440" s="39" t="s">
        <v>107</v>
      </c>
      <c r="T440" s="41" t="s">
        <v>122</v>
      </c>
      <c r="U440" s="37" t="s">
        <v>112</v>
      </c>
      <c r="V440" s="39">
        <v>60</v>
      </c>
      <c r="W440" s="37" t="s">
        <v>113</v>
      </c>
      <c r="X440" s="39"/>
      <c r="Y440" s="39"/>
      <c r="Z440" s="39"/>
      <c r="AA440" s="40">
        <v>30</v>
      </c>
      <c r="AB440" s="38">
        <v>60</v>
      </c>
      <c r="AC440" s="38">
        <v>10</v>
      </c>
      <c r="AD440" s="42" t="s">
        <v>129</v>
      </c>
      <c r="AE440" s="37" t="s">
        <v>115</v>
      </c>
      <c r="AF440" s="50">
        <v>620</v>
      </c>
      <c r="AG440" s="50">
        <v>1470</v>
      </c>
      <c r="AH440" s="43">
        <f t="shared" si="34"/>
        <v>911400</v>
      </c>
      <c r="AI440" s="44">
        <f t="shared" si="35"/>
        <v>1020768.0000000001</v>
      </c>
      <c r="AJ440" s="45"/>
      <c r="AK440" s="46"/>
      <c r="AL440" s="45"/>
      <c r="AM440" s="45" t="s">
        <v>116</v>
      </c>
      <c r="AN440" s="35"/>
      <c r="AO440" s="37"/>
      <c r="AP440" s="37"/>
      <c r="AQ440" s="37"/>
      <c r="AR440" s="37" t="s">
        <v>885</v>
      </c>
      <c r="AS440" s="37" t="s">
        <v>885</v>
      </c>
      <c r="AT440" s="37"/>
      <c r="AU440" s="37"/>
      <c r="AV440" s="37"/>
      <c r="AW440" s="37"/>
      <c r="AX440" s="37"/>
      <c r="AY440" s="37"/>
      <c r="AZ440" s="49"/>
      <c r="BA440" s="49"/>
      <c r="BB440" s="49"/>
      <c r="BC440" s="49"/>
      <c r="BD440" s="49">
        <v>389</v>
      </c>
    </row>
    <row r="441" spans="1:258" s="187" customFormat="1" ht="12.95" customHeight="1" thickBot="1">
      <c r="A441" s="251" t="s">
        <v>848</v>
      </c>
      <c r="B441" s="251"/>
      <c r="C441" s="256"/>
      <c r="D441" s="251">
        <v>210036002</v>
      </c>
      <c r="E441" s="164" t="s">
        <v>1576</v>
      </c>
      <c r="F441" s="164">
        <v>22100334</v>
      </c>
      <c r="G441" s="37" t="s">
        <v>1550</v>
      </c>
      <c r="H441" s="37" t="s">
        <v>886</v>
      </c>
      <c r="I441" s="37" t="s">
        <v>887</v>
      </c>
      <c r="J441" s="37" t="s">
        <v>888</v>
      </c>
      <c r="K441" s="38" t="s">
        <v>104</v>
      </c>
      <c r="L441" s="39" t="s">
        <v>105</v>
      </c>
      <c r="M441" s="37"/>
      <c r="N441" s="40" t="s">
        <v>106</v>
      </c>
      <c r="O441" s="39" t="s">
        <v>107</v>
      </c>
      <c r="P441" s="37" t="s">
        <v>108</v>
      </c>
      <c r="Q441" s="39" t="s">
        <v>109</v>
      </c>
      <c r="R441" s="38" t="s">
        <v>110</v>
      </c>
      <c r="S441" s="39" t="s">
        <v>107</v>
      </c>
      <c r="T441" s="41" t="s">
        <v>122</v>
      </c>
      <c r="U441" s="37" t="s">
        <v>112</v>
      </c>
      <c r="V441" s="39">
        <v>60</v>
      </c>
      <c r="W441" s="37" t="s">
        <v>113</v>
      </c>
      <c r="X441" s="39"/>
      <c r="Y441" s="39"/>
      <c r="Z441" s="39"/>
      <c r="AA441" s="40" t="s">
        <v>106</v>
      </c>
      <c r="AB441" s="38">
        <v>90</v>
      </c>
      <c r="AC441" s="38">
        <v>10</v>
      </c>
      <c r="AD441" s="42" t="s">
        <v>129</v>
      </c>
      <c r="AE441" s="37" t="s">
        <v>115</v>
      </c>
      <c r="AF441" s="50">
        <v>18</v>
      </c>
      <c r="AG441" s="50">
        <v>621</v>
      </c>
      <c r="AH441" s="43">
        <f t="shared" si="34"/>
        <v>11178</v>
      </c>
      <c r="AI441" s="44">
        <f t="shared" si="35"/>
        <v>12519.36</v>
      </c>
      <c r="AJ441" s="45"/>
      <c r="AK441" s="46"/>
      <c r="AL441" s="45"/>
      <c r="AM441" s="45" t="s">
        <v>116</v>
      </c>
      <c r="AN441" s="35"/>
      <c r="AO441" s="37"/>
      <c r="AP441" s="37"/>
      <c r="AQ441" s="37"/>
      <c r="AR441" s="37" t="s">
        <v>889</v>
      </c>
      <c r="AS441" s="37" t="s">
        <v>889</v>
      </c>
      <c r="AT441" s="37"/>
      <c r="AU441" s="37"/>
      <c r="AV441" s="37"/>
      <c r="AW441" s="37"/>
      <c r="AX441" s="37"/>
      <c r="AY441" s="37"/>
      <c r="AZ441" s="49"/>
      <c r="BA441" s="49"/>
      <c r="BB441" s="49"/>
      <c r="BC441" s="49"/>
      <c r="BD441" s="49">
        <v>390</v>
      </c>
    </row>
    <row r="442" spans="1:258" s="187" customFormat="1" ht="12.95" customHeight="1" thickBot="1">
      <c r="A442" s="251" t="s">
        <v>848</v>
      </c>
      <c r="B442" s="251"/>
      <c r="C442" s="256"/>
      <c r="D442" s="251">
        <v>220005957</v>
      </c>
      <c r="E442" s="164" t="s">
        <v>3582</v>
      </c>
      <c r="F442" s="164">
        <v>22100335</v>
      </c>
      <c r="G442" s="37" t="s">
        <v>1551</v>
      </c>
      <c r="H442" s="266" t="s">
        <v>668</v>
      </c>
      <c r="I442" s="266" t="s">
        <v>657</v>
      </c>
      <c r="J442" s="266" t="s">
        <v>669</v>
      </c>
      <c r="K442" s="38" t="s">
        <v>104</v>
      </c>
      <c r="L442" s="39" t="s">
        <v>105</v>
      </c>
      <c r="M442" s="37"/>
      <c r="N442" s="40" t="s">
        <v>106</v>
      </c>
      <c r="O442" s="39" t="s">
        <v>107</v>
      </c>
      <c r="P442" s="37" t="s">
        <v>108</v>
      </c>
      <c r="Q442" s="39" t="s">
        <v>109</v>
      </c>
      <c r="R442" s="38" t="s">
        <v>110</v>
      </c>
      <c r="S442" s="39" t="s">
        <v>107</v>
      </c>
      <c r="T442" s="41" t="s">
        <v>122</v>
      </c>
      <c r="U442" s="37" t="s">
        <v>112</v>
      </c>
      <c r="V442" s="39">
        <v>60</v>
      </c>
      <c r="W442" s="37" t="s">
        <v>113</v>
      </c>
      <c r="X442" s="39"/>
      <c r="Y442" s="39"/>
      <c r="Z442" s="39"/>
      <c r="AA442" s="40" t="s">
        <v>106</v>
      </c>
      <c r="AB442" s="38">
        <v>90</v>
      </c>
      <c r="AC442" s="38">
        <v>10</v>
      </c>
      <c r="AD442" s="42" t="s">
        <v>129</v>
      </c>
      <c r="AE442" s="37" t="s">
        <v>115</v>
      </c>
      <c r="AF442" s="50">
        <v>20</v>
      </c>
      <c r="AG442" s="50">
        <v>46899.39</v>
      </c>
      <c r="AH442" s="43">
        <f t="shared" si="34"/>
        <v>937987.8</v>
      </c>
      <c r="AI442" s="44">
        <f t="shared" si="35"/>
        <v>1050546.3360000001</v>
      </c>
      <c r="AJ442" s="45"/>
      <c r="AK442" s="46"/>
      <c r="AL442" s="45"/>
      <c r="AM442" s="45" t="s">
        <v>116</v>
      </c>
      <c r="AN442" s="35"/>
      <c r="AO442" s="37"/>
      <c r="AP442" s="37"/>
      <c r="AQ442" s="37"/>
      <c r="AR442" s="37" t="s">
        <v>890</v>
      </c>
      <c r="AS442" s="37" t="s">
        <v>890</v>
      </c>
      <c r="AT442" s="37"/>
      <c r="AU442" s="37"/>
      <c r="AV442" s="37"/>
      <c r="AW442" s="37"/>
      <c r="AX442" s="37"/>
      <c r="AY442" s="37"/>
      <c r="AZ442" s="49"/>
      <c r="BA442" s="49"/>
      <c r="BB442" s="49"/>
      <c r="BC442" s="49"/>
      <c r="BD442" s="49">
        <v>391</v>
      </c>
      <c r="BE442" s="239"/>
      <c r="BF442" s="239"/>
      <c r="BG442" s="239"/>
      <c r="BH442" s="239"/>
      <c r="BI442" s="239"/>
      <c r="BJ442" s="239"/>
      <c r="BK442" s="239"/>
      <c r="BL442" s="239"/>
      <c r="BM442" s="239"/>
      <c r="BN442" s="239"/>
      <c r="BO442" s="239"/>
      <c r="BP442" s="239"/>
      <c r="BQ442" s="239"/>
      <c r="BR442" s="239"/>
      <c r="BS442" s="239"/>
      <c r="BT442" s="239"/>
      <c r="BU442" s="239"/>
      <c r="BV442" s="239"/>
      <c r="BW442" s="239"/>
      <c r="BX442" s="239"/>
      <c r="BY442" s="239"/>
      <c r="BZ442" s="239"/>
      <c r="CA442" s="239"/>
      <c r="CB442" s="239"/>
      <c r="CC442" s="239"/>
      <c r="CD442" s="239"/>
      <c r="CE442" s="239"/>
      <c r="CF442" s="239"/>
      <c r="CG442" s="239"/>
      <c r="CH442" s="239"/>
      <c r="CI442" s="239"/>
      <c r="CJ442" s="239"/>
      <c r="CK442" s="239"/>
      <c r="CL442" s="239"/>
      <c r="CM442" s="239"/>
      <c r="CN442" s="239"/>
      <c r="CO442" s="239"/>
      <c r="CP442" s="239"/>
      <c r="CQ442" s="239"/>
      <c r="CR442" s="239"/>
      <c r="CS442" s="239"/>
      <c r="CT442" s="239"/>
      <c r="CU442" s="239"/>
      <c r="CV442" s="239"/>
      <c r="CW442" s="239"/>
      <c r="CX442" s="239"/>
      <c r="CY442" s="239"/>
      <c r="CZ442" s="239"/>
      <c r="DA442" s="239"/>
      <c r="DB442" s="239"/>
      <c r="DC442" s="239"/>
      <c r="DD442" s="239"/>
      <c r="DE442" s="239"/>
      <c r="DF442" s="239"/>
      <c r="DG442" s="239"/>
      <c r="DH442" s="239"/>
      <c r="DI442" s="239"/>
      <c r="DJ442" s="239"/>
      <c r="DK442" s="239"/>
      <c r="DL442" s="239"/>
      <c r="DM442" s="239"/>
      <c r="DN442" s="239"/>
      <c r="DO442" s="239"/>
      <c r="DP442" s="239"/>
      <c r="DQ442" s="239"/>
      <c r="DR442" s="239"/>
      <c r="DS442" s="239"/>
      <c r="DT442" s="239"/>
      <c r="DU442" s="239"/>
      <c r="DV442" s="239"/>
      <c r="DW442" s="239"/>
      <c r="DX442" s="239"/>
      <c r="DY442" s="239"/>
      <c r="DZ442" s="239"/>
      <c r="EA442" s="239"/>
      <c r="EB442" s="239"/>
      <c r="EC442" s="239"/>
      <c r="ED442" s="239"/>
      <c r="EE442" s="239"/>
      <c r="EF442" s="239"/>
      <c r="EG442" s="239"/>
      <c r="EH442" s="239"/>
      <c r="EI442" s="239"/>
      <c r="EJ442" s="239"/>
      <c r="EK442" s="239"/>
      <c r="EL442" s="239"/>
      <c r="EM442" s="239"/>
      <c r="EN442" s="239"/>
      <c r="EO442" s="239"/>
      <c r="EP442" s="239"/>
      <c r="EQ442" s="239"/>
      <c r="ER442" s="239"/>
      <c r="ES442" s="239"/>
      <c r="ET442" s="239"/>
      <c r="EU442" s="239"/>
      <c r="EV442" s="239"/>
      <c r="EW442" s="239"/>
      <c r="EX442" s="239"/>
      <c r="EY442" s="239"/>
      <c r="EZ442" s="239"/>
      <c r="FA442" s="239"/>
      <c r="FB442" s="239"/>
      <c r="FC442" s="239"/>
      <c r="FD442" s="239"/>
      <c r="FE442" s="239"/>
      <c r="FF442" s="239"/>
      <c r="FG442" s="239"/>
      <c r="FH442" s="239"/>
      <c r="FI442" s="239"/>
      <c r="FJ442" s="239"/>
      <c r="FK442" s="239"/>
      <c r="FL442" s="239"/>
      <c r="FM442" s="239"/>
      <c r="FN442" s="239"/>
      <c r="FO442" s="239"/>
      <c r="FP442" s="239"/>
      <c r="FQ442" s="239"/>
      <c r="FR442" s="239"/>
      <c r="FS442" s="239"/>
      <c r="FT442" s="239"/>
      <c r="FU442" s="239"/>
      <c r="FV442" s="239"/>
      <c r="FW442" s="239"/>
      <c r="FX442" s="239"/>
      <c r="FY442" s="239"/>
      <c r="FZ442" s="239"/>
      <c r="GA442" s="239"/>
      <c r="GB442" s="239"/>
      <c r="GC442" s="239"/>
      <c r="GD442" s="239"/>
      <c r="GE442" s="239"/>
      <c r="GF442" s="239"/>
      <c r="GG442" s="239"/>
      <c r="GH442" s="239"/>
      <c r="GI442" s="239"/>
      <c r="GJ442" s="239"/>
      <c r="GK442" s="239"/>
      <c r="GL442" s="239"/>
      <c r="GM442" s="239"/>
      <c r="GN442" s="239"/>
      <c r="GO442" s="239"/>
      <c r="GP442" s="239"/>
      <c r="GQ442" s="239"/>
      <c r="GR442" s="239"/>
      <c r="GS442" s="239"/>
      <c r="GT442" s="239"/>
      <c r="GU442" s="239"/>
      <c r="GV442" s="239"/>
      <c r="GW442" s="239"/>
      <c r="GX442" s="239"/>
      <c r="GY442" s="239"/>
      <c r="GZ442" s="239"/>
      <c r="HA442" s="239"/>
      <c r="HB442" s="239"/>
      <c r="HC442" s="239"/>
      <c r="HD442" s="239"/>
      <c r="HE442" s="239"/>
      <c r="HF442" s="239"/>
      <c r="HG442" s="239"/>
      <c r="HH442" s="239"/>
      <c r="HI442" s="239"/>
      <c r="HJ442" s="239"/>
      <c r="HK442" s="239"/>
      <c r="HL442" s="239"/>
      <c r="HM442" s="239"/>
      <c r="HN442" s="239"/>
      <c r="HO442" s="239"/>
      <c r="HP442" s="239"/>
      <c r="HQ442" s="239"/>
      <c r="HR442" s="239"/>
      <c r="HS442" s="239"/>
      <c r="HT442" s="239"/>
      <c r="HU442" s="239"/>
      <c r="HV442" s="239"/>
      <c r="HW442" s="239"/>
      <c r="HX442" s="239"/>
      <c r="HY442" s="239"/>
      <c r="HZ442" s="239"/>
      <c r="IA442" s="239"/>
      <c r="IB442" s="239"/>
      <c r="IC442" s="239"/>
      <c r="ID442" s="239"/>
      <c r="IE442" s="239"/>
      <c r="IF442" s="239"/>
      <c r="IG442" s="239"/>
      <c r="IH442" s="239"/>
      <c r="II442" s="239"/>
      <c r="IJ442" s="239"/>
      <c r="IK442" s="239"/>
      <c r="IL442" s="239"/>
      <c r="IM442" s="239"/>
      <c r="IN442" s="239"/>
      <c r="IO442" s="239"/>
      <c r="IP442" s="239"/>
      <c r="IQ442" s="239"/>
      <c r="IR442" s="239"/>
      <c r="IS442" s="239"/>
      <c r="IT442" s="239"/>
      <c r="IU442" s="239"/>
      <c r="IV442" s="239"/>
      <c r="IW442" s="239"/>
      <c r="IX442" s="239"/>
    </row>
    <row r="443" spans="1:258" s="187" customFormat="1" ht="12.95" customHeight="1">
      <c r="A443" s="251" t="s">
        <v>848</v>
      </c>
      <c r="B443" s="251"/>
      <c r="C443" s="256"/>
      <c r="D443" s="251">
        <v>220010001</v>
      </c>
      <c r="E443" s="164" t="s">
        <v>3583</v>
      </c>
      <c r="F443" s="164">
        <v>22100336</v>
      </c>
      <c r="G443" s="37" t="s">
        <v>1552</v>
      </c>
      <c r="H443" s="37" t="s">
        <v>668</v>
      </c>
      <c r="I443" s="37" t="s">
        <v>657</v>
      </c>
      <c r="J443" s="37" t="s">
        <v>669</v>
      </c>
      <c r="K443" s="38" t="s">
        <v>104</v>
      </c>
      <c r="L443" s="39" t="s">
        <v>105</v>
      </c>
      <c r="M443" s="37"/>
      <c r="N443" s="40" t="s">
        <v>106</v>
      </c>
      <c r="O443" s="39" t="s">
        <v>107</v>
      </c>
      <c r="P443" s="37" t="s">
        <v>108</v>
      </c>
      <c r="Q443" s="39" t="s">
        <v>109</v>
      </c>
      <c r="R443" s="38" t="s">
        <v>110</v>
      </c>
      <c r="S443" s="39" t="s">
        <v>107</v>
      </c>
      <c r="T443" s="41" t="s">
        <v>122</v>
      </c>
      <c r="U443" s="37" t="s">
        <v>112</v>
      </c>
      <c r="V443" s="39">
        <v>60</v>
      </c>
      <c r="W443" s="37" t="s">
        <v>113</v>
      </c>
      <c r="X443" s="39"/>
      <c r="Y443" s="39"/>
      <c r="Z443" s="39"/>
      <c r="AA443" s="40" t="s">
        <v>106</v>
      </c>
      <c r="AB443" s="38">
        <v>90</v>
      </c>
      <c r="AC443" s="38">
        <v>10</v>
      </c>
      <c r="AD443" s="42" t="s">
        <v>129</v>
      </c>
      <c r="AE443" s="37" t="s">
        <v>115</v>
      </c>
      <c r="AF443" s="50">
        <v>20</v>
      </c>
      <c r="AG443" s="50">
        <v>7927.18</v>
      </c>
      <c r="AH443" s="43">
        <f t="shared" si="34"/>
        <v>158543.6</v>
      </c>
      <c r="AI443" s="44">
        <f t="shared" si="35"/>
        <v>177568.83200000002</v>
      </c>
      <c r="AJ443" s="45"/>
      <c r="AK443" s="46"/>
      <c r="AL443" s="45"/>
      <c r="AM443" s="45" t="s">
        <v>116</v>
      </c>
      <c r="AN443" s="35"/>
      <c r="AO443" s="37"/>
      <c r="AP443" s="37"/>
      <c r="AQ443" s="37"/>
      <c r="AR443" s="37" t="s">
        <v>891</v>
      </c>
      <c r="AS443" s="37" t="s">
        <v>891</v>
      </c>
      <c r="AT443" s="37"/>
      <c r="AU443" s="37"/>
      <c r="AV443" s="37"/>
      <c r="AW443" s="37"/>
      <c r="AX443" s="37"/>
      <c r="AY443" s="37"/>
      <c r="AZ443" s="49"/>
      <c r="BA443" s="49"/>
      <c r="BB443" s="49"/>
      <c r="BC443" s="49"/>
      <c r="BD443" s="49">
        <v>392</v>
      </c>
    </row>
    <row r="444" spans="1:258" s="187" customFormat="1" ht="12.95" customHeight="1">
      <c r="A444" s="251" t="s">
        <v>848</v>
      </c>
      <c r="B444" s="251"/>
      <c r="C444" s="256"/>
      <c r="D444" s="251">
        <v>220000032</v>
      </c>
      <c r="E444" s="164" t="s">
        <v>3584</v>
      </c>
      <c r="F444" s="164">
        <v>22100337</v>
      </c>
      <c r="G444" s="37" t="s">
        <v>1553</v>
      </c>
      <c r="H444" s="37" t="s">
        <v>671</v>
      </c>
      <c r="I444" s="37" t="s">
        <v>657</v>
      </c>
      <c r="J444" s="37" t="s">
        <v>672</v>
      </c>
      <c r="K444" s="38" t="s">
        <v>104</v>
      </c>
      <c r="L444" s="39" t="s">
        <v>105</v>
      </c>
      <c r="M444" s="37"/>
      <c r="N444" s="40" t="s">
        <v>106</v>
      </c>
      <c r="O444" s="39" t="s">
        <v>107</v>
      </c>
      <c r="P444" s="37" t="s">
        <v>108</v>
      </c>
      <c r="Q444" s="39" t="s">
        <v>109</v>
      </c>
      <c r="R444" s="38" t="s">
        <v>110</v>
      </c>
      <c r="S444" s="39" t="s">
        <v>107</v>
      </c>
      <c r="T444" s="41" t="s">
        <v>122</v>
      </c>
      <c r="U444" s="37" t="s">
        <v>112</v>
      </c>
      <c r="V444" s="39">
        <v>60</v>
      </c>
      <c r="W444" s="37" t="s">
        <v>113</v>
      </c>
      <c r="X444" s="39"/>
      <c r="Y444" s="39"/>
      <c r="Z444" s="39"/>
      <c r="AA444" s="40" t="s">
        <v>106</v>
      </c>
      <c r="AB444" s="38">
        <v>90</v>
      </c>
      <c r="AC444" s="38">
        <v>10</v>
      </c>
      <c r="AD444" s="42" t="s">
        <v>129</v>
      </c>
      <c r="AE444" s="37" t="s">
        <v>115</v>
      </c>
      <c r="AF444" s="50">
        <v>57</v>
      </c>
      <c r="AG444" s="50">
        <v>5125.75</v>
      </c>
      <c r="AH444" s="43">
        <f t="shared" si="34"/>
        <v>292167.75</v>
      </c>
      <c r="AI444" s="44">
        <f t="shared" si="35"/>
        <v>327227.88</v>
      </c>
      <c r="AJ444" s="45"/>
      <c r="AK444" s="46"/>
      <c r="AL444" s="45"/>
      <c r="AM444" s="45" t="s">
        <v>116</v>
      </c>
      <c r="AN444" s="35"/>
      <c r="AO444" s="37"/>
      <c r="AP444" s="37"/>
      <c r="AQ444" s="37"/>
      <c r="AR444" s="37" t="s">
        <v>892</v>
      </c>
      <c r="AS444" s="37" t="s">
        <v>892</v>
      </c>
      <c r="AT444" s="37"/>
      <c r="AU444" s="37"/>
      <c r="AV444" s="37"/>
      <c r="AW444" s="37"/>
      <c r="AX444" s="37"/>
      <c r="AY444" s="37"/>
      <c r="AZ444" s="49"/>
      <c r="BA444" s="49"/>
      <c r="BB444" s="49"/>
      <c r="BC444" s="49"/>
      <c r="BD444" s="49">
        <v>393</v>
      </c>
    </row>
    <row r="445" spans="1:258" s="187" customFormat="1" ht="12.95" customHeight="1">
      <c r="A445" s="251" t="s">
        <v>848</v>
      </c>
      <c r="B445" s="251"/>
      <c r="C445" s="256"/>
      <c r="D445" s="251">
        <v>220001575</v>
      </c>
      <c r="E445" s="164" t="s">
        <v>3585</v>
      </c>
      <c r="F445" s="164">
        <v>22100338</v>
      </c>
      <c r="G445" s="37" t="s">
        <v>1554</v>
      </c>
      <c r="H445" s="37" t="s">
        <v>671</v>
      </c>
      <c r="I445" s="37" t="s">
        <v>657</v>
      </c>
      <c r="J445" s="37" t="s">
        <v>672</v>
      </c>
      <c r="K445" s="38" t="s">
        <v>104</v>
      </c>
      <c r="L445" s="39" t="s">
        <v>105</v>
      </c>
      <c r="M445" s="37"/>
      <c r="N445" s="40" t="s">
        <v>106</v>
      </c>
      <c r="O445" s="39" t="s">
        <v>107</v>
      </c>
      <c r="P445" s="37" t="s">
        <v>108</v>
      </c>
      <c r="Q445" s="39" t="s">
        <v>109</v>
      </c>
      <c r="R445" s="38" t="s">
        <v>110</v>
      </c>
      <c r="S445" s="39" t="s">
        <v>107</v>
      </c>
      <c r="T445" s="41" t="s">
        <v>122</v>
      </c>
      <c r="U445" s="37" t="s">
        <v>112</v>
      </c>
      <c r="V445" s="39">
        <v>60</v>
      </c>
      <c r="W445" s="37" t="s">
        <v>113</v>
      </c>
      <c r="X445" s="39"/>
      <c r="Y445" s="39"/>
      <c r="Z445" s="39"/>
      <c r="AA445" s="40" t="s">
        <v>106</v>
      </c>
      <c r="AB445" s="38">
        <v>90</v>
      </c>
      <c r="AC445" s="38">
        <v>10</v>
      </c>
      <c r="AD445" s="42" t="s">
        <v>129</v>
      </c>
      <c r="AE445" s="37" t="s">
        <v>115</v>
      </c>
      <c r="AF445" s="50">
        <v>55</v>
      </c>
      <c r="AG445" s="50">
        <v>3030</v>
      </c>
      <c r="AH445" s="43">
        <f t="shared" si="34"/>
        <v>166650</v>
      </c>
      <c r="AI445" s="44">
        <f t="shared" si="35"/>
        <v>186648.00000000003</v>
      </c>
      <c r="AJ445" s="45"/>
      <c r="AK445" s="46"/>
      <c r="AL445" s="45"/>
      <c r="AM445" s="45" t="s">
        <v>116</v>
      </c>
      <c r="AN445" s="35"/>
      <c r="AO445" s="37"/>
      <c r="AP445" s="37"/>
      <c r="AQ445" s="37"/>
      <c r="AR445" s="37" t="s">
        <v>893</v>
      </c>
      <c r="AS445" s="37" t="s">
        <v>893</v>
      </c>
      <c r="AT445" s="37"/>
      <c r="AU445" s="37"/>
      <c r="AV445" s="37"/>
      <c r="AW445" s="37"/>
      <c r="AX445" s="37"/>
      <c r="AY445" s="37"/>
      <c r="AZ445" s="49"/>
      <c r="BA445" s="49"/>
      <c r="BB445" s="49"/>
      <c r="BC445" s="49"/>
      <c r="BD445" s="49">
        <v>394</v>
      </c>
    </row>
    <row r="446" spans="1:258" s="187" customFormat="1" ht="12.95" customHeight="1">
      <c r="A446" s="251" t="s">
        <v>848</v>
      </c>
      <c r="B446" s="251"/>
      <c r="C446" s="256"/>
      <c r="D446" s="251">
        <v>220025163</v>
      </c>
      <c r="E446" s="164" t="s">
        <v>3586</v>
      </c>
      <c r="F446" s="164">
        <v>22100339</v>
      </c>
      <c r="G446" s="37" t="s">
        <v>1555</v>
      </c>
      <c r="H446" s="37" t="s">
        <v>671</v>
      </c>
      <c r="I446" s="37" t="s">
        <v>657</v>
      </c>
      <c r="J446" s="37" t="s">
        <v>672</v>
      </c>
      <c r="K446" s="38" t="s">
        <v>104</v>
      </c>
      <c r="L446" s="39" t="s">
        <v>105</v>
      </c>
      <c r="M446" s="37"/>
      <c r="N446" s="40" t="s">
        <v>106</v>
      </c>
      <c r="O446" s="39" t="s">
        <v>107</v>
      </c>
      <c r="P446" s="37" t="s">
        <v>108</v>
      </c>
      <c r="Q446" s="39" t="s">
        <v>109</v>
      </c>
      <c r="R446" s="38" t="s">
        <v>110</v>
      </c>
      <c r="S446" s="39" t="s">
        <v>107</v>
      </c>
      <c r="T446" s="41" t="s">
        <v>122</v>
      </c>
      <c r="U446" s="37" t="s">
        <v>112</v>
      </c>
      <c r="V446" s="39">
        <v>60</v>
      </c>
      <c r="W446" s="37" t="s">
        <v>113</v>
      </c>
      <c r="X446" s="39"/>
      <c r="Y446" s="39"/>
      <c r="Z446" s="39"/>
      <c r="AA446" s="40" t="s">
        <v>106</v>
      </c>
      <c r="AB446" s="38">
        <v>90</v>
      </c>
      <c r="AC446" s="38">
        <v>10</v>
      </c>
      <c r="AD446" s="42" t="s">
        <v>129</v>
      </c>
      <c r="AE446" s="37" t="s">
        <v>115</v>
      </c>
      <c r="AF446" s="50">
        <v>77</v>
      </c>
      <c r="AG446" s="50">
        <v>2693.8</v>
      </c>
      <c r="AH446" s="43">
        <f t="shared" si="34"/>
        <v>207422.6</v>
      </c>
      <c r="AI446" s="44">
        <f t="shared" si="35"/>
        <v>232313.31200000003</v>
      </c>
      <c r="AJ446" s="45"/>
      <c r="AK446" s="46"/>
      <c r="AL446" s="45"/>
      <c r="AM446" s="45" t="s">
        <v>116</v>
      </c>
      <c r="AN446" s="35"/>
      <c r="AO446" s="37"/>
      <c r="AP446" s="37"/>
      <c r="AQ446" s="37"/>
      <c r="AR446" s="37" t="s">
        <v>894</v>
      </c>
      <c r="AS446" s="37" t="s">
        <v>894</v>
      </c>
      <c r="AT446" s="37"/>
      <c r="AU446" s="37"/>
      <c r="AV446" s="37"/>
      <c r="AW446" s="37"/>
      <c r="AX446" s="37"/>
      <c r="AY446" s="37"/>
      <c r="AZ446" s="49"/>
      <c r="BA446" s="49"/>
      <c r="BB446" s="49"/>
      <c r="BC446" s="49"/>
      <c r="BD446" s="49">
        <v>395</v>
      </c>
    </row>
    <row r="447" spans="1:258" s="187" customFormat="1" ht="12.95" customHeight="1">
      <c r="A447" s="251" t="s">
        <v>848</v>
      </c>
      <c r="B447" s="251"/>
      <c r="C447" s="256" t="s">
        <v>2129</v>
      </c>
      <c r="D447" s="251">
        <v>210034670</v>
      </c>
      <c r="E447" s="164" t="s">
        <v>3587</v>
      </c>
      <c r="F447" s="164">
        <v>22100340</v>
      </c>
      <c r="G447" s="37" t="s">
        <v>1556</v>
      </c>
      <c r="H447" s="37" t="s">
        <v>895</v>
      </c>
      <c r="I447" s="37" t="s">
        <v>896</v>
      </c>
      <c r="J447" s="37" t="s">
        <v>897</v>
      </c>
      <c r="K447" s="38" t="s">
        <v>150</v>
      </c>
      <c r="L447" s="39" t="s">
        <v>105</v>
      </c>
      <c r="M447" s="37" t="s">
        <v>121</v>
      </c>
      <c r="N447" s="40" t="s">
        <v>83</v>
      </c>
      <c r="O447" s="39" t="s">
        <v>107</v>
      </c>
      <c r="P447" s="37" t="s">
        <v>108</v>
      </c>
      <c r="Q447" s="39" t="s">
        <v>109</v>
      </c>
      <c r="R447" s="38" t="s">
        <v>110</v>
      </c>
      <c r="S447" s="39" t="s">
        <v>107</v>
      </c>
      <c r="T447" s="41" t="s">
        <v>122</v>
      </c>
      <c r="U447" s="37" t="s">
        <v>112</v>
      </c>
      <c r="V447" s="39">
        <v>60</v>
      </c>
      <c r="W447" s="37" t="s">
        <v>113</v>
      </c>
      <c r="X447" s="39"/>
      <c r="Y447" s="39"/>
      <c r="Z447" s="39"/>
      <c r="AA447" s="40">
        <v>30</v>
      </c>
      <c r="AB447" s="38">
        <v>60</v>
      </c>
      <c r="AC447" s="38">
        <v>10</v>
      </c>
      <c r="AD447" s="42" t="s">
        <v>898</v>
      </c>
      <c r="AE447" s="37" t="s">
        <v>115</v>
      </c>
      <c r="AF447" s="50">
        <v>140.80000000000001</v>
      </c>
      <c r="AG447" s="50">
        <v>570066.54</v>
      </c>
      <c r="AH447" s="43">
        <f t="shared" si="34"/>
        <v>80265368.832000017</v>
      </c>
      <c r="AI447" s="44">
        <f t="shared" si="35"/>
        <v>89897213.091840029</v>
      </c>
      <c r="AJ447" s="45"/>
      <c r="AK447" s="46"/>
      <c r="AL447" s="45"/>
      <c r="AM447" s="45" t="s">
        <v>116</v>
      </c>
      <c r="AN447" s="35"/>
      <c r="AO447" s="37"/>
      <c r="AP447" s="37"/>
      <c r="AQ447" s="37"/>
      <c r="AR447" s="37" t="s">
        <v>899</v>
      </c>
      <c r="AS447" s="37" t="s">
        <v>899</v>
      </c>
      <c r="AT447" s="37"/>
      <c r="AU447" s="37"/>
      <c r="AV447" s="37"/>
      <c r="AW447" s="37"/>
      <c r="AX447" s="37"/>
      <c r="AY447" s="37"/>
      <c r="AZ447" s="49"/>
      <c r="BA447" s="49"/>
      <c r="BB447" s="49"/>
      <c r="BC447" s="49"/>
      <c r="BD447" s="49">
        <v>396</v>
      </c>
    </row>
    <row r="448" spans="1:258" s="187" customFormat="1" ht="12.95" customHeight="1">
      <c r="A448" s="251" t="s">
        <v>848</v>
      </c>
      <c r="B448" s="251"/>
      <c r="C448" s="256" t="s">
        <v>2129</v>
      </c>
      <c r="D448" s="251">
        <v>210019494</v>
      </c>
      <c r="E448" s="164" t="s">
        <v>3588</v>
      </c>
      <c r="F448" s="164">
        <v>22100341</v>
      </c>
      <c r="G448" s="37" t="s">
        <v>1557</v>
      </c>
      <c r="H448" s="37" t="s">
        <v>900</v>
      </c>
      <c r="I448" s="37" t="s">
        <v>901</v>
      </c>
      <c r="J448" s="37" t="s">
        <v>902</v>
      </c>
      <c r="K448" s="38" t="s">
        <v>150</v>
      </c>
      <c r="L448" s="39" t="s">
        <v>105</v>
      </c>
      <c r="M448" s="37" t="s">
        <v>121</v>
      </c>
      <c r="N448" s="40" t="s">
        <v>83</v>
      </c>
      <c r="O448" s="39" t="s">
        <v>107</v>
      </c>
      <c r="P448" s="37" t="s">
        <v>108</v>
      </c>
      <c r="Q448" s="39" t="s">
        <v>109</v>
      </c>
      <c r="R448" s="38" t="s">
        <v>110</v>
      </c>
      <c r="S448" s="39" t="s">
        <v>107</v>
      </c>
      <c r="T448" s="41" t="s">
        <v>122</v>
      </c>
      <c r="U448" s="37" t="s">
        <v>112</v>
      </c>
      <c r="V448" s="39">
        <v>60</v>
      </c>
      <c r="W448" s="37" t="s">
        <v>113</v>
      </c>
      <c r="X448" s="39"/>
      <c r="Y448" s="39"/>
      <c r="Z448" s="39"/>
      <c r="AA448" s="40">
        <v>30</v>
      </c>
      <c r="AB448" s="38">
        <v>60</v>
      </c>
      <c r="AC448" s="38">
        <v>10</v>
      </c>
      <c r="AD448" s="42" t="s">
        <v>114</v>
      </c>
      <c r="AE448" s="37" t="s">
        <v>115</v>
      </c>
      <c r="AF448" s="50">
        <v>250</v>
      </c>
      <c r="AG448" s="50">
        <v>5461.33</v>
      </c>
      <c r="AH448" s="43">
        <f t="shared" si="34"/>
        <v>1365332.5</v>
      </c>
      <c r="AI448" s="44">
        <f t="shared" si="35"/>
        <v>1529172.4000000001</v>
      </c>
      <c r="AJ448" s="45"/>
      <c r="AK448" s="46"/>
      <c r="AL448" s="45"/>
      <c r="AM448" s="45" t="s">
        <v>116</v>
      </c>
      <c r="AN448" s="35"/>
      <c r="AO448" s="37"/>
      <c r="AP448" s="37"/>
      <c r="AQ448" s="37"/>
      <c r="AR448" s="37" t="s">
        <v>903</v>
      </c>
      <c r="AS448" s="37" t="s">
        <v>903</v>
      </c>
      <c r="AT448" s="37"/>
      <c r="AU448" s="37"/>
      <c r="AV448" s="37"/>
      <c r="AW448" s="37"/>
      <c r="AX448" s="37"/>
      <c r="AY448" s="37"/>
      <c r="AZ448" s="49"/>
      <c r="BA448" s="49"/>
      <c r="BB448" s="49"/>
      <c r="BC448" s="49"/>
      <c r="BD448" s="49">
        <v>397</v>
      </c>
    </row>
    <row r="449" spans="1:258" s="187" customFormat="1" ht="12.95" customHeight="1">
      <c r="A449" s="251" t="s">
        <v>848</v>
      </c>
      <c r="B449" s="251"/>
      <c r="C449" s="256" t="s">
        <v>2129</v>
      </c>
      <c r="D449" s="251">
        <v>210019495</v>
      </c>
      <c r="E449" s="164" t="s">
        <v>3589</v>
      </c>
      <c r="F449" s="164">
        <v>22100342</v>
      </c>
      <c r="G449" s="37" t="s">
        <v>1558</v>
      </c>
      <c r="H449" s="37" t="s">
        <v>900</v>
      </c>
      <c r="I449" s="37" t="s">
        <v>901</v>
      </c>
      <c r="J449" s="37" t="s">
        <v>902</v>
      </c>
      <c r="K449" s="38" t="s">
        <v>150</v>
      </c>
      <c r="L449" s="39" t="s">
        <v>105</v>
      </c>
      <c r="M449" s="37" t="s">
        <v>121</v>
      </c>
      <c r="N449" s="40" t="s">
        <v>83</v>
      </c>
      <c r="O449" s="39" t="s">
        <v>107</v>
      </c>
      <c r="P449" s="37" t="s">
        <v>108</v>
      </c>
      <c r="Q449" s="39" t="s">
        <v>109</v>
      </c>
      <c r="R449" s="38" t="s">
        <v>110</v>
      </c>
      <c r="S449" s="39" t="s">
        <v>107</v>
      </c>
      <c r="T449" s="41" t="s">
        <v>122</v>
      </c>
      <c r="U449" s="37" t="s">
        <v>112</v>
      </c>
      <c r="V449" s="39">
        <v>60</v>
      </c>
      <c r="W449" s="37" t="s">
        <v>113</v>
      </c>
      <c r="X449" s="39"/>
      <c r="Y449" s="39"/>
      <c r="Z449" s="39"/>
      <c r="AA449" s="40">
        <v>30</v>
      </c>
      <c r="AB449" s="38">
        <v>60</v>
      </c>
      <c r="AC449" s="38">
        <v>10</v>
      </c>
      <c r="AD449" s="42" t="s">
        <v>114</v>
      </c>
      <c r="AE449" s="37" t="s">
        <v>115</v>
      </c>
      <c r="AF449" s="50">
        <v>250</v>
      </c>
      <c r="AG449" s="50">
        <v>7938.09</v>
      </c>
      <c r="AH449" s="43">
        <f t="shared" si="34"/>
        <v>1984522.5</v>
      </c>
      <c r="AI449" s="44">
        <f t="shared" si="35"/>
        <v>2222665.2000000002</v>
      </c>
      <c r="AJ449" s="45"/>
      <c r="AK449" s="46"/>
      <c r="AL449" s="45"/>
      <c r="AM449" s="45" t="s">
        <v>116</v>
      </c>
      <c r="AN449" s="35"/>
      <c r="AO449" s="37"/>
      <c r="AP449" s="37"/>
      <c r="AQ449" s="37"/>
      <c r="AR449" s="37" t="s">
        <v>904</v>
      </c>
      <c r="AS449" s="37" t="s">
        <v>904</v>
      </c>
      <c r="AT449" s="37"/>
      <c r="AU449" s="37"/>
      <c r="AV449" s="37"/>
      <c r="AW449" s="37"/>
      <c r="AX449" s="37"/>
      <c r="AY449" s="37"/>
      <c r="AZ449" s="49"/>
      <c r="BA449" s="49"/>
      <c r="BB449" s="49"/>
      <c r="BC449" s="49"/>
      <c r="BD449" s="49">
        <v>398</v>
      </c>
    </row>
    <row r="450" spans="1:258" s="187" customFormat="1" ht="12.95" customHeight="1">
      <c r="A450" s="251" t="s">
        <v>848</v>
      </c>
      <c r="B450" s="251"/>
      <c r="C450" s="256" t="s">
        <v>2129</v>
      </c>
      <c r="D450" s="251">
        <v>210019497</v>
      </c>
      <c r="E450" s="164" t="s">
        <v>3590</v>
      </c>
      <c r="F450" s="164">
        <v>22100343</v>
      </c>
      <c r="G450" s="37" t="s">
        <v>1559</v>
      </c>
      <c r="H450" s="37" t="s">
        <v>900</v>
      </c>
      <c r="I450" s="37" t="s">
        <v>901</v>
      </c>
      <c r="J450" s="37" t="s">
        <v>902</v>
      </c>
      <c r="K450" s="38" t="s">
        <v>150</v>
      </c>
      <c r="L450" s="39" t="s">
        <v>105</v>
      </c>
      <c r="M450" s="37" t="s">
        <v>121</v>
      </c>
      <c r="N450" s="40" t="s">
        <v>83</v>
      </c>
      <c r="O450" s="39" t="s">
        <v>107</v>
      </c>
      <c r="P450" s="37" t="s">
        <v>108</v>
      </c>
      <c r="Q450" s="39" t="s">
        <v>109</v>
      </c>
      <c r="R450" s="38" t="s">
        <v>110</v>
      </c>
      <c r="S450" s="39" t="s">
        <v>107</v>
      </c>
      <c r="T450" s="41" t="s">
        <v>122</v>
      </c>
      <c r="U450" s="37" t="s">
        <v>112</v>
      </c>
      <c r="V450" s="39">
        <v>60</v>
      </c>
      <c r="W450" s="37" t="s">
        <v>113</v>
      </c>
      <c r="X450" s="39"/>
      <c r="Y450" s="39"/>
      <c r="Z450" s="39"/>
      <c r="AA450" s="40">
        <v>30</v>
      </c>
      <c r="AB450" s="38">
        <v>60</v>
      </c>
      <c r="AC450" s="38">
        <v>10</v>
      </c>
      <c r="AD450" s="42" t="s">
        <v>114</v>
      </c>
      <c r="AE450" s="37" t="s">
        <v>115</v>
      </c>
      <c r="AF450" s="50">
        <v>300</v>
      </c>
      <c r="AG450" s="50">
        <v>5395.18</v>
      </c>
      <c r="AH450" s="43">
        <f t="shared" si="34"/>
        <v>1618554</v>
      </c>
      <c r="AI450" s="44">
        <f t="shared" si="35"/>
        <v>1812780.4800000002</v>
      </c>
      <c r="AJ450" s="45"/>
      <c r="AK450" s="46"/>
      <c r="AL450" s="45"/>
      <c r="AM450" s="45" t="s">
        <v>116</v>
      </c>
      <c r="AN450" s="35"/>
      <c r="AO450" s="37"/>
      <c r="AP450" s="37"/>
      <c r="AQ450" s="37"/>
      <c r="AR450" s="37" t="s">
        <v>905</v>
      </c>
      <c r="AS450" s="37" t="s">
        <v>905</v>
      </c>
      <c r="AT450" s="37"/>
      <c r="AU450" s="37"/>
      <c r="AV450" s="37"/>
      <c r="AW450" s="37"/>
      <c r="AX450" s="37"/>
      <c r="AY450" s="37"/>
      <c r="AZ450" s="49"/>
      <c r="BA450" s="49"/>
      <c r="BB450" s="49"/>
      <c r="BC450" s="49"/>
      <c r="BD450" s="49">
        <v>399</v>
      </c>
    </row>
    <row r="451" spans="1:258" s="187" customFormat="1" ht="12.95" customHeight="1">
      <c r="A451" s="251" t="s">
        <v>848</v>
      </c>
      <c r="B451" s="251"/>
      <c r="C451" s="256" t="s">
        <v>2129</v>
      </c>
      <c r="D451" s="251">
        <v>210019498</v>
      </c>
      <c r="E451" s="164" t="s">
        <v>3591</v>
      </c>
      <c r="F451" s="164">
        <v>22100344</v>
      </c>
      <c r="G451" s="37" t="s">
        <v>1560</v>
      </c>
      <c r="H451" s="37" t="s">
        <v>900</v>
      </c>
      <c r="I451" s="37" t="s">
        <v>901</v>
      </c>
      <c r="J451" s="37" t="s">
        <v>902</v>
      </c>
      <c r="K451" s="38" t="s">
        <v>150</v>
      </c>
      <c r="L451" s="39" t="s">
        <v>105</v>
      </c>
      <c r="M451" s="37" t="s">
        <v>121</v>
      </c>
      <c r="N451" s="40" t="s">
        <v>83</v>
      </c>
      <c r="O451" s="39" t="s">
        <v>107</v>
      </c>
      <c r="P451" s="37" t="s">
        <v>108</v>
      </c>
      <c r="Q451" s="39" t="s">
        <v>109</v>
      </c>
      <c r="R451" s="38" t="s">
        <v>110</v>
      </c>
      <c r="S451" s="39" t="s">
        <v>107</v>
      </c>
      <c r="T451" s="41" t="s">
        <v>122</v>
      </c>
      <c r="U451" s="37" t="s">
        <v>112</v>
      </c>
      <c r="V451" s="39">
        <v>60</v>
      </c>
      <c r="W451" s="37" t="s">
        <v>113</v>
      </c>
      <c r="X451" s="39"/>
      <c r="Y451" s="39"/>
      <c r="Z451" s="39"/>
      <c r="AA451" s="40">
        <v>30</v>
      </c>
      <c r="AB451" s="38">
        <v>60</v>
      </c>
      <c r="AC451" s="38">
        <v>10</v>
      </c>
      <c r="AD451" s="42" t="s">
        <v>114</v>
      </c>
      <c r="AE451" s="37" t="s">
        <v>115</v>
      </c>
      <c r="AF451" s="50">
        <v>300</v>
      </c>
      <c r="AG451" s="50">
        <v>5439.28</v>
      </c>
      <c r="AH451" s="43">
        <f t="shared" si="34"/>
        <v>1631784</v>
      </c>
      <c r="AI451" s="44">
        <f t="shared" si="35"/>
        <v>1827598.08</v>
      </c>
      <c r="AJ451" s="45"/>
      <c r="AK451" s="46"/>
      <c r="AL451" s="45"/>
      <c r="AM451" s="45" t="s">
        <v>116</v>
      </c>
      <c r="AN451" s="35"/>
      <c r="AO451" s="37"/>
      <c r="AP451" s="37"/>
      <c r="AQ451" s="37"/>
      <c r="AR451" s="37" t="s">
        <v>906</v>
      </c>
      <c r="AS451" s="37" t="s">
        <v>906</v>
      </c>
      <c r="AT451" s="37"/>
      <c r="AU451" s="37"/>
      <c r="AV451" s="37"/>
      <c r="AW451" s="37"/>
      <c r="AX451" s="37"/>
      <c r="AY451" s="37"/>
      <c r="AZ451" s="49"/>
      <c r="BA451" s="49"/>
      <c r="BB451" s="49"/>
      <c r="BC451" s="49"/>
      <c r="BD451" s="49">
        <v>400</v>
      </c>
      <c r="BE451" s="239"/>
      <c r="BF451" s="239"/>
      <c r="BG451" s="239"/>
      <c r="BH451" s="239"/>
      <c r="BI451" s="239"/>
      <c r="BJ451" s="239"/>
      <c r="BK451" s="239"/>
      <c r="BL451" s="239"/>
      <c r="BM451" s="239"/>
      <c r="BN451" s="239"/>
      <c r="BO451" s="239"/>
      <c r="BP451" s="239"/>
      <c r="BQ451" s="239"/>
      <c r="BR451" s="239"/>
      <c r="BS451" s="239"/>
      <c r="BT451" s="239"/>
      <c r="BU451" s="239"/>
      <c r="BV451" s="239"/>
      <c r="BW451" s="239"/>
      <c r="BX451" s="239"/>
      <c r="BY451" s="239"/>
      <c r="BZ451" s="239"/>
      <c r="CA451" s="239"/>
      <c r="CB451" s="239"/>
      <c r="CC451" s="239"/>
      <c r="CD451" s="239"/>
      <c r="CE451" s="239"/>
      <c r="CF451" s="239"/>
      <c r="CG451" s="239"/>
      <c r="CH451" s="239"/>
      <c r="CI451" s="239"/>
      <c r="CJ451" s="239"/>
      <c r="CK451" s="239"/>
      <c r="CL451" s="239"/>
      <c r="CM451" s="239"/>
      <c r="CN451" s="239"/>
      <c r="CO451" s="239"/>
      <c r="CP451" s="239"/>
      <c r="CQ451" s="239"/>
      <c r="CR451" s="239"/>
      <c r="CS451" s="239"/>
      <c r="CT451" s="239"/>
      <c r="CU451" s="239"/>
      <c r="CV451" s="239"/>
      <c r="CW451" s="239"/>
      <c r="CX451" s="239"/>
      <c r="CY451" s="239"/>
      <c r="CZ451" s="239"/>
      <c r="DA451" s="239"/>
      <c r="DB451" s="239"/>
      <c r="DC451" s="239"/>
      <c r="DD451" s="239"/>
      <c r="DE451" s="239"/>
      <c r="DF451" s="239"/>
      <c r="DG451" s="239"/>
      <c r="DH451" s="239"/>
      <c r="DI451" s="239"/>
      <c r="DJ451" s="239"/>
      <c r="DK451" s="239"/>
      <c r="DL451" s="239"/>
      <c r="DM451" s="239"/>
      <c r="DN451" s="239"/>
      <c r="DO451" s="239"/>
      <c r="DP451" s="239"/>
      <c r="DQ451" s="239"/>
      <c r="DR451" s="239"/>
      <c r="DS451" s="239"/>
      <c r="DT451" s="239"/>
      <c r="DU451" s="239"/>
      <c r="DV451" s="239"/>
      <c r="DW451" s="239"/>
      <c r="DX451" s="239"/>
      <c r="DY451" s="239"/>
      <c r="DZ451" s="239"/>
      <c r="EA451" s="239"/>
      <c r="EB451" s="239"/>
      <c r="EC451" s="239"/>
      <c r="ED451" s="239"/>
      <c r="EE451" s="239"/>
      <c r="EF451" s="239"/>
      <c r="EG451" s="239"/>
      <c r="EH451" s="239"/>
      <c r="EI451" s="239"/>
      <c r="EJ451" s="239"/>
      <c r="EK451" s="239"/>
      <c r="EL451" s="239"/>
      <c r="EM451" s="239"/>
      <c r="EN451" s="239"/>
      <c r="EO451" s="239"/>
      <c r="EP451" s="239"/>
      <c r="EQ451" s="239"/>
      <c r="ER451" s="239"/>
      <c r="ES451" s="239"/>
      <c r="ET451" s="239"/>
      <c r="EU451" s="239"/>
      <c r="EV451" s="239"/>
      <c r="EW451" s="239"/>
      <c r="EX451" s="239"/>
      <c r="EY451" s="239"/>
      <c r="EZ451" s="239"/>
      <c r="FA451" s="239"/>
      <c r="FB451" s="239"/>
      <c r="FC451" s="239"/>
      <c r="FD451" s="239"/>
      <c r="FE451" s="239"/>
      <c r="FF451" s="239"/>
      <c r="FG451" s="239"/>
      <c r="FH451" s="239"/>
      <c r="FI451" s="239"/>
      <c r="FJ451" s="239"/>
      <c r="FK451" s="239"/>
      <c r="FL451" s="239"/>
      <c r="FM451" s="239"/>
      <c r="FN451" s="239"/>
      <c r="FO451" s="239"/>
      <c r="FP451" s="239"/>
      <c r="FQ451" s="239"/>
      <c r="FR451" s="239"/>
      <c r="FS451" s="239"/>
      <c r="FT451" s="239"/>
      <c r="FU451" s="239"/>
      <c r="FV451" s="239"/>
      <c r="FW451" s="239"/>
      <c r="FX451" s="239"/>
      <c r="FY451" s="239"/>
      <c r="FZ451" s="239"/>
      <c r="GA451" s="239"/>
      <c r="GB451" s="239"/>
      <c r="GC451" s="239"/>
      <c r="GD451" s="239"/>
      <c r="GE451" s="239"/>
      <c r="GF451" s="239"/>
      <c r="GG451" s="239"/>
      <c r="GH451" s="239"/>
      <c r="GI451" s="239"/>
      <c r="GJ451" s="239"/>
      <c r="GK451" s="239"/>
      <c r="GL451" s="239"/>
      <c r="GM451" s="239"/>
      <c r="GN451" s="239"/>
      <c r="GO451" s="239"/>
      <c r="GP451" s="239"/>
      <c r="GQ451" s="239"/>
      <c r="GR451" s="239"/>
      <c r="GS451" s="239"/>
      <c r="GT451" s="239"/>
      <c r="GU451" s="239"/>
      <c r="GV451" s="239"/>
      <c r="GW451" s="239"/>
      <c r="GX451" s="239"/>
      <c r="GY451" s="239"/>
      <c r="GZ451" s="239"/>
      <c r="HA451" s="239"/>
      <c r="HB451" s="239"/>
      <c r="HC451" s="239"/>
      <c r="HD451" s="239"/>
      <c r="HE451" s="239"/>
      <c r="HF451" s="239"/>
      <c r="HG451" s="239"/>
      <c r="HH451" s="239"/>
      <c r="HI451" s="239"/>
      <c r="HJ451" s="239"/>
      <c r="HK451" s="239"/>
      <c r="HL451" s="239"/>
      <c r="HM451" s="239"/>
      <c r="HN451" s="239"/>
      <c r="HO451" s="239"/>
      <c r="HP451" s="239"/>
      <c r="HQ451" s="239"/>
      <c r="HR451" s="239"/>
      <c r="HS451" s="239"/>
      <c r="HT451" s="239"/>
      <c r="HU451" s="239"/>
      <c r="HV451" s="239"/>
      <c r="HW451" s="239"/>
      <c r="HX451" s="239"/>
      <c r="HY451" s="239"/>
      <c r="HZ451" s="239"/>
      <c r="IA451" s="239"/>
      <c r="IB451" s="239"/>
      <c r="IC451" s="239"/>
      <c r="ID451" s="239"/>
      <c r="IE451" s="239"/>
      <c r="IF451" s="239"/>
      <c r="IG451" s="239"/>
      <c r="IH451" s="239"/>
      <c r="II451" s="239"/>
      <c r="IJ451" s="239"/>
      <c r="IK451" s="239"/>
      <c r="IL451" s="239"/>
      <c r="IM451" s="239"/>
      <c r="IN451" s="239"/>
      <c r="IO451" s="239"/>
      <c r="IP451" s="239"/>
      <c r="IQ451" s="239"/>
      <c r="IR451" s="239"/>
      <c r="IS451" s="239"/>
      <c r="IT451" s="239"/>
      <c r="IU451" s="239"/>
      <c r="IV451" s="239"/>
      <c r="IW451" s="239"/>
      <c r="IX451" s="239"/>
    </row>
    <row r="452" spans="1:258" s="187" customFormat="1" ht="12.95" customHeight="1">
      <c r="A452" s="251" t="s">
        <v>848</v>
      </c>
      <c r="B452" s="251"/>
      <c r="C452" s="256" t="s">
        <v>2129</v>
      </c>
      <c r="D452" s="251">
        <v>210019500</v>
      </c>
      <c r="E452" s="164" t="s">
        <v>3592</v>
      </c>
      <c r="F452" s="164">
        <v>22100345</v>
      </c>
      <c r="G452" s="37" t="s">
        <v>1561</v>
      </c>
      <c r="H452" s="37" t="s">
        <v>900</v>
      </c>
      <c r="I452" s="37" t="s">
        <v>901</v>
      </c>
      <c r="J452" s="37" t="s">
        <v>902</v>
      </c>
      <c r="K452" s="38" t="s">
        <v>150</v>
      </c>
      <c r="L452" s="39" t="s">
        <v>105</v>
      </c>
      <c r="M452" s="37" t="s">
        <v>121</v>
      </c>
      <c r="N452" s="40" t="s">
        <v>83</v>
      </c>
      <c r="O452" s="39" t="s">
        <v>107</v>
      </c>
      <c r="P452" s="37" t="s">
        <v>108</v>
      </c>
      <c r="Q452" s="39" t="s">
        <v>109</v>
      </c>
      <c r="R452" s="38" t="s">
        <v>110</v>
      </c>
      <c r="S452" s="39" t="s">
        <v>107</v>
      </c>
      <c r="T452" s="41" t="s">
        <v>122</v>
      </c>
      <c r="U452" s="37" t="s">
        <v>112</v>
      </c>
      <c r="V452" s="39">
        <v>60</v>
      </c>
      <c r="W452" s="37" t="s">
        <v>113</v>
      </c>
      <c r="X452" s="39"/>
      <c r="Y452" s="39"/>
      <c r="Z452" s="39"/>
      <c r="AA452" s="40">
        <v>30</v>
      </c>
      <c r="AB452" s="38">
        <v>60</v>
      </c>
      <c r="AC452" s="38">
        <v>10</v>
      </c>
      <c r="AD452" s="42" t="s">
        <v>114</v>
      </c>
      <c r="AE452" s="37" t="s">
        <v>115</v>
      </c>
      <c r="AF452" s="50">
        <v>300</v>
      </c>
      <c r="AG452" s="50">
        <v>5529.53</v>
      </c>
      <c r="AH452" s="43">
        <f t="shared" si="34"/>
        <v>1658859</v>
      </c>
      <c r="AI452" s="44">
        <f t="shared" si="35"/>
        <v>1857922.08</v>
      </c>
      <c r="AJ452" s="45"/>
      <c r="AK452" s="46"/>
      <c r="AL452" s="45"/>
      <c r="AM452" s="45" t="s">
        <v>116</v>
      </c>
      <c r="AN452" s="35"/>
      <c r="AO452" s="37"/>
      <c r="AP452" s="37"/>
      <c r="AQ452" s="37"/>
      <c r="AR452" s="37" t="s">
        <v>907</v>
      </c>
      <c r="AS452" s="37" t="s">
        <v>907</v>
      </c>
      <c r="AT452" s="37"/>
      <c r="AU452" s="37"/>
      <c r="AV452" s="37"/>
      <c r="AW452" s="37"/>
      <c r="AX452" s="37"/>
      <c r="AY452" s="37"/>
      <c r="AZ452" s="49"/>
      <c r="BA452" s="49"/>
      <c r="BB452" s="49"/>
      <c r="BC452" s="49"/>
      <c r="BD452" s="49">
        <v>401</v>
      </c>
    </row>
    <row r="453" spans="1:258" s="187" customFormat="1" ht="12.95" customHeight="1">
      <c r="A453" s="251" t="s">
        <v>848</v>
      </c>
      <c r="B453" s="251"/>
      <c r="C453" s="256" t="s">
        <v>2129</v>
      </c>
      <c r="D453" s="251">
        <v>210021202</v>
      </c>
      <c r="E453" s="164" t="s">
        <v>3593</v>
      </c>
      <c r="F453" s="164">
        <v>22100346</v>
      </c>
      <c r="G453" s="37" t="s">
        <v>1562</v>
      </c>
      <c r="H453" s="37" t="s">
        <v>900</v>
      </c>
      <c r="I453" s="37" t="s">
        <v>901</v>
      </c>
      <c r="J453" s="37" t="s">
        <v>902</v>
      </c>
      <c r="K453" s="38" t="s">
        <v>150</v>
      </c>
      <c r="L453" s="39" t="s">
        <v>105</v>
      </c>
      <c r="M453" s="37" t="s">
        <v>121</v>
      </c>
      <c r="N453" s="40" t="s">
        <v>83</v>
      </c>
      <c r="O453" s="39" t="s">
        <v>107</v>
      </c>
      <c r="P453" s="37" t="s">
        <v>108</v>
      </c>
      <c r="Q453" s="39" t="s">
        <v>109</v>
      </c>
      <c r="R453" s="38" t="s">
        <v>110</v>
      </c>
      <c r="S453" s="39" t="s">
        <v>107</v>
      </c>
      <c r="T453" s="41" t="s">
        <v>122</v>
      </c>
      <c r="U453" s="37" t="s">
        <v>112</v>
      </c>
      <c r="V453" s="39">
        <v>60</v>
      </c>
      <c r="W453" s="37" t="s">
        <v>113</v>
      </c>
      <c r="X453" s="39"/>
      <c r="Y453" s="39"/>
      <c r="Z453" s="39"/>
      <c r="AA453" s="40">
        <v>30</v>
      </c>
      <c r="AB453" s="38">
        <v>60</v>
      </c>
      <c r="AC453" s="38">
        <v>10</v>
      </c>
      <c r="AD453" s="42" t="s">
        <v>114</v>
      </c>
      <c r="AE453" s="37" t="s">
        <v>115</v>
      </c>
      <c r="AF453" s="50">
        <v>250</v>
      </c>
      <c r="AG453" s="50">
        <v>5373.13</v>
      </c>
      <c r="AH453" s="43">
        <f t="shared" si="34"/>
        <v>1343282.5</v>
      </c>
      <c r="AI453" s="44">
        <f t="shared" ref="AI453:AI484" si="36">AH453*1.12</f>
        <v>1504476.4000000001</v>
      </c>
      <c r="AJ453" s="45"/>
      <c r="AK453" s="46"/>
      <c r="AL453" s="45"/>
      <c r="AM453" s="45" t="s">
        <v>116</v>
      </c>
      <c r="AN453" s="35"/>
      <c r="AO453" s="37"/>
      <c r="AP453" s="37"/>
      <c r="AQ453" s="37"/>
      <c r="AR453" s="37" t="s">
        <v>908</v>
      </c>
      <c r="AS453" s="37" t="s">
        <v>908</v>
      </c>
      <c r="AT453" s="37"/>
      <c r="AU453" s="37"/>
      <c r="AV453" s="37"/>
      <c r="AW453" s="37"/>
      <c r="AX453" s="37"/>
      <c r="AY453" s="37"/>
      <c r="AZ453" s="49"/>
      <c r="BA453" s="49"/>
      <c r="BB453" s="49"/>
      <c r="BC453" s="49"/>
      <c r="BD453" s="49">
        <v>402</v>
      </c>
      <c r="BE453" s="239"/>
      <c r="BF453" s="239"/>
      <c r="BG453" s="239"/>
      <c r="BH453" s="239"/>
      <c r="BI453" s="239"/>
      <c r="BJ453" s="239"/>
      <c r="BK453" s="239"/>
      <c r="BL453" s="239"/>
      <c r="BM453" s="239"/>
      <c r="BN453" s="239"/>
      <c r="BO453" s="239"/>
      <c r="BP453" s="239"/>
      <c r="BQ453" s="239"/>
      <c r="BR453" s="239"/>
      <c r="BS453" s="239"/>
      <c r="BT453" s="239"/>
      <c r="BU453" s="239"/>
      <c r="BV453" s="239"/>
      <c r="BW453" s="239"/>
      <c r="BX453" s="239"/>
      <c r="BY453" s="239"/>
      <c r="BZ453" s="239"/>
      <c r="CA453" s="239"/>
      <c r="CB453" s="239"/>
      <c r="CC453" s="239"/>
      <c r="CD453" s="239"/>
      <c r="CE453" s="239"/>
      <c r="CF453" s="239"/>
      <c r="CG453" s="239"/>
      <c r="CH453" s="239"/>
      <c r="CI453" s="239"/>
      <c r="CJ453" s="239"/>
      <c r="CK453" s="239"/>
      <c r="CL453" s="239"/>
      <c r="CM453" s="239"/>
      <c r="CN453" s="239"/>
      <c r="CO453" s="239"/>
      <c r="CP453" s="239"/>
      <c r="CQ453" s="239"/>
      <c r="CR453" s="239"/>
      <c r="CS453" s="239"/>
      <c r="CT453" s="239"/>
      <c r="CU453" s="239"/>
      <c r="CV453" s="239"/>
      <c r="CW453" s="239"/>
      <c r="CX453" s="239"/>
      <c r="CY453" s="239"/>
      <c r="CZ453" s="239"/>
      <c r="DA453" s="239"/>
      <c r="DB453" s="239"/>
      <c r="DC453" s="239"/>
      <c r="DD453" s="239"/>
      <c r="DE453" s="239"/>
      <c r="DF453" s="239"/>
      <c r="DG453" s="239"/>
      <c r="DH453" s="239"/>
      <c r="DI453" s="239"/>
      <c r="DJ453" s="239"/>
      <c r="DK453" s="239"/>
      <c r="DL453" s="239"/>
      <c r="DM453" s="239"/>
      <c r="DN453" s="239"/>
      <c r="DO453" s="239"/>
      <c r="DP453" s="239"/>
      <c r="DQ453" s="239"/>
      <c r="DR453" s="239"/>
      <c r="DS453" s="239"/>
      <c r="DT453" s="239"/>
      <c r="DU453" s="239"/>
      <c r="DV453" s="239"/>
      <c r="DW453" s="239"/>
      <c r="DX453" s="239"/>
      <c r="DY453" s="239"/>
      <c r="DZ453" s="239"/>
      <c r="EA453" s="239"/>
      <c r="EB453" s="239"/>
      <c r="EC453" s="239"/>
      <c r="ED453" s="239"/>
      <c r="EE453" s="239"/>
      <c r="EF453" s="239"/>
      <c r="EG453" s="239"/>
      <c r="EH453" s="239"/>
      <c r="EI453" s="239"/>
      <c r="EJ453" s="239"/>
      <c r="EK453" s="239"/>
      <c r="EL453" s="239"/>
      <c r="EM453" s="239"/>
      <c r="EN453" s="239"/>
      <c r="EO453" s="239"/>
      <c r="EP453" s="239"/>
      <c r="EQ453" s="239"/>
      <c r="ER453" s="239"/>
      <c r="ES453" s="239"/>
      <c r="ET453" s="239"/>
      <c r="EU453" s="239"/>
      <c r="EV453" s="239"/>
      <c r="EW453" s="239"/>
      <c r="EX453" s="239"/>
      <c r="EY453" s="239"/>
      <c r="EZ453" s="239"/>
      <c r="FA453" s="239"/>
      <c r="FB453" s="239"/>
      <c r="FC453" s="239"/>
      <c r="FD453" s="239"/>
      <c r="FE453" s="239"/>
      <c r="FF453" s="239"/>
      <c r="FG453" s="239"/>
      <c r="FH453" s="239"/>
      <c r="FI453" s="239"/>
      <c r="FJ453" s="239"/>
      <c r="FK453" s="239"/>
      <c r="FL453" s="239"/>
      <c r="FM453" s="239"/>
      <c r="FN453" s="239"/>
      <c r="FO453" s="239"/>
      <c r="FP453" s="239"/>
      <c r="FQ453" s="239"/>
      <c r="FR453" s="239"/>
      <c r="FS453" s="239"/>
      <c r="FT453" s="239"/>
      <c r="FU453" s="239"/>
      <c r="FV453" s="239"/>
      <c r="FW453" s="239"/>
      <c r="FX453" s="239"/>
      <c r="FY453" s="239"/>
      <c r="FZ453" s="239"/>
      <c r="GA453" s="239"/>
      <c r="GB453" s="239"/>
      <c r="GC453" s="239"/>
      <c r="GD453" s="239"/>
      <c r="GE453" s="239"/>
      <c r="GF453" s="239"/>
      <c r="GG453" s="239"/>
      <c r="GH453" s="239"/>
      <c r="GI453" s="239"/>
      <c r="GJ453" s="239"/>
      <c r="GK453" s="239"/>
      <c r="GL453" s="239"/>
      <c r="GM453" s="239"/>
      <c r="GN453" s="239"/>
      <c r="GO453" s="239"/>
      <c r="GP453" s="239"/>
      <c r="GQ453" s="239"/>
      <c r="GR453" s="239"/>
      <c r="GS453" s="239"/>
      <c r="GT453" s="239"/>
      <c r="GU453" s="239"/>
      <c r="GV453" s="239"/>
      <c r="GW453" s="239"/>
      <c r="GX453" s="239"/>
      <c r="GY453" s="239"/>
      <c r="GZ453" s="239"/>
      <c r="HA453" s="239"/>
      <c r="HB453" s="239"/>
      <c r="HC453" s="239"/>
      <c r="HD453" s="239"/>
      <c r="HE453" s="239"/>
      <c r="HF453" s="239"/>
      <c r="HG453" s="239"/>
      <c r="HH453" s="239"/>
      <c r="HI453" s="239"/>
      <c r="HJ453" s="239"/>
      <c r="HK453" s="239"/>
      <c r="HL453" s="239"/>
      <c r="HM453" s="239"/>
      <c r="HN453" s="239"/>
      <c r="HO453" s="239"/>
      <c r="HP453" s="239"/>
      <c r="HQ453" s="239"/>
      <c r="HR453" s="239"/>
      <c r="HS453" s="239"/>
      <c r="HT453" s="239"/>
      <c r="HU453" s="239"/>
      <c r="HV453" s="239"/>
      <c r="HW453" s="239"/>
      <c r="HX453" s="239"/>
      <c r="HY453" s="239"/>
      <c r="HZ453" s="239"/>
      <c r="IA453" s="239"/>
      <c r="IB453" s="239"/>
      <c r="IC453" s="239"/>
      <c r="ID453" s="239"/>
      <c r="IE453" s="239"/>
      <c r="IF453" s="239"/>
      <c r="IG453" s="239"/>
      <c r="IH453" s="239"/>
      <c r="II453" s="239"/>
      <c r="IJ453" s="239"/>
      <c r="IK453" s="239"/>
      <c r="IL453" s="239"/>
      <c r="IM453" s="239"/>
      <c r="IN453" s="239"/>
      <c r="IO453" s="239"/>
      <c r="IP453" s="239"/>
      <c r="IQ453" s="239"/>
      <c r="IR453" s="239"/>
      <c r="IS453" s="239"/>
      <c r="IT453" s="239"/>
      <c r="IU453" s="239"/>
      <c r="IV453" s="239"/>
      <c r="IW453" s="239"/>
      <c r="IX453" s="239"/>
    </row>
    <row r="454" spans="1:258" s="187" customFormat="1" ht="12.95" customHeight="1">
      <c r="A454" s="251" t="s">
        <v>848</v>
      </c>
      <c r="B454" s="251"/>
      <c r="C454" s="256" t="s">
        <v>2129</v>
      </c>
      <c r="D454" s="251">
        <v>210021716</v>
      </c>
      <c r="E454" s="164" t="s">
        <v>3594</v>
      </c>
      <c r="F454" s="164">
        <v>22100347</v>
      </c>
      <c r="G454" s="37" t="s">
        <v>1563</v>
      </c>
      <c r="H454" s="37" t="s">
        <v>900</v>
      </c>
      <c r="I454" s="37" t="s">
        <v>901</v>
      </c>
      <c r="J454" s="37" t="s">
        <v>902</v>
      </c>
      <c r="K454" s="38" t="s">
        <v>150</v>
      </c>
      <c r="L454" s="39" t="s">
        <v>105</v>
      </c>
      <c r="M454" s="37" t="s">
        <v>121</v>
      </c>
      <c r="N454" s="40" t="s">
        <v>83</v>
      </c>
      <c r="O454" s="39" t="s">
        <v>107</v>
      </c>
      <c r="P454" s="37" t="s">
        <v>108</v>
      </c>
      <c r="Q454" s="39" t="s">
        <v>109</v>
      </c>
      <c r="R454" s="38" t="s">
        <v>110</v>
      </c>
      <c r="S454" s="39" t="s">
        <v>107</v>
      </c>
      <c r="T454" s="41" t="s">
        <v>122</v>
      </c>
      <c r="U454" s="37" t="s">
        <v>112</v>
      </c>
      <c r="V454" s="39">
        <v>60</v>
      </c>
      <c r="W454" s="37" t="s">
        <v>113</v>
      </c>
      <c r="X454" s="39"/>
      <c r="Y454" s="39"/>
      <c r="Z454" s="39"/>
      <c r="AA454" s="40">
        <v>30</v>
      </c>
      <c r="AB454" s="38">
        <v>60</v>
      </c>
      <c r="AC454" s="38">
        <v>10</v>
      </c>
      <c r="AD454" s="42" t="s">
        <v>114</v>
      </c>
      <c r="AE454" s="37" t="s">
        <v>115</v>
      </c>
      <c r="AF454" s="50">
        <v>200</v>
      </c>
      <c r="AG454" s="50">
        <v>5461.33</v>
      </c>
      <c r="AH454" s="43">
        <f t="shared" si="34"/>
        <v>1092266</v>
      </c>
      <c r="AI454" s="44">
        <f t="shared" si="36"/>
        <v>1223337.9200000002</v>
      </c>
      <c r="AJ454" s="45"/>
      <c r="AK454" s="46"/>
      <c r="AL454" s="45"/>
      <c r="AM454" s="45" t="s">
        <v>116</v>
      </c>
      <c r="AN454" s="35"/>
      <c r="AO454" s="37"/>
      <c r="AP454" s="37"/>
      <c r="AQ454" s="37"/>
      <c r="AR454" s="37" t="s">
        <v>909</v>
      </c>
      <c r="AS454" s="37" t="s">
        <v>909</v>
      </c>
      <c r="AT454" s="37"/>
      <c r="AU454" s="37"/>
      <c r="AV454" s="37"/>
      <c r="AW454" s="37"/>
      <c r="AX454" s="37"/>
      <c r="AY454" s="37"/>
      <c r="AZ454" s="49"/>
      <c r="BA454" s="49"/>
      <c r="BB454" s="49"/>
      <c r="BC454" s="49"/>
      <c r="BD454" s="49">
        <v>403</v>
      </c>
    </row>
    <row r="455" spans="1:258" s="187" customFormat="1" ht="12.95" customHeight="1">
      <c r="A455" s="251" t="s">
        <v>848</v>
      </c>
      <c r="B455" s="251"/>
      <c r="C455" s="256" t="s">
        <v>2129</v>
      </c>
      <c r="D455" s="251">
        <v>210021717</v>
      </c>
      <c r="E455" s="164" t="s">
        <v>3595</v>
      </c>
      <c r="F455" s="164">
        <v>22100348</v>
      </c>
      <c r="G455" s="37" t="s">
        <v>1564</v>
      </c>
      <c r="H455" s="37" t="s">
        <v>900</v>
      </c>
      <c r="I455" s="37" t="s">
        <v>901</v>
      </c>
      <c r="J455" s="37" t="s">
        <v>902</v>
      </c>
      <c r="K455" s="38" t="s">
        <v>150</v>
      </c>
      <c r="L455" s="39" t="s">
        <v>105</v>
      </c>
      <c r="M455" s="37" t="s">
        <v>121</v>
      </c>
      <c r="N455" s="40" t="s">
        <v>83</v>
      </c>
      <c r="O455" s="39" t="s">
        <v>107</v>
      </c>
      <c r="P455" s="37" t="s">
        <v>108</v>
      </c>
      <c r="Q455" s="39" t="s">
        <v>109</v>
      </c>
      <c r="R455" s="38" t="s">
        <v>110</v>
      </c>
      <c r="S455" s="39" t="s">
        <v>107</v>
      </c>
      <c r="T455" s="41" t="s">
        <v>122</v>
      </c>
      <c r="U455" s="37" t="s">
        <v>112</v>
      </c>
      <c r="V455" s="39">
        <v>60</v>
      </c>
      <c r="W455" s="37" t="s">
        <v>113</v>
      </c>
      <c r="X455" s="39"/>
      <c r="Y455" s="39"/>
      <c r="Z455" s="39"/>
      <c r="AA455" s="40">
        <v>30</v>
      </c>
      <c r="AB455" s="38">
        <v>60</v>
      </c>
      <c r="AC455" s="38">
        <v>10</v>
      </c>
      <c r="AD455" s="42" t="s">
        <v>114</v>
      </c>
      <c r="AE455" s="37" t="s">
        <v>115</v>
      </c>
      <c r="AF455" s="50">
        <v>250</v>
      </c>
      <c r="AG455" s="50">
        <v>6784.35</v>
      </c>
      <c r="AH455" s="43">
        <f t="shared" si="34"/>
        <v>1696087.5</v>
      </c>
      <c r="AI455" s="44">
        <f t="shared" si="36"/>
        <v>1899618.0000000002</v>
      </c>
      <c r="AJ455" s="45"/>
      <c r="AK455" s="46"/>
      <c r="AL455" s="45"/>
      <c r="AM455" s="45" t="s">
        <v>116</v>
      </c>
      <c r="AN455" s="35"/>
      <c r="AO455" s="37"/>
      <c r="AP455" s="37"/>
      <c r="AQ455" s="37"/>
      <c r="AR455" s="37" t="s">
        <v>910</v>
      </c>
      <c r="AS455" s="37" t="s">
        <v>910</v>
      </c>
      <c r="AT455" s="37"/>
      <c r="AU455" s="37"/>
      <c r="AV455" s="37"/>
      <c r="AW455" s="37"/>
      <c r="AX455" s="37"/>
      <c r="AY455" s="37"/>
      <c r="AZ455" s="49"/>
      <c r="BA455" s="49"/>
      <c r="BB455" s="49"/>
      <c r="BC455" s="49"/>
      <c r="BD455" s="49">
        <v>404</v>
      </c>
    </row>
    <row r="456" spans="1:258" s="187" customFormat="1" ht="12.95" customHeight="1">
      <c r="A456" s="251" t="s">
        <v>848</v>
      </c>
      <c r="B456" s="251"/>
      <c r="C456" s="256" t="s">
        <v>2129</v>
      </c>
      <c r="D456" s="251">
        <v>210022106</v>
      </c>
      <c r="E456" s="164" t="s">
        <v>3596</v>
      </c>
      <c r="F456" s="164">
        <v>22100349</v>
      </c>
      <c r="G456" s="37" t="s">
        <v>1565</v>
      </c>
      <c r="H456" s="37" t="s">
        <v>900</v>
      </c>
      <c r="I456" s="37" t="s">
        <v>901</v>
      </c>
      <c r="J456" s="37" t="s">
        <v>902</v>
      </c>
      <c r="K456" s="38" t="s">
        <v>150</v>
      </c>
      <c r="L456" s="39" t="s">
        <v>105</v>
      </c>
      <c r="M456" s="37" t="s">
        <v>121</v>
      </c>
      <c r="N456" s="40" t="s">
        <v>83</v>
      </c>
      <c r="O456" s="39" t="s">
        <v>107</v>
      </c>
      <c r="P456" s="37" t="s">
        <v>108</v>
      </c>
      <c r="Q456" s="39" t="s">
        <v>109</v>
      </c>
      <c r="R456" s="38" t="s">
        <v>110</v>
      </c>
      <c r="S456" s="39" t="s">
        <v>107</v>
      </c>
      <c r="T456" s="41" t="s">
        <v>122</v>
      </c>
      <c r="U456" s="37" t="s">
        <v>112</v>
      </c>
      <c r="V456" s="39">
        <v>60</v>
      </c>
      <c r="W456" s="37" t="s">
        <v>113</v>
      </c>
      <c r="X456" s="39"/>
      <c r="Y456" s="39"/>
      <c r="Z456" s="39"/>
      <c r="AA456" s="40">
        <v>30</v>
      </c>
      <c r="AB456" s="38">
        <v>60</v>
      </c>
      <c r="AC456" s="38">
        <v>10</v>
      </c>
      <c r="AD456" s="42" t="s">
        <v>114</v>
      </c>
      <c r="AE456" s="37" t="s">
        <v>115</v>
      </c>
      <c r="AF456" s="50">
        <v>80</v>
      </c>
      <c r="AG456" s="50">
        <v>6291.67</v>
      </c>
      <c r="AH456" s="43">
        <f t="shared" si="34"/>
        <v>503333.6</v>
      </c>
      <c r="AI456" s="44">
        <f t="shared" si="36"/>
        <v>563733.63199999998</v>
      </c>
      <c r="AJ456" s="45"/>
      <c r="AK456" s="46"/>
      <c r="AL456" s="45"/>
      <c r="AM456" s="45" t="s">
        <v>116</v>
      </c>
      <c r="AN456" s="35"/>
      <c r="AO456" s="37"/>
      <c r="AP456" s="37"/>
      <c r="AQ456" s="37"/>
      <c r="AR456" s="37" t="s">
        <v>911</v>
      </c>
      <c r="AS456" s="37" t="s">
        <v>911</v>
      </c>
      <c r="AT456" s="37"/>
      <c r="AU456" s="37"/>
      <c r="AV456" s="37"/>
      <c r="AW456" s="37"/>
      <c r="AX456" s="37"/>
      <c r="AY456" s="37"/>
      <c r="AZ456" s="49"/>
      <c r="BA456" s="49"/>
      <c r="BB456" s="49"/>
      <c r="BC456" s="49"/>
      <c r="BD456" s="49">
        <v>405</v>
      </c>
    </row>
    <row r="457" spans="1:258" s="187" customFormat="1" ht="12.95" customHeight="1">
      <c r="A457" s="251" t="s">
        <v>848</v>
      </c>
      <c r="B457" s="251"/>
      <c r="C457" s="256"/>
      <c r="D457" s="251">
        <v>210028819</v>
      </c>
      <c r="E457" s="164" t="s">
        <v>3597</v>
      </c>
      <c r="F457" s="164">
        <v>22100350</v>
      </c>
      <c r="G457" s="37" t="s">
        <v>1566</v>
      </c>
      <c r="H457" s="37" t="s">
        <v>912</v>
      </c>
      <c r="I457" s="37" t="s">
        <v>913</v>
      </c>
      <c r="J457" s="37" t="s">
        <v>914</v>
      </c>
      <c r="K457" s="38" t="s">
        <v>150</v>
      </c>
      <c r="L457" s="39" t="s">
        <v>105</v>
      </c>
      <c r="M457" s="37" t="s">
        <v>121</v>
      </c>
      <c r="N457" s="40" t="s">
        <v>83</v>
      </c>
      <c r="O457" s="39" t="s">
        <v>107</v>
      </c>
      <c r="P457" s="37" t="s">
        <v>108</v>
      </c>
      <c r="Q457" s="39" t="s">
        <v>109</v>
      </c>
      <c r="R457" s="38" t="s">
        <v>110</v>
      </c>
      <c r="S457" s="39" t="s">
        <v>107</v>
      </c>
      <c r="T457" s="41" t="s">
        <v>122</v>
      </c>
      <c r="U457" s="37" t="s">
        <v>112</v>
      </c>
      <c r="V457" s="39">
        <v>60</v>
      </c>
      <c r="W457" s="37" t="s">
        <v>113</v>
      </c>
      <c r="X457" s="39"/>
      <c r="Y457" s="39"/>
      <c r="Z457" s="39"/>
      <c r="AA457" s="40">
        <v>30</v>
      </c>
      <c r="AB457" s="38">
        <v>60</v>
      </c>
      <c r="AC457" s="38">
        <v>10</v>
      </c>
      <c r="AD457" s="42" t="s">
        <v>129</v>
      </c>
      <c r="AE457" s="37" t="s">
        <v>115</v>
      </c>
      <c r="AF457" s="50">
        <v>259</v>
      </c>
      <c r="AG457" s="50">
        <v>3960</v>
      </c>
      <c r="AH457" s="43">
        <f t="shared" si="34"/>
        <v>1025640</v>
      </c>
      <c r="AI457" s="44">
        <f t="shared" si="36"/>
        <v>1148716.8</v>
      </c>
      <c r="AJ457" s="45"/>
      <c r="AK457" s="46"/>
      <c r="AL457" s="45"/>
      <c r="AM457" s="45" t="s">
        <v>116</v>
      </c>
      <c r="AN457" s="35"/>
      <c r="AO457" s="37"/>
      <c r="AP457" s="37"/>
      <c r="AQ457" s="37"/>
      <c r="AR457" s="37" t="s">
        <v>915</v>
      </c>
      <c r="AS457" s="37" t="s">
        <v>915</v>
      </c>
      <c r="AT457" s="37"/>
      <c r="AU457" s="37"/>
      <c r="AV457" s="37"/>
      <c r="AW457" s="37"/>
      <c r="AX457" s="37"/>
      <c r="AY457" s="37"/>
      <c r="AZ457" s="49"/>
      <c r="BA457" s="49"/>
      <c r="BB457" s="49"/>
      <c r="BC457" s="49"/>
      <c r="BD457" s="49">
        <v>406</v>
      </c>
    </row>
    <row r="458" spans="1:258" s="187" customFormat="1" ht="12.95" customHeight="1">
      <c r="A458" s="251" t="s">
        <v>848</v>
      </c>
      <c r="B458" s="251"/>
      <c r="C458" s="256"/>
      <c r="D458" s="251">
        <v>210033209</v>
      </c>
      <c r="E458" s="164" t="s">
        <v>3598</v>
      </c>
      <c r="F458" s="164">
        <v>22100351</v>
      </c>
      <c r="G458" s="37" t="s">
        <v>1567</v>
      </c>
      <c r="H458" s="37" t="s">
        <v>912</v>
      </c>
      <c r="I458" s="37" t="s">
        <v>913</v>
      </c>
      <c r="J458" s="37" t="s">
        <v>914</v>
      </c>
      <c r="K458" s="38" t="s">
        <v>150</v>
      </c>
      <c r="L458" s="39" t="s">
        <v>105</v>
      </c>
      <c r="M458" s="37" t="s">
        <v>121</v>
      </c>
      <c r="N458" s="40" t="s">
        <v>83</v>
      </c>
      <c r="O458" s="39" t="s">
        <v>107</v>
      </c>
      <c r="P458" s="37" t="s">
        <v>108</v>
      </c>
      <c r="Q458" s="39" t="s">
        <v>109</v>
      </c>
      <c r="R458" s="38" t="s">
        <v>110</v>
      </c>
      <c r="S458" s="39" t="s">
        <v>107</v>
      </c>
      <c r="T458" s="41" t="s">
        <v>122</v>
      </c>
      <c r="U458" s="37" t="s">
        <v>112</v>
      </c>
      <c r="V458" s="39">
        <v>60</v>
      </c>
      <c r="W458" s="37" t="s">
        <v>113</v>
      </c>
      <c r="X458" s="39"/>
      <c r="Y458" s="39"/>
      <c r="Z458" s="39"/>
      <c r="AA458" s="40">
        <v>30</v>
      </c>
      <c r="AB458" s="38">
        <v>60</v>
      </c>
      <c r="AC458" s="38">
        <v>10</v>
      </c>
      <c r="AD458" s="42" t="s">
        <v>129</v>
      </c>
      <c r="AE458" s="37" t="s">
        <v>115</v>
      </c>
      <c r="AF458" s="50">
        <v>282</v>
      </c>
      <c r="AG458" s="50">
        <v>26500</v>
      </c>
      <c r="AH458" s="43">
        <f t="shared" si="34"/>
        <v>7473000</v>
      </c>
      <c r="AI458" s="44">
        <f t="shared" si="36"/>
        <v>8369760.0000000009</v>
      </c>
      <c r="AJ458" s="45"/>
      <c r="AK458" s="46"/>
      <c r="AL458" s="45"/>
      <c r="AM458" s="45" t="s">
        <v>116</v>
      </c>
      <c r="AN458" s="35"/>
      <c r="AO458" s="37"/>
      <c r="AP458" s="37"/>
      <c r="AQ458" s="37"/>
      <c r="AR458" s="37" t="s">
        <v>916</v>
      </c>
      <c r="AS458" s="37" t="s">
        <v>916</v>
      </c>
      <c r="AT458" s="37"/>
      <c r="AU458" s="37"/>
      <c r="AV458" s="37"/>
      <c r="AW458" s="37"/>
      <c r="AX458" s="37"/>
      <c r="AY458" s="37"/>
      <c r="AZ458" s="49"/>
      <c r="BA458" s="49"/>
      <c r="BB458" s="49"/>
      <c r="BC458" s="49"/>
      <c r="BD458" s="49">
        <v>407</v>
      </c>
    </row>
    <row r="459" spans="1:258" s="187" customFormat="1" ht="12.95" customHeight="1">
      <c r="A459" s="251" t="s">
        <v>848</v>
      </c>
      <c r="B459" s="251"/>
      <c r="C459" s="256"/>
      <c r="D459" s="251">
        <v>210029694</v>
      </c>
      <c r="E459" s="164" t="s">
        <v>3599</v>
      </c>
      <c r="F459" s="164">
        <v>22100352</v>
      </c>
      <c r="G459" s="37" t="s">
        <v>1568</v>
      </c>
      <c r="H459" s="37" t="s">
        <v>917</v>
      </c>
      <c r="I459" s="37" t="s">
        <v>913</v>
      </c>
      <c r="J459" s="37" t="s">
        <v>918</v>
      </c>
      <c r="K459" s="38" t="s">
        <v>150</v>
      </c>
      <c r="L459" s="39" t="s">
        <v>105</v>
      </c>
      <c r="M459" s="37" t="s">
        <v>121</v>
      </c>
      <c r="N459" s="40" t="s">
        <v>83</v>
      </c>
      <c r="O459" s="39" t="s">
        <v>107</v>
      </c>
      <c r="P459" s="37" t="s">
        <v>108</v>
      </c>
      <c r="Q459" s="39" t="s">
        <v>109</v>
      </c>
      <c r="R459" s="38" t="s">
        <v>110</v>
      </c>
      <c r="S459" s="39" t="s">
        <v>107</v>
      </c>
      <c r="T459" s="41" t="s">
        <v>122</v>
      </c>
      <c r="U459" s="37" t="s">
        <v>112</v>
      </c>
      <c r="V459" s="39">
        <v>60</v>
      </c>
      <c r="W459" s="37" t="s">
        <v>113</v>
      </c>
      <c r="X459" s="39"/>
      <c r="Y459" s="39"/>
      <c r="Z459" s="39"/>
      <c r="AA459" s="40">
        <v>30</v>
      </c>
      <c r="AB459" s="38">
        <v>60</v>
      </c>
      <c r="AC459" s="38">
        <v>10</v>
      </c>
      <c r="AD459" s="42" t="s">
        <v>129</v>
      </c>
      <c r="AE459" s="37" t="s">
        <v>115</v>
      </c>
      <c r="AF459" s="50">
        <v>64</v>
      </c>
      <c r="AG459" s="50">
        <v>198606.5</v>
      </c>
      <c r="AH459" s="43">
        <f t="shared" si="34"/>
        <v>12710816</v>
      </c>
      <c r="AI459" s="44">
        <f t="shared" si="36"/>
        <v>14236113.920000002</v>
      </c>
      <c r="AJ459" s="45"/>
      <c r="AK459" s="46"/>
      <c r="AL459" s="45"/>
      <c r="AM459" s="45" t="s">
        <v>116</v>
      </c>
      <c r="AN459" s="35"/>
      <c r="AO459" s="37"/>
      <c r="AP459" s="37"/>
      <c r="AQ459" s="37"/>
      <c r="AR459" s="37" t="s">
        <v>919</v>
      </c>
      <c r="AS459" s="37" t="s">
        <v>919</v>
      </c>
      <c r="AT459" s="37"/>
      <c r="AU459" s="37"/>
      <c r="AV459" s="37"/>
      <c r="AW459" s="37"/>
      <c r="AX459" s="37"/>
      <c r="AY459" s="37"/>
      <c r="AZ459" s="49"/>
      <c r="BA459" s="49"/>
      <c r="BB459" s="49"/>
      <c r="BC459" s="49"/>
      <c r="BD459" s="49">
        <v>408</v>
      </c>
    </row>
    <row r="460" spans="1:258" s="187" customFormat="1" ht="12.95" customHeight="1">
      <c r="A460" s="251" t="s">
        <v>848</v>
      </c>
      <c r="B460" s="251"/>
      <c r="C460" s="256"/>
      <c r="D460" s="251">
        <v>210035852</v>
      </c>
      <c r="E460" s="164" t="s">
        <v>3600</v>
      </c>
      <c r="F460" s="164">
        <v>22100353</v>
      </c>
      <c r="G460" s="37" t="s">
        <v>1569</v>
      </c>
      <c r="H460" s="37" t="s">
        <v>920</v>
      </c>
      <c r="I460" s="37" t="s">
        <v>921</v>
      </c>
      <c r="J460" s="37" t="s">
        <v>922</v>
      </c>
      <c r="K460" s="38" t="s">
        <v>104</v>
      </c>
      <c r="L460" s="39" t="s">
        <v>105</v>
      </c>
      <c r="M460" s="37" t="s">
        <v>121</v>
      </c>
      <c r="N460" s="40" t="s">
        <v>83</v>
      </c>
      <c r="O460" s="39" t="s">
        <v>107</v>
      </c>
      <c r="P460" s="37" t="s">
        <v>108</v>
      </c>
      <c r="Q460" s="39" t="s">
        <v>109</v>
      </c>
      <c r="R460" s="38" t="s">
        <v>110</v>
      </c>
      <c r="S460" s="39" t="s">
        <v>107</v>
      </c>
      <c r="T460" s="41" t="s">
        <v>122</v>
      </c>
      <c r="U460" s="37" t="s">
        <v>112</v>
      </c>
      <c r="V460" s="39">
        <v>60</v>
      </c>
      <c r="W460" s="37" t="s">
        <v>113</v>
      </c>
      <c r="X460" s="39"/>
      <c r="Y460" s="39"/>
      <c r="Z460" s="39"/>
      <c r="AA460" s="40">
        <v>30</v>
      </c>
      <c r="AB460" s="38">
        <v>60</v>
      </c>
      <c r="AC460" s="38">
        <v>10</v>
      </c>
      <c r="AD460" s="42" t="s">
        <v>123</v>
      </c>
      <c r="AE460" s="37" t="s">
        <v>115</v>
      </c>
      <c r="AF460" s="50">
        <v>45</v>
      </c>
      <c r="AG460" s="50">
        <v>316665.15000000002</v>
      </c>
      <c r="AH460" s="43">
        <f t="shared" si="34"/>
        <v>14249931.750000002</v>
      </c>
      <c r="AI460" s="44">
        <f t="shared" si="36"/>
        <v>15959923.560000004</v>
      </c>
      <c r="AJ460" s="45"/>
      <c r="AK460" s="46"/>
      <c r="AL460" s="45"/>
      <c r="AM460" s="45" t="s">
        <v>116</v>
      </c>
      <c r="AN460" s="35"/>
      <c r="AO460" s="37"/>
      <c r="AP460" s="37"/>
      <c r="AQ460" s="37"/>
      <c r="AR460" s="37" t="s">
        <v>923</v>
      </c>
      <c r="AS460" s="37" t="s">
        <v>923</v>
      </c>
      <c r="AT460" s="37"/>
      <c r="AU460" s="37"/>
      <c r="AV460" s="37"/>
      <c r="AW460" s="37"/>
      <c r="AX460" s="37"/>
      <c r="AY460" s="37"/>
      <c r="AZ460" s="49"/>
      <c r="BA460" s="49"/>
      <c r="BB460" s="49"/>
      <c r="BC460" s="49"/>
      <c r="BD460" s="49">
        <v>409</v>
      </c>
    </row>
    <row r="461" spans="1:258" s="187" customFormat="1" ht="12.95" customHeight="1">
      <c r="A461" s="251" t="s">
        <v>848</v>
      </c>
      <c r="B461" s="251"/>
      <c r="C461" s="256"/>
      <c r="D461" s="251">
        <v>210033785</v>
      </c>
      <c r="E461" s="164" t="s">
        <v>1405</v>
      </c>
      <c r="F461" s="164">
        <v>22100354</v>
      </c>
      <c r="G461" s="37" t="s">
        <v>1570</v>
      </c>
      <c r="H461" s="37" t="s">
        <v>924</v>
      </c>
      <c r="I461" s="37" t="s">
        <v>925</v>
      </c>
      <c r="J461" s="37" t="s">
        <v>926</v>
      </c>
      <c r="K461" s="38" t="s">
        <v>104</v>
      </c>
      <c r="L461" s="39" t="s">
        <v>927</v>
      </c>
      <c r="M461" s="37" t="s">
        <v>121</v>
      </c>
      <c r="N461" s="40" t="s">
        <v>83</v>
      </c>
      <c r="O461" s="39" t="s">
        <v>107</v>
      </c>
      <c r="P461" s="37" t="s">
        <v>108</v>
      </c>
      <c r="Q461" s="39" t="s">
        <v>109</v>
      </c>
      <c r="R461" s="38" t="s">
        <v>110</v>
      </c>
      <c r="S461" s="39" t="s">
        <v>107</v>
      </c>
      <c r="T461" s="41" t="s">
        <v>122</v>
      </c>
      <c r="U461" s="37" t="s">
        <v>112</v>
      </c>
      <c r="V461" s="39">
        <v>90</v>
      </c>
      <c r="W461" s="37" t="s">
        <v>113</v>
      </c>
      <c r="X461" s="39"/>
      <c r="Y461" s="39"/>
      <c r="Z461" s="39"/>
      <c r="AA461" s="40">
        <v>30</v>
      </c>
      <c r="AB461" s="38">
        <v>60</v>
      </c>
      <c r="AC461" s="38">
        <v>10</v>
      </c>
      <c r="AD461" s="42" t="s">
        <v>129</v>
      </c>
      <c r="AE461" s="37" t="s">
        <v>115</v>
      </c>
      <c r="AF461" s="50">
        <v>700</v>
      </c>
      <c r="AG461" s="50">
        <v>55362.04</v>
      </c>
      <c r="AH461" s="43">
        <f t="shared" si="34"/>
        <v>38753428</v>
      </c>
      <c r="AI461" s="44">
        <f t="shared" si="36"/>
        <v>43403839.360000007</v>
      </c>
      <c r="AJ461" s="45"/>
      <c r="AK461" s="46"/>
      <c r="AL461" s="45"/>
      <c r="AM461" s="45" t="s">
        <v>116</v>
      </c>
      <c r="AN461" s="35"/>
      <c r="AO461" s="37"/>
      <c r="AP461" s="37"/>
      <c r="AQ461" s="37"/>
      <c r="AR461" s="37" t="s">
        <v>928</v>
      </c>
      <c r="AS461" s="37" t="s">
        <v>928</v>
      </c>
      <c r="AT461" s="37"/>
      <c r="AU461" s="37"/>
      <c r="AV461" s="37"/>
      <c r="AW461" s="37"/>
      <c r="AX461" s="37"/>
      <c r="AY461" s="37"/>
      <c r="AZ461" s="49"/>
      <c r="BA461" s="49"/>
      <c r="BB461" s="49"/>
      <c r="BC461" s="49"/>
      <c r="BD461" s="49">
        <v>410</v>
      </c>
    </row>
    <row r="462" spans="1:258" s="187" customFormat="1" ht="12.95" customHeight="1">
      <c r="A462" s="251" t="s">
        <v>848</v>
      </c>
      <c r="B462" s="251"/>
      <c r="C462" s="256"/>
      <c r="D462" s="251">
        <v>270011104</v>
      </c>
      <c r="E462" s="164" t="s">
        <v>3601</v>
      </c>
      <c r="F462" s="164">
        <v>22100355</v>
      </c>
      <c r="G462" s="37" t="s">
        <v>1571</v>
      </c>
      <c r="H462" s="37" t="s">
        <v>929</v>
      </c>
      <c r="I462" s="37" t="s">
        <v>930</v>
      </c>
      <c r="J462" s="37" t="s">
        <v>931</v>
      </c>
      <c r="K462" s="38" t="s">
        <v>150</v>
      </c>
      <c r="L462" s="39" t="s">
        <v>105</v>
      </c>
      <c r="M462" s="37" t="s">
        <v>121</v>
      </c>
      <c r="N462" s="40" t="s">
        <v>83</v>
      </c>
      <c r="O462" s="39" t="s">
        <v>107</v>
      </c>
      <c r="P462" s="37" t="s">
        <v>108</v>
      </c>
      <c r="Q462" s="39" t="s">
        <v>109</v>
      </c>
      <c r="R462" s="38" t="s">
        <v>110</v>
      </c>
      <c r="S462" s="39" t="s">
        <v>107</v>
      </c>
      <c r="T462" s="41" t="s">
        <v>122</v>
      </c>
      <c r="U462" s="37" t="s">
        <v>112</v>
      </c>
      <c r="V462" s="39">
        <v>60</v>
      </c>
      <c r="W462" s="37" t="s">
        <v>113</v>
      </c>
      <c r="X462" s="39"/>
      <c r="Y462" s="39"/>
      <c r="Z462" s="39"/>
      <c r="AA462" s="40">
        <v>30</v>
      </c>
      <c r="AB462" s="38">
        <v>60</v>
      </c>
      <c r="AC462" s="38">
        <v>10</v>
      </c>
      <c r="AD462" s="42" t="s">
        <v>129</v>
      </c>
      <c r="AE462" s="37" t="s">
        <v>115</v>
      </c>
      <c r="AF462" s="50">
        <v>366</v>
      </c>
      <c r="AG462" s="50">
        <v>28182</v>
      </c>
      <c r="AH462" s="43">
        <f t="shared" si="34"/>
        <v>10314612</v>
      </c>
      <c r="AI462" s="44">
        <f t="shared" si="36"/>
        <v>11552365.440000001</v>
      </c>
      <c r="AJ462" s="45"/>
      <c r="AK462" s="46"/>
      <c r="AL462" s="45"/>
      <c r="AM462" s="45" t="s">
        <v>116</v>
      </c>
      <c r="AN462" s="35"/>
      <c r="AO462" s="37"/>
      <c r="AP462" s="37"/>
      <c r="AQ462" s="37"/>
      <c r="AR462" s="37" t="s">
        <v>932</v>
      </c>
      <c r="AS462" s="37" t="s">
        <v>932</v>
      </c>
      <c r="AT462" s="37"/>
      <c r="AU462" s="37"/>
      <c r="AV462" s="37"/>
      <c r="AW462" s="37"/>
      <c r="AX462" s="37"/>
      <c r="AY462" s="37"/>
      <c r="AZ462" s="49"/>
      <c r="BA462" s="49"/>
      <c r="BB462" s="49"/>
      <c r="BC462" s="49"/>
      <c r="BD462" s="49">
        <v>411</v>
      </c>
    </row>
    <row r="463" spans="1:258" s="187" customFormat="1" ht="12.95" customHeight="1">
      <c r="A463" s="251" t="s">
        <v>848</v>
      </c>
      <c r="B463" s="251"/>
      <c r="C463" s="256"/>
      <c r="D463" s="251">
        <v>270011141</v>
      </c>
      <c r="E463" s="164" t="s">
        <v>3602</v>
      </c>
      <c r="F463" s="164">
        <v>22100356</v>
      </c>
      <c r="G463" s="37" t="s">
        <v>1572</v>
      </c>
      <c r="H463" s="37" t="s">
        <v>933</v>
      </c>
      <c r="I463" s="37" t="s">
        <v>930</v>
      </c>
      <c r="J463" s="37" t="s">
        <v>934</v>
      </c>
      <c r="K463" s="38" t="s">
        <v>150</v>
      </c>
      <c r="L463" s="39" t="s">
        <v>105</v>
      </c>
      <c r="M463" s="37" t="s">
        <v>121</v>
      </c>
      <c r="N463" s="40" t="s">
        <v>83</v>
      </c>
      <c r="O463" s="39" t="s">
        <v>107</v>
      </c>
      <c r="P463" s="37" t="s">
        <v>108</v>
      </c>
      <c r="Q463" s="39" t="s">
        <v>109</v>
      </c>
      <c r="R463" s="38" t="s">
        <v>110</v>
      </c>
      <c r="S463" s="39" t="s">
        <v>107</v>
      </c>
      <c r="T463" s="41" t="s">
        <v>122</v>
      </c>
      <c r="U463" s="37" t="s">
        <v>112</v>
      </c>
      <c r="V463" s="39">
        <v>60</v>
      </c>
      <c r="W463" s="37" t="s">
        <v>113</v>
      </c>
      <c r="X463" s="39"/>
      <c r="Y463" s="39"/>
      <c r="Z463" s="39"/>
      <c r="AA463" s="40">
        <v>30</v>
      </c>
      <c r="AB463" s="38">
        <v>60</v>
      </c>
      <c r="AC463" s="38">
        <v>10</v>
      </c>
      <c r="AD463" s="42" t="s">
        <v>129</v>
      </c>
      <c r="AE463" s="37" t="s">
        <v>115</v>
      </c>
      <c r="AF463" s="50">
        <v>100</v>
      </c>
      <c r="AG463" s="50">
        <v>19375</v>
      </c>
      <c r="AH463" s="43">
        <f t="shared" si="34"/>
        <v>1937500</v>
      </c>
      <c r="AI463" s="44">
        <f t="shared" si="36"/>
        <v>2170000</v>
      </c>
      <c r="AJ463" s="45"/>
      <c r="AK463" s="46"/>
      <c r="AL463" s="45"/>
      <c r="AM463" s="45" t="s">
        <v>116</v>
      </c>
      <c r="AN463" s="35"/>
      <c r="AO463" s="37"/>
      <c r="AP463" s="37"/>
      <c r="AQ463" s="37"/>
      <c r="AR463" s="37" t="s">
        <v>935</v>
      </c>
      <c r="AS463" s="37" t="s">
        <v>935</v>
      </c>
      <c r="AT463" s="37"/>
      <c r="AU463" s="37"/>
      <c r="AV463" s="37"/>
      <c r="AW463" s="37"/>
      <c r="AX463" s="37"/>
      <c r="AY463" s="37"/>
      <c r="AZ463" s="49"/>
      <c r="BA463" s="49"/>
      <c r="BB463" s="49"/>
      <c r="BC463" s="49"/>
      <c r="BD463" s="49">
        <v>412</v>
      </c>
    </row>
    <row r="464" spans="1:258" s="187" customFormat="1" ht="12.95" customHeight="1">
      <c r="A464" s="251" t="s">
        <v>848</v>
      </c>
      <c r="B464" s="251"/>
      <c r="C464" s="256"/>
      <c r="D464" s="251">
        <v>270011140</v>
      </c>
      <c r="E464" s="164" t="s">
        <v>3603</v>
      </c>
      <c r="F464" s="164">
        <v>22100357</v>
      </c>
      <c r="G464" s="37" t="s">
        <v>1573</v>
      </c>
      <c r="H464" s="37" t="s">
        <v>936</v>
      </c>
      <c r="I464" s="37" t="s">
        <v>930</v>
      </c>
      <c r="J464" s="37" t="s">
        <v>937</v>
      </c>
      <c r="K464" s="38" t="s">
        <v>150</v>
      </c>
      <c r="L464" s="39" t="s">
        <v>105</v>
      </c>
      <c r="M464" s="37" t="s">
        <v>121</v>
      </c>
      <c r="N464" s="40" t="s">
        <v>83</v>
      </c>
      <c r="O464" s="39" t="s">
        <v>107</v>
      </c>
      <c r="P464" s="37" t="s">
        <v>108</v>
      </c>
      <c r="Q464" s="39" t="s">
        <v>109</v>
      </c>
      <c r="R464" s="38" t="s">
        <v>110</v>
      </c>
      <c r="S464" s="39" t="s">
        <v>107</v>
      </c>
      <c r="T464" s="41" t="s">
        <v>122</v>
      </c>
      <c r="U464" s="37" t="s">
        <v>112</v>
      </c>
      <c r="V464" s="39">
        <v>60</v>
      </c>
      <c r="W464" s="37" t="s">
        <v>113</v>
      </c>
      <c r="X464" s="39"/>
      <c r="Y464" s="39"/>
      <c r="Z464" s="39"/>
      <c r="AA464" s="40">
        <v>30</v>
      </c>
      <c r="AB464" s="38">
        <v>60</v>
      </c>
      <c r="AC464" s="38">
        <v>10</v>
      </c>
      <c r="AD464" s="42" t="s">
        <v>129</v>
      </c>
      <c r="AE464" s="37" t="s">
        <v>115</v>
      </c>
      <c r="AF464" s="50">
        <v>417</v>
      </c>
      <c r="AG464" s="50">
        <v>29420</v>
      </c>
      <c r="AH464" s="43">
        <f t="shared" si="34"/>
        <v>12268140</v>
      </c>
      <c r="AI464" s="44">
        <f t="shared" si="36"/>
        <v>13740316.800000001</v>
      </c>
      <c r="AJ464" s="45"/>
      <c r="AK464" s="46"/>
      <c r="AL464" s="45"/>
      <c r="AM464" s="45" t="s">
        <v>116</v>
      </c>
      <c r="AN464" s="35"/>
      <c r="AO464" s="37"/>
      <c r="AP464" s="37"/>
      <c r="AQ464" s="37"/>
      <c r="AR464" s="37" t="s">
        <v>938</v>
      </c>
      <c r="AS464" s="37" t="s">
        <v>938</v>
      </c>
      <c r="AT464" s="37"/>
      <c r="AU464" s="37"/>
      <c r="AV464" s="37"/>
      <c r="AW464" s="37"/>
      <c r="AX464" s="37"/>
      <c r="AY464" s="37"/>
      <c r="AZ464" s="49"/>
      <c r="BA464" s="49"/>
      <c r="BB464" s="49"/>
      <c r="BC464" s="49"/>
      <c r="BD464" s="49">
        <v>413</v>
      </c>
    </row>
    <row r="465" spans="1:56" s="187" customFormat="1" ht="12.95" customHeight="1">
      <c r="A465" s="251" t="s">
        <v>848</v>
      </c>
      <c r="B465" s="251"/>
      <c r="C465" s="256"/>
      <c r="D465" s="251">
        <v>270010779</v>
      </c>
      <c r="E465" s="164" t="s">
        <v>3604</v>
      </c>
      <c r="F465" s="164">
        <v>22100358</v>
      </c>
      <c r="G465" s="37" t="s">
        <v>1574</v>
      </c>
      <c r="H465" s="37" t="s">
        <v>939</v>
      </c>
      <c r="I465" s="37" t="s">
        <v>940</v>
      </c>
      <c r="J465" s="37" t="s">
        <v>941</v>
      </c>
      <c r="K465" s="38" t="s">
        <v>104</v>
      </c>
      <c r="L465" s="39" t="s">
        <v>105</v>
      </c>
      <c r="M465" s="37" t="s">
        <v>121</v>
      </c>
      <c r="N465" s="40" t="s">
        <v>83</v>
      </c>
      <c r="O465" s="39" t="s">
        <v>107</v>
      </c>
      <c r="P465" s="37" t="s">
        <v>108</v>
      </c>
      <c r="Q465" s="39" t="s">
        <v>109</v>
      </c>
      <c r="R465" s="38" t="s">
        <v>110</v>
      </c>
      <c r="S465" s="39" t="s">
        <v>107</v>
      </c>
      <c r="T465" s="41" t="s">
        <v>122</v>
      </c>
      <c r="U465" s="37" t="s">
        <v>112</v>
      </c>
      <c r="V465" s="39">
        <v>60</v>
      </c>
      <c r="W465" s="37" t="s">
        <v>113</v>
      </c>
      <c r="X465" s="39"/>
      <c r="Y465" s="39"/>
      <c r="Z465" s="39"/>
      <c r="AA465" s="40">
        <v>30</v>
      </c>
      <c r="AB465" s="38">
        <v>60</v>
      </c>
      <c r="AC465" s="38">
        <v>10</v>
      </c>
      <c r="AD465" s="42" t="s">
        <v>123</v>
      </c>
      <c r="AE465" s="37" t="s">
        <v>115</v>
      </c>
      <c r="AF465" s="50">
        <v>200</v>
      </c>
      <c r="AG465" s="50">
        <v>7193.25</v>
      </c>
      <c r="AH465" s="43">
        <f t="shared" si="34"/>
        <v>1438650</v>
      </c>
      <c r="AI465" s="44">
        <f t="shared" si="36"/>
        <v>1611288.0000000002</v>
      </c>
      <c r="AJ465" s="45"/>
      <c r="AK465" s="46"/>
      <c r="AL465" s="45"/>
      <c r="AM465" s="45" t="s">
        <v>116</v>
      </c>
      <c r="AN465" s="35"/>
      <c r="AO465" s="37"/>
      <c r="AP465" s="37"/>
      <c r="AQ465" s="37"/>
      <c r="AR465" s="37" t="s">
        <v>942</v>
      </c>
      <c r="AS465" s="37" t="s">
        <v>942</v>
      </c>
      <c r="AT465" s="37"/>
      <c r="AU465" s="37"/>
      <c r="AV465" s="37"/>
      <c r="AW465" s="37"/>
      <c r="AX465" s="37"/>
      <c r="AY465" s="37"/>
      <c r="AZ465" s="49"/>
      <c r="BA465" s="49"/>
      <c r="BB465" s="49"/>
      <c r="BC465" s="49"/>
      <c r="BD465" s="49">
        <v>414</v>
      </c>
    </row>
    <row r="466" spans="1:56" s="187" customFormat="1" ht="12.95" customHeight="1">
      <c r="A466" s="251" t="s">
        <v>943</v>
      </c>
      <c r="B466" s="251"/>
      <c r="C466" s="256"/>
      <c r="D466" s="251">
        <v>110000600</v>
      </c>
      <c r="E466" s="164" t="s">
        <v>1487</v>
      </c>
      <c r="F466" s="164">
        <v>22100359</v>
      </c>
      <c r="G466" s="37" t="s">
        <v>1575</v>
      </c>
      <c r="H466" s="37" t="s">
        <v>944</v>
      </c>
      <c r="I466" s="37" t="s">
        <v>945</v>
      </c>
      <c r="J466" s="37" t="s">
        <v>946</v>
      </c>
      <c r="K466" s="38" t="s">
        <v>150</v>
      </c>
      <c r="L466" s="39" t="s">
        <v>105</v>
      </c>
      <c r="M466" s="37" t="s">
        <v>121</v>
      </c>
      <c r="N466" s="40" t="s">
        <v>83</v>
      </c>
      <c r="O466" s="39" t="s">
        <v>107</v>
      </c>
      <c r="P466" s="37" t="s">
        <v>108</v>
      </c>
      <c r="Q466" s="39" t="s">
        <v>151</v>
      </c>
      <c r="R466" s="38" t="s">
        <v>110</v>
      </c>
      <c r="S466" s="39" t="s">
        <v>688</v>
      </c>
      <c r="T466" s="41" t="s">
        <v>689</v>
      </c>
      <c r="U466" s="37" t="s">
        <v>112</v>
      </c>
      <c r="V466" s="39">
        <v>90</v>
      </c>
      <c r="W466" s="37" t="s">
        <v>113</v>
      </c>
      <c r="X466" s="39"/>
      <c r="Y466" s="39"/>
      <c r="Z466" s="39"/>
      <c r="AA466" s="40">
        <v>30</v>
      </c>
      <c r="AB466" s="38">
        <v>60</v>
      </c>
      <c r="AC466" s="38">
        <v>10</v>
      </c>
      <c r="AD466" s="42" t="s">
        <v>123</v>
      </c>
      <c r="AE466" s="37" t="s">
        <v>115</v>
      </c>
      <c r="AF466" s="50">
        <v>2</v>
      </c>
      <c r="AG466" s="50">
        <v>10700000</v>
      </c>
      <c r="AH466" s="43">
        <v>0</v>
      </c>
      <c r="AI466" s="44">
        <f t="shared" si="36"/>
        <v>0</v>
      </c>
      <c r="AJ466" s="45"/>
      <c r="AK466" s="46"/>
      <c r="AL466" s="45"/>
      <c r="AM466" s="45" t="s">
        <v>116</v>
      </c>
      <c r="AN466" s="35"/>
      <c r="AO466" s="37"/>
      <c r="AP466" s="37"/>
      <c r="AQ466" s="37"/>
      <c r="AR466" s="37" t="s">
        <v>947</v>
      </c>
      <c r="AS466" s="37" t="s">
        <v>947</v>
      </c>
      <c r="AT466" s="37"/>
      <c r="AU466" s="37"/>
      <c r="AV466" s="37"/>
      <c r="AW466" s="37"/>
      <c r="AX466" s="37"/>
      <c r="AY466" s="37"/>
      <c r="AZ466" s="49"/>
      <c r="BA466" s="49"/>
      <c r="BB466" s="49"/>
      <c r="BC466" s="49"/>
      <c r="BD466" s="49">
        <v>415</v>
      </c>
    </row>
    <row r="467" spans="1:56" s="187" customFormat="1" ht="12.95" customHeight="1">
      <c r="A467" s="358" t="s">
        <v>943</v>
      </c>
      <c r="B467" s="359"/>
      <c r="C467" s="359"/>
      <c r="D467" s="358" t="s">
        <v>3913</v>
      </c>
      <c r="E467" s="358" t="s">
        <v>3914</v>
      </c>
      <c r="F467" s="360"/>
      <c r="G467" s="349"/>
      <c r="H467" s="135" t="s">
        <v>944</v>
      </c>
      <c r="I467" s="135" t="s">
        <v>945</v>
      </c>
      <c r="J467" s="135" t="s">
        <v>946</v>
      </c>
      <c r="K467" s="104" t="s">
        <v>150</v>
      </c>
      <c r="L467" s="104" t="s">
        <v>105</v>
      </c>
      <c r="M467" s="76" t="s">
        <v>121</v>
      </c>
      <c r="N467" s="104" t="s">
        <v>83</v>
      </c>
      <c r="O467" s="131" t="s">
        <v>107</v>
      </c>
      <c r="P467" s="133" t="s">
        <v>108</v>
      </c>
      <c r="Q467" s="76" t="s">
        <v>109</v>
      </c>
      <c r="R467" s="76" t="s">
        <v>110</v>
      </c>
      <c r="S467" s="131" t="s">
        <v>688</v>
      </c>
      <c r="T467" s="133" t="s">
        <v>689</v>
      </c>
      <c r="U467" s="76" t="s">
        <v>112</v>
      </c>
      <c r="V467" s="76">
        <v>90</v>
      </c>
      <c r="W467" s="76" t="s">
        <v>113</v>
      </c>
      <c r="X467" s="76"/>
      <c r="Y467" s="76"/>
      <c r="Z467" s="76"/>
      <c r="AA467" s="350">
        <v>30</v>
      </c>
      <c r="AB467" s="76">
        <v>60</v>
      </c>
      <c r="AC467" s="350">
        <v>10</v>
      </c>
      <c r="AD467" s="76" t="s">
        <v>123</v>
      </c>
      <c r="AE467" s="76" t="s">
        <v>115</v>
      </c>
      <c r="AF467" s="351">
        <v>2</v>
      </c>
      <c r="AG467" s="352">
        <v>10700000</v>
      </c>
      <c r="AH467" s="353">
        <f>AF467*AG467</f>
        <v>21400000</v>
      </c>
      <c r="AI467" s="183">
        <f t="shared" si="36"/>
        <v>23968000.000000004</v>
      </c>
      <c r="AJ467" s="354"/>
      <c r="AK467" s="354"/>
      <c r="AL467" s="354"/>
      <c r="AM467" s="355" t="s">
        <v>116</v>
      </c>
      <c r="AN467" s="356"/>
      <c r="AO467" s="356"/>
      <c r="AP467" s="76"/>
      <c r="AQ467" s="76"/>
      <c r="AR467" s="76" t="s">
        <v>947</v>
      </c>
      <c r="AS467" s="349"/>
      <c r="AT467" s="76"/>
      <c r="AU467" s="76"/>
      <c r="AV467" s="76"/>
      <c r="AW467" s="76"/>
      <c r="AX467" s="76"/>
      <c r="AY467" s="76"/>
      <c r="AZ467" s="239"/>
      <c r="BA467" s="239"/>
      <c r="BB467" s="239"/>
      <c r="BC467" s="249" t="e">
        <f>VLOOKUP(#REF!,E43:BD464,52,0)</f>
        <v>#REF!</v>
      </c>
      <c r="BD467" s="49">
        <v>416</v>
      </c>
    </row>
    <row r="468" spans="1:56" s="187" customFormat="1" ht="12.95" customHeight="1">
      <c r="A468" s="251" t="s">
        <v>943</v>
      </c>
      <c r="B468" s="251"/>
      <c r="C468" s="256"/>
      <c r="D468" s="251">
        <v>110000600</v>
      </c>
      <c r="E468" s="164" t="s">
        <v>1490</v>
      </c>
      <c r="F468" s="164">
        <v>22100360</v>
      </c>
      <c r="G468" s="37" t="s">
        <v>1576</v>
      </c>
      <c r="H468" s="37" t="s">
        <v>944</v>
      </c>
      <c r="I468" s="37" t="s">
        <v>945</v>
      </c>
      <c r="J468" s="37" t="s">
        <v>946</v>
      </c>
      <c r="K468" s="38" t="s">
        <v>150</v>
      </c>
      <c r="L468" s="39" t="s">
        <v>105</v>
      </c>
      <c r="M468" s="37" t="s">
        <v>121</v>
      </c>
      <c r="N468" s="40" t="s">
        <v>83</v>
      </c>
      <c r="O468" s="39" t="s">
        <v>107</v>
      </c>
      <c r="P468" s="37" t="s">
        <v>108</v>
      </c>
      <c r="Q468" s="39" t="s">
        <v>151</v>
      </c>
      <c r="R468" s="38" t="s">
        <v>110</v>
      </c>
      <c r="S468" s="39" t="s">
        <v>283</v>
      </c>
      <c r="T468" s="41" t="s">
        <v>284</v>
      </c>
      <c r="U468" s="37" t="s">
        <v>112</v>
      </c>
      <c r="V468" s="39">
        <v>90</v>
      </c>
      <c r="W468" s="37" t="s">
        <v>113</v>
      </c>
      <c r="X468" s="39"/>
      <c r="Y468" s="39"/>
      <c r="Z468" s="39"/>
      <c r="AA468" s="40">
        <v>30</v>
      </c>
      <c r="AB468" s="38">
        <v>60</v>
      </c>
      <c r="AC468" s="38">
        <v>10</v>
      </c>
      <c r="AD468" s="42" t="s">
        <v>123</v>
      </c>
      <c r="AE468" s="37" t="s">
        <v>115</v>
      </c>
      <c r="AF468" s="50">
        <v>2</v>
      </c>
      <c r="AG468" s="50">
        <v>10700000</v>
      </c>
      <c r="AH468" s="43">
        <v>0</v>
      </c>
      <c r="AI468" s="44">
        <f t="shared" si="36"/>
        <v>0</v>
      </c>
      <c r="AJ468" s="45"/>
      <c r="AK468" s="46"/>
      <c r="AL468" s="45"/>
      <c r="AM468" s="45" t="s">
        <v>116</v>
      </c>
      <c r="AN468" s="35"/>
      <c r="AO468" s="37"/>
      <c r="AP468" s="37"/>
      <c r="AQ468" s="37"/>
      <c r="AR468" s="37" t="s">
        <v>947</v>
      </c>
      <c r="AS468" s="37" t="s">
        <v>947</v>
      </c>
      <c r="AT468" s="37"/>
      <c r="AU468" s="37"/>
      <c r="AV468" s="37"/>
      <c r="AW468" s="37"/>
      <c r="AX468" s="37"/>
      <c r="AY468" s="37"/>
      <c r="AZ468" s="49"/>
      <c r="BA468" s="49"/>
      <c r="BB468" s="49"/>
      <c r="BC468" s="49"/>
      <c r="BD468" s="49">
        <v>417</v>
      </c>
    </row>
    <row r="469" spans="1:56" s="187" customFormat="1" ht="12.95" customHeight="1">
      <c r="A469" s="251" t="s">
        <v>943</v>
      </c>
      <c r="B469" s="361"/>
      <c r="C469" s="361"/>
      <c r="D469" s="362" t="s">
        <v>3913</v>
      </c>
      <c r="E469" s="363" t="s">
        <v>3915</v>
      </c>
      <c r="F469" s="281"/>
      <c r="G469" s="364"/>
      <c r="H469" s="364" t="s">
        <v>944</v>
      </c>
      <c r="I469" s="364" t="s">
        <v>945</v>
      </c>
      <c r="J469" s="365" t="s">
        <v>946</v>
      </c>
      <c r="K469" s="364" t="s">
        <v>150</v>
      </c>
      <c r="L469" s="365" t="s">
        <v>105</v>
      </c>
      <c r="M469" s="365" t="s">
        <v>121</v>
      </c>
      <c r="N469" s="364" t="s">
        <v>83</v>
      </c>
      <c r="O469" s="366" t="s">
        <v>107</v>
      </c>
      <c r="P469" s="364" t="s">
        <v>108</v>
      </c>
      <c r="Q469" s="365" t="s">
        <v>109</v>
      </c>
      <c r="R469" s="364" t="s">
        <v>110</v>
      </c>
      <c r="S469" s="364" t="s">
        <v>283</v>
      </c>
      <c r="T469" s="365" t="s">
        <v>284</v>
      </c>
      <c r="U469" s="364" t="s">
        <v>112</v>
      </c>
      <c r="V469" s="365">
        <v>90</v>
      </c>
      <c r="W469" s="365" t="s">
        <v>113</v>
      </c>
      <c r="X469" s="365"/>
      <c r="Y469" s="367"/>
      <c r="Z469" s="364"/>
      <c r="AA469" s="364">
        <v>30</v>
      </c>
      <c r="AB469" s="368">
        <v>60</v>
      </c>
      <c r="AC469" s="364">
        <v>10</v>
      </c>
      <c r="AD469" s="369" t="s">
        <v>123</v>
      </c>
      <c r="AE469" s="369" t="s">
        <v>115</v>
      </c>
      <c r="AF469" s="370">
        <v>2</v>
      </c>
      <c r="AG469" s="370">
        <v>10700000</v>
      </c>
      <c r="AH469" s="353">
        <f>AF469*AG469</f>
        <v>21400000</v>
      </c>
      <c r="AI469" s="183">
        <f t="shared" si="36"/>
        <v>23968000.000000004</v>
      </c>
      <c r="AJ469" s="369"/>
      <c r="AK469" s="371"/>
      <c r="AL469" s="372"/>
      <c r="AM469" s="372" t="s">
        <v>116</v>
      </c>
      <c r="AN469" s="373"/>
      <c r="AO469" s="189"/>
      <c r="AP469" s="189"/>
      <c r="AQ469" s="189"/>
      <c r="AR469" s="189" t="s">
        <v>947</v>
      </c>
      <c r="AS469" s="189"/>
      <c r="AT469" s="189"/>
      <c r="AU469" s="189"/>
      <c r="AV469" s="189"/>
      <c r="AW469" s="59"/>
      <c r="AX469" s="59"/>
      <c r="AY469" s="76"/>
      <c r="AZ469" s="8"/>
      <c r="BA469" s="241"/>
      <c r="BB469" s="241"/>
      <c r="BC469" s="249" t="e">
        <f>VLOOKUP(#REF!,E43:BD466,52,0)</f>
        <v>#REF!</v>
      </c>
      <c r="BD469" s="49">
        <v>418</v>
      </c>
    </row>
    <row r="470" spans="1:56" s="187" customFormat="1" ht="12.95" customHeight="1">
      <c r="A470" s="251" t="s">
        <v>943</v>
      </c>
      <c r="B470" s="251"/>
      <c r="C470" s="256"/>
      <c r="D470" s="251">
        <v>110000600</v>
      </c>
      <c r="E470" s="164" t="s">
        <v>1489</v>
      </c>
      <c r="F470" s="164">
        <v>22100361</v>
      </c>
      <c r="G470" s="37" t="s">
        <v>1577</v>
      </c>
      <c r="H470" s="37" t="s">
        <v>944</v>
      </c>
      <c r="I470" s="37" t="s">
        <v>945</v>
      </c>
      <c r="J470" s="37" t="s">
        <v>946</v>
      </c>
      <c r="K470" s="38" t="s">
        <v>150</v>
      </c>
      <c r="L470" s="39" t="s">
        <v>105</v>
      </c>
      <c r="M470" s="37" t="s">
        <v>121</v>
      </c>
      <c r="N470" s="40" t="s">
        <v>83</v>
      </c>
      <c r="O470" s="39" t="s">
        <v>107</v>
      </c>
      <c r="P470" s="37" t="s">
        <v>108</v>
      </c>
      <c r="Q470" s="39" t="s">
        <v>151</v>
      </c>
      <c r="R470" s="38" t="s">
        <v>110</v>
      </c>
      <c r="S470" s="39" t="s">
        <v>685</v>
      </c>
      <c r="T470" s="41" t="s">
        <v>686</v>
      </c>
      <c r="U470" s="37" t="s">
        <v>112</v>
      </c>
      <c r="V470" s="39">
        <v>90</v>
      </c>
      <c r="W470" s="37" t="s">
        <v>113</v>
      </c>
      <c r="X470" s="39"/>
      <c r="Y470" s="39"/>
      <c r="Z470" s="39"/>
      <c r="AA470" s="40">
        <v>30</v>
      </c>
      <c r="AB470" s="38">
        <v>60</v>
      </c>
      <c r="AC470" s="38">
        <v>10</v>
      </c>
      <c r="AD470" s="42" t="s">
        <v>123</v>
      </c>
      <c r="AE470" s="37" t="s">
        <v>115</v>
      </c>
      <c r="AF470" s="50">
        <v>2</v>
      </c>
      <c r="AG470" s="50">
        <v>10700000</v>
      </c>
      <c r="AH470" s="43">
        <v>0</v>
      </c>
      <c r="AI470" s="44">
        <f t="shared" si="36"/>
        <v>0</v>
      </c>
      <c r="AJ470" s="45"/>
      <c r="AK470" s="46"/>
      <c r="AL470" s="45"/>
      <c r="AM470" s="45" t="s">
        <v>116</v>
      </c>
      <c r="AN470" s="35"/>
      <c r="AO470" s="37"/>
      <c r="AP470" s="37"/>
      <c r="AQ470" s="37"/>
      <c r="AR470" s="37" t="s">
        <v>947</v>
      </c>
      <c r="AS470" s="37" t="s">
        <v>947</v>
      </c>
      <c r="AT470" s="37"/>
      <c r="AU470" s="37"/>
      <c r="AV470" s="37"/>
      <c r="AW470" s="37"/>
      <c r="AX470" s="37"/>
      <c r="AY470" s="37"/>
      <c r="AZ470" s="49"/>
      <c r="BA470" s="49"/>
      <c r="BB470" s="49"/>
      <c r="BC470" s="49"/>
      <c r="BD470" s="49">
        <v>419</v>
      </c>
    </row>
    <row r="471" spans="1:56" s="187" customFormat="1" ht="12.95" customHeight="1">
      <c r="A471" s="359" t="s">
        <v>943</v>
      </c>
      <c r="B471" s="362"/>
      <c r="C471" s="362"/>
      <c r="D471" s="359" t="s">
        <v>3913</v>
      </c>
      <c r="E471" s="358" t="s">
        <v>3916</v>
      </c>
      <c r="F471" s="281"/>
      <c r="G471" s="76"/>
      <c r="H471" s="76" t="s">
        <v>944</v>
      </c>
      <c r="I471" s="76" t="s">
        <v>945</v>
      </c>
      <c r="J471" s="104" t="s">
        <v>946</v>
      </c>
      <c r="K471" s="76" t="s">
        <v>150</v>
      </c>
      <c r="L471" s="76" t="s">
        <v>105</v>
      </c>
      <c r="M471" s="76" t="s">
        <v>121</v>
      </c>
      <c r="N471" s="76" t="s">
        <v>83</v>
      </c>
      <c r="O471" s="76" t="s">
        <v>107</v>
      </c>
      <c r="P471" s="76" t="s">
        <v>108</v>
      </c>
      <c r="Q471" s="76" t="s">
        <v>109</v>
      </c>
      <c r="R471" s="76" t="s">
        <v>110</v>
      </c>
      <c r="S471" s="76" t="s">
        <v>685</v>
      </c>
      <c r="T471" s="354" t="s">
        <v>686</v>
      </c>
      <c r="U471" s="76" t="s">
        <v>112</v>
      </c>
      <c r="V471" s="76">
        <v>90</v>
      </c>
      <c r="W471" s="76" t="s">
        <v>113</v>
      </c>
      <c r="X471" s="133"/>
      <c r="Y471" s="76"/>
      <c r="Z471" s="131"/>
      <c r="AA471" s="131">
        <v>30</v>
      </c>
      <c r="AB471" s="76">
        <v>60</v>
      </c>
      <c r="AC471" s="76">
        <v>10</v>
      </c>
      <c r="AD471" s="76" t="s">
        <v>123</v>
      </c>
      <c r="AE471" s="131" t="s">
        <v>115</v>
      </c>
      <c r="AF471" s="374">
        <v>2</v>
      </c>
      <c r="AG471" s="374">
        <v>10700000</v>
      </c>
      <c r="AH471" s="353">
        <f>AF471*AG471</f>
        <v>21400000</v>
      </c>
      <c r="AI471" s="183">
        <f t="shared" si="36"/>
        <v>23968000.000000004</v>
      </c>
      <c r="AJ471" s="375"/>
      <c r="AK471" s="375"/>
      <c r="AL471" s="375"/>
      <c r="AM471" s="375" t="s">
        <v>116</v>
      </c>
      <c r="AN471" s="375"/>
      <c r="AO471" s="375"/>
      <c r="AP471" s="76"/>
      <c r="AQ471" s="220"/>
      <c r="AR471" s="76" t="s">
        <v>947</v>
      </c>
      <c r="AS471" s="76"/>
      <c r="AT471" s="76"/>
      <c r="AU471" s="76"/>
      <c r="AV471" s="76"/>
      <c r="AW471" s="76"/>
      <c r="AX471" s="76"/>
      <c r="AY471" s="76"/>
      <c r="AZ471" s="8"/>
      <c r="BA471" s="8"/>
      <c r="BB471" s="8"/>
      <c r="BC471" s="249" t="e">
        <f>VLOOKUP(#REF!,E43:BD468,52,0)</f>
        <v>#REF!</v>
      </c>
      <c r="BD471" s="49">
        <v>420</v>
      </c>
    </row>
    <row r="472" spans="1:56" s="187" customFormat="1" ht="12.95" customHeight="1">
      <c r="A472" s="251" t="s">
        <v>943</v>
      </c>
      <c r="B472" s="251"/>
      <c r="C472" s="256"/>
      <c r="D472" s="251">
        <v>110000600</v>
      </c>
      <c r="E472" s="164" t="s">
        <v>1488</v>
      </c>
      <c r="F472" s="164">
        <v>22100362</v>
      </c>
      <c r="G472" s="37" t="s">
        <v>1578</v>
      </c>
      <c r="H472" s="37" t="s">
        <v>944</v>
      </c>
      <c r="I472" s="37" t="s">
        <v>945</v>
      </c>
      <c r="J472" s="37" t="s">
        <v>946</v>
      </c>
      <c r="K472" s="38" t="s">
        <v>150</v>
      </c>
      <c r="L472" s="39" t="s">
        <v>105</v>
      </c>
      <c r="M472" s="37" t="s">
        <v>121</v>
      </c>
      <c r="N472" s="40" t="s">
        <v>83</v>
      </c>
      <c r="O472" s="39" t="s">
        <v>107</v>
      </c>
      <c r="P472" s="37" t="s">
        <v>108</v>
      </c>
      <c r="Q472" s="39" t="s">
        <v>151</v>
      </c>
      <c r="R472" s="38" t="s">
        <v>110</v>
      </c>
      <c r="S472" s="39" t="s">
        <v>279</v>
      </c>
      <c r="T472" s="41" t="s">
        <v>280</v>
      </c>
      <c r="U472" s="37" t="s">
        <v>112</v>
      </c>
      <c r="V472" s="39">
        <v>90</v>
      </c>
      <c r="W472" s="37" t="s">
        <v>113</v>
      </c>
      <c r="X472" s="39"/>
      <c r="Y472" s="39"/>
      <c r="Z472" s="39"/>
      <c r="AA472" s="40">
        <v>30</v>
      </c>
      <c r="AB472" s="38">
        <v>60</v>
      </c>
      <c r="AC472" s="38">
        <v>10</v>
      </c>
      <c r="AD472" s="42" t="s">
        <v>123</v>
      </c>
      <c r="AE472" s="37" t="s">
        <v>115</v>
      </c>
      <c r="AF472" s="50">
        <v>2</v>
      </c>
      <c r="AG472" s="50">
        <v>10700000</v>
      </c>
      <c r="AH472" s="43">
        <v>0</v>
      </c>
      <c r="AI472" s="44">
        <f t="shared" si="36"/>
        <v>0</v>
      </c>
      <c r="AJ472" s="45"/>
      <c r="AK472" s="46"/>
      <c r="AL472" s="45"/>
      <c r="AM472" s="45" t="s">
        <v>116</v>
      </c>
      <c r="AN472" s="35"/>
      <c r="AO472" s="37"/>
      <c r="AP472" s="37"/>
      <c r="AQ472" s="37"/>
      <c r="AR472" s="37" t="s">
        <v>947</v>
      </c>
      <c r="AS472" s="37" t="s">
        <v>947</v>
      </c>
      <c r="AT472" s="37"/>
      <c r="AU472" s="37"/>
      <c r="AV472" s="37"/>
      <c r="AW472" s="37"/>
      <c r="AX472" s="37"/>
      <c r="AY472" s="37"/>
      <c r="AZ472" s="49"/>
      <c r="BA472" s="49"/>
      <c r="BB472" s="49"/>
      <c r="BC472" s="49"/>
      <c r="BD472" s="49">
        <v>421</v>
      </c>
    </row>
    <row r="473" spans="1:56" s="187" customFormat="1" ht="12.95" customHeight="1">
      <c r="A473" s="359" t="s">
        <v>943</v>
      </c>
      <c r="B473" s="362"/>
      <c r="C473" s="362"/>
      <c r="D473" s="359" t="s">
        <v>3913</v>
      </c>
      <c r="E473" s="358" t="s">
        <v>3917</v>
      </c>
      <c r="F473" s="281"/>
      <c r="G473" s="76"/>
      <c r="H473" s="76" t="s">
        <v>944</v>
      </c>
      <c r="I473" s="76" t="s">
        <v>945</v>
      </c>
      <c r="J473" s="104" t="s">
        <v>946</v>
      </c>
      <c r="K473" s="76" t="s">
        <v>150</v>
      </c>
      <c r="L473" s="76" t="s">
        <v>105</v>
      </c>
      <c r="M473" s="76" t="s">
        <v>121</v>
      </c>
      <c r="N473" s="76" t="s">
        <v>83</v>
      </c>
      <c r="O473" s="76" t="s">
        <v>107</v>
      </c>
      <c r="P473" s="76" t="s">
        <v>108</v>
      </c>
      <c r="Q473" s="76" t="s">
        <v>109</v>
      </c>
      <c r="R473" s="76" t="s">
        <v>110</v>
      </c>
      <c r="S473" s="76" t="s">
        <v>279</v>
      </c>
      <c r="T473" s="354" t="s">
        <v>280</v>
      </c>
      <c r="U473" s="76" t="s">
        <v>112</v>
      </c>
      <c r="V473" s="76">
        <v>90</v>
      </c>
      <c r="W473" s="76" t="s">
        <v>113</v>
      </c>
      <c r="X473" s="133"/>
      <c r="Y473" s="76"/>
      <c r="Z473" s="131"/>
      <c r="AA473" s="131">
        <v>30</v>
      </c>
      <c r="AB473" s="76">
        <v>60</v>
      </c>
      <c r="AC473" s="76">
        <v>10</v>
      </c>
      <c r="AD473" s="76" t="s">
        <v>123</v>
      </c>
      <c r="AE473" s="131" t="s">
        <v>115</v>
      </c>
      <c r="AF473" s="374">
        <v>2</v>
      </c>
      <c r="AG473" s="374">
        <v>10700000</v>
      </c>
      <c r="AH473" s="353">
        <f t="shared" ref="AH473:AH480" si="37">AF473*AG473</f>
        <v>21400000</v>
      </c>
      <c r="AI473" s="183">
        <f t="shared" si="36"/>
        <v>23968000.000000004</v>
      </c>
      <c r="AJ473" s="375"/>
      <c r="AK473" s="375"/>
      <c r="AL473" s="375"/>
      <c r="AM473" s="375" t="s">
        <v>116</v>
      </c>
      <c r="AN473" s="375"/>
      <c r="AO473" s="375"/>
      <c r="AP473" s="76"/>
      <c r="AQ473" s="220"/>
      <c r="AR473" s="76" t="s">
        <v>947</v>
      </c>
      <c r="AS473" s="76"/>
      <c r="AT473" s="76"/>
      <c r="AU473" s="76"/>
      <c r="AV473" s="76"/>
      <c r="AW473" s="76"/>
      <c r="AX473" s="76"/>
      <c r="AY473" s="76"/>
      <c r="AZ473" s="8"/>
      <c r="BA473" s="8"/>
      <c r="BB473" s="8"/>
      <c r="BC473" s="249" t="e">
        <f>VLOOKUP(#REF!,E43:BD470,52,0)</f>
        <v>#REF!</v>
      </c>
      <c r="BD473" s="49">
        <v>422</v>
      </c>
    </row>
    <row r="474" spans="1:56" s="187" customFormat="1" ht="12.95" customHeight="1">
      <c r="A474" s="219" t="s">
        <v>333</v>
      </c>
      <c r="B474" s="167"/>
      <c r="C474" s="167"/>
      <c r="D474" s="174">
        <v>210033838</v>
      </c>
      <c r="E474" s="237" t="s">
        <v>1249</v>
      </c>
      <c r="F474" s="175">
        <v>22100565</v>
      </c>
      <c r="G474" s="176"/>
      <c r="H474" s="176" t="s">
        <v>2132</v>
      </c>
      <c r="I474" s="37" t="s">
        <v>2133</v>
      </c>
      <c r="J474" s="176" t="s">
        <v>2134</v>
      </c>
      <c r="K474" s="176" t="s">
        <v>104</v>
      </c>
      <c r="L474" s="177"/>
      <c r="M474" s="176"/>
      <c r="N474" s="178" t="s">
        <v>106</v>
      </c>
      <c r="O474" s="178" t="s">
        <v>107</v>
      </c>
      <c r="P474" s="176" t="s">
        <v>108</v>
      </c>
      <c r="Q474" s="213" t="s">
        <v>1094</v>
      </c>
      <c r="R474" s="176" t="s">
        <v>110</v>
      </c>
      <c r="S474" s="178" t="s">
        <v>107</v>
      </c>
      <c r="T474" s="176" t="s">
        <v>122</v>
      </c>
      <c r="U474" s="176" t="s">
        <v>112</v>
      </c>
      <c r="V474" s="178">
        <v>60</v>
      </c>
      <c r="W474" s="37" t="s">
        <v>113</v>
      </c>
      <c r="X474" s="178"/>
      <c r="Y474" s="178"/>
      <c r="Z474" s="178"/>
      <c r="AA474" s="179"/>
      <c r="AB474" s="180">
        <v>90</v>
      </c>
      <c r="AC474" s="180">
        <v>10</v>
      </c>
      <c r="AD474" s="181" t="s">
        <v>364</v>
      </c>
      <c r="AE474" s="176" t="s">
        <v>115</v>
      </c>
      <c r="AF474" s="182">
        <v>5</v>
      </c>
      <c r="AG474" s="94">
        <v>108790</v>
      </c>
      <c r="AH474" s="183">
        <f t="shared" si="37"/>
        <v>543950</v>
      </c>
      <c r="AI474" s="184">
        <f t="shared" si="36"/>
        <v>609224</v>
      </c>
      <c r="AJ474" s="185"/>
      <c r="AK474" s="185"/>
      <c r="AL474" s="185"/>
      <c r="AM474" s="186" t="s">
        <v>116</v>
      </c>
      <c r="AN474" s="176"/>
      <c r="AO474" s="176"/>
      <c r="AP474" s="176"/>
      <c r="AQ474" s="176"/>
      <c r="AR474" s="37" t="s">
        <v>2135</v>
      </c>
      <c r="AS474" s="176"/>
      <c r="AT474" s="176"/>
      <c r="AU474" s="176"/>
      <c r="AV474" s="89"/>
      <c r="AW474" s="89"/>
      <c r="AX474" s="89"/>
      <c r="AY474" s="89"/>
      <c r="BD474" s="49">
        <v>423</v>
      </c>
    </row>
    <row r="475" spans="1:56" s="187" customFormat="1" ht="12.95" customHeight="1">
      <c r="A475" s="156" t="s">
        <v>2136</v>
      </c>
      <c r="B475" s="167"/>
      <c r="C475" s="167"/>
      <c r="D475" s="174">
        <v>220000558</v>
      </c>
      <c r="E475" s="237" t="s">
        <v>3605</v>
      </c>
      <c r="F475" s="175">
        <v>22100507</v>
      </c>
      <c r="G475" s="176"/>
      <c r="H475" s="176" t="s">
        <v>2137</v>
      </c>
      <c r="I475" s="37" t="s">
        <v>2138</v>
      </c>
      <c r="J475" s="176" t="s">
        <v>2139</v>
      </c>
      <c r="K475" s="176" t="s">
        <v>104</v>
      </c>
      <c r="L475" s="177"/>
      <c r="M475" s="176" t="s">
        <v>121</v>
      </c>
      <c r="N475" s="178" t="s">
        <v>83</v>
      </c>
      <c r="O475" s="178" t="s">
        <v>107</v>
      </c>
      <c r="P475" s="176" t="s">
        <v>108</v>
      </c>
      <c r="Q475" s="213" t="s">
        <v>2140</v>
      </c>
      <c r="R475" s="176" t="s">
        <v>110</v>
      </c>
      <c r="S475" s="178" t="s">
        <v>107</v>
      </c>
      <c r="T475" s="176" t="s">
        <v>122</v>
      </c>
      <c r="U475" s="176" t="s">
        <v>112</v>
      </c>
      <c r="V475" s="178">
        <v>60</v>
      </c>
      <c r="W475" s="37" t="s">
        <v>113</v>
      </c>
      <c r="X475" s="178"/>
      <c r="Y475" s="178"/>
      <c r="Z475" s="178"/>
      <c r="AA475" s="179">
        <v>30</v>
      </c>
      <c r="AB475" s="180">
        <v>60</v>
      </c>
      <c r="AC475" s="180">
        <v>10</v>
      </c>
      <c r="AD475" s="181" t="s">
        <v>129</v>
      </c>
      <c r="AE475" s="176" t="s">
        <v>115</v>
      </c>
      <c r="AF475" s="182">
        <v>9</v>
      </c>
      <c r="AG475" s="94">
        <v>54570</v>
      </c>
      <c r="AH475" s="183">
        <f t="shared" si="37"/>
        <v>491130</v>
      </c>
      <c r="AI475" s="184">
        <f t="shared" si="36"/>
        <v>550065.60000000009</v>
      </c>
      <c r="AJ475" s="185"/>
      <c r="AK475" s="185"/>
      <c r="AL475" s="185"/>
      <c r="AM475" s="186" t="s">
        <v>116</v>
      </c>
      <c r="AN475" s="176"/>
      <c r="AO475" s="176"/>
      <c r="AP475" s="176"/>
      <c r="AQ475" s="176"/>
      <c r="AR475" s="37" t="s">
        <v>2141</v>
      </c>
      <c r="AS475" s="176"/>
      <c r="AT475" s="176"/>
      <c r="AU475" s="176"/>
      <c r="AV475" s="89"/>
      <c r="AW475" s="89"/>
      <c r="AX475" s="89"/>
      <c r="AY475" s="89"/>
      <c r="BD475" s="49">
        <v>424</v>
      </c>
    </row>
    <row r="476" spans="1:56" s="187" customFormat="1" ht="12.95" customHeight="1">
      <c r="A476" s="156" t="s">
        <v>2136</v>
      </c>
      <c r="B476" s="167"/>
      <c r="C476" s="167"/>
      <c r="D476" s="174">
        <v>220000721</v>
      </c>
      <c r="E476" s="237" t="s">
        <v>3606</v>
      </c>
      <c r="F476" s="175">
        <v>22100508</v>
      </c>
      <c r="G476" s="176"/>
      <c r="H476" s="176" t="s">
        <v>2142</v>
      </c>
      <c r="I476" s="37" t="s">
        <v>2138</v>
      </c>
      <c r="J476" s="176" t="s">
        <v>2143</v>
      </c>
      <c r="K476" s="176" t="s">
        <v>104</v>
      </c>
      <c r="L476" s="177"/>
      <c r="M476" s="176" t="s">
        <v>121</v>
      </c>
      <c r="N476" s="178" t="s">
        <v>83</v>
      </c>
      <c r="O476" s="178" t="s">
        <v>107</v>
      </c>
      <c r="P476" s="176" t="s">
        <v>108</v>
      </c>
      <c r="Q476" s="213" t="s">
        <v>2140</v>
      </c>
      <c r="R476" s="176" t="s">
        <v>110</v>
      </c>
      <c r="S476" s="178" t="s">
        <v>107</v>
      </c>
      <c r="T476" s="176" t="s">
        <v>122</v>
      </c>
      <c r="U476" s="176" t="s">
        <v>112</v>
      </c>
      <c r="V476" s="178">
        <v>60</v>
      </c>
      <c r="W476" s="37" t="s">
        <v>113</v>
      </c>
      <c r="X476" s="178"/>
      <c r="Y476" s="178"/>
      <c r="Z476" s="178"/>
      <c r="AA476" s="179">
        <v>30</v>
      </c>
      <c r="AB476" s="180">
        <v>60</v>
      </c>
      <c r="AC476" s="180">
        <v>10</v>
      </c>
      <c r="AD476" s="181" t="s">
        <v>129</v>
      </c>
      <c r="AE476" s="176" t="s">
        <v>115</v>
      </c>
      <c r="AF476" s="182">
        <v>70</v>
      </c>
      <c r="AG476" s="94">
        <v>74200</v>
      </c>
      <c r="AH476" s="183">
        <f t="shared" si="37"/>
        <v>5194000</v>
      </c>
      <c r="AI476" s="184">
        <f t="shared" si="36"/>
        <v>5817280.0000000009</v>
      </c>
      <c r="AJ476" s="185"/>
      <c r="AK476" s="185"/>
      <c r="AL476" s="185"/>
      <c r="AM476" s="186" t="s">
        <v>116</v>
      </c>
      <c r="AN476" s="176"/>
      <c r="AO476" s="176"/>
      <c r="AP476" s="176"/>
      <c r="AQ476" s="176"/>
      <c r="AR476" s="37" t="s">
        <v>2144</v>
      </c>
      <c r="AS476" s="176"/>
      <c r="AT476" s="176"/>
      <c r="AU476" s="176"/>
      <c r="AV476" s="89"/>
      <c r="AW476" s="89"/>
      <c r="AX476" s="89"/>
      <c r="AY476" s="89"/>
      <c r="BD476" s="49">
        <v>425</v>
      </c>
    </row>
    <row r="477" spans="1:56" s="187" customFormat="1" ht="12.95" customHeight="1">
      <c r="A477" s="156" t="s">
        <v>2136</v>
      </c>
      <c r="B477" s="167"/>
      <c r="C477" s="167"/>
      <c r="D477" s="174">
        <v>220000561</v>
      </c>
      <c r="E477" s="237" t="s">
        <v>3607</v>
      </c>
      <c r="F477" s="175">
        <v>22100509</v>
      </c>
      <c r="G477" s="176"/>
      <c r="H477" s="176" t="s">
        <v>2145</v>
      </c>
      <c r="I477" s="37" t="s">
        <v>2138</v>
      </c>
      <c r="J477" s="176" t="s">
        <v>2146</v>
      </c>
      <c r="K477" s="176" t="s">
        <v>104</v>
      </c>
      <c r="L477" s="177"/>
      <c r="M477" s="176" t="s">
        <v>121</v>
      </c>
      <c r="N477" s="178" t="s">
        <v>83</v>
      </c>
      <c r="O477" s="178" t="s">
        <v>107</v>
      </c>
      <c r="P477" s="176" t="s">
        <v>108</v>
      </c>
      <c r="Q477" s="213" t="s">
        <v>2140</v>
      </c>
      <c r="R477" s="176" t="s">
        <v>110</v>
      </c>
      <c r="S477" s="178" t="s">
        <v>107</v>
      </c>
      <c r="T477" s="176" t="s">
        <v>122</v>
      </c>
      <c r="U477" s="176" t="s">
        <v>112</v>
      </c>
      <c r="V477" s="178">
        <v>60</v>
      </c>
      <c r="W477" s="37" t="s">
        <v>113</v>
      </c>
      <c r="X477" s="178"/>
      <c r="Y477" s="178"/>
      <c r="Z477" s="178"/>
      <c r="AA477" s="179">
        <v>30</v>
      </c>
      <c r="AB477" s="180">
        <v>60</v>
      </c>
      <c r="AC477" s="180">
        <v>10</v>
      </c>
      <c r="AD477" s="181" t="s">
        <v>129</v>
      </c>
      <c r="AE477" s="176" t="s">
        <v>115</v>
      </c>
      <c r="AF477" s="182">
        <v>8</v>
      </c>
      <c r="AG477" s="94">
        <v>23800</v>
      </c>
      <c r="AH477" s="183">
        <f t="shared" si="37"/>
        <v>190400</v>
      </c>
      <c r="AI477" s="184">
        <f t="shared" si="36"/>
        <v>213248.00000000003</v>
      </c>
      <c r="AJ477" s="185"/>
      <c r="AK477" s="185"/>
      <c r="AL477" s="185"/>
      <c r="AM477" s="186" t="s">
        <v>116</v>
      </c>
      <c r="AN477" s="176"/>
      <c r="AO477" s="176"/>
      <c r="AP477" s="176"/>
      <c r="AQ477" s="176"/>
      <c r="AR477" s="37" t="s">
        <v>2147</v>
      </c>
      <c r="AS477" s="176"/>
      <c r="AT477" s="176"/>
      <c r="AU477" s="176"/>
      <c r="AV477" s="89"/>
      <c r="AW477" s="89"/>
      <c r="AX477" s="89"/>
      <c r="AY477" s="89"/>
      <c r="BD477" s="49">
        <v>426</v>
      </c>
    </row>
    <row r="478" spans="1:56" s="187" customFormat="1" ht="12.95" customHeight="1">
      <c r="A478" s="156" t="s">
        <v>333</v>
      </c>
      <c r="B478" s="167"/>
      <c r="C478" s="167"/>
      <c r="D478" s="174">
        <v>210013485</v>
      </c>
      <c r="E478" s="237" t="s">
        <v>1275</v>
      </c>
      <c r="F478" s="175">
        <v>22100566</v>
      </c>
      <c r="G478" s="188"/>
      <c r="H478" s="188" t="s">
        <v>2148</v>
      </c>
      <c r="I478" s="189" t="s">
        <v>2149</v>
      </c>
      <c r="J478" s="188" t="s">
        <v>2150</v>
      </c>
      <c r="K478" s="188" t="s">
        <v>104</v>
      </c>
      <c r="L478" s="177"/>
      <c r="M478" s="188"/>
      <c r="N478" s="190" t="s">
        <v>106</v>
      </c>
      <c r="O478" s="190" t="s">
        <v>107</v>
      </c>
      <c r="P478" s="188" t="s">
        <v>108</v>
      </c>
      <c r="Q478" s="750" t="s">
        <v>1094</v>
      </c>
      <c r="R478" s="188" t="s">
        <v>110</v>
      </c>
      <c r="S478" s="190" t="s">
        <v>107</v>
      </c>
      <c r="T478" s="188" t="s">
        <v>122</v>
      </c>
      <c r="U478" s="188" t="s">
        <v>112</v>
      </c>
      <c r="V478" s="190">
        <v>60</v>
      </c>
      <c r="W478" s="189" t="s">
        <v>113</v>
      </c>
      <c r="X478" s="190"/>
      <c r="Y478" s="190"/>
      <c r="Z478" s="190"/>
      <c r="AA478" s="191"/>
      <c r="AB478" s="192">
        <v>90</v>
      </c>
      <c r="AC478" s="192">
        <v>10</v>
      </c>
      <c r="AD478" s="193" t="s">
        <v>114</v>
      </c>
      <c r="AE478" s="188" t="s">
        <v>115</v>
      </c>
      <c r="AF478" s="194">
        <v>10</v>
      </c>
      <c r="AG478" s="195">
        <v>868.34</v>
      </c>
      <c r="AH478" s="183">
        <f t="shared" si="37"/>
        <v>8683.4</v>
      </c>
      <c r="AI478" s="184">
        <f t="shared" si="36"/>
        <v>9725.4080000000013</v>
      </c>
      <c r="AJ478" s="185"/>
      <c r="AK478" s="185"/>
      <c r="AL478" s="185"/>
      <c r="AM478" s="196" t="s">
        <v>116</v>
      </c>
      <c r="AN478" s="188"/>
      <c r="AO478" s="188"/>
      <c r="AP478" s="188"/>
      <c r="AQ478" s="188"/>
      <c r="AR478" s="188" t="s">
        <v>2151</v>
      </c>
      <c r="AS478" s="188"/>
      <c r="AT478" s="188"/>
      <c r="AU478" s="188"/>
      <c r="AV478" s="89"/>
      <c r="AW478" s="89"/>
      <c r="AX478" s="89"/>
      <c r="AY478" s="89"/>
      <c r="BD478" s="49">
        <v>427</v>
      </c>
    </row>
    <row r="479" spans="1:56" s="187" customFormat="1" ht="12.95" customHeight="1">
      <c r="A479" s="156" t="s">
        <v>2152</v>
      </c>
      <c r="B479" s="167"/>
      <c r="C479" s="167"/>
      <c r="D479" s="174">
        <v>120011150</v>
      </c>
      <c r="E479" s="237" t="s">
        <v>3608</v>
      </c>
      <c r="F479" s="175">
        <v>22100723</v>
      </c>
      <c r="G479" s="188"/>
      <c r="H479" s="188" t="s">
        <v>2153</v>
      </c>
      <c r="I479" s="189" t="s">
        <v>2154</v>
      </c>
      <c r="J479" s="188" t="s">
        <v>2155</v>
      </c>
      <c r="K479" s="188" t="s">
        <v>150</v>
      </c>
      <c r="L479" s="177"/>
      <c r="M479" s="189"/>
      <c r="N479" s="190" t="s">
        <v>106</v>
      </c>
      <c r="O479" s="190" t="s">
        <v>107</v>
      </c>
      <c r="P479" s="188" t="s">
        <v>108</v>
      </c>
      <c r="Q479" s="213" t="s">
        <v>2156</v>
      </c>
      <c r="R479" s="188" t="s">
        <v>110</v>
      </c>
      <c r="S479" s="190" t="s">
        <v>107</v>
      </c>
      <c r="T479" s="188" t="s">
        <v>122</v>
      </c>
      <c r="U479" s="188" t="s">
        <v>112</v>
      </c>
      <c r="V479" s="190">
        <v>60</v>
      </c>
      <c r="W479" s="189" t="s">
        <v>113</v>
      </c>
      <c r="X479" s="190"/>
      <c r="Y479" s="190"/>
      <c r="Z479" s="190"/>
      <c r="AA479" s="191"/>
      <c r="AB479" s="192">
        <v>90</v>
      </c>
      <c r="AC479" s="192">
        <v>10</v>
      </c>
      <c r="AD479" s="193" t="s">
        <v>123</v>
      </c>
      <c r="AE479" s="188" t="s">
        <v>115</v>
      </c>
      <c r="AF479" s="194">
        <v>2</v>
      </c>
      <c r="AG479" s="195">
        <v>22397050</v>
      </c>
      <c r="AH479" s="183">
        <f t="shared" si="37"/>
        <v>44794100</v>
      </c>
      <c r="AI479" s="184">
        <f t="shared" si="36"/>
        <v>50169392.000000007</v>
      </c>
      <c r="AJ479" s="185"/>
      <c r="AK479" s="185"/>
      <c r="AL479" s="185"/>
      <c r="AM479" s="196" t="s">
        <v>116</v>
      </c>
      <c r="AN479" s="188"/>
      <c r="AO479" s="188"/>
      <c r="AP479" s="188"/>
      <c r="AQ479" s="188"/>
      <c r="AR479" s="188" t="s">
        <v>2157</v>
      </c>
      <c r="AS479" s="188"/>
      <c r="AT479" s="188"/>
      <c r="AU479" s="188"/>
      <c r="AV479" s="89"/>
      <c r="AW479" s="89"/>
      <c r="AX479" s="89"/>
      <c r="AY479" s="89"/>
      <c r="BD479" s="49">
        <v>428</v>
      </c>
    </row>
    <row r="480" spans="1:56" s="187" customFormat="1" ht="12.95" customHeight="1">
      <c r="A480" s="156" t="s">
        <v>2152</v>
      </c>
      <c r="B480" s="167"/>
      <c r="C480" s="167"/>
      <c r="D480" s="174">
        <v>150004300</v>
      </c>
      <c r="E480" s="237" t="s">
        <v>3609</v>
      </c>
      <c r="F480" s="175">
        <v>22100724</v>
      </c>
      <c r="G480" s="188"/>
      <c r="H480" s="188" t="s">
        <v>2153</v>
      </c>
      <c r="I480" s="189" t="s">
        <v>2154</v>
      </c>
      <c r="J480" s="188" t="s">
        <v>2155</v>
      </c>
      <c r="K480" s="188" t="s">
        <v>150</v>
      </c>
      <c r="L480" s="177"/>
      <c r="M480" s="189"/>
      <c r="N480" s="190" t="s">
        <v>106</v>
      </c>
      <c r="O480" s="190" t="s">
        <v>107</v>
      </c>
      <c r="P480" s="188" t="s">
        <v>108</v>
      </c>
      <c r="Q480" s="213" t="s">
        <v>2156</v>
      </c>
      <c r="R480" s="188" t="s">
        <v>110</v>
      </c>
      <c r="S480" s="190" t="s">
        <v>107</v>
      </c>
      <c r="T480" s="188" t="s">
        <v>122</v>
      </c>
      <c r="U480" s="188" t="s">
        <v>112</v>
      </c>
      <c r="V480" s="190">
        <v>60</v>
      </c>
      <c r="W480" s="189" t="s">
        <v>113</v>
      </c>
      <c r="X480" s="190"/>
      <c r="Y480" s="190"/>
      <c r="Z480" s="190"/>
      <c r="AA480" s="191"/>
      <c r="AB480" s="192">
        <v>90</v>
      </c>
      <c r="AC480" s="192">
        <v>10</v>
      </c>
      <c r="AD480" s="193" t="s">
        <v>123</v>
      </c>
      <c r="AE480" s="188" t="s">
        <v>115</v>
      </c>
      <c r="AF480" s="194">
        <v>2</v>
      </c>
      <c r="AG480" s="195">
        <v>52148250</v>
      </c>
      <c r="AH480" s="183">
        <f t="shared" si="37"/>
        <v>104296500</v>
      </c>
      <c r="AI480" s="184">
        <f t="shared" si="36"/>
        <v>116812080.00000001</v>
      </c>
      <c r="AJ480" s="185"/>
      <c r="AK480" s="185"/>
      <c r="AL480" s="185"/>
      <c r="AM480" s="196" t="s">
        <v>116</v>
      </c>
      <c r="AN480" s="188"/>
      <c r="AO480" s="188"/>
      <c r="AP480" s="188"/>
      <c r="AQ480" s="188"/>
      <c r="AR480" s="188" t="s">
        <v>2158</v>
      </c>
      <c r="AS480" s="188"/>
      <c r="AT480" s="188"/>
      <c r="AU480" s="188"/>
      <c r="AV480" s="89"/>
      <c r="AW480" s="89"/>
      <c r="AX480" s="89"/>
      <c r="AY480" s="89"/>
      <c r="BD480" s="49">
        <v>429</v>
      </c>
    </row>
    <row r="481" spans="1:56" s="187" customFormat="1" ht="12.95" customHeight="1">
      <c r="A481" s="156" t="s">
        <v>319</v>
      </c>
      <c r="B481" s="167"/>
      <c r="C481" s="167"/>
      <c r="D481" s="174">
        <v>270002209</v>
      </c>
      <c r="E481" s="237" t="s">
        <v>3610</v>
      </c>
      <c r="F481" s="175">
        <v>22100461</v>
      </c>
      <c r="G481" s="59"/>
      <c r="H481" s="59" t="s">
        <v>2159</v>
      </c>
      <c r="I481" s="59" t="s">
        <v>2160</v>
      </c>
      <c r="J481" s="59" t="s">
        <v>2161</v>
      </c>
      <c r="K481" s="59" t="s">
        <v>104</v>
      </c>
      <c r="L481" s="177" t="s">
        <v>105</v>
      </c>
      <c r="M481" s="59"/>
      <c r="N481" s="197" t="s">
        <v>106</v>
      </c>
      <c r="O481" s="197" t="s">
        <v>107</v>
      </c>
      <c r="P481" s="59" t="s">
        <v>108</v>
      </c>
      <c r="Q481" s="197" t="s">
        <v>1094</v>
      </c>
      <c r="R481" s="59" t="s">
        <v>110</v>
      </c>
      <c r="S481" s="197" t="s">
        <v>107</v>
      </c>
      <c r="T481" s="59" t="s">
        <v>122</v>
      </c>
      <c r="U481" s="59" t="s">
        <v>112</v>
      </c>
      <c r="V481" s="198">
        <v>60</v>
      </c>
      <c r="W481" s="59" t="s">
        <v>113</v>
      </c>
      <c r="X481" s="197"/>
      <c r="Y481" s="197"/>
      <c r="Z481" s="197"/>
      <c r="AA481" s="199"/>
      <c r="AB481" s="200">
        <v>90</v>
      </c>
      <c r="AC481" s="200">
        <v>10</v>
      </c>
      <c r="AD481" s="201" t="s">
        <v>129</v>
      </c>
      <c r="AE481" s="202" t="s">
        <v>115</v>
      </c>
      <c r="AF481" s="203">
        <v>123</v>
      </c>
      <c r="AG481" s="204">
        <v>230</v>
      </c>
      <c r="AH481" s="43">
        <v>0</v>
      </c>
      <c r="AI481" s="44">
        <f t="shared" si="36"/>
        <v>0</v>
      </c>
      <c r="AJ481" s="185"/>
      <c r="AK481" s="185"/>
      <c r="AL481" s="185"/>
      <c r="AM481" s="51" t="s">
        <v>116</v>
      </c>
      <c r="AN481" s="59"/>
      <c r="AO481" s="59"/>
      <c r="AP481" s="59"/>
      <c r="AQ481" s="59"/>
      <c r="AR481" s="59" t="s">
        <v>2162</v>
      </c>
      <c r="AS481" s="59"/>
      <c r="AT481" s="59"/>
      <c r="AU481" s="59"/>
      <c r="AV481" s="89"/>
      <c r="AW481" s="89"/>
      <c r="AX481" s="89"/>
      <c r="AY481" s="89"/>
      <c r="BD481" s="49">
        <v>430</v>
      </c>
    </row>
    <row r="482" spans="1:56" s="187" customFormat="1" ht="12.95" customHeight="1">
      <c r="A482" s="764" t="s">
        <v>319</v>
      </c>
      <c r="B482" s="736"/>
      <c r="C482" s="736"/>
      <c r="D482" s="765">
        <v>270002209</v>
      </c>
      <c r="E482" s="766" t="s">
        <v>4308</v>
      </c>
      <c r="F482" s="164"/>
      <c r="G482" s="349"/>
      <c r="H482" s="59" t="s">
        <v>2159</v>
      </c>
      <c r="I482" s="59" t="s">
        <v>2160</v>
      </c>
      <c r="J482" s="59" t="s">
        <v>2161</v>
      </c>
      <c r="K482" s="59" t="s">
        <v>104</v>
      </c>
      <c r="L482" s="753"/>
      <c r="M482" s="59"/>
      <c r="N482" s="197" t="s">
        <v>106</v>
      </c>
      <c r="O482" s="197" t="s">
        <v>107</v>
      </c>
      <c r="P482" s="59" t="s">
        <v>108</v>
      </c>
      <c r="Q482" s="197" t="s">
        <v>1094</v>
      </c>
      <c r="R482" s="59" t="s">
        <v>110</v>
      </c>
      <c r="S482" s="197" t="s">
        <v>107</v>
      </c>
      <c r="T482" s="59" t="s">
        <v>122</v>
      </c>
      <c r="U482" s="59" t="s">
        <v>112</v>
      </c>
      <c r="V482" s="197">
        <v>60</v>
      </c>
      <c r="W482" s="59" t="s">
        <v>113</v>
      </c>
      <c r="X482" s="197"/>
      <c r="Y482" s="197"/>
      <c r="Z482" s="197"/>
      <c r="AA482" s="767"/>
      <c r="AB482" s="59">
        <v>90</v>
      </c>
      <c r="AC482" s="59">
        <v>10</v>
      </c>
      <c r="AD482" s="768" t="s">
        <v>129</v>
      </c>
      <c r="AE482" s="59" t="s">
        <v>115</v>
      </c>
      <c r="AF482" s="769">
        <v>273</v>
      </c>
      <c r="AG482" s="770">
        <v>230</v>
      </c>
      <c r="AH482" s="45">
        <f>AG482*AF482</f>
        <v>62790</v>
      </c>
      <c r="AI482" s="45">
        <f t="shared" si="36"/>
        <v>70324.800000000003</v>
      </c>
      <c r="AJ482" s="46"/>
      <c r="AK482" s="45"/>
      <c r="AL482" s="45"/>
      <c r="AM482" s="51" t="s">
        <v>116</v>
      </c>
      <c r="AN482" s="59"/>
      <c r="AO482" s="59"/>
      <c r="AP482" s="59"/>
      <c r="AQ482" s="59"/>
      <c r="AR482" s="59" t="s">
        <v>2162</v>
      </c>
      <c r="AS482" s="59"/>
      <c r="AT482" s="59"/>
      <c r="AU482" s="59"/>
      <c r="AV482" s="771"/>
      <c r="AW482" s="771"/>
      <c r="AX482" s="771"/>
      <c r="AY482" s="759"/>
      <c r="AZ482" s="742" t="s">
        <v>4042</v>
      </c>
      <c r="BA482" s="743">
        <v>22100461</v>
      </c>
      <c r="BB482" s="743"/>
      <c r="BC482" s="249" t="e">
        <f>VLOOKUP(#REF!,$E$11:$BD$1093,53,0)</f>
        <v>#REF!</v>
      </c>
      <c r="BD482" s="249" t="e">
        <f>BC482+0.5</f>
        <v>#REF!</v>
      </c>
    </row>
    <row r="483" spans="1:56" s="187" customFormat="1" ht="12.95" customHeight="1">
      <c r="A483" s="156" t="s">
        <v>333</v>
      </c>
      <c r="B483" s="167"/>
      <c r="C483" s="167"/>
      <c r="D483" s="174">
        <v>210017531</v>
      </c>
      <c r="E483" s="237" t="s">
        <v>1246</v>
      </c>
      <c r="F483" s="175">
        <v>22100567</v>
      </c>
      <c r="G483" s="176"/>
      <c r="H483" s="176" t="s">
        <v>2163</v>
      </c>
      <c r="I483" s="37" t="s">
        <v>2164</v>
      </c>
      <c r="J483" s="176" t="s">
        <v>2165</v>
      </c>
      <c r="K483" s="176" t="s">
        <v>104</v>
      </c>
      <c r="L483" s="177"/>
      <c r="M483" s="176"/>
      <c r="N483" s="178" t="s">
        <v>106</v>
      </c>
      <c r="O483" s="178" t="s">
        <v>107</v>
      </c>
      <c r="P483" s="176" t="s">
        <v>108</v>
      </c>
      <c r="Q483" s="213" t="s">
        <v>1094</v>
      </c>
      <c r="R483" s="176" t="s">
        <v>110</v>
      </c>
      <c r="S483" s="178" t="s">
        <v>107</v>
      </c>
      <c r="T483" s="176" t="s">
        <v>122</v>
      </c>
      <c r="U483" s="176" t="s">
        <v>112</v>
      </c>
      <c r="V483" s="178">
        <v>60</v>
      </c>
      <c r="W483" s="37" t="s">
        <v>113</v>
      </c>
      <c r="X483" s="178"/>
      <c r="Y483" s="178"/>
      <c r="Z483" s="178"/>
      <c r="AA483" s="179"/>
      <c r="AB483" s="180">
        <v>90</v>
      </c>
      <c r="AC483" s="180">
        <v>10</v>
      </c>
      <c r="AD483" s="181" t="s">
        <v>364</v>
      </c>
      <c r="AE483" s="176" t="s">
        <v>115</v>
      </c>
      <c r="AF483" s="182">
        <v>6</v>
      </c>
      <c r="AG483" s="94">
        <v>94300</v>
      </c>
      <c r="AH483" s="183">
        <v>0</v>
      </c>
      <c r="AI483" s="184">
        <f t="shared" si="36"/>
        <v>0</v>
      </c>
      <c r="AJ483" s="185"/>
      <c r="AK483" s="185"/>
      <c r="AL483" s="185"/>
      <c r="AM483" s="186" t="s">
        <v>116</v>
      </c>
      <c r="AN483" s="176"/>
      <c r="AO483" s="176"/>
      <c r="AP483" s="176"/>
      <c r="AQ483" s="176"/>
      <c r="AR483" s="37" t="s">
        <v>2166</v>
      </c>
      <c r="AS483" s="176"/>
      <c r="AT483" s="176"/>
      <c r="AU483" s="176"/>
      <c r="AV483" s="89"/>
      <c r="AW483" s="89"/>
      <c r="AX483" s="89"/>
      <c r="AY483" s="89"/>
      <c r="BD483" s="49">
        <v>431</v>
      </c>
    </row>
    <row r="484" spans="1:56" s="187" customFormat="1" ht="12.95" customHeight="1">
      <c r="A484" s="358" t="s">
        <v>333</v>
      </c>
      <c r="B484" s="359"/>
      <c r="C484" s="359"/>
      <c r="D484" s="358">
        <v>210017531</v>
      </c>
      <c r="E484" s="358" t="s">
        <v>3841</v>
      </c>
      <c r="F484" s="358">
        <v>22100567</v>
      </c>
      <c r="G484" s="349"/>
      <c r="H484" s="135" t="s">
        <v>2163</v>
      </c>
      <c r="I484" s="135" t="s">
        <v>2164</v>
      </c>
      <c r="J484" s="135" t="s">
        <v>2165</v>
      </c>
      <c r="K484" s="104" t="s">
        <v>104</v>
      </c>
      <c r="L484" s="104"/>
      <c r="M484" s="76" t="s">
        <v>121</v>
      </c>
      <c r="N484" s="104" t="s">
        <v>83</v>
      </c>
      <c r="O484" s="131" t="s">
        <v>107</v>
      </c>
      <c r="P484" s="133" t="s">
        <v>108</v>
      </c>
      <c r="Q484" s="76" t="s">
        <v>1094</v>
      </c>
      <c r="R484" s="76" t="s">
        <v>110</v>
      </c>
      <c r="S484" s="131" t="s">
        <v>107</v>
      </c>
      <c r="T484" s="133" t="s">
        <v>122</v>
      </c>
      <c r="U484" s="76" t="s">
        <v>112</v>
      </c>
      <c r="V484" s="76">
        <v>60</v>
      </c>
      <c r="W484" s="76" t="s">
        <v>113</v>
      </c>
      <c r="X484" s="76"/>
      <c r="Y484" s="76"/>
      <c r="Z484" s="76"/>
      <c r="AA484" s="350">
        <v>30</v>
      </c>
      <c r="AB484" s="76">
        <v>60</v>
      </c>
      <c r="AC484" s="350">
        <v>10</v>
      </c>
      <c r="AD484" s="76" t="s">
        <v>364</v>
      </c>
      <c r="AE484" s="76" t="s">
        <v>115</v>
      </c>
      <c r="AF484" s="351">
        <v>6</v>
      </c>
      <c r="AG484" s="352">
        <v>94300</v>
      </c>
      <c r="AH484" s="353">
        <f>AF484*AG484</f>
        <v>565800</v>
      </c>
      <c r="AI484" s="183">
        <f t="shared" si="36"/>
        <v>633696.00000000012</v>
      </c>
      <c r="AJ484" s="354"/>
      <c r="AK484" s="354"/>
      <c r="AL484" s="354"/>
      <c r="AM484" s="355" t="s">
        <v>116</v>
      </c>
      <c r="AN484" s="356"/>
      <c r="AO484" s="356"/>
      <c r="AP484" s="76"/>
      <c r="AQ484" s="76"/>
      <c r="AR484" s="76" t="s">
        <v>2166</v>
      </c>
      <c r="AS484" s="349"/>
      <c r="AT484" s="76"/>
      <c r="AU484" s="76"/>
      <c r="AV484" s="76"/>
      <c r="AW484" s="76"/>
      <c r="AX484" s="76"/>
      <c r="AY484" s="76"/>
      <c r="AZ484" s="239"/>
      <c r="BA484" s="239"/>
      <c r="BB484" s="239"/>
      <c r="BC484" s="249" t="e">
        <f>VLOOKUP(#REF!,E44:BD481,52,0)</f>
        <v>#REF!</v>
      </c>
      <c r="BD484" s="49">
        <v>432</v>
      </c>
    </row>
    <row r="485" spans="1:56" s="187" customFormat="1" ht="12.95" customHeight="1">
      <c r="A485" s="156" t="s">
        <v>2152</v>
      </c>
      <c r="B485" s="167"/>
      <c r="C485" s="167"/>
      <c r="D485" s="174">
        <v>120007741</v>
      </c>
      <c r="E485" s="237" t="s">
        <v>3611</v>
      </c>
      <c r="F485" s="175">
        <v>22100739</v>
      </c>
      <c r="G485" s="188"/>
      <c r="H485" s="188" t="s">
        <v>2167</v>
      </c>
      <c r="I485" s="189" t="s">
        <v>2168</v>
      </c>
      <c r="J485" s="188" t="s">
        <v>2169</v>
      </c>
      <c r="K485" s="188" t="s">
        <v>150</v>
      </c>
      <c r="L485" s="177"/>
      <c r="M485" s="189" t="s">
        <v>121</v>
      </c>
      <c r="N485" s="190" t="s">
        <v>83</v>
      </c>
      <c r="O485" s="190" t="s">
        <v>107</v>
      </c>
      <c r="P485" s="188" t="s">
        <v>108</v>
      </c>
      <c r="Q485" s="213" t="s">
        <v>2156</v>
      </c>
      <c r="R485" s="188" t="s">
        <v>110</v>
      </c>
      <c r="S485" s="190" t="s">
        <v>107</v>
      </c>
      <c r="T485" s="188" t="s">
        <v>122</v>
      </c>
      <c r="U485" s="188" t="s">
        <v>112</v>
      </c>
      <c r="V485" s="190">
        <v>60</v>
      </c>
      <c r="W485" s="189" t="s">
        <v>113</v>
      </c>
      <c r="X485" s="190"/>
      <c r="Y485" s="190"/>
      <c r="Z485" s="190"/>
      <c r="AA485" s="191">
        <v>30</v>
      </c>
      <c r="AB485" s="192">
        <v>60</v>
      </c>
      <c r="AC485" s="192">
        <v>10</v>
      </c>
      <c r="AD485" s="193" t="s">
        <v>123</v>
      </c>
      <c r="AE485" s="188" t="s">
        <v>115</v>
      </c>
      <c r="AF485" s="194">
        <v>2</v>
      </c>
      <c r="AG485" s="195">
        <v>5147799.8600000003</v>
      </c>
      <c r="AH485" s="183">
        <f>AF485*AG485</f>
        <v>10295599.720000001</v>
      </c>
      <c r="AI485" s="184">
        <f t="shared" ref="AI485:AI514" si="38">AH485*1.12</f>
        <v>11531071.686400002</v>
      </c>
      <c r="AJ485" s="185"/>
      <c r="AK485" s="185"/>
      <c r="AL485" s="185"/>
      <c r="AM485" s="196" t="s">
        <v>116</v>
      </c>
      <c r="AN485" s="188"/>
      <c r="AO485" s="188"/>
      <c r="AP485" s="188"/>
      <c r="AQ485" s="188"/>
      <c r="AR485" s="188" t="s">
        <v>2170</v>
      </c>
      <c r="AS485" s="188"/>
      <c r="AT485" s="188"/>
      <c r="AU485" s="188"/>
      <c r="AV485" s="89"/>
      <c r="AW485" s="89"/>
      <c r="AX485" s="89"/>
      <c r="AY485" s="89"/>
      <c r="BD485" s="49">
        <v>433</v>
      </c>
    </row>
    <row r="486" spans="1:56" s="187" customFormat="1" ht="12.95" customHeight="1">
      <c r="A486" s="156" t="s">
        <v>980</v>
      </c>
      <c r="B486" s="167"/>
      <c r="C486" s="167"/>
      <c r="D486" s="174">
        <v>230002852</v>
      </c>
      <c r="E486" s="237" t="s">
        <v>1230</v>
      </c>
      <c r="F486" s="175">
        <v>22100423</v>
      </c>
      <c r="G486" s="59"/>
      <c r="H486" s="59" t="s">
        <v>2171</v>
      </c>
      <c r="I486" s="59" t="s">
        <v>2172</v>
      </c>
      <c r="J486" s="59" t="s">
        <v>2173</v>
      </c>
      <c r="K486" s="59" t="s">
        <v>104</v>
      </c>
      <c r="L486" s="177"/>
      <c r="M486" s="59"/>
      <c r="N486" s="197" t="s">
        <v>106</v>
      </c>
      <c r="O486" s="197" t="s">
        <v>107</v>
      </c>
      <c r="P486" s="59" t="s">
        <v>108</v>
      </c>
      <c r="Q486" s="197" t="s">
        <v>1094</v>
      </c>
      <c r="R486" s="59" t="s">
        <v>110</v>
      </c>
      <c r="S486" s="197" t="s">
        <v>107</v>
      </c>
      <c r="T486" s="59" t="s">
        <v>122</v>
      </c>
      <c r="U486" s="59" t="s">
        <v>112</v>
      </c>
      <c r="V486" s="198">
        <v>60</v>
      </c>
      <c r="W486" s="59" t="s">
        <v>113</v>
      </c>
      <c r="X486" s="197"/>
      <c r="Y486" s="197"/>
      <c r="Z486" s="197"/>
      <c r="AA486" s="199"/>
      <c r="AB486" s="200">
        <v>90</v>
      </c>
      <c r="AC486" s="200">
        <v>10</v>
      </c>
      <c r="AD486" s="201" t="s">
        <v>2174</v>
      </c>
      <c r="AE486" s="202" t="s">
        <v>115</v>
      </c>
      <c r="AF486" s="203">
        <v>30</v>
      </c>
      <c r="AG486" s="204">
        <v>248800</v>
      </c>
      <c r="AH486" s="43">
        <v>0</v>
      </c>
      <c r="AI486" s="44">
        <f t="shared" si="38"/>
        <v>0</v>
      </c>
      <c r="AJ486" s="185"/>
      <c r="AK486" s="185"/>
      <c r="AL486" s="185"/>
      <c r="AM486" s="51" t="s">
        <v>116</v>
      </c>
      <c r="AN486" s="59"/>
      <c r="AO486" s="59"/>
      <c r="AP486" s="59"/>
      <c r="AQ486" s="59"/>
      <c r="AR486" s="59" t="s">
        <v>2175</v>
      </c>
      <c r="AS486" s="59"/>
      <c r="AT486" s="59"/>
      <c r="AU486" s="59"/>
      <c r="AV486" s="89"/>
      <c r="AW486" s="89"/>
      <c r="AX486" s="89"/>
      <c r="AY486" s="89"/>
      <c r="BD486" s="49">
        <v>434</v>
      </c>
    </row>
    <row r="487" spans="1:56" s="187" customFormat="1" ht="12.95" customHeight="1">
      <c r="A487" s="764" t="s">
        <v>980</v>
      </c>
      <c r="B487" s="736"/>
      <c r="C487" s="736"/>
      <c r="D487" s="772">
        <v>230002852</v>
      </c>
      <c r="E487" s="766" t="s">
        <v>4334</v>
      </c>
      <c r="F487" s="164"/>
      <c r="G487" s="349"/>
      <c r="H487" s="59" t="s">
        <v>2171</v>
      </c>
      <c r="I487" s="59" t="s">
        <v>2172</v>
      </c>
      <c r="J487" s="59" t="s">
        <v>2173</v>
      </c>
      <c r="K487" s="59" t="s">
        <v>104</v>
      </c>
      <c r="L487" s="387"/>
      <c r="M487" s="37" t="s">
        <v>121</v>
      </c>
      <c r="N487" s="39" t="s">
        <v>83</v>
      </c>
      <c r="O487" s="197" t="s">
        <v>107</v>
      </c>
      <c r="P487" s="59" t="s">
        <v>108</v>
      </c>
      <c r="Q487" s="197" t="s">
        <v>1094</v>
      </c>
      <c r="R487" s="59" t="s">
        <v>110</v>
      </c>
      <c r="S487" s="197" t="s">
        <v>107</v>
      </c>
      <c r="T487" s="59" t="s">
        <v>122</v>
      </c>
      <c r="U487" s="59" t="s">
        <v>112</v>
      </c>
      <c r="V487" s="198">
        <v>60</v>
      </c>
      <c r="W487" s="59" t="s">
        <v>113</v>
      </c>
      <c r="X487" s="197"/>
      <c r="Y487" s="197"/>
      <c r="Z487" s="197"/>
      <c r="AA487" s="39">
        <v>30</v>
      </c>
      <c r="AB487" s="37">
        <v>60</v>
      </c>
      <c r="AC487" s="37">
        <v>10</v>
      </c>
      <c r="AD487" s="201" t="s">
        <v>2174</v>
      </c>
      <c r="AE487" s="202" t="s">
        <v>115</v>
      </c>
      <c r="AF487" s="201">
        <v>30</v>
      </c>
      <c r="AG487" s="773">
        <v>248800</v>
      </c>
      <c r="AH487" s="774">
        <f>AF487*AG487</f>
        <v>7464000</v>
      </c>
      <c r="AI487" s="775">
        <f t="shared" si="38"/>
        <v>8359680.0000000009</v>
      </c>
      <c r="AJ487" s="147"/>
      <c r="AK487" s="147"/>
      <c r="AL487" s="147"/>
      <c r="AM487" s="51" t="s">
        <v>116</v>
      </c>
      <c r="AN487" s="59"/>
      <c r="AO487" s="59"/>
      <c r="AP487" s="59"/>
      <c r="AQ487" s="59"/>
      <c r="AR487" s="59" t="s">
        <v>2175</v>
      </c>
      <c r="AS487" s="59"/>
      <c r="AT487" s="59"/>
      <c r="AU487" s="59"/>
      <c r="AV487" s="771"/>
      <c r="AW487" s="771"/>
      <c r="AX487" s="771"/>
      <c r="AY487" s="771"/>
      <c r="AZ487" s="776">
        <v>22100423</v>
      </c>
      <c r="BA487" s="744"/>
      <c r="BB487" s="744"/>
      <c r="BC487" s="249" t="e">
        <f>VLOOKUP(#REF!,$E$11:$BD$1093,53,0)</f>
        <v>#REF!</v>
      </c>
      <c r="BD487" s="249" t="e">
        <f>BC487+0.5</f>
        <v>#REF!</v>
      </c>
    </row>
    <row r="488" spans="1:56" s="187" customFormat="1" ht="12.95" customHeight="1">
      <c r="A488" s="156" t="s">
        <v>319</v>
      </c>
      <c r="B488" s="167"/>
      <c r="C488" s="167"/>
      <c r="D488" s="174">
        <v>270004657</v>
      </c>
      <c r="E488" s="237" t="s">
        <v>1232</v>
      </c>
      <c r="F488" s="175">
        <v>22100455</v>
      </c>
      <c r="G488" s="59"/>
      <c r="H488" s="59" t="s">
        <v>2176</v>
      </c>
      <c r="I488" s="59" t="s">
        <v>2177</v>
      </c>
      <c r="J488" s="59" t="s">
        <v>2178</v>
      </c>
      <c r="K488" s="59" t="s">
        <v>104</v>
      </c>
      <c r="L488" s="177" t="s">
        <v>927</v>
      </c>
      <c r="M488" s="59" t="s">
        <v>121</v>
      </c>
      <c r="N488" s="197" t="s">
        <v>83</v>
      </c>
      <c r="O488" s="197" t="s">
        <v>107</v>
      </c>
      <c r="P488" s="59" t="s">
        <v>108</v>
      </c>
      <c r="Q488" s="197" t="s">
        <v>1094</v>
      </c>
      <c r="R488" s="59" t="s">
        <v>110</v>
      </c>
      <c r="S488" s="197" t="s">
        <v>107</v>
      </c>
      <c r="T488" s="59" t="s">
        <v>122</v>
      </c>
      <c r="U488" s="59" t="s">
        <v>112</v>
      </c>
      <c r="V488" s="198">
        <v>60</v>
      </c>
      <c r="W488" s="59" t="s">
        <v>113</v>
      </c>
      <c r="X488" s="197"/>
      <c r="Y488" s="197"/>
      <c r="Z488" s="197"/>
      <c r="AA488" s="199">
        <v>30</v>
      </c>
      <c r="AB488" s="200">
        <v>60</v>
      </c>
      <c r="AC488" s="200">
        <v>10</v>
      </c>
      <c r="AD488" s="201" t="s">
        <v>323</v>
      </c>
      <c r="AE488" s="202" t="s">
        <v>115</v>
      </c>
      <c r="AF488" s="203">
        <v>973</v>
      </c>
      <c r="AG488" s="204">
        <v>598</v>
      </c>
      <c r="AH488" s="43">
        <v>0</v>
      </c>
      <c r="AI488" s="44">
        <f t="shared" si="38"/>
        <v>0</v>
      </c>
      <c r="AJ488" s="185"/>
      <c r="AK488" s="185"/>
      <c r="AL488" s="185"/>
      <c r="AM488" s="51" t="s">
        <v>116</v>
      </c>
      <c r="AN488" s="59"/>
      <c r="AO488" s="59"/>
      <c r="AP488" s="59"/>
      <c r="AQ488" s="59"/>
      <c r="AR488" s="59" t="s">
        <v>2179</v>
      </c>
      <c r="AS488" s="59"/>
      <c r="AT488" s="59"/>
      <c r="AU488" s="59"/>
      <c r="AV488" s="89"/>
      <c r="AW488" s="89"/>
      <c r="AX488" s="89"/>
      <c r="AY488" s="89"/>
      <c r="BD488" s="49">
        <v>435</v>
      </c>
    </row>
    <row r="489" spans="1:56" s="187" customFormat="1" ht="12.95" customHeight="1">
      <c r="A489" s="764" t="s">
        <v>319</v>
      </c>
      <c r="B489" s="736"/>
      <c r="C489" s="736"/>
      <c r="D489" s="777">
        <v>270004657</v>
      </c>
      <c r="E489" s="766" t="s">
        <v>4309</v>
      </c>
      <c r="F489" s="164"/>
      <c r="G489" s="349"/>
      <c r="H489" s="59" t="s">
        <v>2176</v>
      </c>
      <c r="I489" s="59" t="s">
        <v>2177</v>
      </c>
      <c r="J489" s="59" t="s">
        <v>2178</v>
      </c>
      <c r="K489" s="59" t="s">
        <v>104</v>
      </c>
      <c r="L489" s="753"/>
      <c r="M489" s="59" t="s">
        <v>121</v>
      </c>
      <c r="N489" s="197" t="s">
        <v>83</v>
      </c>
      <c r="O489" s="197" t="s">
        <v>107</v>
      </c>
      <c r="P489" s="59" t="s">
        <v>108</v>
      </c>
      <c r="Q489" s="197" t="s">
        <v>1094</v>
      </c>
      <c r="R489" s="59" t="s">
        <v>110</v>
      </c>
      <c r="S489" s="197" t="s">
        <v>107</v>
      </c>
      <c r="T489" s="59" t="s">
        <v>122</v>
      </c>
      <c r="U489" s="59" t="s">
        <v>112</v>
      </c>
      <c r="V489" s="197">
        <v>60</v>
      </c>
      <c r="W489" s="59" t="s">
        <v>113</v>
      </c>
      <c r="X489" s="197"/>
      <c r="Y489" s="197"/>
      <c r="Z489" s="197"/>
      <c r="AA489" s="767">
        <v>30</v>
      </c>
      <c r="AB489" s="59">
        <v>60</v>
      </c>
      <c r="AC489" s="59">
        <v>10</v>
      </c>
      <c r="AD489" s="768" t="s">
        <v>323</v>
      </c>
      <c r="AE489" s="59" t="s">
        <v>115</v>
      </c>
      <c r="AF489" s="769">
        <v>785</v>
      </c>
      <c r="AG489" s="770">
        <v>598</v>
      </c>
      <c r="AH489" s="45">
        <f>AG489*AF489</f>
        <v>469430</v>
      </c>
      <c r="AI489" s="45">
        <f t="shared" si="38"/>
        <v>525761.60000000009</v>
      </c>
      <c r="AJ489" s="46"/>
      <c r="AK489" s="45"/>
      <c r="AL489" s="45"/>
      <c r="AM489" s="51" t="s">
        <v>116</v>
      </c>
      <c r="AN489" s="59"/>
      <c r="AO489" s="59"/>
      <c r="AP489" s="59"/>
      <c r="AQ489" s="59"/>
      <c r="AR489" s="59" t="s">
        <v>2179</v>
      </c>
      <c r="AS489" s="59"/>
      <c r="AT489" s="59"/>
      <c r="AU489" s="59"/>
      <c r="AV489" s="771"/>
      <c r="AW489" s="771"/>
      <c r="AX489" s="771"/>
      <c r="AY489" s="759"/>
      <c r="AZ489" s="742" t="s">
        <v>4043</v>
      </c>
      <c r="BA489" s="743">
        <v>22100455</v>
      </c>
      <c r="BB489" s="743"/>
      <c r="BC489" s="249" t="e">
        <f>VLOOKUP(#REF!,$E$11:$BD$1093,53,0)</f>
        <v>#REF!</v>
      </c>
      <c r="BD489" s="249" t="e">
        <f>BC489+0.5</f>
        <v>#REF!</v>
      </c>
    </row>
    <row r="490" spans="1:56" s="187" customFormat="1" ht="12.95" customHeight="1">
      <c r="A490" s="156" t="s">
        <v>319</v>
      </c>
      <c r="B490" s="167"/>
      <c r="C490" s="167"/>
      <c r="D490" s="174">
        <v>270002989</v>
      </c>
      <c r="E490" s="237" t="s">
        <v>1237</v>
      </c>
      <c r="F490" s="175">
        <v>22100456</v>
      </c>
      <c r="G490" s="59"/>
      <c r="H490" s="59" t="s">
        <v>2180</v>
      </c>
      <c r="I490" s="59" t="s">
        <v>321</v>
      </c>
      <c r="J490" s="59" t="s">
        <v>2181</v>
      </c>
      <c r="K490" s="59" t="s">
        <v>104</v>
      </c>
      <c r="L490" s="177" t="s">
        <v>927</v>
      </c>
      <c r="M490" s="59" t="s">
        <v>121</v>
      </c>
      <c r="N490" s="197" t="s">
        <v>83</v>
      </c>
      <c r="O490" s="197" t="s">
        <v>107</v>
      </c>
      <c r="P490" s="59" t="s">
        <v>108</v>
      </c>
      <c r="Q490" s="197" t="s">
        <v>1094</v>
      </c>
      <c r="R490" s="59" t="s">
        <v>110</v>
      </c>
      <c r="S490" s="197" t="s">
        <v>107</v>
      </c>
      <c r="T490" s="59" t="s">
        <v>122</v>
      </c>
      <c r="U490" s="59" t="s">
        <v>112</v>
      </c>
      <c r="V490" s="198">
        <v>60</v>
      </c>
      <c r="W490" s="59" t="s">
        <v>113</v>
      </c>
      <c r="X490" s="197"/>
      <c r="Y490" s="197"/>
      <c r="Z490" s="197"/>
      <c r="AA490" s="199">
        <v>30</v>
      </c>
      <c r="AB490" s="200">
        <v>60</v>
      </c>
      <c r="AC490" s="200">
        <v>10</v>
      </c>
      <c r="AD490" s="201" t="s">
        <v>323</v>
      </c>
      <c r="AE490" s="202" t="s">
        <v>115</v>
      </c>
      <c r="AF490" s="203">
        <v>484</v>
      </c>
      <c r="AG490" s="204">
        <v>2618.6999999999998</v>
      </c>
      <c r="AH490" s="43">
        <v>0</v>
      </c>
      <c r="AI490" s="44">
        <f t="shared" si="38"/>
        <v>0</v>
      </c>
      <c r="AJ490" s="185"/>
      <c r="AK490" s="185"/>
      <c r="AL490" s="185"/>
      <c r="AM490" s="51" t="s">
        <v>116</v>
      </c>
      <c r="AN490" s="59"/>
      <c r="AO490" s="59"/>
      <c r="AP490" s="59"/>
      <c r="AQ490" s="59"/>
      <c r="AR490" s="59" t="s">
        <v>2182</v>
      </c>
      <c r="AS490" s="59"/>
      <c r="AT490" s="59"/>
      <c r="AU490" s="59"/>
      <c r="AV490" s="89"/>
      <c r="AW490" s="89"/>
      <c r="AX490" s="89"/>
      <c r="AY490" s="89"/>
      <c r="BD490" s="49">
        <v>436</v>
      </c>
    </row>
    <row r="491" spans="1:56" s="187" customFormat="1" ht="12.95" customHeight="1">
      <c r="A491" s="764" t="s">
        <v>319</v>
      </c>
      <c r="B491" s="736"/>
      <c r="C491" s="736"/>
      <c r="D491" s="777">
        <v>270002989</v>
      </c>
      <c r="E491" s="766" t="s">
        <v>4310</v>
      </c>
      <c r="F491" s="164"/>
      <c r="G491" s="349"/>
      <c r="H491" s="59" t="s">
        <v>2180</v>
      </c>
      <c r="I491" s="59" t="s">
        <v>321</v>
      </c>
      <c r="J491" s="59" t="s">
        <v>2181</v>
      </c>
      <c r="K491" s="59" t="s">
        <v>150</v>
      </c>
      <c r="L491" s="753"/>
      <c r="M491" s="59"/>
      <c r="N491" s="197" t="s">
        <v>106</v>
      </c>
      <c r="O491" s="197" t="s">
        <v>107</v>
      </c>
      <c r="P491" s="59" t="s">
        <v>108</v>
      </c>
      <c r="Q491" s="197" t="s">
        <v>1094</v>
      </c>
      <c r="R491" s="59" t="s">
        <v>110</v>
      </c>
      <c r="S491" s="197" t="s">
        <v>107</v>
      </c>
      <c r="T491" s="59" t="s">
        <v>122</v>
      </c>
      <c r="U491" s="59" t="s">
        <v>112</v>
      </c>
      <c r="V491" s="197">
        <v>60</v>
      </c>
      <c r="W491" s="59" t="s">
        <v>113</v>
      </c>
      <c r="X491" s="197"/>
      <c r="Y491" s="197"/>
      <c r="Z491" s="197"/>
      <c r="AA491" s="767"/>
      <c r="AB491" s="59">
        <v>90</v>
      </c>
      <c r="AC491" s="59">
        <v>10</v>
      </c>
      <c r="AD491" s="768" t="s">
        <v>323</v>
      </c>
      <c r="AE491" s="59" t="s">
        <v>115</v>
      </c>
      <c r="AF491" s="769">
        <v>552</v>
      </c>
      <c r="AG491" s="770">
        <v>2618.6999999999998</v>
      </c>
      <c r="AH491" s="45">
        <f>AG491*AF491</f>
        <v>1445522.4</v>
      </c>
      <c r="AI491" s="45">
        <f t="shared" si="38"/>
        <v>1618985.088</v>
      </c>
      <c r="AJ491" s="46"/>
      <c r="AK491" s="45"/>
      <c r="AL491" s="45"/>
      <c r="AM491" s="51" t="s">
        <v>116</v>
      </c>
      <c r="AN491" s="59"/>
      <c r="AO491" s="59"/>
      <c r="AP491" s="59"/>
      <c r="AQ491" s="59"/>
      <c r="AR491" s="59" t="s">
        <v>2182</v>
      </c>
      <c r="AS491" s="59"/>
      <c r="AT491" s="59"/>
      <c r="AU491" s="59"/>
      <c r="AV491" s="771"/>
      <c r="AW491" s="771"/>
      <c r="AX491" s="771"/>
      <c r="AY491" s="759"/>
      <c r="AZ491" s="742" t="s">
        <v>4044</v>
      </c>
      <c r="BA491" s="743">
        <v>22100456</v>
      </c>
      <c r="BB491" s="743"/>
      <c r="BC491" s="249" t="e">
        <f>VLOOKUP(#REF!,$E$11:$BD$1093,53,0)</f>
        <v>#REF!</v>
      </c>
      <c r="BD491" s="249" t="e">
        <f>BC491+0.5</f>
        <v>#REF!</v>
      </c>
    </row>
    <row r="492" spans="1:56" s="187" customFormat="1" ht="12.95" customHeight="1">
      <c r="A492" s="156" t="s">
        <v>319</v>
      </c>
      <c r="B492" s="167"/>
      <c r="C492" s="167"/>
      <c r="D492" s="174">
        <v>270001361</v>
      </c>
      <c r="E492" s="237" t="s">
        <v>1231</v>
      </c>
      <c r="F492" s="175">
        <v>22100462</v>
      </c>
      <c r="G492" s="59"/>
      <c r="H492" s="59" t="s">
        <v>2183</v>
      </c>
      <c r="I492" s="59" t="s">
        <v>2184</v>
      </c>
      <c r="J492" s="59" t="s">
        <v>2185</v>
      </c>
      <c r="K492" s="59" t="s">
        <v>104</v>
      </c>
      <c r="L492" s="177" t="s">
        <v>2186</v>
      </c>
      <c r="M492" s="59"/>
      <c r="N492" s="197" t="s">
        <v>106</v>
      </c>
      <c r="O492" s="197" t="s">
        <v>107</v>
      </c>
      <c r="P492" s="59" t="s">
        <v>108</v>
      </c>
      <c r="Q492" s="197" t="s">
        <v>1094</v>
      </c>
      <c r="R492" s="59" t="s">
        <v>110</v>
      </c>
      <c r="S492" s="197" t="s">
        <v>107</v>
      </c>
      <c r="T492" s="59" t="s">
        <v>122</v>
      </c>
      <c r="U492" s="59" t="s">
        <v>112</v>
      </c>
      <c r="V492" s="198">
        <v>60</v>
      </c>
      <c r="W492" s="59" t="s">
        <v>113</v>
      </c>
      <c r="X492" s="197"/>
      <c r="Y492" s="197"/>
      <c r="Z492" s="197"/>
      <c r="AA492" s="199"/>
      <c r="AB492" s="200">
        <v>90</v>
      </c>
      <c r="AC492" s="200">
        <v>10</v>
      </c>
      <c r="AD492" s="201" t="s">
        <v>129</v>
      </c>
      <c r="AE492" s="202" t="s">
        <v>115</v>
      </c>
      <c r="AF492" s="203">
        <v>50</v>
      </c>
      <c r="AG492" s="204">
        <v>22310</v>
      </c>
      <c r="AH492" s="43">
        <v>0</v>
      </c>
      <c r="AI492" s="44">
        <f t="shared" si="38"/>
        <v>0</v>
      </c>
      <c r="AJ492" s="185"/>
      <c r="AK492" s="185"/>
      <c r="AL492" s="185"/>
      <c r="AM492" s="51" t="s">
        <v>116</v>
      </c>
      <c r="AN492" s="59"/>
      <c r="AO492" s="59"/>
      <c r="AP492" s="59"/>
      <c r="AQ492" s="59"/>
      <c r="AR492" s="59" t="s">
        <v>2187</v>
      </c>
      <c r="AS492" s="59"/>
      <c r="AT492" s="59"/>
      <c r="AU492" s="59"/>
      <c r="AV492" s="89"/>
      <c r="AW492" s="89"/>
      <c r="AX492" s="89"/>
      <c r="AY492" s="89"/>
      <c r="BD492" s="49">
        <v>437</v>
      </c>
    </row>
    <row r="493" spans="1:56" s="187" customFormat="1" ht="12.95" customHeight="1">
      <c r="A493" s="764" t="s">
        <v>319</v>
      </c>
      <c r="B493" s="736"/>
      <c r="C493" s="736"/>
      <c r="D493" s="777">
        <v>270001361</v>
      </c>
      <c r="E493" s="766" t="s">
        <v>4311</v>
      </c>
      <c r="F493" s="164"/>
      <c r="G493" s="349"/>
      <c r="H493" s="59" t="s">
        <v>2183</v>
      </c>
      <c r="I493" s="59" t="s">
        <v>2184</v>
      </c>
      <c r="J493" s="59" t="s">
        <v>2185</v>
      </c>
      <c r="K493" s="59" t="s">
        <v>104</v>
      </c>
      <c r="L493" s="753"/>
      <c r="M493" s="59" t="s">
        <v>121</v>
      </c>
      <c r="N493" s="197" t="s">
        <v>83</v>
      </c>
      <c r="O493" s="197" t="s">
        <v>107</v>
      </c>
      <c r="P493" s="59" t="s">
        <v>108</v>
      </c>
      <c r="Q493" s="197" t="s">
        <v>1094</v>
      </c>
      <c r="R493" s="59" t="s">
        <v>110</v>
      </c>
      <c r="S493" s="197" t="s">
        <v>107</v>
      </c>
      <c r="T493" s="59" t="s">
        <v>122</v>
      </c>
      <c r="U493" s="59" t="s">
        <v>112</v>
      </c>
      <c r="V493" s="197">
        <v>60</v>
      </c>
      <c r="W493" s="59" t="s">
        <v>113</v>
      </c>
      <c r="X493" s="197"/>
      <c r="Y493" s="197"/>
      <c r="Z493" s="197"/>
      <c r="AA493" s="767">
        <v>30</v>
      </c>
      <c r="AB493" s="59">
        <v>60</v>
      </c>
      <c r="AC493" s="59">
        <v>10</v>
      </c>
      <c r="AD493" s="768" t="s">
        <v>129</v>
      </c>
      <c r="AE493" s="59" t="s">
        <v>115</v>
      </c>
      <c r="AF493" s="769">
        <v>75</v>
      </c>
      <c r="AG493" s="770">
        <v>22310</v>
      </c>
      <c r="AH493" s="45">
        <f>AG493*AF493</f>
        <v>1673250</v>
      </c>
      <c r="AI493" s="45">
        <f t="shared" si="38"/>
        <v>1874040.0000000002</v>
      </c>
      <c r="AJ493" s="46"/>
      <c r="AK493" s="45"/>
      <c r="AL493" s="45"/>
      <c r="AM493" s="51" t="s">
        <v>116</v>
      </c>
      <c r="AN493" s="59"/>
      <c r="AO493" s="59"/>
      <c r="AP493" s="59"/>
      <c r="AQ493" s="59"/>
      <c r="AR493" s="59" t="s">
        <v>2187</v>
      </c>
      <c r="AS493" s="59"/>
      <c r="AT493" s="59"/>
      <c r="AU493" s="59"/>
      <c r="AV493" s="771"/>
      <c r="AW493" s="771"/>
      <c r="AX493" s="771"/>
      <c r="AY493" s="759"/>
      <c r="AZ493" s="742" t="s">
        <v>4045</v>
      </c>
      <c r="BA493" s="743">
        <v>22100462</v>
      </c>
      <c r="BB493" s="743"/>
      <c r="BC493" s="249" t="e">
        <f>VLOOKUP(#REF!,$E$11:$BD$1093,53,0)</f>
        <v>#REF!</v>
      </c>
      <c r="BD493" s="249" t="e">
        <f>BC493+0.5</f>
        <v>#REF!</v>
      </c>
    </row>
    <row r="494" spans="1:56" s="187" customFormat="1" ht="12.95" customHeight="1">
      <c r="A494" s="156" t="s">
        <v>333</v>
      </c>
      <c r="B494" s="167"/>
      <c r="C494" s="167"/>
      <c r="D494" s="174">
        <v>210032231</v>
      </c>
      <c r="E494" s="237" t="s">
        <v>1388</v>
      </c>
      <c r="F494" s="175">
        <v>22100568</v>
      </c>
      <c r="G494" s="188"/>
      <c r="H494" s="188" t="s">
        <v>2188</v>
      </c>
      <c r="I494" s="189" t="s">
        <v>2189</v>
      </c>
      <c r="J494" s="188" t="s">
        <v>2190</v>
      </c>
      <c r="K494" s="188" t="s">
        <v>104</v>
      </c>
      <c r="L494" s="177"/>
      <c r="M494" s="188"/>
      <c r="N494" s="190" t="s">
        <v>106</v>
      </c>
      <c r="O494" s="190" t="s">
        <v>107</v>
      </c>
      <c r="P494" s="188" t="s">
        <v>108</v>
      </c>
      <c r="Q494" s="750" t="s">
        <v>1094</v>
      </c>
      <c r="R494" s="188" t="s">
        <v>110</v>
      </c>
      <c r="S494" s="190" t="s">
        <v>107</v>
      </c>
      <c r="T494" s="188" t="s">
        <v>122</v>
      </c>
      <c r="U494" s="188" t="s">
        <v>112</v>
      </c>
      <c r="V494" s="190">
        <v>60</v>
      </c>
      <c r="W494" s="189" t="s">
        <v>113</v>
      </c>
      <c r="X494" s="190"/>
      <c r="Y494" s="190"/>
      <c r="Z494" s="190"/>
      <c r="AA494" s="191"/>
      <c r="AB494" s="192">
        <v>90</v>
      </c>
      <c r="AC494" s="192">
        <v>10</v>
      </c>
      <c r="AD494" s="193" t="s">
        <v>129</v>
      </c>
      <c r="AE494" s="188" t="s">
        <v>115</v>
      </c>
      <c r="AF494" s="194">
        <v>20</v>
      </c>
      <c r="AG494" s="195">
        <v>29128.7</v>
      </c>
      <c r="AH494" s="183">
        <f>AF494*AG494</f>
        <v>582574</v>
      </c>
      <c r="AI494" s="184">
        <f t="shared" si="38"/>
        <v>652482.88</v>
      </c>
      <c r="AJ494" s="185"/>
      <c r="AK494" s="185"/>
      <c r="AL494" s="185"/>
      <c r="AM494" s="196" t="s">
        <v>116</v>
      </c>
      <c r="AN494" s="188"/>
      <c r="AO494" s="188"/>
      <c r="AP494" s="188"/>
      <c r="AQ494" s="188"/>
      <c r="AR494" s="188" t="s">
        <v>2191</v>
      </c>
      <c r="AS494" s="188"/>
      <c r="AT494" s="188"/>
      <c r="AU494" s="188"/>
      <c r="AV494" s="89"/>
      <c r="AW494" s="89"/>
      <c r="AX494" s="89"/>
      <c r="AY494" s="89"/>
      <c r="BD494" s="49">
        <v>438</v>
      </c>
    </row>
    <row r="495" spans="1:56" s="187" customFormat="1" ht="12.95" customHeight="1">
      <c r="A495" s="156" t="s">
        <v>980</v>
      </c>
      <c r="B495" s="167"/>
      <c r="C495" s="167"/>
      <c r="D495" s="174">
        <v>230001022</v>
      </c>
      <c r="E495" s="237" t="s">
        <v>1426</v>
      </c>
      <c r="F495" s="175">
        <v>22100424</v>
      </c>
      <c r="G495" s="59"/>
      <c r="H495" s="59" t="s">
        <v>2192</v>
      </c>
      <c r="I495" s="59" t="s">
        <v>2193</v>
      </c>
      <c r="J495" s="59" t="s">
        <v>2194</v>
      </c>
      <c r="K495" s="59" t="s">
        <v>104</v>
      </c>
      <c r="L495" s="177" t="s">
        <v>927</v>
      </c>
      <c r="M495" s="59"/>
      <c r="N495" s="197" t="s">
        <v>106</v>
      </c>
      <c r="O495" s="197" t="s">
        <v>107</v>
      </c>
      <c r="P495" s="59" t="s">
        <v>108</v>
      </c>
      <c r="Q495" s="197" t="s">
        <v>1094</v>
      </c>
      <c r="R495" s="59" t="s">
        <v>110</v>
      </c>
      <c r="S495" s="197" t="s">
        <v>107</v>
      </c>
      <c r="T495" s="59" t="s">
        <v>122</v>
      </c>
      <c r="U495" s="59" t="s">
        <v>112</v>
      </c>
      <c r="V495" s="198">
        <v>60</v>
      </c>
      <c r="W495" s="59" t="s">
        <v>113</v>
      </c>
      <c r="X495" s="197"/>
      <c r="Y495" s="197"/>
      <c r="Z495" s="197"/>
      <c r="AA495" s="199"/>
      <c r="AB495" s="200">
        <v>90</v>
      </c>
      <c r="AC495" s="200">
        <v>10</v>
      </c>
      <c r="AD495" s="201" t="s">
        <v>549</v>
      </c>
      <c r="AE495" s="202" t="s">
        <v>115</v>
      </c>
      <c r="AF495" s="203">
        <v>271.5</v>
      </c>
      <c r="AG495" s="204">
        <v>1096.17</v>
      </c>
      <c r="AH495" s="183">
        <f>AF495*AG495</f>
        <v>297610.15500000003</v>
      </c>
      <c r="AI495" s="184">
        <f t="shared" si="38"/>
        <v>333323.37360000005</v>
      </c>
      <c r="AJ495" s="185"/>
      <c r="AK495" s="185"/>
      <c r="AL495" s="185"/>
      <c r="AM495" s="51" t="s">
        <v>116</v>
      </c>
      <c r="AN495" s="59"/>
      <c r="AO495" s="59"/>
      <c r="AP495" s="59"/>
      <c r="AQ495" s="59"/>
      <c r="AR495" s="59" t="s">
        <v>2195</v>
      </c>
      <c r="AS495" s="59"/>
      <c r="AT495" s="59"/>
      <c r="AU495" s="59"/>
      <c r="AV495" s="89"/>
      <c r="AW495" s="89"/>
      <c r="AX495" s="89"/>
      <c r="AY495" s="89"/>
      <c r="BD495" s="49">
        <v>439</v>
      </c>
    </row>
    <row r="496" spans="1:56" s="187" customFormat="1" ht="12.95" customHeight="1">
      <c r="A496" s="156" t="s">
        <v>333</v>
      </c>
      <c r="B496" s="167"/>
      <c r="C496" s="167"/>
      <c r="D496" s="174">
        <v>210033839</v>
      </c>
      <c r="E496" s="237" t="s">
        <v>1248</v>
      </c>
      <c r="F496" s="175">
        <v>22100569</v>
      </c>
      <c r="G496" s="176"/>
      <c r="H496" s="176" t="s">
        <v>2196</v>
      </c>
      <c r="I496" s="37" t="s">
        <v>2197</v>
      </c>
      <c r="J496" s="176" t="s">
        <v>2198</v>
      </c>
      <c r="K496" s="176" t="s">
        <v>104</v>
      </c>
      <c r="L496" s="177"/>
      <c r="M496" s="176"/>
      <c r="N496" s="178" t="s">
        <v>106</v>
      </c>
      <c r="O496" s="178" t="s">
        <v>107</v>
      </c>
      <c r="P496" s="176" t="s">
        <v>108</v>
      </c>
      <c r="Q496" s="213" t="s">
        <v>1094</v>
      </c>
      <c r="R496" s="176" t="s">
        <v>110</v>
      </c>
      <c r="S496" s="178" t="s">
        <v>107</v>
      </c>
      <c r="T496" s="176" t="s">
        <v>122</v>
      </c>
      <c r="U496" s="176" t="s">
        <v>112</v>
      </c>
      <c r="V496" s="178">
        <v>60</v>
      </c>
      <c r="W496" s="37" t="s">
        <v>113</v>
      </c>
      <c r="X496" s="178"/>
      <c r="Y496" s="178"/>
      <c r="Z496" s="178"/>
      <c r="AA496" s="179"/>
      <c r="AB496" s="180">
        <v>90</v>
      </c>
      <c r="AC496" s="180">
        <v>10</v>
      </c>
      <c r="AD496" s="181" t="s">
        <v>364</v>
      </c>
      <c r="AE496" s="176" t="s">
        <v>115</v>
      </c>
      <c r="AF496" s="182">
        <v>20</v>
      </c>
      <c r="AG496" s="94">
        <v>156025.79999999999</v>
      </c>
      <c r="AH496" s="183">
        <v>0</v>
      </c>
      <c r="AI496" s="184">
        <f t="shared" si="38"/>
        <v>0</v>
      </c>
      <c r="AJ496" s="185"/>
      <c r="AK496" s="185"/>
      <c r="AL496" s="185"/>
      <c r="AM496" s="186" t="s">
        <v>116</v>
      </c>
      <c r="AN496" s="176"/>
      <c r="AO496" s="176"/>
      <c r="AP496" s="176"/>
      <c r="AQ496" s="176"/>
      <c r="AR496" s="37" t="s">
        <v>2199</v>
      </c>
      <c r="AS496" s="176"/>
      <c r="AT496" s="176"/>
      <c r="AU496" s="176"/>
      <c r="AV496" s="89"/>
      <c r="AW496" s="89"/>
      <c r="AX496" s="89"/>
      <c r="AY496" s="89"/>
      <c r="BD496" s="49">
        <v>440</v>
      </c>
    </row>
    <row r="497" spans="1:56" s="187" customFormat="1" ht="12.95" customHeight="1">
      <c r="A497" s="358" t="s">
        <v>333</v>
      </c>
      <c r="B497" s="359"/>
      <c r="C497" s="359"/>
      <c r="D497" s="358">
        <v>210033839</v>
      </c>
      <c r="E497" s="358" t="s">
        <v>3842</v>
      </c>
      <c r="F497" s="358">
        <v>22100569</v>
      </c>
      <c r="G497" s="349"/>
      <c r="H497" s="135" t="s">
        <v>2196</v>
      </c>
      <c r="I497" s="135" t="s">
        <v>2197</v>
      </c>
      <c r="J497" s="135" t="s">
        <v>2198</v>
      </c>
      <c r="K497" s="104" t="s">
        <v>104</v>
      </c>
      <c r="L497" s="104"/>
      <c r="M497" s="76"/>
      <c r="N497" s="104" t="s">
        <v>106</v>
      </c>
      <c r="O497" s="131" t="s">
        <v>107</v>
      </c>
      <c r="P497" s="133" t="s">
        <v>108</v>
      </c>
      <c r="Q497" s="76" t="s">
        <v>1094</v>
      </c>
      <c r="R497" s="76" t="s">
        <v>110</v>
      </c>
      <c r="S497" s="131" t="s">
        <v>107</v>
      </c>
      <c r="T497" s="133" t="s">
        <v>122</v>
      </c>
      <c r="U497" s="76" t="s">
        <v>112</v>
      </c>
      <c r="V497" s="76">
        <v>60</v>
      </c>
      <c r="W497" s="76" t="s">
        <v>113</v>
      </c>
      <c r="X497" s="76"/>
      <c r="Y497" s="76"/>
      <c r="Z497" s="76"/>
      <c r="AA497" s="350"/>
      <c r="AB497" s="76">
        <v>90</v>
      </c>
      <c r="AC497" s="350">
        <v>10</v>
      </c>
      <c r="AD497" s="76" t="s">
        <v>364</v>
      </c>
      <c r="AE497" s="76" t="s">
        <v>115</v>
      </c>
      <c r="AF497" s="351">
        <v>24</v>
      </c>
      <c r="AG497" s="352">
        <v>156025.79999999999</v>
      </c>
      <c r="AH497" s="353">
        <f>AF497*AG497</f>
        <v>3744619.1999999997</v>
      </c>
      <c r="AI497" s="183">
        <f t="shared" si="38"/>
        <v>4193973.5040000002</v>
      </c>
      <c r="AJ497" s="354"/>
      <c r="AK497" s="354"/>
      <c r="AL497" s="354"/>
      <c r="AM497" s="355" t="s">
        <v>116</v>
      </c>
      <c r="AN497" s="356"/>
      <c r="AO497" s="356"/>
      <c r="AP497" s="76"/>
      <c r="AQ497" s="76"/>
      <c r="AR497" s="76" t="s">
        <v>2199</v>
      </c>
      <c r="AS497" s="349"/>
      <c r="AT497" s="76"/>
      <c r="AU497" s="76"/>
      <c r="AV497" s="76"/>
      <c r="AW497" s="76"/>
      <c r="AX497" s="76"/>
      <c r="AY497" s="76"/>
      <c r="AZ497" s="239"/>
      <c r="BA497" s="239"/>
      <c r="BB497" s="239"/>
      <c r="BC497" s="249" t="e">
        <f>VLOOKUP(#REF!,E48:BD494,52,0)</f>
        <v>#REF!</v>
      </c>
      <c r="BD497" s="49">
        <v>441</v>
      </c>
    </row>
    <row r="498" spans="1:56" s="187" customFormat="1" ht="12.95" customHeight="1">
      <c r="A498" s="156" t="s">
        <v>333</v>
      </c>
      <c r="B498" s="167"/>
      <c r="C498" s="167"/>
      <c r="D498" s="174">
        <v>210035856</v>
      </c>
      <c r="E498" s="237" t="s">
        <v>1255</v>
      </c>
      <c r="F498" s="175">
        <v>22100570</v>
      </c>
      <c r="G498" s="176"/>
      <c r="H498" s="176" t="s">
        <v>2200</v>
      </c>
      <c r="I498" s="37" t="s">
        <v>2201</v>
      </c>
      <c r="J498" s="176" t="s">
        <v>2202</v>
      </c>
      <c r="K498" s="176" t="s">
        <v>104</v>
      </c>
      <c r="L498" s="177"/>
      <c r="M498" s="176"/>
      <c r="N498" s="178" t="s">
        <v>106</v>
      </c>
      <c r="O498" s="178" t="s">
        <v>107</v>
      </c>
      <c r="P498" s="176" t="s">
        <v>108</v>
      </c>
      <c r="Q498" s="213" t="s">
        <v>1094</v>
      </c>
      <c r="R498" s="176" t="s">
        <v>110</v>
      </c>
      <c r="S498" s="178" t="s">
        <v>107</v>
      </c>
      <c r="T498" s="176" t="s">
        <v>122</v>
      </c>
      <c r="U498" s="176" t="s">
        <v>112</v>
      </c>
      <c r="V498" s="178">
        <v>60</v>
      </c>
      <c r="W498" s="37" t="s">
        <v>113</v>
      </c>
      <c r="X498" s="178"/>
      <c r="Y498" s="178"/>
      <c r="Z498" s="178"/>
      <c r="AA498" s="179"/>
      <c r="AB498" s="180">
        <v>90</v>
      </c>
      <c r="AC498" s="180">
        <v>10</v>
      </c>
      <c r="AD498" s="181" t="s">
        <v>364</v>
      </c>
      <c r="AE498" s="176" t="s">
        <v>115</v>
      </c>
      <c r="AF498" s="182">
        <v>6</v>
      </c>
      <c r="AG498" s="94">
        <v>8050</v>
      </c>
      <c r="AH498" s="183">
        <v>0</v>
      </c>
      <c r="AI498" s="184">
        <f t="shared" si="38"/>
        <v>0</v>
      </c>
      <c r="AJ498" s="185"/>
      <c r="AK498" s="185"/>
      <c r="AL498" s="185"/>
      <c r="AM498" s="186" t="s">
        <v>116</v>
      </c>
      <c r="AN498" s="176"/>
      <c r="AO498" s="176"/>
      <c r="AP498" s="176"/>
      <c r="AQ498" s="176"/>
      <c r="AR498" s="37" t="s">
        <v>2203</v>
      </c>
      <c r="AS498" s="176"/>
      <c r="AT498" s="176"/>
      <c r="AU498" s="176"/>
      <c r="AV498" s="89"/>
      <c r="AW498" s="89"/>
      <c r="AX498" s="89"/>
      <c r="AY498" s="89"/>
      <c r="BD498" s="49">
        <v>442</v>
      </c>
    </row>
    <row r="499" spans="1:56" s="187" customFormat="1" ht="12.95" customHeight="1">
      <c r="A499" s="358" t="s">
        <v>333</v>
      </c>
      <c r="B499" s="359"/>
      <c r="C499" s="359"/>
      <c r="D499" s="358">
        <v>210035856</v>
      </c>
      <c r="E499" s="358" t="s">
        <v>3843</v>
      </c>
      <c r="F499" s="358">
        <v>22100570</v>
      </c>
      <c r="G499" s="349"/>
      <c r="H499" s="135" t="s">
        <v>2200</v>
      </c>
      <c r="I499" s="135" t="s">
        <v>2201</v>
      </c>
      <c r="J499" s="135" t="s">
        <v>2202</v>
      </c>
      <c r="K499" s="104" t="s">
        <v>104</v>
      </c>
      <c r="L499" s="104"/>
      <c r="M499" s="76" t="s">
        <v>121</v>
      </c>
      <c r="N499" s="104" t="s">
        <v>83</v>
      </c>
      <c r="O499" s="131" t="s">
        <v>107</v>
      </c>
      <c r="P499" s="133" t="s">
        <v>108</v>
      </c>
      <c r="Q499" s="76" t="s">
        <v>1094</v>
      </c>
      <c r="R499" s="76" t="s">
        <v>110</v>
      </c>
      <c r="S499" s="131" t="s">
        <v>107</v>
      </c>
      <c r="T499" s="133" t="s">
        <v>122</v>
      </c>
      <c r="U499" s="76" t="s">
        <v>112</v>
      </c>
      <c r="V499" s="76">
        <v>60</v>
      </c>
      <c r="W499" s="76" t="s">
        <v>113</v>
      </c>
      <c r="X499" s="76"/>
      <c r="Y499" s="76"/>
      <c r="Z499" s="76"/>
      <c r="AA499" s="350">
        <v>30</v>
      </c>
      <c r="AB499" s="76">
        <v>60</v>
      </c>
      <c r="AC499" s="350">
        <v>10</v>
      </c>
      <c r="AD499" s="76" t="s">
        <v>364</v>
      </c>
      <c r="AE499" s="76" t="s">
        <v>115</v>
      </c>
      <c r="AF499" s="351">
        <v>6</v>
      </c>
      <c r="AG499" s="352">
        <v>8050</v>
      </c>
      <c r="AH499" s="353">
        <f t="shared" ref="AH499:AH514" si="39">AF499*AG499</f>
        <v>48300</v>
      </c>
      <c r="AI499" s="183">
        <f t="shared" si="38"/>
        <v>54096.000000000007</v>
      </c>
      <c r="AJ499" s="354"/>
      <c r="AK499" s="354"/>
      <c r="AL499" s="354"/>
      <c r="AM499" s="355" t="s">
        <v>116</v>
      </c>
      <c r="AN499" s="356"/>
      <c r="AO499" s="356"/>
      <c r="AP499" s="76"/>
      <c r="AQ499" s="76"/>
      <c r="AR499" s="76" t="s">
        <v>2203</v>
      </c>
      <c r="AS499" s="349"/>
      <c r="AT499" s="76"/>
      <c r="AU499" s="76"/>
      <c r="AV499" s="76"/>
      <c r="AW499" s="76"/>
      <c r="AX499" s="76"/>
      <c r="AY499" s="76"/>
      <c r="AZ499" s="239"/>
      <c r="BA499" s="239"/>
      <c r="BB499" s="239"/>
      <c r="BC499" s="249" t="e">
        <f>VLOOKUP(#REF!,E48:BD496,52,0)</f>
        <v>#REF!</v>
      </c>
      <c r="BD499" s="49">
        <v>443</v>
      </c>
    </row>
    <row r="500" spans="1:56" s="187" customFormat="1" ht="12.95" customHeight="1">
      <c r="A500" s="156" t="s">
        <v>333</v>
      </c>
      <c r="B500" s="167"/>
      <c r="C500" s="167"/>
      <c r="D500" s="174">
        <v>210036421</v>
      </c>
      <c r="E500" s="237" t="s">
        <v>1403</v>
      </c>
      <c r="F500" s="175">
        <v>22100571</v>
      </c>
      <c r="G500" s="188"/>
      <c r="H500" s="188" t="s">
        <v>2204</v>
      </c>
      <c r="I500" s="189" t="s">
        <v>2205</v>
      </c>
      <c r="J500" s="188" t="s">
        <v>2206</v>
      </c>
      <c r="K500" s="188" t="s">
        <v>104</v>
      </c>
      <c r="L500" s="177"/>
      <c r="M500" s="188"/>
      <c r="N500" s="190" t="s">
        <v>106</v>
      </c>
      <c r="O500" s="190" t="s">
        <v>107</v>
      </c>
      <c r="P500" s="188" t="s">
        <v>108</v>
      </c>
      <c r="Q500" s="750" t="s">
        <v>1094</v>
      </c>
      <c r="R500" s="188" t="s">
        <v>110</v>
      </c>
      <c r="S500" s="190" t="s">
        <v>107</v>
      </c>
      <c r="T500" s="188" t="s">
        <v>122</v>
      </c>
      <c r="U500" s="188" t="s">
        <v>112</v>
      </c>
      <c r="V500" s="190">
        <v>60</v>
      </c>
      <c r="W500" s="189" t="s">
        <v>113</v>
      </c>
      <c r="X500" s="190"/>
      <c r="Y500" s="190"/>
      <c r="Z500" s="190"/>
      <c r="AA500" s="191"/>
      <c r="AB500" s="192">
        <v>90</v>
      </c>
      <c r="AC500" s="192">
        <v>10</v>
      </c>
      <c r="AD500" s="193" t="s">
        <v>129</v>
      </c>
      <c r="AE500" s="188" t="s">
        <v>115</v>
      </c>
      <c r="AF500" s="194">
        <v>10</v>
      </c>
      <c r="AG500" s="195">
        <v>4542.8</v>
      </c>
      <c r="AH500" s="183">
        <f t="shared" si="39"/>
        <v>45428</v>
      </c>
      <c r="AI500" s="184">
        <f t="shared" si="38"/>
        <v>50879.360000000008</v>
      </c>
      <c r="AJ500" s="185"/>
      <c r="AK500" s="185"/>
      <c r="AL500" s="185"/>
      <c r="AM500" s="196" t="s">
        <v>116</v>
      </c>
      <c r="AN500" s="188"/>
      <c r="AO500" s="188"/>
      <c r="AP500" s="188"/>
      <c r="AQ500" s="188"/>
      <c r="AR500" s="188" t="s">
        <v>2207</v>
      </c>
      <c r="AS500" s="188"/>
      <c r="AT500" s="188"/>
      <c r="AU500" s="188"/>
      <c r="AV500" s="89"/>
      <c r="AW500" s="89"/>
      <c r="AX500" s="89"/>
      <c r="AY500" s="89"/>
      <c r="BD500" s="49">
        <v>444</v>
      </c>
    </row>
    <row r="501" spans="1:56" s="187" customFormat="1" ht="12.95" customHeight="1">
      <c r="A501" s="156" t="s">
        <v>350</v>
      </c>
      <c r="B501" s="167"/>
      <c r="C501" s="167"/>
      <c r="D501" s="174">
        <v>220034737</v>
      </c>
      <c r="E501" s="237" t="s">
        <v>3612</v>
      </c>
      <c r="F501" s="175">
        <v>22100622</v>
      </c>
      <c r="G501" s="37"/>
      <c r="H501" s="37" t="s">
        <v>2208</v>
      </c>
      <c r="I501" s="37" t="s">
        <v>367</v>
      </c>
      <c r="J501" s="37" t="s">
        <v>2209</v>
      </c>
      <c r="K501" s="37" t="s">
        <v>104</v>
      </c>
      <c r="L501" s="177" t="s">
        <v>105</v>
      </c>
      <c r="M501" s="37" t="s">
        <v>121</v>
      </c>
      <c r="N501" s="39" t="s">
        <v>83</v>
      </c>
      <c r="O501" s="39" t="s">
        <v>107</v>
      </c>
      <c r="P501" s="37" t="s">
        <v>108</v>
      </c>
      <c r="Q501" s="39" t="s">
        <v>109</v>
      </c>
      <c r="R501" s="37" t="s">
        <v>110</v>
      </c>
      <c r="S501" s="39" t="s">
        <v>107</v>
      </c>
      <c r="T501" s="37" t="s">
        <v>122</v>
      </c>
      <c r="U501" s="37" t="s">
        <v>112</v>
      </c>
      <c r="V501" s="91">
        <v>60</v>
      </c>
      <c r="W501" s="37" t="s">
        <v>113</v>
      </c>
      <c r="X501" s="39"/>
      <c r="Y501" s="39"/>
      <c r="Z501" s="39"/>
      <c r="AA501" s="199">
        <v>30</v>
      </c>
      <c r="AB501" s="200">
        <v>60</v>
      </c>
      <c r="AC501" s="200">
        <v>10</v>
      </c>
      <c r="AD501" s="181" t="s">
        <v>129</v>
      </c>
      <c r="AE501" s="205" t="s">
        <v>115</v>
      </c>
      <c r="AF501" s="182">
        <v>6</v>
      </c>
      <c r="AG501" s="94">
        <v>13440</v>
      </c>
      <c r="AH501" s="183">
        <f t="shared" si="39"/>
        <v>80640</v>
      </c>
      <c r="AI501" s="184">
        <f t="shared" si="38"/>
        <v>90316.800000000003</v>
      </c>
      <c r="AJ501" s="185"/>
      <c r="AK501" s="185"/>
      <c r="AL501" s="185"/>
      <c r="AM501" s="35" t="s">
        <v>116</v>
      </c>
      <c r="AN501" s="37"/>
      <c r="AO501" s="37"/>
      <c r="AP501" s="37"/>
      <c r="AQ501" s="37"/>
      <c r="AR501" s="37" t="s">
        <v>2210</v>
      </c>
      <c r="AS501" s="37"/>
      <c r="AT501" s="37"/>
      <c r="AU501" s="37"/>
      <c r="AV501" s="89"/>
      <c r="AW501" s="89"/>
      <c r="AX501" s="89"/>
      <c r="AY501" s="89"/>
      <c r="BD501" s="49">
        <v>445</v>
      </c>
    </row>
    <row r="502" spans="1:56" s="187" customFormat="1" ht="12.95" customHeight="1">
      <c r="A502" s="156" t="s">
        <v>350</v>
      </c>
      <c r="B502" s="167"/>
      <c r="C502" s="167"/>
      <c r="D502" s="174">
        <v>220026873</v>
      </c>
      <c r="E502" s="237" t="s">
        <v>3613</v>
      </c>
      <c r="F502" s="175">
        <v>22100623</v>
      </c>
      <c r="G502" s="37"/>
      <c r="H502" s="37" t="s">
        <v>374</v>
      </c>
      <c r="I502" s="37" t="s">
        <v>367</v>
      </c>
      <c r="J502" s="37" t="s">
        <v>375</v>
      </c>
      <c r="K502" s="37" t="s">
        <v>104</v>
      </c>
      <c r="L502" s="177" t="s">
        <v>105</v>
      </c>
      <c r="M502" s="37" t="s">
        <v>121</v>
      </c>
      <c r="N502" s="39" t="s">
        <v>83</v>
      </c>
      <c r="O502" s="39" t="s">
        <v>107</v>
      </c>
      <c r="P502" s="37" t="s">
        <v>108</v>
      </c>
      <c r="Q502" s="39" t="s">
        <v>109</v>
      </c>
      <c r="R502" s="37" t="s">
        <v>110</v>
      </c>
      <c r="S502" s="39" t="s">
        <v>107</v>
      </c>
      <c r="T502" s="37" t="s">
        <v>122</v>
      </c>
      <c r="U502" s="37" t="s">
        <v>112</v>
      </c>
      <c r="V502" s="91">
        <v>60</v>
      </c>
      <c r="W502" s="37" t="s">
        <v>113</v>
      </c>
      <c r="X502" s="39"/>
      <c r="Y502" s="39"/>
      <c r="Z502" s="39"/>
      <c r="AA502" s="199">
        <v>30</v>
      </c>
      <c r="AB502" s="200">
        <v>60</v>
      </c>
      <c r="AC502" s="200">
        <v>10</v>
      </c>
      <c r="AD502" s="181" t="s">
        <v>129</v>
      </c>
      <c r="AE502" s="205" t="s">
        <v>115</v>
      </c>
      <c r="AF502" s="182">
        <v>28</v>
      </c>
      <c r="AG502" s="94">
        <v>4174.5</v>
      </c>
      <c r="AH502" s="183">
        <f t="shared" si="39"/>
        <v>116886</v>
      </c>
      <c r="AI502" s="184">
        <f t="shared" si="38"/>
        <v>130912.32000000001</v>
      </c>
      <c r="AJ502" s="185"/>
      <c r="AK502" s="185"/>
      <c r="AL502" s="185"/>
      <c r="AM502" s="35" t="s">
        <v>116</v>
      </c>
      <c r="AN502" s="37"/>
      <c r="AO502" s="37"/>
      <c r="AP502" s="37"/>
      <c r="AQ502" s="37"/>
      <c r="AR502" s="37" t="s">
        <v>2211</v>
      </c>
      <c r="AS502" s="37"/>
      <c r="AT502" s="37"/>
      <c r="AU502" s="37"/>
      <c r="AV502" s="89"/>
      <c r="AW502" s="89"/>
      <c r="AX502" s="89"/>
      <c r="AY502" s="89"/>
      <c r="BD502" s="49">
        <v>446</v>
      </c>
    </row>
    <row r="503" spans="1:56" s="187" customFormat="1" ht="12.95" customHeight="1">
      <c r="A503" s="156" t="s">
        <v>350</v>
      </c>
      <c r="B503" s="167"/>
      <c r="C503" s="167"/>
      <c r="D503" s="174">
        <v>220026884</v>
      </c>
      <c r="E503" s="237" t="s">
        <v>3614</v>
      </c>
      <c r="F503" s="175">
        <v>22100624</v>
      </c>
      <c r="G503" s="37"/>
      <c r="H503" s="37" t="s">
        <v>374</v>
      </c>
      <c r="I503" s="37" t="s">
        <v>367</v>
      </c>
      <c r="J503" s="37" t="s">
        <v>375</v>
      </c>
      <c r="K503" s="37" t="s">
        <v>104</v>
      </c>
      <c r="L503" s="177" t="s">
        <v>105</v>
      </c>
      <c r="M503" s="37" t="s">
        <v>121</v>
      </c>
      <c r="N503" s="39" t="s">
        <v>83</v>
      </c>
      <c r="O503" s="39" t="s">
        <v>107</v>
      </c>
      <c r="P503" s="37" t="s">
        <v>108</v>
      </c>
      <c r="Q503" s="39" t="s">
        <v>109</v>
      </c>
      <c r="R503" s="37" t="s">
        <v>110</v>
      </c>
      <c r="S503" s="39" t="s">
        <v>107</v>
      </c>
      <c r="T503" s="37" t="s">
        <v>122</v>
      </c>
      <c r="U503" s="37" t="s">
        <v>112</v>
      </c>
      <c r="V503" s="91">
        <v>60</v>
      </c>
      <c r="W503" s="37" t="s">
        <v>113</v>
      </c>
      <c r="X503" s="39"/>
      <c r="Y503" s="39"/>
      <c r="Z503" s="39"/>
      <c r="AA503" s="199">
        <v>30</v>
      </c>
      <c r="AB503" s="200">
        <v>60</v>
      </c>
      <c r="AC503" s="200">
        <v>10</v>
      </c>
      <c r="AD503" s="181" t="s">
        <v>129</v>
      </c>
      <c r="AE503" s="205" t="s">
        <v>115</v>
      </c>
      <c r="AF503" s="182">
        <v>82</v>
      </c>
      <c r="AG503" s="94">
        <v>264.5</v>
      </c>
      <c r="AH503" s="183">
        <f t="shared" si="39"/>
        <v>21689</v>
      </c>
      <c r="AI503" s="184">
        <f t="shared" si="38"/>
        <v>24291.680000000004</v>
      </c>
      <c r="AJ503" s="185"/>
      <c r="AK503" s="185"/>
      <c r="AL503" s="185"/>
      <c r="AM503" s="35" t="s">
        <v>116</v>
      </c>
      <c r="AN503" s="37"/>
      <c r="AO503" s="37"/>
      <c r="AP503" s="37"/>
      <c r="AQ503" s="37"/>
      <c r="AR503" s="37" t="s">
        <v>2212</v>
      </c>
      <c r="AS503" s="37"/>
      <c r="AT503" s="37"/>
      <c r="AU503" s="37"/>
      <c r="AV503" s="89"/>
      <c r="AW503" s="89"/>
      <c r="AX503" s="89"/>
      <c r="AY503" s="89"/>
      <c r="BD503" s="49">
        <v>447</v>
      </c>
    </row>
    <row r="504" spans="1:56" s="187" customFormat="1" ht="12.95" customHeight="1">
      <c r="A504" s="156" t="s">
        <v>350</v>
      </c>
      <c r="B504" s="167"/>
      <c r="C504" s="167"/>
      <c r="D504" s="174">
        <v>220033564</v>
      </c>
      <c r="E504" s="237" t="s">
        <v>3615</v>
      </c>
      <c r="F504" s="175">
        <v>22100625</v>
      </c>
      <c r="G504" s="37"/>
      <c r="H504" s="37" t="s">
        <v>374</v>
      </c>
      <c r="I504" s="37" t="s">
        <v>367</v>
      </c>
      <c r="J504" s="37" t="s">
        <v>375</v>
      </c>
      <c r="K504" s="37" t="s">
        <v>104</v>
      </c>
      <c r="L504" s="177" t="s">
        <v>105</v>
      </c>
      <c r="M504" s="37" t="s">
        <v>121</v>
      </c>
      <c r="N504" s="39" t="s">
        <v>83</v>
      </c>
      <c r="O504" s="39" t="s">
        <v>107</v>
      </c>
      <c r="P504" s="37" t="s">
        <v>108</v>
      </c>
      <c r="Q504" s="39" t="s">
        <v>109</v>
      </c>
      <c r="R504" s="37" t="s">
        <v>110</v>
      </c>
      <c r="S504" s="39" t="s">
        <v>107</v>
      </c>
      <c r="T504" s="37" t="s">
        <v>122</v>
      </c>
      <c r="U504" s="37" t="s">
        <v>112</v>
      </c>
      <c r="V504" s="91">
        <v>60</v>
      </c>
      <c r="W504" s="37" t="s">
        <v>113</v>
      </c>
      <c r="X504" s="39"/>
      <c r="Y504" s="39"/>
      <c r="Z504" s="39"/>
      <c r="AA504" s="199">
        <v>30</v>
      </c>
      <c r="AB504" s="200">
        <v>60</v>
      </c>
      <c r="AC504" s="200">
        <v>10</v>
      </c>
      <c r="AD504" s="181" t="s">
        <v>129</v>
      </c>
      <c r="AE504" s="205" t="s">
        <v>115</v>
      </c>
      <c r="AF504" s="182">
        <v>12</v>
      </c>
      <c r="AG504" s="94">
        <v>13440</v>
      </c>
      <c r="AH504" s="183">
        <f t="shared" si="39"/>
        <v>161280</v>
      </c>
      <c r="AI504" s="184">
        <f t="shared" si="38"/>
        <v>180633.60000000001</v>
      </c>
      <c r="AJ504" s="185"/>
      <c r="AK504" s="185"/>
      <c r="AL504" s="185"/>
      <c r="AM504" s="35" t="s">
        <v>116</v>
      </c>
      <c r="AN504" s="37"/>
      <c r="AO504" s="37"/>
      <c r="AP504" s="37"/>
      <c r="AQ504" s="37"/>
      <c r="AR504" s="37" t="s">
        <v>2213</v>
      </c>
      <c r="AS504" s="37"/>
      <c r="AT504" s="37"/>
      <c r="AU504" s="37"/>
      <c r="AV504" s="89"/>
      <c r="AW504" s="89"/>
      <c r="AX504" s="89"/>
      <c r="AY504" s="89"/>
      <c r="BD504" s="49">
        <v>448</v>
      </c>
    </row>
    <row r="505" spans="1:56" s="187" customFormat="1" ht="12.95" customHeight="1">
      <c r="A505" s="156" t="s">
        <v>350</v>
      </c>
      <c r="B505" s="167"/>
      <c r="C505" s="167"/>
      <c r="D505" s="174">
        <v>120005376</v>
      </c>
      <c r="E505" s="237" t="s">
        <v>3616</v>
      </c>
      <c r="F505" s="175">
        <v>22100645</v>
      </c>
      <c r="G505" s="37"/>
      <c r="H505" s="37" t="s">
        <v>2214</v>
      </c>
      <c r="I505" s="37" t="s">
        <v>2215</v>
      </c>
      <c r="J505" s="37" t="s">
        <v>2216</v>
      </c>
      <c r="K505" s="37" t="s">
        <v>104</v>
      </c>
      <c r="L505" s="177" t="s">
        <v>105</v>
      </c>
      <c r="M505" s="37" t="s">
        <v>121</v>
      </c>
      <c r="N505" s="39" t="s">
        <v>83</v>
      </c>
      <c r="O505" s="39" t="s">
        <v>107</v>
      </c>
      <c r="P505" s="37" t="s">
        <v>108</v>
      </c>
      <c r="Q505" s="39" t="s">
        <v>435</v>
      </c>
      <c r="R505" s="37" t="s">
        <v>110</v>
      </c>
      <c r="S505" s="39" t="s">
        <v>107</v>
      </c>
      <c r="T505" s="37" t="s">
        <v>122</v>
      </c>
      <c r="U505" s="37" t="s">
        <v>112</v>
      </c>
      <c r="V505" s="91">
        <v>60</v>
      </c>
      <c r="W505" s="37" t="s">
        <v>113</v>
      </c>
      <c r="X505" s="39"/>
      <c r="Y505" s="39"/>
      <c r="Z505" s="39"/>
      <c r="AA505" s="199">
        <v>30</v>
      </c>
      <c r="AB505" s="200">
        <v>60</v>
      </c>
      <c r="AC505" s="200">
        <v>10</v>
      </c>
      <c r="AD505" s="181" t="s">
        <v>129</v>
      </c>
      <c r="AE505" s="205" t="s">
        <v>115</v>
      </c>
      <c r="AF505" s="182">
        <v>7</v>
      </c>
      <c r="AG505" s="94">
        <v>197813.8</v>
      </c>
      <c r="AH505" s="183">
        <f t="shared" si="39"/>
        <v>1384696.5999999999</v>
      </c>
      <c r="AI505" s="184">
        <f t="shared" si="38"/>
        <v>1550860.192</v>
      </c>
      <c r="AJ505" s="185"/>
      <c r="AK505" s="185"/>
      <c r="AL505" s="185"/>
      <c r="AM505" s="35" t="s">
        <v>116</v>
      </c>
      <c r="AN505" s="37"/>
      <c r="AO505" s="37"/>
      <c r="AP505" s="37"/>
      <c r="AQ505" s="37"/>
      <c r="AR505" s="37" t="s">
        <v>2217</v>
      </c>
      <c r="AS505" s="37"/>
      <c r="AT505" s="37"/>
      <c r="AU505" s="37"/>
      <c r="AV505" s="89"/>
      <c r="AW505" s="89"/>
      <c r="AX505" s="89"/>
      <c r="AY505" s="89"/>
      <c r="BD505" s="49">
        <v>449</v>
      </c>
    </row>
    <row r="506" spans="1:56" s="187" customFormat="1" ht="12.95" customHeight="1">
      <c r="A506" s="156" t="s">
        <v>350</v>
      </c>
      <c r="B506" s="167"/>
      <c r="C506" s="167"/>
      <c r="D506" s="174">
        <v>220032846</v>
      </c>
      <c r="E506" s="237" t="s">
        <v>3617</v>
      </c>
      <c r="F506" s="175">
        <v>22100646</v>
      </c>
      <c r="G506" s="37"/>
      <c r="H506" s="37" t="s">
        <v>2218</v>
      </c>
      <c r="I506" s="37" t="s">
        <v>2219</v>
      </c>
      <c r="J506" s="37" t="s">
        <v>442</v>
      </c>
      <c r="K506" s="37" t="s">
        <v>104</v>
      </c>
      <c r="L506" s="177" t="s">
        <v>105</v>
      </c>
      <c r="M506" s="37" t="s">
        <v>121</v>
      </c>
      <c r="N506" s="39" t="s">
        <v>83</v>
      </c>
      <c r="O506" s="39" t="s">
        <v>107</v>
      </c>
      <c r="P506" s="37" t="s">
        <v>108</v>
      </c>
      <c r="Q506" s="39" t="s">
        <v>435</v>
      </c>
      <c r="R506" s="37" t="s">
        <v>110</v>
      </c>
      <c r="S506" s="39" t="s">
        <v>107</v>
      </c>
      <c r="T506" s="37" t="s">
        <v>122</v>
      </c>
      <c r="U506" s="37" t="s">
        <v>112</v>
      </c>
      <c r="V506" s="91">
        <v>60</v>
      </c>
      <c r="W506" s="37" t="s">
        <v>113</v>
      </c>
      <c r="X506" s="39"/>
      <c r="Y506" s="39"/>
      <c r="Z506" s="39"/>
      <c r="AA506" s="199">
        <v>30</v>
      </c>
      <c r="AB506" s="200">
        <v>60</v>
      </c>
      <c r="AC506" s="200">
        <v>10</v>
      </c>
      <c r="AD506" s="181" t="s">
        <v>129</v>
      </c>
      <c r="AE506" s="205" t="s">
        <v>115</v>
      </c>
      <c r="AF506" s="182">
        <v>3</v>
      </c>
      <c r="AG506" s="94">
        <v>34380.5</v>
      </c>
      <c r="AH506" s="183">
        <f t="shared" si="39"/>
        <v>103141.5</v>
      </c>
      <c r="AI506" s="184">
        <f t="shared" si="38"/>
        <v>115518.48000000001</v>
      </c>
      <c r="AJ506" s="185"/>
      <c r="AK506" s="185"/>
      <c r="AL506" s="185"/>
      <c r="AM506" s="35" t="s">
        <v>116</v>
      </c>
      <c r="AN506" s="37"/>
      <c r="AO506" s="37"/>
      <c r="AP506" s="37"/>
      <c r="AQ506" s="37"/>
      <c r="AR506" s="37" t="s">
        <v>2220</v>
      </c>
      <c r="AS506" s="37"/>
      <c r="AT506" s="37"/>
      <c r="AU506" s="37"/>
      <c r="AV506" s="89"/>
      <c r="AW506" s="89"/>
      <c r="AX506" s="89"/>
      <c r="AY506" s="89"/>
      <c r="BD506" s="49">
        <v>450</v>
      </c>
    </row>
    <row r="507" spans="1:56" s="187" customFormat="1" ht="12.95" customHeight="1">
      <c r="A507" s="156" t="s">
        <v>350</v>
      </c>
      <c r="B507" s="167"/>
      <c r="C507" s="167"/>
      <c r="D507" s="174">
        <v>220033570</v>
      </c>
      <c r="E507" s="237" t="s">
        <v>3618</v>
      </c>
      <c r="F507" s="175">
        <v>22100647</v>
      </c>
      <c r="G507" s="37"/>
      <c r="H507" s="37" t="s">
        <v>2221</v>
      </c>
      <c r="I507" s="37" t="s">
        <v>2219</v>
      </c>
      <c r="J507" s="37" t="s">
        <v>368</v>
      </c>
      <c r="K507" s="37" t="s">
        <v>104</v>
      </c>
      <c r="L507" s="177" t="s">
        <v>105</v>
      </c>
      <c r="M507" s="37" t="s">
        <v>121</v>
      </c>
      <c r="N507" s="39" t="s">
        <v>83</v>
      </c>
      <c r="O507" s="39" t="s">
        <v>107</v>
      </c>
      <c r="P507" s="37" t="s">
        <v>108</v>
      </c>
      <c r="Q507" s="39" t="s">
        <v>435</v>
      </c>
      <c r="R507" s="37" t="s">
        <v>110</v>
      </c>
      <c r="S507" s="39" t="s">
        <v>107</v>
      </c>
      <c r="T507" s="37" t="s">
        <v>122</v>
      </c>
      <c r="U507" s="37" t="s">
        <v>112</v>
      </c>
      <c r="V507" s="91">
        <v>60</v>
      </c>
      <c r="W507" s="37" t="s">
        <v>113</v>
      </c>
      <c r="X507" s="39"/>
      <c r="Y507" s="39"/>
      <c r="Z507" s="39"/>
      <c r="AA507" s="199">
        <v>30</v>
      </c>
      <c r="AB507" s="200">
        <v>60</v>
      </c>
      <c r="AC507" s="200">
        <v>10</v>
      </c>
      <c r="AD507" s="181" t="s">
        <v>129</v>
      </c>
      <c r="AE507" s="205" t="s">
        <v>115</v>
      </c>
      <c r="AF507" s="182">
        <v>18</v>
      </c>
      <c r="AG507" s="94">
        <v>25678.5</v>
      </c>
      <c r="AH507" s="183">
        <f t="shared" si="39"/>
        <v>462213</v>
      </c>
      <c r="AI507" s="184">
        <f t="shared" si="38"/>
        <v>517678.56000000006</v>
      </c>
      <c r="AJ507" s="185"/>
      <c r="AK507" s="185"/>
      <c r="AL507" s="185"/>
      <c r="AM507" s="35" t="s">
        <v>116</v>
      </c>
      <c r="AN507" s="37"/>
      <c r="AO507" s="37"/>
      <c r="AP507" s="37"/>
      <c r="AQ507" s="37"/>
      <c r="AR507" s="37" t="s">
        <v>2222</v>
      </c>
      <c r="AS507" s="37"/>
      <c r="AT507" s="37"/>
      <c r="AU507" s="37"/>
      <c r="AV507" s="89"/>
      <c r="AW507" s="89"/>
      <c r="AX507" s="89"/>
      <c r="AY507" s="89"/>
      <c r="BD507" s="49">
        <v>451</v>
      </c>
    </row>
    <row r="508" spans="1:56" s="187" customFormat="1" ht="12.95" customHeight="1">
      <c r="A508" s="156" t="s">
        <v>350</v>
      </c>
      <c r="B508" s="167"/>
      <c r="C508" s="167"/>
      <c r="D508" s="174">
        <v>220033571</v>
      </c>
      <c r="E508" s="237" t="s">
        <v>3619</v>
      </c>
      <c r="F508" s="175">
        <v>22100648</v>
      </c>
      <c r="G508" s="37"/>
      <c r="H508" s="37" t="s">
        <v>2221</v>
      </c>
      <c r="I508" s="37" t="s">
        <v>2219</v>
      </c>
      <c r="J508" s="37" t="s">
        <v>368</v>
      </c>
      <c r="K508" s="37" t="s">
        <v>104</v>
      </c>
      <c r="L508" s="177" t="s">
        <v>105</v>
      </c>
      <c r="M508" s="37" t="s">
        <v>121</v>
      </c>
      <c r="N508" s="39" t="s">
        <v>83</v>
      </c>
      <c r="O508" s="39" t="s">
        <v>107</v>
      </c>
      <c r="P508" s="37" t="s">
        <v>108</v>
      </c>
      <c r="Q508" s="39" t="s">
        <v>435</v>
      </c>
      <c r="R508" s="37" t="s">
        <v>110</v>
      </c>
      <c r="S508" s="39" t="s">
        <v>107</v>
      </c>
      <c r="T508" s="37" t="s">
        <v>122</v>
      </c>
      <c r="U508" s="37" t="s">
        <v>112</v>
      </c>
      <c r="V508" s="91">
        <v>60</v>
      </c>
      <c r="W508" s="37" t="s">
        <v>113</v>
      </c>
      <c r="X508" s="39"/>
      <c r="Y508" s="39"/>
      <c r="Z508" s="39"/>
      <c r="AA508" s="199">
        <v>30</v>
      </c>
      <c r="AB508" s="200">
        <v>60</v>
      </c>
      <c r="AC508" s="200">
        <v>10</v>
      </c>
      <c r="AD508" s="181" t="s">
        <v>129</v>
      </c>
      <c r="AE508" s="205" t="s">
        <v>115</v>
      </c>
      <c r="AF508" s="182">
        <v>8</v>
      </c>
      <c r="AG508" s="94">
        <v>36558.400000000001</v>
      </c>
      <c r="AH508" s="183">
        <f t="shared" si="39"/>
        <v>292467.20000000001</v>
      </c>
      <c r="AI508" s="184">
        <f t="shared" si="38"/>
        <v>327563.26400000002</v>
      </c>
      <c r="AJ508" s="185"/>
      <c r="AK508" s="185"/>
      <c r="AL508" s="185"/>
      <c r="AM508" s="35" t="s">
        <v>116</v>
      </c>
      <c r="AN508" s="37"/>
      <c r="AO508" s="37"/>
      <c r="AP508" s="37"/>
      <c r="AQ508" s="37"/>
      <c r="AR508" s="37" t="s">
        <v>2223</v>
      </c>
      <c r="AS508" s="37"/>
      <c r="AT508" s="37"/>
      <c r="AU508" s="37"/>
      <c r="AV508" s="89"/>
      <c r="AW508" s="89"/>
      <c r="AX508" s="89"/>
      <c r="AY508" s="89"/>
      <c r="BD508" s="49">
        <v>452</v>
      </c>
    </row>
    <row r="509" spans="1:56" s="187" customFormat="1" ht="12.95" customHeight="1">
      <c r="A509" s="156" t="s">
        <v>350</v>
      </c>
      <c r="B509" s="167"/>
      <c r="C509" s="167"/>
      <c r="D509" s="174">
        <v>220033572</v>
      </c>
      <c r="E509" s="237" t="s">
        <v>3620</v>
      </c>
      <c r="F509" s="175">
        <v>22100649</v>
      </c>
      <c r="G509" s="37"/>
      <c r="H509" s="37" t="s">
        <v>2221</v>
      </c>
      <c r="I509" s="37" t="s">
        <v>2219</v>
      </c>
      <c r="J509" s="37" t="s">
        <v>368</v>
      </c>
      <c r="K509" s="37" t="s">
        <v>104</v>
      </c>
      <c r="L509" s="177" t="s">
        <v>105</v>
      </c>
      <c r="M509" s="37" t="s">
        <v>121</v>
      </c>
      <c r="N509" s="39" t="s">
        <v>83</v>
      </c>
      <c r="O509" s="39" t="s">
        <v>107</v>
      </c>
      <c r="P509" s="37" t="s">
        <v>108</v>
      </c>
      <c r="Q509" s="39" t="s">
        <v>435</v>
      </c>
      <c r="R509" s="37" t="s">
        <v>110</v>
      </c>
      <c r="S509" s="39" t="s">
        <v>107</v>
      </c>
      <c r="T509" s="37" t="s">
        <v>122</v>
      </c>
      <c r="U509" s="37" t="s">
        <v>112</v>
      </c>
      <c r="V509" s="91">
        <v>60</v>
      </c>
      <c r="W509" s="37" t="s">
        <v>113</v>
      </c>
      <c r="X509" s="39"/>
      <c r="Y509" s="39"/>
      <c r="Z509" s="39"/>
      <c r="AA509" s="199">
        <v>30</v>
      </c>
      <c r="AB509" s="200">
        <v>60</v>
      </c>
      <c r="AC509" s="200">
        <v>10</v>
      </c>
      <c r="AD509" s="181" t="s">
        <v>129</v>
      </c>
      <c r="AE509" s="205" t="s">
        <v>115</v>
      </c>
      <c r="AF509" s="182">
        <v>12</v>
      </c>
      <c r="AG509" s="94">
        <v>10046</v>
      </c>
      <c r="AH509" s="183">
        <f t="shared" si="39"/>
        <v>120552</v>
      </c>
      <c r="AI509" s="184">
        <f t="shared" si="38"/>
        <v>135018.24000000002</v>
      </c>
      <c r="AJ509" s="185"/>
      <c r="AK509" s="185"/>
      <c r="AL509" s="185"/>
      <c r="AM509" s="35" t="s">
        <v>116</v>
      </c>
      <c r="AN509" s="37"/>
      <c r="AO509" s="37"/>
      <c r="AP509" s="37"/>
      <c r="AQ509" s="37"/>
      <c r="AR509" s="37" t="s">
        <v>2224</v>
      </c>
      <c r="AS509" s="37"/>
      <c r="AT509" s="37"/>
      <c r="AU509" s="37"/>
      <c r="AV509" s="89"/>
      <c r="AW509" s="89"/>
      <c r="AX509" s="89"/>
      <c r="AY509" s="89"/>
      <c r="BD509" s="49">
        <v>453</v>
      </c>
    </row>
    <row r="510" spans="1:56" s="187" customFormat="1" ht="12.95" customHeight="1">
      <c r="A510" s="156" t="s">
        <v>2136</v>
      </c>
      <c r="B510" s="167"/>
      <c r="C510" s="167"/>
      <c r="D510" s="174">
        <v>210035871</v>
      </c>
      <c r="E510" s="237" t="s">
        <v>1527</v>
      </c>
      <c r="F510" s="175">
        <v>22100421</v>
      </c>
      <c r="G510" s="176"/>
      <c r="H510" s="176" t="s">
        <v>2225</v>
      </c>
      <c r="I510" s="37" t="s">
        <v>2226</v>
      </c>
      <c r="J510" s="176" t="s">
        <v>2227</v>
      </c>
      <c r="K510" s="176" t="s">
        <v>104</v>
      </c>
      <c r="L510" s="177"/>
      <c r="M510" s="176"/>
      <c r="N510" s="178" t="s">
        <v>106</v>
      </c>
      <c r="O510" s="178" t="s">
        <v>107</v>
      </c>
      <c r="P510" s="176" t="s">
        <v>108</v>
      </c>
      <c r="Q510" s="213" t="s">
        <v>435</v>
      </c>
      <c r="R510" s="176" t="s">
        <v>110</v>
      </c>
      <c r="S510" s="178" t="s">
        <v>107</v>
      </c>
      <c r="T510" s="176" t="s">
        <v>122</v>
      </c>
      <c r="U510" s="176" t="s">
        <v>112</v>
      </c>
      <c r="V510" s="178">
        <v>60</v>
      </c>
      <c r="W510" s="37" t="s">
        <v>113</v>
      </c>
      <c r="X510" s="178"/>
      <c r="Y510" s="178"/>
      <c r="Z510" s="178"/>
      <c r="AA510" s="179"/>
      <c r="AB510" s="180">
        <v>90</v>
      </c>
      <c r="AC510" s="180">
        <v>10</v>
      </c>
      <c r="AD510" s="181" t="s">
        <v>123</v>
      </c>
      <c r="AE510" s="176" t="s">
        <v>115</v>
      </c>
      <c r="AF510" s="182">
        <v>7</v>
      </c>
      <c r="AG510" s="94">
        <v>50450</v>
      </c>
      <c r="AH510" s="183">
        <f t="shared" si="39"/>
        <v>353150</v>
      </c>
      <c r="AI510" s="184">
        <f t="shared" si="38"/>
        <v>395528.00000000006</v>
      </c>
      <c r="AJ510" s="185"/>
      <c r="AK510" s="185"/>
      <c r="AL510" s="185"/>
      <c r="AM510" s="186" t="s">
        <v>116</v>
      </c>
      <c r="AN510" s="176"/>
      <c r="AO510" s="176"/>
      <c r="AP510" s="176"/>
      <c r="AQ510" s="176"/>
      <c r="AR510" s="37" t="s">
        <v>2228</v>
      </c>
      <c r="AS510" s="176"/>
      <c r="AT510" s="176"/>
      <c r="AU510" s="176"/>
      <c r="AV510" s="89"/>
      <c r="AW510" s="89"/>
      <c r="AX510" s="89"/>
      <c r="AY510" s="89"/>
      <c r="BD510" s="49">
        <v>454</v>
      </c>
    </row>
    <row r="511" spans="1:56" s="187" customFormat="1" ht="12.95" customHeight="1">
      <c r="A511" s="156" t="s">
        <v>333</v>
      </c>
      <c r="B511" s="167"/>
      <c r="C511" s="167"/>
      <c r="D511" s="174">
        <v>210006562</v>
      </c>
      <c r="E511" s="237" t="s">
        <v>1247</v>
      </c>
      <c r="F511" s="175">
        <v>22100572</v>
      </c>
      <c r="G511" s="176"/>
      <c r="H511" s="176" t="s">
        <v>2229</v>
      </c>
      <c r="I511" s="37" t="s">
        <v>2230</v>
      </c>
      <c r="J511" s="176" t="s">
        <v>2165</v>
      </c>
      <c r="K511" s="176" t="s">
        <v>104</v>
      </c>
      <c r="L511" s="177"/>
      <c r="M511" s="176"/>
      <c r="N511" s="178" t="s">
        <v>106</v>
      </c>
      <c r="O511" s="178" t="s">
        <v>107</v>
      </c>
      <c r="P511" s="176" t="s">
        <v>108</v>
      </c>
      <c r="Q511" s="213" t="s">
        <v>1094</v>
      </c>
      <c r="R511" s="176" t="s">
        <v>110</v>
      </c>
      <c r="S511" s="178" t="s">
        <v>107</v>
      </c>
      <c r="T511" s="176" t="s">
        <v>122</v>
      </c>
      <c r="U511" s="176" t="s">
        <v>112</v>
      </c>
      <c r="V511" s="178">
        <v>60</v>
      </c>
      <c r="W511" s="37" t="s">
        <v>113</v>
      </c>
      <c r="X511" s="178"/>
      <c r="Y511" s="178"/>
      <c r="Z511" s="178"/>
      <c r="AA511" s="179"/>
      <c r="AB511" s="180">
        <v>90</v>
      </c>
      <c r="AC511" s="180">
        <v>10</v>
      </c>
      <c r="AD511" s="181" t="s">
        <v>364</v>
      </c>
      <c r="AE511" s="176" t="s">
        <v>115</v>
      </c>
      <c r="AF511" s="182">
        <v>12</v>
      </c>
      <c r="AG511" s="94">
        <v>140300</v>
      </c>
      <c r="AH511" s="183">
        <f t="shared" si="39"/>
        <v>1683600</v>
      </c>
      <c r="AI511" s="184">
        <f t="shared" si="38"/>
        <v>1885632.0000000002</v>
      </c>
      <c r="AJ511" s="185"/>
      <c r="AK511" s="185"/>
      <c r="AL511" s="185"/>
      <c r="AM511" s="186" t="s">
        <v>116</v>
      </c>
      <c r="AN511" s="176"/>
      <c r="AO511" s="176"/>
      <c r="AP511" s="176"/>
      <c r="AQ511" s="176"/>
      <c r="AR511" s="37" t="s">
        <v>2231</v>
      </c>
      <c r="AS511" s="176"/>
      <c r="AT511" s="176"/>
      <c r="AU511" s="176"/>
      <c r="AV511" s="89"/>
      <c r="AW511" s="89"/>
      <c r="AX511" s="89"/>
      <c r="AY511" s="89"/>
      <c r="BD511" s="49">
        <v>455</v>
      </c>
    </row>
    <row r="512" spans="1:56" s="187" customFormat="1" ht="12.95" customHeight="1">
      <c r="A512" s="156" t="s">
        <v>333</v>
      </c>
      <c r="B512" s="167"/>
      <c r="C512" s="167"/>
      <c r="D512" s="174">
        <v>210031383</v>
      </c>
      <c r="E512" s="237" t="s">
        <v>1260</v>
      </c>
      <c r="F512" s="175">
        <v>22100641</v>
      </c>
      <c r="G512" s="188"/>
      <c r="H512" s="188" t="s">
        <v>2232</v>
      </c>
      <c r="I512" s="189" t="s">
        <v>2233</v>
      </c>
      <c r="J512" s="188" t="s">
        <v>139</v>
      </c>
      <c r="K512" s="188" t="s">
        <v>104</v>
      </c>
      <c r="L512" s="177"/>
      <c r="M512" s="189"/>
      <c r="N512" s="190" t="s">
        <v>106</v>
      </c>
      <c r="O512" s="190" t="s">
        <v>107</v>
      </c>
      <c r="P512" s="188" t="s">
        <v>108</v>
      </c>
      <c r="Q512" s="750" t="s">
        <v>1094</v>
      </c>
      <c r="R512" s="188" t="s">
        <v>110</v>
      </c>
      <c r="S512" s="190" t="s">
        <v>107</v>
      </c>
      <c r="T512" s="188" t="s">
        <v>122</v>
      </c>
      <c r="U512" s="188" t="s">
        <v>112</v>
      </c>
      <c r="V512" s="190">
        <v>60</v>
      </c>
      <c r="W512" s="189" t="s">
        <v>113</v>
      </c>
      <c r="X512" s="190"/>
      <c r="Y512" s="190"/>
      <c r="Z512" s="190"/>
      <c r="AA512" s="191"/>
      <c r="AB512" s="192">
        <v>90</v>
      </c>
      <c r="AC512" s="192">
        <v>10</v>
      </c>
      <c r="AD512" s="193" t="s">
        <v>140</v>
      </c>
      <c r="AE512" s="188" t="s">
        <v>115</v>
      </c>
      <c r="AF512" s="194">
        <v>5</v>
      </c>
      <c r="AG512" s="195">
        <v>2651.67</v>
      </c>
      <c r="AH512" s="183">
        <f t="shared" si="39"/>
        <v>13258.35</v>
      </c>
      <c r="AI512" s="184">
        <f t="shared" si="38"/>
        <v>14849.352000000003</v>
      </c>
      <c r="AJ512" s="185"/>
      <c r="AK512" s="185"/>
      <c r="AL512" s="185"/>
      <c r="AM512" s="196" t="s">
        <v>116</v>
      </c>
      <c r="AN512" s="188"/>
      <c r="AO512" s="188"/>
      <c r="AP512" s="188"/>
      <c r="AQ512" s="188"/>
      <c r="AR512" s="188" t="s">
        <v>2234</v>
      </c>
      <c r="AS512" s="188"/>
      <c r="AT512" s="188"/>
      <c r="AU512" s="188"/>
      <c r="AV512" s="89"/>
      <c r="AW512" s="89"/>
      <c r="AX512" s="89"/>
      <c r="AY512" s="89"/>
      <c r="BD512" s="49">
        <v>456</v>
      </c>
    </row>
    <row r="513" spans="1:56" s="187" customFormat="1" ht="12.95" customHeight="1">
      <c r="A513" s="156" t="s">
        <v>980</v>
      </c>
      <c r="B513" s="167"/>
      <c r="C513" s="167"/>
      <c r="D513" s="174">
        <v>120007731</v>
      </c>
      <c r="E513" s="237" t="s">
        <v>3621</v>
      </c>
      <c r="F513" s="175">
        <v>22100425</v>
      </c>
      <c r="G513" s="59"/>
      <c r="H513" s="59" t="s">
        <v>2235</v>
      </c>
      <c r="I513" s="59" t="s">
        <v>2236</v>
      </c>
      <c r="J513" s="59" t="s">
        <v>2237</v>
      </c>
      <c r="K513" s="59" t="s">
        <v>104</v>
      </c>
      <c r="L513" s="177" t="s">
        <v>105</v>
      </c>
      <c r="M513" s="59"/>
      <c r="N513" s="197" t="s">
        <v>106</v>
      </c>
      <c r="O513" s="197" t="s">
        <v>107</v>
      </c>
      <c r="P513" s="59" t="s">
        <v>108</v>
      </c>
      <c r="Q513" s="197" t="s">
        <v>1094</v>
      </c>
      <c r="R513" s="59" t="s">
        <v>110</v>
      </c>
      <c r="S513" s="197" t="s">
        <v>107</v>
      </c>
      <c r="T513" s="59" t="s">
        <v>122</v>
      </c>
      <c r="U513" s="59" t="s">
        <v>112</v>
      </c>
      <c r="V513" s="198">
        <v>60</v>
      </c>
      <c r="W513" s="59" t="s">
        <v>113</v>
      </c>
      <c r="X513" s="197"/>
      <c r="Y513" s="197"/>
      <c r="Z513" s="197"/>
      <c r="AA513" s="199"/>
      <c r="AB513" s="200">
        <v>90</v>
      </c>
      <c r="AC513" s="200">
        <v>10</v>
      </c>
      <c r="AD513" s="201" t="s">
        <v>123</v>
      </c>
      <c r="AE513" s="202" t="s">
        <v>115</v>
      </c>
      <c r="AF513" s="203">
        <v>2</v>
      </c>
      <c r="AG513" s="204">
        <v>150000</v>
      </c>
      <c r="AH513" s="183">
        <f t="shared" si="39"/>
        <v>300000</v>
      </c>
      <c r="AI513" s="184">
        <f t="shared" si="38"/>
        <v>336000.00000000006</v>
      </c>
      <c r="AJ513" s="185"/>
      <c r="AK513" s="185"/>
      <c r="AL513" s="185"/>
      <c r="AM513" s="51" t="s">
        <v>116</v>
      </c>
      <c r="AN513" s="59"/>
      <c r="AO513" s="59"/>
      <c r="AP513" s="59"/>
      <c r="AQ513" s="59"/>
      <c r="AR513" s="59" t="s">
        <v>2238</v>
      </c>
      <c r="AS513" s="59"/>
      <c r="AT513" s="59"/>
      <c r="AU513" s="59"/>
      <c r="AV513" s="89"/>
      <c r="AW513" s="89"/>
      <c r="AX513" s="89"/>
      <c r="AY513" s="89"/>
      <c r="BD513" s="49">
        <v>457</v>
      </c>
    </row>
    <row r="514" spans="1:56" s="187" customFormat="1" ht="12.95" customHeight="1">
      <c r="A514" s="156" t="s">
        <v>350</v>
      </c>
      <c r="B514" s="167"/>
      <c r="C514" s="167"/>
      <c r="D514" s="174">
        <v>220034668</v>
      </c>
      <c r="E514" s="237" t="s">
        <v>3622</v>
      </c>
      <c r="F514" s="175">
        <v>22100673</v>
      </c>
      <c r="G514" s="37"/>
      <c r="H514" s="37" t="s">
        <v>2239</v>
      </c>
      <c r="I514" s="37" t="s">
        <v>2240</v>
      </c>
      <c r="J514" s="37" t="s">
        <v>2241</v>
      </c>
      <c r="K514" s="37" t="s">
        <v>104</v>
      </c>
      <c r="L514" s="177" t="s">
        <v>105</v>
      </c>
      <c r="M514" s="37"/>
      <c r="N514" s="39" t="s">
        <v>106</v>
      </c>
      <c r="O514" s="39" t="s">
        <v>107</v>
      </c>
      <c r="P514" s="37" t="s">
        <v>108</v>
      </c>
      <c r="Q514" s="39" t="s">
        <v>435</v>
      </c>
      <c r="R514" s="37" t="s">
        <v>110</v>
      </c>
      <c r="S514" s="39" t="s">
        <v>107</v>
      </c>
      <c r="T514" s="37" t="s">
        <v>122</v>
      </c>
      <c r="U514" s="37" t="s">
        <v>112</v>
      </c>
      <c r="V514" s="91">
        <v>60</v>
      </c>
      <c r="W514" s="37" t="s">
        <v>113</v>
      </c>
      <c r="X514" s="39"/>
      <c r="Y514" s="39"/>
      <c r="Z514" s="39"/>
      <c r="AA514" s="60"/>
      <c r="AB514" s="38">
        <v>90</v>
      </c>
      <c r="AC514" s="38">
        <v>10</v>
      </c>
      <c r="AD514" s="181" t="s">
        <v>129</v>
      </c>
      <c r="AE514" s="205" t="s">
        <v>115</v>
      </c>
      <c r="AF514" s="182">
        <v>36</v>
      </c>
      <c r="AG514" s="94">
        <v>26880</v>
      </c>
      <c r="AH514" s="183">
        <f t="shared" si="39"/>
        <v>967680</v>
      </c>
      <c r="AI514" s="184">
        <f t="shared" si="38"/>
        <v>1083801.6000000001</v>
      </c>
      <c r="AJ514" s="185"/>
      <c r="AK514" s="185"/>
      <c r="AL514" s="185"/>
      <c r="AM514" s="35" t="s">
        <v>116</v>
      </c>
      <c r="AN514" s="37"/>
      <c r="AO514" s="37"/>
      <c r="AP514" s="37"/>
      <c r="AQ514" s="37"/>
      <c r="AR514" s="37" t="s">
        <v>2242</v>
      </c>
      <c r="AS514" s="37"/>
      <c r="AT514" s="37"/>
      <c r="AU514" s="37"/>
      <c r="AV514" s="89"/>
      <c r="AW514" s="89"/>
      <c r="AX514" s="89"/>
      <c r="AY514" s="89"/>
      <c r="BD514" s="49">
        <v>458</v>
      </c>
    </row>
    <row r="515" spans="1:56" s="187" customFormat="1" ht="12.95" customHeight="1">
      <c r="A515" s="156" t="s">
        <v>333</v>
      </c>
      <c r="B515" s="167"/>
      <c r="C515" s="167"/>
      <c r="D515" s="174">
        <v>220031703</v>
      </c>
      <c r="E515" s="237" t="s">
        <v>3623</v>
      </c>
      <c r="F515" s="175">
        <v>22100573</v>
      </c>
      <c r="G515" s="176"/>
      <c r="H515" s="176" t="s">
        <v>398</v>
      </c>
      <c r="I515" s="37" t="s">
        <v>395</v>
      </c>
      <c r="J515" s="176" t="s">
        <v>399</v>
      </c>
      <c r="K515" s="176" t="s">
        <v>104</v>
      </c>
      <c r="L515" s="177"/>
      <c r="M515" s="176"/>
      <c r="N515" s="178" t="s">
        <v>106</v>
      </c>
      <c r="O515" s="178" t="s">
        <v>107</v>
      </c>
      <c r="P515" s="176" t="s">
        <v>108</v>
      </c>
      <c r="Q515" s="213" t="s">
        <v>1094</v>
      </c>
      <c r="R515" s="176" t="s">
        <v>110</v>
      </c>
      <c r="S515" s="178" t="s">
        <v>107</v>
      </c>
      <c r="T515" s="176" t="s">
        <v>122</v>
      </c>
      <c r="U515" s="176" t="s">
        <v>112</v>
      </c>
      <c r="V515" s="178">
        <v>60</v>
      </c>
      <c r="W515" s="37" t="s">
        <v>113</v>
      </c>
      <c r="X515" s="178"/>
      <c r="Y515" s="178"/>
      <c r="Z515" s="178"/>
      <c r="AA515" s="179"/>
      <c r="AB515" s="180">
        <v>90</v>
      </c>
      <c r="AC515" s="180">
        <v>10</v>
      </c>
      <c r="AD515" s="181" t="s">
        <v>129</v>
      </c>
      <c r="AE515" s="176" t="s">
        <v>115</v>
      </c>
      <c r="AF515" s="182">
        <v>12</v>
      </c>
      <c r="AG515" s="94">
        <v>16594.5</v>
      </c>
      <c r="AH515" s="43">
        <v>0</v>
      </c>
      <c r="AI515" s="44">
        <v>0</v>
      </c>
      <c r="AJ515" s="185"/>
      <c r="AK515" s="185"/>
      <c r="AL515" s="185"/>
      <c r="AM515" s="186" t="s">
        <v>116</v>
      </c>
      <c r="AN515" s="176"/>
      <c r="AO515" s="176"/>
      <c r="AP515" s="176"/>
      <c r="AQ515" s="176"/>
      <c r="AR515" s="37" t="s">
        <v>2243</v>
      </c>
      <c r="AS515" s="176"/>
      <c r="AT515" s="176"/>
      <c r="AU515" s="176"/>
      <c r="AV515" s="89"/>
      <c r="AW515" s="89"/>
      <c r="AX515" s="89"/>
      <c r="AY515" s="37" t="s">
        <v>3919</v>
      </c>
      <c r="AZ515" s="49" t="s">
        <v>3957</v>
      </c>
      <c r="BD515" s="49">
        <v>459</v>
      </c>
    </row>
    <row r="516" spans="1:56" s="187" customFormat="1" ht="12.95" customHeight="1">
      <c r="A516" s="156" t="s">
        <v>350</v>
      </c>
      <c r="B516" s="167"/>
      <c r="C516" s="167"/>
      <c r="D516" s="174">
        <v>220033580</v>
      </c>
      <c r="E516" s="237" t="s">
        <v>3624</v>
      </c>
      <c r="F516" s="175">
        <v>22100650</v>
      </c>
      <c r="G516" s="37"/>
      <c r="H516" s="37" t="s">
        <v>2244</v>
      </c>
      <c r="I516" s="37" t="s">
        <v>2245</v>
      </c>
      <c r="J516" s="37" t="s">
        <v>368</v>
      </c>
      <c r="K516" s="37" t="s">
        <v>104</v>
      </c>
      <c r="L516" s="177" t="s">
        <v>105</v>
      </c>
      <c r="M516" s="37" t="s">
        <v>121</v>
      </c>
      <c r="N516" s="39" t="s">
        <v>83</v>
      </c>
      <c r="O516" s="39" t="s">
        <v>107</v>
      </c>
      <c r="P516" s="37" t="s">
        <v>108</v>
      </c>
      <c r="Q516" s="39" t="s">
        <v>435</v>
      </c>
      <c r="R516" s="37" t="s">
        <v>110</v>
      </c>
      <c r="S516" s="39" t="s">
        <v>107</v>
      </c>
      <c r="T516" s="37" t="s">
        <v>122</v>
      </c>
      <c r="U516" s="37" t="s">
        <v>112</v>
      </c>
      <c r="V516" s="91">
        <v>60</v>
      </c>
      <c r="W516" s="37" t="s">
        <v>113</v>
      </c>
      <c r="X516" s="39"/>
      <c r="Y516" s="39"/>
      <c r="Z516" s="39"/>
      <c r="AA516" s="199">
        <v>30</v>
      </c>
      <c r="AB516" s="200">
        <v>60</v>
      </c>
      <c r="AC516" s="200">
        <v>10</v>
      </c>
      <c r="AD516" s="181" t="s">
        <v>123</v>
      </c>
      <c r="AE516" s="205" t="s">
        <v>115</v>
      </c>
      <c r="AF516" s="182">
        <v>6</v>
      </c>
      <c r="AG516" s="94">
        <v>135068.65</v>
      </c>
      <c r="AH516" s="183">
        <f>AF516*AG516</f>
        <v>810411.89999999991</v>
      </c>
      <c r="AI516" s="184">
        <f t="shared" ref="AI516:AI547" si="40">AH516*1.12</f>
        <v>907661.32799999998</v>
      </c>
      <c r="AJ516" s="185"/>
      <c r="AK516" s="185"/>
      <c r="AL516" s="185"/>
      <c r="AM516" s="35" t="s">
        <v>116</v>
      </c>
      <c r="AN516" s="37"/>
      <c r="AO516" s="37"/>
      <c r="AP516" s="37"/>
      <c r="AQ516" s="37"/>
      <c r="AR516" s="37" t="s">
        <v>2246</v>
      </c>
      <c r="AS516" s="37"/>
      <c r="AT516" s="37"/>
      <c r="AU516" s="37"/>
      <c r="AV516" s="89"/>
      <c r="AW516" s="89"/>
      <c r="AX516" s="89"/>
      <c r="AY516" s="89"/>
      <c r="BD516" s="49">
        <v>460</v>
      </c>
    </row>
    <row r="517" spans="1:56" s="187" customFormat="1" ht="12.95" customHeight="1">
      <c r="A517" s="156" t="s">
        <v>2136</v>
      </c>
      <c r="B517" s="167"/>
      <c r="C517" s="167"/>
      <c r="D517" s="174">
        <v>250002342</v>
      </c>
      <c r="E517" s="237" t="s">
        <v>3625</v>
      </c>
      <c r="F517" s="175">
        <v>22100510</v>
      </c>
      <c r="G517" s="176"/>
      <c r="H517" s="176" t="s">
        <v>2247</v>
      </c>
      <c r="I517" s="37" t="s">
        <v>2248</v>
      </c>
      <c r="J517" s="176" t="s">
        <v>2249</v>
      </c>
      <c r="K517" s="176" t="s">
        <v>104</v>
      </c>
      <c r="L517" s="177"/>
      <c r="M517" s="176" t="s">
        <v>121</v>
      </c>
      <c r="N517" s="178" t="s">
        <v>83</v>
      </c>
      <c r="O517" s="178" t="s">
        <v>107</v>
      </c>
      <c r="P517" s="176" t="s">
        <v>108</v>
      </c>
      <c r="Q517" s="213" t="s">
        <v>2140</v>
      </c>
      <c r="R517" s="176" t="s">
        <v>110</v>
      </c>
      <c r="S517" s="178" t="s">
        <v>107</v>
      </c>
      <c r="T517" s="176" t="s">
        <v>122</v>
      </c>
      <c r="U517" s="176" t="s">
        <v>112</v>
      </c>
      <c r="V517" s="178">
        <v>60</v>
      </c>
      <c r="W517" s="37" t="s">
        <v>113</v>
      </c>
      <c r="X517" s="178"/>
      <c r="Y517" s="178"/>
      <c r="Z517" s="178"/>
      <c r="AA517" s="179">
        <v>30</v>
      </c>
      <c r="AB517" s="180">
        <v>60</v>
      </c>
      <c r="AC517" s="180">
        <v>10</v>
      </c>
      <c r="AD517" s="181" t="s">
        <v>129</v>
      </c>
      <c r="AE517" s="176" t="s">
        <v>115</v>
      </c>
      <c r="AF517" s="182">
        <v>13</v>
      </c>
      <c r="AG517" s="94">
        <v>37182.5</v>
      </c>
      <c r="AH517" s="183">
        <f>AF517*AG517</f>
        <v>483372.5</v>
      </c>
      <c r="AI517" s="184">
        <f t="shared" si="40"/>
        <v>541377.20000000007</v>
      </c>
      <c r="AJ517" s="185"/>
      <c r="AK517" s="185"/>
      <c r="AL517" s="185"/>
      <c r="AM517" s="186" t="s">
        <v>116</v>
      </c>
      <c r="AN517" s="176"/>
      <c r="AO517" s="176"/>
      <c r="AP517" s="176"/>
      <c r="AQ517" s="176"/>
      <c r="AR517" s="37" t="s">
        <v>2250</v>
      </c>
      <c r="AS517" s="176"/>
      <c r="AT517" s="176"/>
      <c r="AU517" s="176"/>
      <c r="AV517" s="89"/>
      <c r="AW517" s="89"/>
      <c r="AX517" s="89"/>
      <c r="AY517" s="89"/>
      <c r="BD517" s="49">
        <v>461</v>
      </c>
    </row>
    <row r="518" spans="1:56" s="187" customFormat="1" ht="12.95" customHeight="1">
      <c r="A518" s="156" t="s">
        <v>319</v>
      </c>
      <c r="B518" s="167"/>
      <c r="C518" s="167"/>
      <c r="D518" s="174">
        <v>270000050</v>
      </c>
      <c r="E518" s="237" t="s">
        <v>3626</v>
      </c>
      <c r="F518" s="175">
        <v>22100463</v>
      </c>
      <c r="G518" s="59"/>
      <c r="H518" s="59" t="s">
        <v>2251</v>
      </c>
      <c r="I518" s="59" t="s">
        <v>2252</v>
      </c>
      <c r="J518" s="59" t="s">
        <v>2253</v>
      </c>
      <c r="K518" s="59" t="s">
        <v>104</v>
      </c>
      <c r="L518" s="177" t="s">
        <v>105</v>
      </c>
      <c r="M518" s="59"/>
      <c r="N518" s="197" t="s">
        <v>106</v>
      </c>
      <c r="O518" s="197" t="s">
        <v>107</v>
      </c>
      <c r="P518" s="59" t="s">
        <v>108</v>
      </c>
      <c r="Q518" s="197" t="s">
        <v>1094</v>
      </c>
      <c r="R518" s="59" t="s">
        <v>110</v>
      </c>
      <c r="S518" s="197" t="s">
        <v>107</v>
      </c>
      <c r="T518" s="59" t="s">
        <v>122</v>
      </c>
      <c r="U518" s="59" t="s">
        <v>112</v>
      </c>
      <c r="V518" s="198">
        <v>60</v>
      </c>
      <c r="W518" s="59" t="s">
        <v>113</v>
      </c>
      <c r="X518" s="197"/>
      <c r="Y518" s="197"/>
      <c r="Z518" s="197"/>
      <c r="AA518" s="199"/>
      <c r="AB518" s="200">
        <v>90</v>
      </c>
      <c r="AC518" s="200">
        <v>10</v>
      </c>
      <c r="AD518" s="201" t="s">
        <v>129</v>
      </c>
      <c r="AE518" s="202" t="s">
        <v>115</v>
      </c>
      <c r="AF518" s="203">
        <v>13</v>
      </c>
      <c r="AG518" s="204">
        <v>28980</v>
      </c>
      <c r="AH518" s="43">
        <v>0</v>
      </c>
      <c r="AI518" s="44">
        <f t="shared" si="40"/>
        <v>0</v>
      </c>
      <c r="AJ518" s="185"/>
      <c r="AK518" s="185"/>
      <c r="AL518" s="185"/>
      <c r="AM518" s="51" t="s">
        <v>116</v>
      </c>
      <c r="AN518" s="59"/>
      <c r="AO518" s="59"/>
      <c r="AP518" s="59"/>
      <c r="AQ518" s="59"/>
      <c r="AR518" s="59" t="s">
        <v>2254</v>
      </c>
      <c r="AS518" s="59"/>
      <c r="AT518" s="59"/>
      <c r="AU518" s="59"/>
      <c r="AV518" s="89"/>
      <c r="AW518" s="89"/>
      <c r="AX518" s="89"/>
      <c r="AY518" s="89"/>
      <c r="BD518" s="49">
        <v>462</v>
      </c>
    </row>
    <row r="519" spans="1:56" s="187" customFormat="1" ht="12.95" customHeight="1">
      <c r="A519" s="764" t="s">
        <v>319</v>
      </c>
      <c r="B519" s="736"/>
      <c r="C519" s="736"/>
      <c r="D519" s="777">
        <v>270000050</v>
      </c>
      <c r="E519" s="766" t="s">
        <v>4312</v>
      </c>
      <c r="F519" s="164"/>
      <c r="G519" s="349"/>
      <c r="H519" s="59" t="s">
        <v>2251</v>
      </c>
      <c r="I519" s="59" t="s">
        <v>2252</v>
      </c>
      <c r="J519" s="59" t="s">
        <v>2253</v>
      </c>
      <c r="K519" s="59" t="s">
        <v>104</v>
      </c>
      <c r="L519" s="753"/>
      <c r="M519" s="59"/>
      <c r="N519" s="197" t="s">
        <v>106</v>
      </c>
      <c r="O519" s="197" t="s">
        <v>107</v>
      </c>
      <c r="P519" s="59" t="s">
        <v>108</v>
      </c>
      <c r="Q519" s="197" t="s">
        <v>1094</v>
      </c>
      <c r="R519" s="59" t="s">
        <v>110</v>
      </c>
      <c r="S519" s="197" t="s">
        <v>107</v>
      </c>
      <c r="T519" s="59" t="s">
        <v>122</v>
      </c>
      <c r="U519" s="59" t="s">
        <v>112</v>
      </c>
      <c r="V519" s="197">
        <v>60</v>
      </c>
      <c r="W519" s="59" t="s">
        <v>113</v>
      </c>
      <c r="X519" s="197"/>
      <c r="Y519" s="197"/>
      <c r="Z519" s="197"/>
      <c r="AA519" s="767"/>
      <c r="AB519" s="59">
        <v>90</v>
      </c>
      <c r="AC519" s="59">
        <v>10</v>
      </c>
      <c r="AD519" s="768" t="s">
        <v>129</v>
      </c>
      <c r="AE519" s="59" t="s">
        <v>115</v>
      </c>
      <c r="AF519" s="769">
        <v>23</v>
      </c>
      <c r="AG519" s="770">
        <v>28980</v>
      </c>
      <c r="AH519" s="45">
        <f>AG519*AF519</f>
        <v>666540</v>
      </c>
      <c r="AI519" s="45">
        <f t="shared" si="40"/>
        <v>746524.8</v>
      </c>
      <c r="AJ519" s="46"/>
      <c r="AK519" s="45"/>
      <c r="AL519" s="45"/>
      <c r="AM519" s="51" t="s">
        <v>116</v>
      </c>
      <c r="AN519" s="59"/>
      <c r="AO519" s="59"/>
      <c r="AP519" s="59"/>
      <c r="AQ519" s="59"/>
      <c r="AR519" s="59" t="s">
        <v>2254</v>
      </c>
      <c r="AS519" s="59"/>
      <c r="AT519" s="59"/>
      <c r="AU519" s="59"/>
      <c r="AV519" s="771"/>
      <c r="AW519" s="771"/>
      <c r="AX519" s="771"/>
      <c r="AY519" s="759"/>
      <c r="AZ519" s="742" t="s">
        <v>4046</v>
      </c>
      <c r="BA519" s="743">
        <v>22100463</v>
      </c>
      <c r="BB519" s="743"/>
      <c r="BC519" s="249" t="e">
        <f>VLOOKUP(#REF!,$E$11:$BD$1093,53,0)</f>
        <v>#REF!</v>
      </c>
      <c r="BD519" s="249" t="e">
        <f>BC519+0.5</f>
        <v>#REF!</v>
      </c>
    </row>
    <row r="520" spans="1:56" s="187" customFormat="1" ht="12.95" customHeight="1">
      <c r="A520" s="156" t="s">
        <v>980</v>
      </c>
      <c r="B520" s="167"/>
      <c r="C520" s="167"/>
      <c r="D520" s="174">
        <v>230000233</v>
      </c>
      <c r="E520" s="237" t="s">
        <v>1229</v>
      </c>
      <c r="F520" s="175">
        <v>22100369</v>
      </c>
      <c r="G520" s="59"/>
      <c r="H520" s="59" t="s">
        <v>2255</v>
      </c>
      <c r="I520" s="59" t="s">
        <v>2256</v>
      </c>
      <c r="J520" s="59" t="s">
        <v>2257</v>
      </c>
      <c r="K520" s="59" t="s">
        <v>104</v>
      </c>
      <c r="L520" s="177" t="s">
        <v>105</v>
      </c>
      <c r="M520" s="59" t="s">
        <v>121</v>
      </c>
      <c r="N520" s="197" t="s">
        <v>83</v>
      </c>
      <c r="O520" s="197" t="s">
        <v>107</v>
      </c>
      <c r="P520" s="59" t="s">
        <v>108</v>
      </c>
      <c r="Q520" s="197" t="s">
        <v>1094</v>
      </c>
      <c r="R520" s="59" t="s">
        <v>110</v>
      </c>
      <c r="S520" s="197" t="s">
        <v>107</v>
      </c>
      <c r="T520" s="59" t="s">
        <v>122</v>
      </c>
      <c r="U520" s="59" t="s">
        <v>112</v>
      </c>
      <c r="V520" s="198">
        <v>60</v>
      </c>
      <c r="W520" s="59" t="s">
        <v>113</v>
      </c>
      <c r="X520" s="197"/>
      <c r="Y520" s="197"/>
      <c r="Z520" s="197"/>
      <c r="AA520" s="199">
        <v>30</v>
      </c>
      <c r="AB520" s="200">
        <v>60</v>
      </c>
      <c r="AC520" s="200">
        <v>10</v>
      </c>
      <c r="AD520" s="201" t="s">
        <v>2174</v>
      </c>
      <c r="AE520" s="202" t="s">
        <v>115</v>
      </c>
      <c r="AF520" s="203">
        <v>33</v>
      </c>
      <c r="AG520" s="204">
        <v>160000</v>
      </c>
      <c r="AH520" s="183">
        <f>AF520*AG520</f>
        <v>5280000</v>
      </c>
      <c r="AI520" s="184">
        <f t="shared" si="40"/>
        <v>5913600.0000000009</v>
      </c>
      <c r="AJ520" s="185"/>
      <c r="AK520" s="185"/>
      <c r="AL520" s="185"/>
      <c r="AM520" s="51" t="s">
        <v>116</v>
      </c>
      <c r="AN520" s="59"/>
      <c r="AO520" s="59"/>
      <c r="AP520" s="59"/>
      <c r="AQ520" s="59"/>
      <c r="AR520" s="59" t="s">
        <v>2258</v>
      </c>
      <c r="AS520" s="59"/>
      <c r="AT520" s="59"/>
      <c r="AU520" s="59"/>
      <c r="AV520" s="89"/>
      <c r="AW520" s="89"/>
      <c r="AX520" s="89"/>
      <c r="AY520" s="89"/>
      <c r="BD520" s="49">
        <v>463</v>
      </c>
    </row>
    <row r="521" spans="1:56" s="187" customFormat="1" ht="12.95" customHeight="1">
      <c r="A521" s="156" t="s">
        <v>2136</v>
      </c>
      <c r="B521" s="167"/>
      <c r="C521" s="167"/>
      <c r="D521" s="174">
        <v>210019746</v>
      </c>
      <c r="E521" s="237" t="s">
        <v>1300</v>
      </c>
      <c r="F521" s="175">
        <v>22100422</v>
      </c>
      <c r="G521" s="176"/>
      <c r="H521" s="376" t="s">
        <v>2259</v>
      </c>
      <c r="I521" s="376" t="s">
        <v>2260</v>
      </c>
      <c r="J521" s="376" t="s">
        <v>2261</v>
      </c>
      <c r="K521" s="176" t="s">
        <v>104</v>
      </c>
      <c r="L521" s="177"/>
      <c r="M521" s="176" t="s">
        <v>121</v>
      </c>
      <c r="N521" s="178" t="s">
        <v>83</v>
      </c>
      <c r="O521" s="178" t="s">
        <v>107</v>
      </c>
      <c r="P521" s="176" t="s">
        <v>108</v>
      </c>
      <c r="Q521" s="213" t="s">
        <v>435</v>
      </c>
      <c r="R521" s="176" t="s">
        <v>110</v>
      </c>
      <c r="S521" s="178" t="s">
        <v>107</v>
      </c>
      <c r="T521" s="176" t="s">
        <v>122</v>
      </c>
      <c r="U521" s="176" t="s">
        <v>112</v>
      </c>
      <c r="V521" s="178">
        <v>60</v>
      </c>
      <c r="W521" s="37" t="s">
        <v>113</v>
      </c>
      <c r="X521" s="178"/>
      <c r="Y521" s="178"/>
      <c r="Z521" s="178"/>
      <c r="AA521" s="179">
        <v>30</v>
      </c>
      <c r="AB521" s="180">
        <v>60</v>
      </c>
      <c r="AC521" s="180">
        <v>10</v>
      </c>
      <c r="AD521" s="181" t="s">
        <v>179</v>
      </c>
      <c r="AE521" s="176" t="s">
        <v>115</v>
      </c>
      <c r="AF521" s="182">
        <v>24.68</v>
      </c>
      <c r="AG521" s="94">
        <v>534066</v>
      </c>
      <c r="AH521" s="183">
        <f>AF521*AG521</f>
        <v>13180748.879999999</v>
      </c>
      <c r="AI521" s="184">
        <f t="shared" si="40"/>
        <v>14762438.7456</v>
      </c>
      <c r="AJ521" s="185"/>
      <c r="AK521" s="185"/>
      <c r="AL521" s="185"/>
      <c r="AM521" s="186" t="s">
        <v>116</v>
      </c>
      <c r="AN521" s="176"/>
      <c r="AO521" s="176"/>
      <c r="AP521" s="176"/>
      <c r="AQ521" s="176"/>
      <c r="AR521" s="37" t="s">
        <v>2262</v>
      </c>
      <c r="AS521" s="176"/>
      <c r="AT521" s="176"/>
      <c r="AU521" s="176"/>
      <c r="AV521" s="89"/>
      <c r="AW521" s="89"/>
      <c r="AX521" s="89"/>
      <c r="AY521" s="89"/>
      <c r="BD521" s="49">
        <v>464</v>
      </c>
    </row>
    <row r="522" spans="1:56" s="187" customFormat="1" ht="12.95" customHeight="1">
      <c r="A522" s="156" t="s">
        <v>319</v>
      </c>
      <c r="B522" s="167"/>
      <c r="C522" s="167"/>
      <c r="D522" s="174">
        <v>270002275</v>
      </c>
      <c r="E522" s="237" t="s">
        <v>1233</v>
      </c>
      <c r="F522" s="175">
        <v>22100450</v>
      </c>
      <c r="G522" s="59"/>
      <c r="H522" s="59" t="s">
        <v>2263</v>
      </c>
      <c r="I522" s="59" t="s">
        <v>2264</v>
      </c>
      <c r="J522" s="59" t="s">
        <v>2265</v>
      </c>
      <c r="K522" s="59" t="s">
        <v>104</v>
      </c>
      <c r="L522" s="177" t="s">
        <v>927</v>
      </c>
      <c r="M522" s="59" t="s">
        <v>2266</v>
      </c>
      <c r="N522" s="197" t="s">
        <v>83</v>
      </c>
      <c r="O522" s="197" t="s">
        <v>107</v>
      </c>
      <c r="P522" s="59" t="s">
        <v>108</v>
      </c>
      <c r="Q522" s="197" t="s">
        <v>1094</v>
      </c>
      <c r="R522" s="59" t="s">
        <v>110</v>
      </c>
      <c r="S522" s="197" t="s">
        <v>107</v>
      </c>
      <c r="T522" s="59" t="s">
        <v>122</v>
      </c>
      <c r="U522" s="59" t="s">
        <v>112</v>
      </c>
      <c r="V522" s="198">
        <v>60</v>
      </c>
      <c r="W522" s="59" t="s">
        <v>113</v>
      </c>
      <c r="X522" s="197"/>
      <c r="Y522" s="197"/>
      <c r="Z522" s="197"/>
      <c r="AA522" s="199">
        <v>30</v>
      </c>
      <c r="AB522" s="200">
        <v>60</v>
      </c>
      <c r="AC522" s="200">
        <v>10</v>
      </c>
      <c r="AD522" s="201" t="s">
        <v>129</v>
      </c>
      <c r="AE522" s="202" t="s">
        <v>115</v>
      </c>
      <c r="AF522" s="203">
        <v>725</v>
      </c>
      <c r="AG522" s="204">
        <v>460.95</v>
      </c>
      <c r="AH522" s="183">
        <f>AF522*AG522</f>
        <v>334188.75</v>
      </c>
      <c r="AI522" s="184">
        <f t="shared" si="40"/>
        <v>374291.4</v>
      </c>
      <c r="AJ522" s="185"/>
      <c r="AK522" s="185"/>
      <c r="AL522" s="185"/>
      <c r="AM522" s="51" t="s">
        <v>116</v>
      </c>
      <c r="AN522" s="59"/>
      <c r="AO522" s="59"/>
      <c r="AP522" s="59"/>
      <c r="AQ522" s="59"/>
      <c r="AR522" s="59" t="s">
        <v>2267</v>
      </c>
      <c r="AS522" s="59"/>
      <c r="AT522" s="59"/>
      <c r="AU522" s="59"/>
      <c r="AV522" s="89"/>
      <c r="AW522" s="89"/>
      <c r="AX522" s="89"/>
      <c r="AY522" s="89"/>
      <c r="BD522" s="49">
        <v>465</v>
      </c>
    </row>
    <row r="523" spans="1:56" s="187" customFormat="1" ht="12.95" customHeight="1">
      <c r="A523" s="156" t="s">
        <v>319</v>
      </c>
      <c r="B523" s="167"/>
      <c r="C523" s="167"/>
      <c r="D523" s="174">
        <v>270002295</v>
      </c>
      <c r="E523" s="237" t="s">
        <v>3627</v>
      </c>
      <c r="F523" s="175">
        <v>22100464</v>
      </c>
      <c r="G523" s="59"/>
      <c r="H523" s="59" t="s">
        <v>2268</v>
      </c>
      <c r="I523" s="59" t="s">
        <v>2269</v>
      </c>
      <c r="J523" s="59" t="s">
        <v>2270</v>
      </c>
      <c r="K523" s="59" t="s">
        <v>104</v>
      </c>
      <c r="L523" s="177" t="s">
        <v>105</v>
      </c>
      <c r="M523" s="59"/>
      <c r="N523" s="197" t="s">
        <v>106</v>
      </c>
      <c r="O523" s="197" t="s">
        <v>107</v>
      </c>
      <c r="P523" s="59" t="s">
        <v>108</v>
      </c>
      <c r="Q523" s="197" t="s">
        <v>1094</v>
      </c>
      <c r="R523" s="59" t="s">
        <v>110</v>
      </c>
      <c r="S523" s="197" t="s">
        <v>107</v>
      </c>
      <c r="T523" s="59" t="s">
        <v>122</v>
      </c>
      <c r="U523" s="59" t="s">
        <v>112</v>
      </c>
      <c r="V523" s="198">
        <v>60</v>
      </c>
      <c r="W523" s="59" t="s">
        <v>113</v>
      </c>
      <c r="X523" s="197"/>
      <c r="Y523" s="197"/>
      <c r="Z523" s="197"/>
      <c r="AA523" s="199"/>
      <c r="AB523" s="200">
        <v>90</v>
      </c>
      <c r="AC523" s="200">
        <v>10</v>
      </c>
      <c r="AD523" s="201" t="s">
        <v>129</v>
      </c>
      <c r="AE523" s="202" t="s">
        <v>115</v>
      </c>
      <c r="AF523" s="203">
        <v>1465</v>
      </c>
      <c r="AG523" s="204">
        <v>20.67</v>
      </c>
      <c r="AH523" s="43">
        <v>0</v>
      </c>
      <c r="AI523" s="44">
        <f t="shared" si="40"/>
        <v>0</v>
      </c>
      <c r="AJ523" s="185"/>
      <c r="AK523" s="185"/>
      <c r="AL523" s="185"/>
      <c r="AM523" s="51" t="s">
        <v>116</v>
      </c>
      <c r="AN523" s="59"/>
      <c r="AO523" s="59"/>
      <c r="AP523" s="59"/>
      <c r="AQ523" s="59"/>
      <c r="AR523" s="59" t="s">
        <v>2271</v>
      </c>
      <c r="AS523" s="59"/>
      <c r="AT523" s="59"/>
      <c r="AU523" s="59"/>
      <c r="AV523" s="89"/>
      <c r="AW523" s="89"/>
      <c r="AX523" s="89"/>
      <c r="AY523" s="89"/>
      <c r="BD523" s="49">
        <v>466</v>
      </c>
    </row>
    <row r="524" spans="1:56" s="187" customFormat="1" ht="12.95" customHeight="1">
      <c r="A524" s="764" t="s">
        <v>319</v>
      </c>
      <c r="B524" s="736"/>
      <c r="C524" s="736"/>
      <c r="D524" s="777">
        <v>270002295</v>
      </c>
      <c r="E524" s="766" t="s">
        <v>4313</v>
      </c>
      <c r="F524" s="164"/>
      <c r="G524" s="349"/>
      <c r="H524" s="59" t="s">
        <v>2268</v>
      </c>
      <c r="I524" s="59" t="s">
        <v>2269</v>
      </c>
      <c r="J524" s="59" t="s">
        <v>2270</v>
      </c>
      <c r="K524" s="59" t="s">
        <v>104</v>
      </c>
      <c r="L524" s="753"/>
      <c r="M524" s="59"/>
      <c r="N524" s="197" t="s">
        <v>106</v>
      </c>
      <c r="O524" s="197" t="s">
        <v>107</v>
      </c>
      <c r="P524" s="59" t="s">
        <v>108</v>
      </c>
      <c r="Q524" s="197" t="s">
        <v>1094</v>
      </c>
      <c r="R524" s="59" t="s">
        <v>110</v>
      </c>
      <c r="S524" s="197" t="s">
        <v>107</v>
      </c>
      <c r="T524" s="59" t="s">
        <v>122</v>
      </c>
      <c r="U524" s="59" t="s">
        <v>112</v>
      </c>
      <c r="V524" s="197">
        <v>60</v>
      </c>
      <c r="W524" s="59" t="s">
        <v>113</v>
      </c>
      <c r="X524" s="197"/>
      <c r="Y524" s="197"/>
      <c r="Z524" s="197"/>
      <c r="AA524" s="767"/>
      <c r="AB524" s="59">
        <v>90</v>
      </c>
      <c r="AC524" s="59">
        <v>10</v>
      </c>
      <c r="AD524" s="768" t="s">
        <v>129</v>
      </c>
      <c r="AE524" s="59" t="s">
        <v>115</v>
      </c>
      <c r="AF524" s="769">
        <v>6250</v>
      </c>
      <c r="AG524" s="770">
        <v>20.67</v>
      </c>
      <c r="AH524" s="45">
        <f>AG524*AF524</f>
        <v>129187.50000000001</v>
      </c>
      <c r="AI524" s="45">
        <f t="shared" si="40"/>
        <v>144690.00000000003</v>
      </c>
      <c r="AJ524" s="46"/>
      <c r="AK524" s="45"/>
      <c r="AL524" s="45"/>
      <c r="AM524" s="51" t="s">
        <v>116</v>
      </c>
      <c r="AN524" s="59"/>
      <c r="AO524" s="59"/>
      <c r="AP524" s="59"/>
      <c r="AQ524" s="59"/>
      <c r="AR524" s="59" t="s">
        <v>2271</v>
      </c>
      <c r="AS524" s="59"/>
      <c r="AT524" s="59"/>
      <c r="AU524" s="59"/>
      <c r="AV524" s="771"/>
      <c r="AW524" s="771"/>
      <c r="AX524" s="771"/>
      <c r="AY524" s="759"/>
      <c r="AZ524" s="742" t="s">
        <v>4047</v>
      </c>
      <c r="BA524" s="743">
        <v>22100464</v>
      </c>
      <c r="BB524" s="743"/>
      <c r="BC524" s="249" t="e">
        <f>VLOOKUP(#REF!,$E$11:$BD$1093,53,0)</f>
        <v>#REF!</v>
      </c>
      <c r="BD524" s="249" t="e">
        <f>BC524+0.5</f>
        <v>#REF!</v>
      </c>
    </row>
    <row r="525" spans="1:56" s="187" customFormat="1" ht="12.95" customHeight="1">
      <c r="A525" s="156" t="s">
        <v>319</v>
      </c>
      <c r="B525" s="167"/>
      <c r="C525" s="167"/>
      <c r="D525" s="174">
        <v>270003051</v>
      </c>
      <c r="E525" s="237" t="s">
        <v>3628</v>
      </c>
      <c r="F525" s="175">
        <v>22100465</v>
      </c>
      <c r="G525" s="59"/>
      <c r="H525" s="59" t="s">
        <v>2268</v>
      </c>
      <c r="I525" s="59" t="s">
        <v>2269</v>
      </c>
      <c r="J525" s="59" t="s">
        <v>2270</v>
      </c>
      <c r="K525" s="59" t="s">
        <v>104</v>
      </c>
      <c r="L525" s="177" t="s">
        <v>105</v>
      </c>
      <c r="M525" s="59"/>
      <c r="N525" s="197" t="s">
        <v>106</v>
      </c>
      <c r="O525" s="197" t="s">
        <v>107</v>
      </c>
      <c r="P525" s="59" t="s">
        <v>108</v>
      </c>
      <c r="Q525" s="197" t="s">
        <v>1094</v>
      </c>
      <c r="R525" s="59" t="s">
        <v>110</v>
      </c>
      <c r="S525" s="197" t="s">
        <v>107</v>
      </c>
      <c r="T525" s="59" t="s">
        <v>122</v>
      </c>
      <c r="U525" s="59" t="s">
        <v>112</v>
      </c>
      <c r="V525" s="198">
        <v>60</v>
      </c>
      <c r="W525" s="59" t="s">
        <v>113</v>
      </c>
      <c r="X525" s="197"/>
      <c r="Y525" s="197"/>
      <c r="Z525" s="197"/>
      <c r="AA525" s="199"/>
      <c r="AB525" s="200">
        <v>90</v>
      </c>
      <c r="AC525" s="200">
        <v>10</v>
      </c>
      <c r="AD525" s="201" t="s">
        <v>129</v>
      </c>
      <c r="AE525" s="202" t="s">
        <v>115</v>
      </c>
      <c r="AF525" s="203">
        <v>1620</v>
      </c>
      <c r="AG525" s="204">
        <v>75.900000000000006</v>
      </c>
      <c r="AH525" s="183">
        <f t="shared" ref="AH525:AH538" si="41">AF525*AG525</f>
        <v>122958.00000000001</v>
      </c>
      <c r="AI525" s="184">
        <f t="shared" si="40"/>
        <v>137712.96000000002</v>
      </c>
      <c r="AJ525" s="185"/>
      <c r="AK525" s="185"/>
      <c r="AL525" s="185"/>
      <c r="AM525" s="51" t="s">
        <v>116</v>
      </c>
      <c r="AN525" s="59"/>
      <c r="AO525" s="59"/>
      <c r="AP525" s="59"/>
      <c r="AQ525" s="59"/>
      <c r="AR525" s="59" t="s">
        <v>2272</v>
      </c>
      <c r="AS525" s="59"/>
      <c r="AT525" s="59"/>
      <c r="AU525" s="59"/>
      <c r="AV525" s="89"/>
      <c r="AW525" s="89"/>
      <c r="AX525" s="89"/>
      <c r="AY525" s="89"/>
      <c r="BD525" s="49">
        <v>467</v>
      </c>
    </row>
    <row r="526" spans="1:56" s="187" customFormat="1" ht="12.95" customHeight="1">
      <c r="A526" s="156" t="s">
        <v>848</v>
      </c>
      <c r="B526" s="167"/>
      <c r="C526" s="167"/>
      <c r="D526" s="174">
        <v>210019468</v>
      </c>
      <c r="E526" s="237" t="s">
        <v>3629</v>
      </c>
      <c r="F526" s="175">
        <v>22100382</v>
      </c>
      <c r="G526" s="37"/>
      <c r="H526" s="37" t="s">
        <v>2273</v>
      </c>
      <c r="I526" s="37" t="s">
        <v>2269</v>
      </c>
      <c r="J526" s="39" t="s">
        <v>2274</v>
      </c>
      <c r="K526" s="59" t="s">
        <v>104</v>
      </c>
      <c r="L526" s="40"/>
      <c r="M526" s="39"/>
      <c r="N526" s="197" t="s">
        <v>106</v>
      </c>
      <c r="O526" s="39" t="s">
        <v>107</v>
      </c>
      <c r="P526" s="37" t="s">
        <v>108</v>
      </c>
      <c r="Q526" s="39" t="s">
        <v>2156</v>
      </c>
      <c r="R526" s="41" t="s">
        <v>110</v>
      </c>
      <c r="S526" s="37" t="s">
        <v>107</v>
      </c>
      <c r="T526" s="39" t="s">
        <v>122</v>
      </c>
      <c r="U526" s="37" t="s">
        <v>112</v>
      </c>
      <c r="V526" s="91">
        <v>60</v>
      </c>
      <c r="W526" s="39" t="s">
        <v>113</v>
      </c>
      <c r="X526" s="39"/>
      <c r="Y526" s="60"/>
      <c r="Z526" s="38"/>
      <c r="AA526" s="199"/>
      <c r="AB526" s="200">
        <v>90</v>
      </c>
      <c r="AC526" s="200">
        <v>10</v>
      </c>
      <c r="AD526" s="181" t="s">
        <v>129</v>
      </c>
      <c r="AE526" s="181" t="s">
        <v>115</v>
      </c>
      <c r="AF526" s="94">
        <v>50</v>
      </c>
      <c r="AG526" s="81">
        <v>2188.0100000000002</v>
      </c>
      <c r="AH526" s="183">
        <f t="shared" si="41"/>
        <v>109400.50000000001</v>
      </c>
      <c r="AI526" s="184">
        <f t="shared" si="40"/>
        <v>122528.56000000003</v>
      </c>
      <c r="AJ526" s="185"/>
      <c r="AK526" s="185"/>
      <c r="AL526" s="185"/>
      <c r="AM526" s="37" t="s">
        <v>116</v>
      </c>
      <c r="AN526" s="37"/>
      <c r="AO526" s="37"/>
      <c r="AP526" s="37"/>
      <c r="AQ526" s="37"/>
      <c r="AR526" s="37" t="s">
        <v>2275</v>
      </c>
      <c r="AS526" s="37"/>
      <c r="AT526" s="37"/>
      <c r="AU526" s="37"/>
      <c r="AV526" s="89"/>
      <c r="AW526" s="89"/>
      <c r="AX526" s="89"/>
      <c r="AY526" s="89"/>
      <c r="BD526" s="49">
        <v>468</v>
      </c>
    </row>
    <row r="527" spans="1:56" s="187" customFormat="1" ht="12.95" customHeight="1">
      <c r="A527" s="156" t="s">
        <v>848</v>
      </c>
      <c r="B527" s="167"/>
      <c r="C527" s="167"/>
      <c r="D527" s="174">
        <v>210025329</v>
      </c>
      <c r="E527" s="237" t="s">
        <v>3630</v>
      </c>
      <c r="F527" s="175">
        <v>22100383</v>
      </c>
      <c r="G527" s="37"/>
      <c r="H527" s="37" t="s">
        <v>2273</v>
      </c>
      <c r="I527" s="37" t="s">
        <v>2269</v>
      </c>
      <c r="J527" s="39" t="s">
        <v>2274</v>
      </c>
      <c r="K527" s="59" t="s">
        <v>104</v>
      </c>
      <c r="L527" s="40"/>
      <c r="M527" s="39"/>
      <c r="N527" s="197" t="s">
        <v>106</v>
      </c>
      <c r="O527" s="39" t="s">
        <v>107</v>
      </c>
      <c r="P527" s="37" t="s">
        <v>108</v>
      </c>
      <c r="Q527" s="39" t="s">
        <v>2156</v>
      </c>
      <c r="R527" s="41" t="s">
        <v>110</v>
      </c>
      <c r="S527" s="37" t="s">
        <v>107</v>
      </c>
      <c r="T527" s="39" t="s">
        <v>122</v>
      </c>
      <c r="U527" s="37" t="s">
        <v>112</v>
      </c>
      <c r="V527" s="91">
        <v>60</v>
      </c>
      <c r="W527" s="39" t="s">
        <v>113</v>
      </c>
      <c r="X527" s="39"/>
      <c r="Y527" s="60"/>
      <c r="Z527" s="38"/>
      <c r="AA527" s="199"/>
      <c r="AB527" s="200">
        <v>90</v>
      </c>
      <c r="AC527" s="200">
        <v>10</v>
      </c>
      <c r="AD527" s="181" t="s">
        <v>129</v>
      </c>
      <c r="AE527" s="181" t="s">
        <v>115</v>
      </c>
      <c r="AF527" s="94">
        <v>946</v>
      </c>
      <c r="AG527" s="81">
        <v>655.5</v>
      </c>
      <c r="AH527" s="183">
        <f t="shared" si="41"/>
        <v>620103</v>
      </c>
      <c r="AI527" s="184">
        <f t="shared" si="40"/>
        <v>694515.3600000001</v>
      </c>
      <c r="AJ527" s="185"/>
      <c r="AK527" s="185"/>
      <c r="AL527" s="185"/>
      <c r="AM527" s="37" t="s">
        <v>116</v>
      </c>
      <c r="AN527" s="37"/>
      <c r="AO527" s="37"/>
      <c r="AP527" s="37"/>
      <c r="AQ527" s="37"/>
      <c r="AR527" s="37" t="s">
        <v>2276</v>
      </c>
      <c r="AS527" s="37"/>
      <c r="AT527" s="37"/>
      <c r="AU527" s="37"/>
      <c r="AV527" s="89"/>
      <c r="AW527" s="89"/>
      <c r="AX527" s="89"/>
      <c r="AY527" s="89"/>
      <c r="BD527" s="49">
        <v>469</v>
      </c>
    </row>
    <row r="528" spans="1:56" s="187" customFormat="1" ht="12.95" customHeight="1">
      <c r="A528" s="156" t="s">
        <v>848</v>
      </c>
      <c r="B528" s="167"/>
      <c r="C528" s="167"/>
      <c r="D528" s="174">
        <v>210035995</v>
      </c>
      <c r="E528" s="237" t="s">
        <v>3631</v>
      </c>
      <c r="F528" s="175">
        <v>22100384</v>
      </c>
      <c r="G528" s="37"/>
      <c r="H528" s="37" t="s">
        <v>2273</v>
      </c>
      <c r="I528" s="37" t="s">
        <v>2269</v>
      </c>
      <c r="J528" s="39" t="s">
        <v>2274</v>
      </c>
      <c r="K528" s="59" t="s">
        <v>104</v>
      </c>
      <c r="L528" s="40"/>
      <c r="M528" s="39"/>
      <c r="N528" s="197" t="s">
        <v>106</v>
      </c>
      <c r="O528" s="39" t="s">
        <v>107</v>
      </c>
      <c r="P528" s="37" t="s">
        <v>108</v>
      </c>
      <c r="Q528" s="39" t="s">
        <v>2156</v>
      </c>
      <c r="R528" s="41" t="s">
        <v>110</v>
      </c>
      <c r="S528" s="37" t="s">
        <v>107</v>
      </c>
      <c r="T528" s="39" t="s">
        <v>122</v>
      </c>
      <c r="U528" s="37" t="s">
        <v>112</v>
      </c>
      <c r="V528" s="91">
        <v>60</v>
      </c>
      <c r="W528" s="39" t="s">
        <v>113</v>
      </c>
      <c r="X528" s="39"/>
      <c r="Y528" s="60"/>
      <c r="Z528" s="38"/>
      <c r="AA528" s="199"/>
      <c r="AB528" s="200">
        <v>90</v>
      </c>
      <c r="AC528" s="200">
        <v>10</v>
      </c>
      <c r="AD528" s="181" t="s">
        <v>129</v>
      </c>
      <c r="AE528" s="181" t="s">
        <v>115</v>
      </c>
      <c r="AF528" s="94">
        <v>40</v>
      </c>
      <c r="AG528" s="81">
        <v>2212.6</v>
      </c>
      <c r="AH528" s="183">
        <f t="shared" si="41"/>
        <v>88504</v>
      </c>
      <c r="AI528" s="184">
        <f t="shared" si="40"/>
        <v>99124.48000000001</v>
      </c>
      <c r="AJ528" s="185"/>
      <c r="AK528" s="185"/>
      <c r="AL528" s="185"/>
      <c r="AM528" s="37" t="s">
        <v>116</v>
      </c>
      <c r="AN528" s="37"/>
      <c r="AO528" s="37"/>
      <c r="AP528" s="37"/>
      <c r="AQ528" s="37"/>
      <c r="AR528" s="37" t="s">
        <v>2277</v>
      </c>
      <c r="AS528" s="37"/>
      <c r="AT528" s="37"/>
      <c r="AU528" s="37"/>
      <c r="AV528" s="89"/>
      <c r="AW528" s="89"/>
      <c r="AX528" s="89"/>
      <c r="AY528" s="89"/>
      <c r="BD528" s="49">
        <v>470</v>
      </c>
    </row>
    <row r="529" spans="1:258" s="187" customFormat="1" ht="12.95" customHeight="1">
      <c r="A529" s="156" t="s">
        <v>848</v>
      </c>
      <c r="B529" s="167"/>
      <c r="C529" s="167"/>
      <c r="D529" s="174">
        <v>210035996</v>
      </c>
      <c r="E529" s="237" t="s">
        <v>3632</v>
      </c>
      <c r="F529" s="175">
        <v>22100385</v>
      </c>
      <c r="G529" s="37"/>
      <c r="H529" s="37" t="s">
        <v>2273</v>
      </c>
      <c r="I529" s="37" t="s">
        <v>2269</v>
      </c>
      <c r="J529" s="39" t="s">
        <v>2274</v>
      </c>
      <c r="K529" s="59" t="s">
        <v>104</v>
      </c>
      <c r="L529" s="40"/>
      <c r="M529" s="39"/>
      <c r="N529" s="197" t="s">
        <v>106</v>
      </c>
      <c r="O529" s="39" t="s">
        <v>107</v>
      </c>
      <c r="P529" s="37" t="s">
        <v>108</v>
      </c>
      <c r="Q529" s="39" t="s">
        <v>2156</v>
      </c>
      <c r="R529" s="41" t="s">
        <v>110</v>
      </c>
      <c r="S529" s="37" t="s">
        <v>107</v>
      </c>
      <c r="T529" s="39" t="s">
        <v>122</v>
      </c>
      <c r="U529" s="37" t="s">
        <v>112</v>
      </c>
      <c r="V529" s="91">
        <v>60</v>
      </c>
      <c r="W529" s="39" t="s">
        <v>113</v>
      </c>
      <c r="X529" s="39"/>
      <c r="Y529" s="60"/>
      <c r="Z529" s="38"/>
      <c r="AA529" s="199"/>
      <c r="AB529" s="200">
        <v>90</v>
      </c>
      <c r="AC529" s="200">
        <v>10</v>
      </c>
      <c r="AD529" s="181" t="s">
        <v>129</v>
      </c>
      <c r="AE529" s="181" t="s">
        <v>115</v>
      </c>
      <c r="AF529" s="94">
        <v>96</v>
      </c>
      <c r="AG529" s="81">
        <v>2212.6</v>
      </c>
      <c r="AH529" s="183">
        <f t="shared" si="41"/>
        <v>212409.59999999998</v>
      </c>
      <c r="AI529" s="184">
        <f t="shared" si="40"/>
        <v>237898.75200000001</v>
      </c>
      <c r="AJ529" s="185"/>
      <c r="AK529" s="185"/>
      <c r="AL529" s="185"/>
      <c r="AM529" s="37" t="s">
        <v>116</v>
      </c>
      <c r="AN529" s="37"/>
      <c r="AO529" s="37"/>
      <c r="AP529" s="37"/>
      <c r="AQ529" s="37"/>
      <c r="AR529" s="37" t="s">
        <v>2278</v>
      </c>
      <c r="AS529" s="37"/>
      <c r="AT529" s="37"/>
      <c r="AU529" s="37"/>
      <c r="AV529" s="89"/>
      <c r="AW529" s="89"/>
      <c r="AX529" s="89"/>
      <c r="AY529" s="89"/>
      <c r="BD529" s="49">
        <v>471</v>
      </c>
    </row>
    <row r="530" spans="1:258" s="187" customFormat="1" ht="12.95" customHeight="1">
      <c r="A530" s="156" t="s">
        <v>848</v>
      </c>
      <c r="B530" s="167"/>
      <c r="C530" s="167"/>
      <c r="D530" s="174">
        <v>210034659</v>
      </c>
      <c r="E530" s="237" t="s">
        <v>3633</v>
      </c>
      <c r="F530" s="175">
        <v>22100386</v>
      </c>
      <c r="G530" s="37"/>
      <c r="H530" s="37" t="s">
        <v>2279</v>
      </c>
      <c r="I530" s="37" t="s">
        <v>2269</v>
      </c>
      <c r="J530" s="39" t="s">
        <v>2280</v>
      </c>
      <c r="K530" s="59" t="s">
        <v>104</v>
      </c>
      <c r="L530" s="40"/>
      <c r="M530" s="39"/>
      <c r="N530" s="197" t="s">
        <v>106</v>
      </c>
      <c r="O530" s="39" t="s">
        <v>107</v>
      </c>
      <c r="P530" s="37" t="s">
        <v>108</v>
      </c>
      <c r="Q530" s="39" t="s">
        <v>2156</v>
      </c>
      <c r="R530" s="41" t="s">
        <v>110</v>
      </c>
      <c r="S530" s="37" t="s">
        <v>107</v>
      </c>
      <c r="T530" s="39" t="s">
        <v>122</v>
      </c>
      <c r="U530" s="37" t="s">
        <v>112</v>
      </c>
      <c r="V530" s="91">
        <v>60</v>
      </c>
      <c r="W530" s="39" t="s">
        <v>113</v>
      </c>
      <c r="X530" s="39"/>
      <c r="Y530" s="60"/>
      <c r="Z530" s="38"/>
      <c r="AA530" s="199"/>
      <c r="AB530" s="200">
        <v>90</v>
      </c>
      <c r="AC530" s="200">
        <v>10</v>
      </c>
      <c r="AD530" s="181" t="s">
        <v>129</v>
      </c>
      <c r="AE530" s="181" t="s">
        <v>115</v>
      </c>
      <c r="AF530" s="94">
        <v>30</v>
      </c>
      <c r="AG530" s="81">
        <v>2640</v>
      </c>
      <c r="AH530" s="183">
        <f t="shared" si="41"/>
        <v>79200</v>
      </c>
      <c r="AI530" s="184">
        <f t="shared" si="40"/>
        <v>88704.000000000015</v>
      </c>
      <c r="AJ530" s="185"/>
      <c r="AK530" s="185"/>
      <c r="AL530" s="185"/>
      <c r="AM530" s="37" t="s">
        <v>116</v>
      </c>
      <c r="AN530" s="37"/>
      <c r="AO530" s="37"/>
      <c r="AP530" s="37"/>
      <c r="AQ530" s="37"/>
      <c r="AR530" s="37" t="s">
        <v>2281</v>
      </c>
      <c r="AS530" s="37"/>
      <c r="AT530" s="37"/>
      <c r="AU530" s="37"/>
      <c r="AV530" s="89"/>
      <c r="AW530" s="89"/>
      <c r="AX530" s="89"/>
      <c r="AY530" s="89"/>
      <c r="BD530" s="49">
        <v>472</v>
      </c>
    </row>
    <row r="531" spans="1:258" s="187" customFormat="1" ht="12.95" customHeight="1">
      <c r="A531" s="156" t="s">
        <v>848</v>
      </c>
      <c r="B531" s="167"/>
      <c r="C531" s="167"/>
      <c r="D531" s="174">
        <v>210035485</v>
      </c>
      <c r="E531" s="237" t="s">
        <v>3634</v>
      </c>
      <c r="F531" s="175">
        <v>22100387</v>
      </c>
      <c r="G531" s="37"/>
      <c r="H531" s="37" t="s">
        <v>2282</v>
      </c>
      <c r="I531" s="37" t="s">
        <v>2283</v>
      </c>
      <c r="J531" s="39" t="s">
        <v>2284</v>
      </c>
      <c r="K531" s="37" t="s">
        <v>104</v>
      </c>
      <c r="L531" s="177"/>
      <c r="M531" s="39"/>
      <c r="N531" s="37" t="s">
        <v>106</v>
      </c>
      <c r="O531" s="39" t="s">
        <v>107</v>
      </c>
      <c r="P531" s="37" t="s">
        <v>108</v>
      </c>
      <c r="Q531" s="39" t="s">
        <v>2156</v>
      </c>
      <c r="R531" s="41" t="s">
        <v>110</v>
      </c>
      <c r="S531" s="37" t="s">
        <v>107</v>
      </c>
      <c r="T531" s="39" t="s">
        <v>122</v>
      </c>
      <c r="U531" s="37" t="s">
        <v>112</v>
      </c>
      <c r="V531" s="91">
        <v>60</v>
      </c>
      <c r="W531" s="39" t="s">
        <v>113</v>
      </c>
      <c r="X531" s="39"/>
      <c r="Y531" s="60"/>
      <c r="Z531" s="38"/>
      <c r="AA531" s="38"/>
      <c r="AB531" s="206">
        <v>90</v>
      </c>
      <c r="AC531" s="38">
        <v>10</v>
      </c>
      <c r="AD531" s="181" t="s">
        <v>129</v>
      </c>
      <c r="AE531" s="181" t="s">
        <v>115</v>
      </c>
      <c r="AF531" s="94">
        <v>170</v>
      </c>
      <c r="AG531" s="81">
        <v>6630</v>
      </c>
      <c r="AH531" s="183">
        <f t="shared" si="41"/>
        <v>1127100</v>
      </c>
      <c r="AI531" s="184">
        <f t="shared" si="40"/>
        <v>1262352.0000000002</v>
      </c>
      <c r="AJ531" s="185"/>
      <c r="AK531" s="185"/>
      <c r="AL531" s="185"/>
      <c r="AM531" s="37" t="s">
        <v>116</v>
      </c>
      <c r="AN531" s="37"/>
      <c r="AO531" s="37"/>
      <c r="AP531" s="37"/>
      <c r="AQ531" s="37"/>
      <c r="AR531" s="37" t="s">
        <v>2285</v>
      </c>
      <c r="AS531" s="37"/>
      <c r="AT531" s="37"/>
      <c r="AU531" s="37"/>
      <c r="AV531" s="89"/>
      <c r="AW531" s="89"/>
      <c r="AX531" s="89"/>
      <c r="AY531" s="89"/>
      <c r="BD531" s="49">
        <v>473</v>
      </c>
      <c r="BE531" s="239"/>
      <c r="BF531" s="239"/>
      <c r="BG531" s="239"/>
      <c r="BH531" s="239"/>
      <c r="BI531" s="239"/>
      <c r="BJ531" s="239"/>
      <c r="BK531" s="239"/>
      <c r="BL531" s="239"/>
      <c r="BM531" s="239"/>
      <c r="BN531" s="239"/>
      <c r="BO531" s="239"/>
      <c r="BP531" s="239"/>
      <c r="BQ531" s="239"/>
      <c r="BR531" s="239"/>
      <c r="BS531" s="239"/>
      <c r="BT531" s="239"/>
      <c r="BU531" s="239"/>
      <c r="BV531" s="239"/>
      <c r="BW531" s="239"/>
      <c r="BX531" s="239"/>
      <c r="BY531" s="239"/>
      <c r="BZ531" s="239"/>
      <c r="CA531" s="239"/>
      <c r="CB531" s="239"/>
      <c r="CC531" s="239"/>
      <c r="CD531" s="239"/>
      <c r="CE531" s="239"/>
      <c r="CF531" s="239"/>
      <c r="CG531" s="239"/>
      <c r="CH531" s="239"/>
      <c r="CI531" s="239"/>
      <c r="CJ531" s="239"/>
      <c r="CK531" s="239"/>
      <c r="CL531" s="239"/>
      <c r="CM531" s="239"/>
      <c r="CN531" s="239"/>
      <c r="CO531" s="239"/>
      <c r="CP531" s="239"/>
      <c r="CQ531" s="239"/>
      <c r="CR531" s="239"/>
      <c r="CS531" s="239"/>
      <c r="CT531" s="239"/>
      <c r="CU531" s="239"/>
      <c r="CV531" s="239"/>
      <c r="CW531" s="239"/>
      <c r="CX531" s="239"/>
      <c r="CY531" s="239"/>
      <c r="CZ531" s="239"/>
      <c r="DA531" s="239"/>
      <c r="DB531" s="239"/>
      <c r="DC531" s="239"/>
      <c r="DD531" s="239"/>
      <c r="DE531" s="239"/>
      <c r="DF531" s="239"/>
      <c r="DG531" s="239"/>
      <c r="DH531" s="239"/>
      <c r="DI531" s="239"/>
      <c r="DJ531" s="239"/>
      <c r="DK531" s="239"/>
      <c r="DL531" s="239"/>
      <c r="DM531" s="239"/>
      <c r="DN531" s="239"/>
      <c r="DO531" s="239"/>
      <c r="DP531" s="239"/>
      <c r="DQ531" s="239"/>
      <c r="DR531" s="239"/>
      <c r="DS531" s="239"/>
      <c r="DT531" s="239"/>
      <c r="DU531" s="239"/>
      <c r="DV531" s="239"/>
      <c r="DW531" s="239"/>
      <c r="DX531" s="239"/>
      <c r="DY531" s="239"/>
      <c r="DZ531" s="239"/>
      <c r="EA531" s="239"/>
      <c r="EB531" s="239"/>
      <c r="EC531" s="239"/>
      <c r="ED531" s="239"/>
      <c r="EE531" s="239"/>
      <c r="EF531" s="239"/>
      <c r="EG531" s="239"/>
      <c r="EH531" s="239"/>
      <c r="EI531" s="239"/>
      <c r="EJ531" s="239"/>
      <c r="EK531" s="239"/>
      <c r="EL531" s="239"/>
      <c r="EM531" s="239"/>
      <c r="EN531" s="239"/>
      <c r="EO531" s="239"/>
      <c r="EP531" s="239"/>
      <c r="EQ531" s="239"/>
      <c r="ER531" s="239"/>
      <c r="ES531" s="239"/>
      <c r="ET531" s="239"/>
      <c r="EU531" s="239"/>
      <c r="EV531" s="239"/>
      <c r="EW531" s="239"/>
      <c r="EX531" s="239"/>
      <c r="EY531" s="239"/>
      <c r="EZ531" s="239"/>
      <c r="FA531" s="239"/>
      <c r="FB531" s="239"/>
      <c r="FC531" s="239"/>
      <c r="FD531" s="239"/>
      <c r="FE531" s="239"/>
      <c r="FF531" s="239"/>
      <c r="FG531" s="239"/>
      <c r="FH531" s="239"/>
      <c r="FI531" s="239"/>
      <c r="FJ531" s="239"/>
      <c r="FK531" s="239"/>
      <c r="FL531" s="239"/>
      <c r="FM531" s="239"/>
      <c r="FN531" s="239"/>
      <c r="FO531" s="239"/>
      <c r="FP531" s="239"/>
      <c r="FQ531" s="239"/>
      <c r="FR531" s="239"/>
      <c r="FS531" s="239"/>
      <c r="FT531" s="239"/>
      <c r="FU531" s="239"/>
      <c r="FV531" s="239"/>
      <c r="FW531" s="239"/>
      <c r="FX531" s="239"/>
      <c r="FY531" s="239"/>
      <c r="FZ531" s="239"/>
      <c r="GA531" s="239"/>
      <c r="GB531" s="239"/>
      <c r="GC531" s="239"/>
      <c r="GD531" s="239"/>
      <c r="GE531" s="239"/>
      <c r="GF531" s="239"/>
      <c r="GG531" s="239"/>
      <c r="GH531" s="239"/>
      <c r="GI531" s="239"/>
      <c r="GJ531" s="239"/>
      <c r="GK531" s="239"/>
      <c r="GL531" s="239"/>
      <c r="GM531" s="239"/>
      <c r="GN531" s="239"/>
      <c r="GO531" s="239"/>
      <c r="GP531" s="239"/>
      <c r="GQ531" s="239"/>
      <c r="GR531" s="239"/>
      <c r="GS531" s="239"/>
      <c r="GT531" s="239"/>
      <c r="GU531" s="239"/>
      <c r="GV531" s="239"/>
      <c r="GW531" s="239"/>
      <c r="GX531" s="239"/>
      <c r="GY531" s="239"/>
      <c r="GZ531" s="239"/>
      <c r="HA531" s="239"/>
      <c r="HB531" s="239"/>
      <c r="HC531" s="239"/>
      <c r="HD531" s="239"/>
      <c r="HE531" s="239"/>
      <c r="HF531" s="239"/>
      <c r="HG531" s="239"/>
      <c r="HH531" s="239"/>
      <c r="HI531" s="239"/>
      <c r="HJ531" s="239"/>
      <c r="HK531" s="239"/>
      <c r="HL531" s="239"/>
      <c r="HM531" s="239"/>
      <c r="HN531" s="239"/>
      <c r="HO531" s="239"/>
      <c r="HP531" s="239"/>
      <c r="HQ531" s="239"/>
      <c r="HR531" s="239"/>
      <c r="HS531" s="239"/>
      <c r="HT531" s="239"/>
      <c r="HU531" s="239"/>
      <c r="HV531" s="239"/>
      <c r="HW531" s="239"/>
      <c r="HX531" s="239"/>
      <c r="HY531" s="239"/>
      <c r="HZ531" s="239"/>
      <c r="IA531" s="239"/>
      <c r="IB531" s="239"/>
      <c r="IC531" s="239"/>
      <c r="ID531" s="239"/>
      <c r="IE531" s="239"/>
      <c r="IF531" s="239"/>
      <c r="IG531" s="239"/>
      <c r="IH531" s="239"/>
      <c r="II531" s="239"/>
      <c r="IJ531" s="239"/>
      <c r="IK531" s="239"/>
      <c r="IL531" s="239"/>
      <c r="IM531" s="239"/>
      <c r="IN531" s="239"/>
      <c r="IO531" s="239"/>
      <c r="IP531" s="239"/>
      <c r="IQ531" s="239"/>
      <c r="IR531" s="239"/>
      <c r="IS531" s="239"/>
      <c r="IT531" s="239"/>
      <c r="IU531" s="239"/>
      <c r="IV531" s="239"/>
      <c r="IW531" s="239"/>
      <c r="IX531" s="239"/>
    </row>
    <row r="532" spans="1:258" s="187" customFormat="1" ht="12.95" customHeight="1">
      <c r="A532" s="156" t="s">
        <v>848</v>
      </c>
      <c r="B532" s="167"/>
      <c r="C532" s="167"/>
      <c r="D532" s="174">
        <v>210035488</v>
      </c>
      <c r="E532" s="237" t="s">
        <v>3635</v>
      </c>
      <c r="F532" s="175">
        <v>22100388</v>
      </c>
      <c r="G532" s="37"/>
      <c r="H532" s="37" t="s">
        <v>2282</v>
      </c>
      <c r="I532" s="37" t="s">
        <v>2283</v>
      </c>
      <c r="J532" s="39" t="s">
        <v>2284</v>
      </c>
      <c r="K532" s="37" t="s">
        <v>104</v>
      </c>
      <c r="L532" s="177"/>
      <c r="M532" s="39"/>
      <c r="N532" s="37" t="s">
        <v>106</v>
      </c>
      <c r="O532" s="39" t="s">
        <v>107</v>
      </c>
      <c r="P532" s="37" t="s">
        <v>108</v>
      </c>
      <c r="Q532" s="39" t="s">
        <v>2156</v>
      </c>
      <c r="R532" s="41" t="s">
        <v>110</v>
      </c>
      <c r="S532" s="37" t="s">
        <v>107</v>
      </c>
      <c r="T532" s="39" t="s">
        <v>122</v>
      </c>
      <c r="U532" s="37" t="s">
        <v>112</v>
      </c>
      <c r="V532" s="91">
        <v>60</v>
      </c>
      <c r="W532" s="39" t="s">
        <v>113</v>
      </c>
      <c r="X532" s="39"/>
      <c r="Y532" s="60"/>
      <c r="Z532" s="38"/>
      <c r="AA532" s="38"/>
      <c r="AB532" s="206">
        <v>90</v>
      </c>
      <c r="AC532" s="38">
        <v>10</v>
      </c>
      <c r="AD532" s="181" t="s">
        <v>129</v>
      </c>
      <c r="AE532" s="181" t="s">
        <v>115</v>
      </c>
      <c r="AF532" s="94">
        <v>283</v>
      </c>
      <c r="AG532" s="81">
        <v>1150</v>
      </c>
      <c r="AH532" s="183">
        <f t="shared" si="41"/>
        <v>325450</v>
      </c>
      <c r="AI532" s="184">
        <f t="shared" si="40"/>
        <v>364504.00000000006</v>
      </c>
      <c r="AJ532" s="185"/>
      <c r="AK532" s="185"/>
      <c r="AL532" s="185"/>
      <c r="AM532" s="37" t="s">
        <v>116</v>
      </c>
      <c r="AN532" s="37"/>
      <c r="AO532" s="37"/>
      <c r="AP532" s="37"/>
      <c r="AQ532" s="37"/>
      <c r="AR532" s="37" t="s">
        <v>2286</v>
      </c>
      <c r="AS532" s="37"/>
      <c r="AT532" s="37"/>
      <c r="AU532" s="37"/>
      <c r="AV532" s="89"/>
      <c r="AW532" s="89"/>
      <c r="AX532" s="89"/>
      <c r="AY532" s="89"/>
      <c r="BD532" s="49">
        <v>474</v>
      </c>
    </row>
    <row r="533" spans="1:258" s="187" customFormat="1" ht="12.95" customHeight="1">
      <c r="A533" s="156" t="s">
        <v>848</v>
      </c>
      <c r="B533" s="167"/>
      <c r="C533" s="167"/>
      <c r="D533" s="174">
        <v>210035493</v>
      </c>
      <c r="E533" s="237" t="s">
        <v>3636</v>
      </c>
      <c r="F533" s="175">
        <v>22100389</v>
      </c>
      <c r="G533" s="37"/>
      <c r="H533" s="37" t="s">
        <v>2282</v>
      </c>
      <c r="I533" s="37" t="s">
        <v>2283</v>
      </c>
      <c r="J533" s="39" t="s">
        <v>2284</v>
      </c>
      <c r="K533" s="37" t="s">
        <v>104</v>
      </c>
      <c r="L533" s="177"/>
      <c r="M533" s="39"/>
      <c r="N533" s="37" t="s">
        <v>106</v>
      </c>
      <c r="O533" s="39" t="s">
        <v>107</v>
      </c>
      <c r="P533" s="37" t="s">
        <v>108</v>
      </c>
      <c r="Q533" s="39" t="s">
        <v>2156</v>
      </c>
      <c r="R533" s="41" t="s">
        <v>110</v>
      </c>
      <c r="S533" s="37" t="s">
        <v>107</v>
      </c>
      <c r="T533" s="39" t="s">
        <v>122</v>
      </c>
      <c r="U533" s="37" t="s">
        <v>112</v>
      </c>
      <c r="V533" s="91">
        <v>60</v>
      </c>
      <c r="W533" s="39" t="s">
        <v>113</v>
      </c>
      <c r="X533" s="39"/>
      <c r="Y533" s="60"/>
      <c r="Z533" s="38"/>
      <c r="AA533" s="38"/>
      <c r="AB533" s="206">
        <v>90</v>
      </c>
      <c r="AC533" s="38">
        <v>10</v>
      </c>
      <c r="AD533" s="181" t="s">
        <v>129</v>
      </c>
      <c r="AE533" s="181" t="s">
        <v>115</v>
      </c>
      <c r="AF533" s="94">
        <v>305</v>
      </c>
      <c r="AG533" s="81">
        <v>4675</v>
      </c>
      <c r="AH533" s="183">
        <f t="shared" si="41"/>
        <v>1425875</v>
      </c>
      <c r="AI533" s="184">
        <f t="shared" si="40"/>
        <v>1596980.0000000002</v>
      </c>
      <c r="AJ533" s="185"/>
      <c r="AK533" s="185"/>
      <c r="AL533" s="185"/>
      <c r="AM533" s="37" t="s">
        <v>116</v>
      </c>
      <c r="AN533" s="37"/>
      <c r="AO533" s="37"/>
      <c r="AP533" s="37"/>
      <c r="AQ533" s="37"/>
      <c r="AR533" s="37" t="s">
        <v>2287</v>
      </c>
      <c r="AS533" s="37"/>
      <c r="AT533" s="37"/>
      <c r="AU533" s="37"/>
      <c r="AV533" s="89"/>
      <c r="AW533" s="89"/>
      <c r="AX533" s="89"/>
      <c r="AY533" s="89"/>
      <c r="BD533" s="49">
        <v>475</v>
      </c>
    </row>
    <row r="534" spans="1:258" s="187" customFormat="1" ht="12.95" customHeight="1">
      <c r="A534" s="156" t="s">
        <v>350</v>
      </c>
      <c r="B534" s="167"/>
      <c r="C534" s="167"/>
      <c r="D534" s="174">
        <v>230000517</v>
      </c>
      <c r="E534" s="237" t="s">
        <v>1397</v>
      </c>
      <c r="F534" s="175">
        <v>22100674</v>
      </c>
      <c r="G534" s="37"/>
      <c r="H534" s="37" t="s">
        <v>2288</v>
      </c>
      <c r="I534" s="37" t="s">
        <v>2289</v>
      </c>
      <c r="J534" s="37" t="s">
        <v>2290</v>
      </c>
      <c r="K534" s="37" t="s">
        <v>104</v>
      </c>
      <c r="L534" s="177" t="s">
        <v>927</v>
      </c>
      <c r="M534" s="37"/>
      <c r="N534" s="39" t="s">
        <v>106</v>
      </c>
      <c r="O534" s="39" t="s">
        <v>107</v>
      </c>
      <c r="P534" s="37" t="s">
        <v>108</v>
      </c>
      <c r="Q534" s="39" t="s">
        <v>435</v>
      </c>
      <c r="R534" s="37" t="s">
        <v>110</v>
      </c>
      <c r="S534" s="39" t="s">
        <v>107</v>
      </c>
      <c r="T534" s="37" t="s">
        <v>122</v>
      </c>
      <c r="U534" s="37" t="s">
        <v>112</v>
      </c>
      <c r="V534" s="91">
        <v>60</v>
      </c>
      <c r="W534" s="37" t="s">
        <v>113</v>
      </c>
      <c r="X534" s="39"/>
      <c r="Y534" s="39"/>
      <c r="Z534" s="39"/>
      <c r="AA534" s="60"/>
      <c r="AB534" s="38">
        <v>90</v>
      </c>
      <c r="AC534" s="38">
        <v>10</v>
      </c>
      <c r="AD534" s="181" t="s">
        <v>179</v>
      </c>
      <c r="AE534" s="205" t="s">
        <v>115</v>
      </c>
      <c r="AF534" s="182">
        <v>1.9</v>
      </c>
      <c r="AG534" s="94">
        <v>247974.31</v>
      </c>
      <c r="AH534" s="183">
        <f t="shared" si="41"/>
        <v>471151.18899999995</v>
      </c>
      <c r="AI534" s="184">
        <f t="shared" si="40"/>
        <v>527689.33167999994</v>
      </c>
      <c r="AJ534" s="185"/>
      <c r="AK534" s="185"/>
      <c r="AL534" s="185"/>
      <c r="AM534" s="35" t="s">
        <v>116</v>
      </c>
      <c r="AN534" s="37"/>
      <c r="AO534" s="37"/>
      <c r="AP534" s="37"/>
      <c r="AQ534" s="37"/>
      <c r="AR534" s="37" t="s">
        <v>2291</v>
      </c>
      <c r="AS534" s="37"/>
      <c r="AT534" s="37"/>
      <c r="AU534" s="37"/>
      <c r="AV534" s="89"/>
      <c r="AW534" s="89"/>
      <c r="AX534" s="89"/>
      <c r="AY534" s="89"/>
      <c r="BD534" s="49">
        <v>476</v>
      </c>
    </row>
    <row r="535" spans="1:258" s="187" customFormat="1" ht="12.95" customHeight="1">
      <c r="A535" s="156" t="s">
        <v>319</v>
      </c>
      <c r="B535" s="167"/>
      <c r="C535" s="167"/>
      <c r="D535" s="174">
        <v>150001817</v>
      </c>
      <c r="E535" s="237" t="s">
        <v>1483</v>
      </c>
      <c r="F535" s="174">
        <v>22100506</v>
      </c>
      <c r="G535" s="59"/>
      <c r="H535" s="59" t="s">
        <v>2292</v>
      </c>
      <c r="I535" s="59" t="s">
        <v>945</v>
      </c>
      <c r="J535" s="59" t="s">
        <v>2293</v>
      </c>
      <c r="K535" s="59" t="s">
        <v>150</v>
      </c>
      <c r="L535" s="177" t="s">
        <v>105</v>
      </c>
      <c r="M535" s="59" t="s">
        <v>121</v>
      </c>
      <c r="N535" s="197" t="s">
        <v>83</v>
      </c>
      <c r="O535" s="197" t="s">
        <v>107</v>
      </c>
      <c r="P535" s="59" t="s">
        <v>108</v>
      </c>
      <c r="Q535" s="197" t="s">
        <v>1094</v>
      </c>
      <c r="R535" s="59" t="s">
        <v>110</v>
      </c>
      <c r="S535" s="197" t="s">
        <v>283</v>
      </c>
      <c r="T535" s="59" t="s">
        <v>284</v>
      </c>
      <c r="U535" s="59" t="s">
        <v>112</v>
      </c>
      <c r="V535" s="198">
        <v>90</v>
      </c>
      <c r="W535" s="59" t="s">
        <v>113</v>
      </c>
      <c r="X535" s="197"/>
      <c r="Y535" s="197"/>
      <c r="Z535" s="197"/>
      <c r="AA535" s="199">
        <v>30</v>
      </c>
      <c r="AB535" s="200">
        <v>60</v>
      </c>
      <c r="AC535" s="200">
        <v>10</v>
      </c>
      <c r="AD535" s="201" t="s">
        <v>123</v>
      </c>
      <c r="AE535" s="202" t="s">
        <v>115</v>
      </c>
      <c r="AF535" s="203">
        <v>10</v>
      </c>
      <c r="AG535" s="204">
        <v>5473786.5700000003</v>
      </c>
      <c r="AH535" s="183">
        <f t="shared" si="41"/>
        <v>54737865.700000003</v>
      </c>
      <c r="AI535" s="184">
        <f t="shared" si="40"/>
        <v>61306409.584000006</v>
      </c>
      <c r="AJ535" s="185"/>
      <c r="AK535" s="185"/>
      <c r="AL535" s="185"/>
      <c r="AM535" s="51" t="s">
        <v>116</v>
      </c>
      <c r="AN535" s="59"/>
      <c r="AO535" s="59"/>
      <c r="AP535" s="59"/>
      <c r="AQ535" s="59"/>
      <c r="AR535" s="59" t="s">
        <v>2294</v>
      </c>
      <c r="AS535" s="59"/>
      <c r="AT535" s="59"/>
      <c r="AU535" s="59"/>
      <c r="AV535" s="89"/>
      <c r="AW535" s="89"/>
      <c r="AX535" s="89"/>
      <c r="AY535" s="89"/>
      <c r="BD535" s="49">
        <v>477</v>
      </c>
    </row>
    <row r="536" spans="1:258" s="187" customFormat="1" ht="12.95" customHeight="1">
      <c r="A536" s="156" t="s">
        <v>319</v>
      </c>
      <c r="B536" s="167"/>
      <c r="C536" s="167"/>
      <c r="D536" s="174">
        <v>150001817</v>
      </c>
      <c r="E536" s="237" t="s">
        <v>1484</v>
      </c>
      <c r="F536" s="174">
        <v>22100505</v>
      </c>
      <c r="G536" s="59"/>
      <c r="H536" s="59" t="s">
        <v>2292</v>
      </c>
      <c r="I536" s="59" t="s">
        <v>945</v>
      </c>
      <c r="J536" s="59" t="s">
        <v>2293</v>
      </c>
      <c r="K536" s="59" t="s">
        <v>150</v>
      </c>
      <c r="L536" s="177" t="s">
        <v>105</v>
      </c>
      <c r="M536" s="59" t="s">
        <v>121</v>
      </c>
      <c r="N536" s="197" t="s">
        <v>83</v>
      </c>
      <c r="O536" s="197" t="s">
        <v>107</v>
      </c>
      <c r="P536" s="59" t="s">
        <v>108</v>
      </c>
      <c r="Q536" s="197" t="s">
        <v>1094</v>
      </c>
      <c r="R536" s="59" t="s">
        <v>110</v>
      </c>
      <c r="S536" s="197" t="s">
        <v>685</v>
      </c>
      <c r="T536" s="59" t="s">
        <v>686</v>
      </c>
      <c r="U536" s="59" t="s">
        <v>112</v>
      </c>
      <c r="V536" s="198">
        <v>90</v>
      </c>
      <c r="W536" s="59" t="s">
        <v>113</v>
      </c>
      <c r="X536" s="197"/>
      <c r="Y536" s="197"/>
      <c r="Z536" s="197"/>
      <c r="AA536" s="199">
        <v>30</v>
      </c>
      <c r="AB536" s="200">
        <v>60</v>
      </c>
      <c r="AC536" s="200">
        <v>10</v>
      </c>
      <c r="AD536" s="201" t="s">
        <v>123</v>
      </c>
      <c r="AE536" s="202" t="s">
        <v>115</v>
      </c>
      <c r="AF536" s="203">
        <v>5</v>
      </c>
      <c r="AG536" s="204">
        <v>5473786.5700000003</v>
      </c>
      <c r="AH536" s="183">
        <f t="shared" si="41"/>
        <v>27368932.850000001</v>
      </c>
      <c r="AI536" s="184">
        <f t="shared" si="40"/>
        <v>30653204.792000003</v>
      </c>
      <c r="AJ536" s="185"/>
      <c r="AK536" s="185"/>
      <c r="AL536" s="185"/>
      <c r="AM536" s="51" t="s">
        <v>116</v>
      </c>
      <c r="AN536" s="59"/>
      <c r="AO536" s="59"/>
      <c r="AP536" s="59"/>
      <c r="AQ536" s="59"/>
      <c r="AR536" s="59" t="s">
        <v>2294</v>
      </c>
      <c r="AS536" s="59"/>
      <c r="AT536" s="59"/>
      <c r="AU536" s="59"/>
      <c r="AV536" s="89"/>
      <c r="AW536" s="89"/>
      <c r="AX536" s="89"/>
      <c r="AY536" s="89"/>
      <c r="BD536" s="49">
        <v>478</v>
      </c>
    </row>
    <row r="537" spans="1:258" s="187" customFormat="1" ht="12.95" customHeight="1">
      <c r="A537" s="156" t="s">
        <v>319</v>
      </c>
      <c r="B537" s="167"/>
      <c r="C537" s="167"/>
      <c r="D537" s="174">
        <v>150001817</v>
      </c>
      <c r="E537" s="237" t="s">
        <v>1485</v>
      </c>
      <c r="F537" s="174">
        <v>22100504</v>
      </c>
      <c r="G537" s="59"/>
      <c r="H537" s="59" t="s">
        <v>2292</v>
      </c>
      <c r="I537" s="59" t="s">
        <v>945</v>
      </c>
      <c r="J537" s="59" t="s">
        <v>2293</v>
      </c>
      <c r="K537" s="59" t="s">
        <v>150</v>
      </c>
      <c r="L537" s="177" t="s">
        <v>105</v>
      </c>
      <c r="M537" s="59" t="s">
        <v>121</v>
      </c>
      <c r="N537" s="197" t="s">
        <v>83</v>
      </c>
      <c r="O537" s="197" t="s">
        <v>107</v>
      </c>
      <c r="P537" s="59" t="s">
        <v>108</v>
      </c>
      <c r="Q537" s="197" t="s">
        <v>1094</v>
      </c>
      <c r="R537" s="59" t="s">
        <v>110</v>
      </c>
      <c r="S537" s="197" t="s">
        <v>688</v>
      </c>
      <c r="T537" s="59" t="s">
        <v>689</v>
      </c>
      <c r="U537" s="59" t="s">
        <v>112</v>
      </c>
      <c r="V537" s="198">
        <v>90</v>
      </c>
      <c r="W537" s="59" t="s">
        <v>113</v>
      </c>
      <c r="X537" s="197"/>
      <c r="Y537" s="197"/>
      <c r="Z537" s="197"/>
      <c r="AA537" s="199">
        <v>30</v>
      </c>
      <c r="AB537" s="200">
        <v>60</v>
      </c>
      <c r="AC537" s="200">
        <v>10</v>
      </c>
      <c r="AD537" s="201" t="s">
        <v>123</v>
      </c>
      <c r="AE537" s="202" t="s">
        <v>115</v>
      </c>
      <c r="AF537" s="203">
        <v>5</v>
      </c>
      <c r="AG537" s="204">
        <v>5473786.5700000003</v>
      </c>
      <c r="AH537" s="183">
        <f t="shared" si="41"/>
        <v>27368932.850000001</v>
      </c>
      <c r="AI537" s="184">
        <f t="shared" si="40"/>
        <v>30653204.792000003</v>
      </c>
      <c r="AJ537" s="185"/>
      <c r="AK537" s="185"/>
      <c r="AL537" s="185"/>
      <c r="AM537" s="51" t="s">
        <v>116</v>
      </c>
      <c r="AN537" s="59"/>
      <c r="AO537" s="59"/>
      <c r="AP537" s="59"/>
      <c r="AQ537" s="59"/>
      <c r="AR537" s="59" t="s">
        <v>2294</v>
      </c>
      <c r="AS537" s="59"/>
      <c r="AT537" s="59"/>
      <c r="AU537" s="59"/>
      <c r="AV537" s="89"/>
      <c r="AW537" s="89"/>
      <c r="AX537" s="89"/>
      <c r="AY537" s="89"/>
      <c r="BD537" s="49">
        <v>479</v>
      </c>
    </row>
    <row r="538" spans="1:258" s="187" customFormat="1" ht="12.95" customHeight="1">
      <c r="A538" s="156" t="s">
        <v>319</v>
      </c>
      <c r="B538" s="167"/>
      <c r="C538" s="167"/>
      <c r="D538" s="174">
        <v>150001817</v>
      </c>
      <c r="E538" s="237" t="s">
        <v>1486</v>
      </c>
      <c r="F538" s="174">
        <v>22100503</v>
      </c>
      <c r="G538" s="59"/>
      <c r="H538" s="59" t="s">
        <v>2292</v>
      </c>
      <c r="I538" s="59" t="s">
        <v>945</v>
      </c>
      <c r="J538" s="59" t="s">
        <v>2293</v>
      </c>
      <c r="K538" s="59" t="s">
        <v>150</v>
      </c>
      <c r="L538" s="177" t="s">
        <v>105</v>
      </c>
      <c r="M538" s="59" t="s">
        <v>121</v>
      </c>
      <c r="N538" s="197" t="s">
        <v>83</v>
      </c>
      <c r="O538" s="197" t="s">
        <v>107</v>
      </c>
      <c r="P538" s="59" t="s">
        <v>108</v>
      </c>
      <c r="Q538" s="197" t="s">
        <v>1094</v>
      </c>
      <c r="R538" s="59" t="s">
        <v>110</v>
      </c>
      <c r="S538" s="197" t="s">
        <v>279</v>
      </c>
      <c r="T538" s="59" t="s">
        <v>280</v>
      </c>
      <c r="U538" s="59" t="s">
        <v>112</v>
      </c>
      <c r="V538" s="198">
        <v>90</v>
      </c>
      <c r="W538" s="59" t="s">
        <v>113</v>
      </c>
      <c r="X538" s="197"/>
      <c r="Y538" s="197"/>
      <c r="Z538" s="197"/>
      <c r="AA538" s="199">
        <v>30</v>
      </c>
      <c r="AB538" s="200">
        <v>60</v>
      </c>
      <c r="AC538" s="200">
        <v>10</v>
      </c>
      <c r="AD538" s="201" t="s">
        <v>123</v>
      </c>
      <c r="AE538" s="202" t="s">
        <v>115</v>
      </c>
      <c r="AF538" s="203">
        <v>1</v>
      </c>
      <c r="AG538" s="204">
        <v>5473786.5700000003</v>
      </c>
      <c r="AH538" s="183">
        <f t="shared" si="41"/>
        <v>5473786.5700000003</v>
      </c>
      <c r="AI538" s="184">
        <f t="shared" si="40"/>
        <v>6130640.9584000008</v>
      </c>
      <c r="AJ538" s="185"/>
      <c r="AK538" s="185"/>
      <c r="AL538" s="185"/>
      <c r="AM538" s="51" t="s">
        <v>116</v>
      </c>
      <c r="AN538" s="59"/>
      <c r="AO538" s="59"/>
      <c r="AP538" s="59"/>
      <c r="AQ538" s="59"/>
      <c r="AR538" s="59" t="s">
        <v>2294</v>
      </c>
      <c r="AS538" s="59"/>
      <c r="AT538" s="59"/>
      <c r="AU538" s="59"/>
      <c r="AV538" s="89"/>
      <c r="AW538" s="89"/>
      <c r="AX538" s="89"/>
      <c r="AY538" s="89"/>
      <c r="BD538" s="49">
        <v>480</v>
      </c>
    </row>
    <row r="539" spans="1:258" s="187" customFormat="1" ht="12.95" customHeight="1">
      <c r="A539" s="156" t="s">
        <v>319</v>
      </c>
      <c r="B539" s="167"/>
      <c r="C539" s="167"/>
      <c r="D539" s="174">
        <v>270005145</v>
      </c>
      <c r="E539" s="237" t="s">
        <v>3637</v>
      </c>
      <c r="F539" s="175">
        <v>22100466</v>
      </c>
      <c r="G539" s="59"/>
      <c r="H539" s="59" t="s">
        <v>2295</v>
      </c>
      <c r="I539" s="59" t="s">
        <v>2296</v>
      </c>
      <c r="J539" s="59" t="s">
        <v>2297</v>
      </c>
      <c r="K539" s="59" t="s">
        <v>104</v>
      </c>
      <c r="L539" s="177" t="s">
        <v>105</v>
      </c>
      <c r="M539" s="59"/>
      <c r="N539" s="197" t="s">
        <v>106</v>
      </c>
      <c r="O539" s="197" t="s">
        <v>107</v>
      </c>
      <c r="P539" s="59" t="s">
        <v>108</v>
      </c>
      <c r="Q539" s="197" t="s">
        <v>1094</v>
      </c>
      <c r="R539" s="59" t="s">
        <v>110</v>
      </c>
      <c r="S539" s="197" t="s">
        <v>107</v>
      </c>
      <c r="T539" s="59" t="s">
        <v>122</v>
      </c>
      <c r="U539" s="59" t="s">
        <v>112</v>
      </c>
      <c r="V539" s="198">
        <v>60</v>
      </c>
      <c r="W539" s="59" t="s">
        <v>113</v>
      </c>
      <c r="X539" s="197"/>
      <c r="Y539" s="197"/>
      <c r="Z539" s="197"/>
      <c r="AA539" s="199"/>
      <c r="AB539" s="200">
        <v>90</v>
      </c>
      <c r="AC539" s="200">
        <v>10</v>
      </c>
      <c r="AD539" s="201" t="s">
        <v>323</v>
      </c>
      <c r="AE539" s="202" t="s">
        <v>115</v>
      </c>
      <c r="AF539" s="203">
        <v>1136</v>
      </c>
      <c r="AG539" s="204">
        <v>151.12</v>
      </c>
      <c r="AH539" s="43">
        <v>0</v>
      </c>
      <c r="AI539" s="44">
        <f t="shared" si="40"/>
        <v>0</v>
      </c>
      <c r="AJ539" s="185"/>
      <c r="AK539" s="185"/>
      <c r="AL539" s="185"/>
      <c r="AM539" s="51" t="s">
        <v>116</v>
      </c>
      <c r="AN539" s="59"/>
      <c r="AO539" s="59"/>
      <c r="AP539" s="59"/>
      <c r="AQ539" s="59"/>
      <c r="AR539" s="59" t="s">
        <v>2298</v>
      </c>
      <c r="AS539" s="59"/>
      <c r="AT539" s="59"/>
      <c r="AU539" s="59"/>
      <c r="AV539" s="89"/>
      <c r="AW539" s="89"/>
      <c r="AX539" s="89"/>
      <c r="AY539" s="89"/>
      <c r="BD539" s="49">
        <v>481</v>
      </c>
    </row>
    <row r="540" spans="1:258" s="187" customFormat="1" ht="12.95" customHeight="1">
      <c r="A540" s="764" t="s">
        <v>319</v>
      </c>
      <c r="B540" s="736"/>
      <c r="C540" s="736"/>
      <c r="D540" s="765">
        <v>270005145</v>
      </c>
      <c r="E540" s="766" t="s">
        <v>4314</v>
      </c>
      <c r="F540" s="164"/>
      <c r="G540" s="349"/>
      <c r="H540" s="59" t="s">
        <v>2295</v>
      </c>
      <c r="I540" s="59" t="s">
        <v>2296</v>
      </c>
      <c r="J540" s="59" t="s">
        <v>2297</v>
      </c>
      <c r="K540" s="59" t="s">
        <v>104</v>
      </c>
      <c r="L540" s="753"/>
      <c r="M540" s="59"/>
      <c r="N540" s="197" t="s">
        <v>106</v>
      </c>
      <c r="O540" s="197" t="s">
        <v>107</v>
      </c>
      <c r="P540" s="59" t="s">
        <v>108</v>
      </c>
      <c r="Q540" s="197" t="s">
        <v>1094</v>
      </c>
      <c r="R540" s="59" t="s">
        <v>110</v>
      </c>
      <c r="S540" s="197" t="s">
        <v>107</v>
      </c>
      <c r="T540" s="59" t="s">
        <v>122</v>
      </c>
      <c r="U540" s="59" t="s">
        <v>112</v>
      </c>
      <c r="V540" s="197">
        <v>60</v>
      </c>
      <c r="W540" s="59" t="s">
        <v>113</v>
      </c>
      <c r="X540" s="197"/>
      <c r="Y540" s="197"/>
      <c r="Z540" s="197"/>
      <c r="AA540" s="767"/>
      <c r="AB540" s="59">
        <v>90</v>
      </c>
      <c r="AC540" s="59">
        <v>10</v>
      </c>
      <c r="AD540" s="768" t="s">
        <v>323</v>
      </c>
      <c r="AE540" s="59" t="s">
        <v>115</v>
      </c>
      <c r="AF540" s="769">
        <v>2036</v>
      </c>
      <c r="AG540" s="770">
        <v>151.12</v>
      </c>
      <c r="AH540" s="45">
        <f>AG540*AF540</f>
        <v>307680.32</v>
      </c>
      <c r="AI540" s="45">
        <f t="shared" si="40"/>
        <v>344601.95840000006</v>
      </c>
      <c r="AJ540" s="46"/>
      <c r="AK540" s="45"/>
      <c r="AL540" s="45"/>
      <c r="AM540" s="51" t="s">
        <v>116</v>
      </c>
      <c r="AN540" s="59"/>
      <c r="AO540" s="59"/>
      <c r="AP540" s="59"/>
      <c r="AQ540" s="59"/>
      <c r="AR540" s="59" t="s">
        <v>2298</v>
      </c>
      <c r="AS540" s="59"/>
      <c r="AT540" s="59"/>
      <c r="AU540" s="59"/>
      <c r="AV540" s="771"/>
      <c r="AW540" s="771"/>
      <c r="AX540" s="771"/>
      <c r="AY540" s="759"/>
      <c r="AZ540" s="742" t="s">
        <v>4048</v>
      </c>
      <c r="BA540" s="743">
        <v>22100466</v>
      </c>
      <c r="BB540" s="743"/>
      <c r="BC540" s="249" t="e">
        <f>VLOOKUP(#REF!,$E$11:$BD$1093,53,0)</f>
        <v>#REF!</v>
      </c>
      <c r="BD540" s="249" t="e">
        <f>BC540+0.5</f>
        <v>#REF!</v>
      </c>
    </row>
    <row r="541" spans="1:258" s="187" customFormat="1" ht="12.95" customHeight="1">
      <c r="A541" s="156" t="s">
        <v>333</v>
      </c>
      <c r="B541" s="167"/>
      <c r="C541" s="167"/>
      <c r="D541" s="174">
        <v>210032729</v>
      </c>
      <c r="E541" s="237" t="s">
        <v>1256</v>
      </c>
      <c r="F541" s="175">
        <v>22100574</v>
      </c>
      <c r="G541" s="188"/>
      <c r="H541" s="188" t="s">
        <v>2299</v>
      </c>
      <c r="I541" s="189" t="s">
        <v>2300</v>
      </c>
      <c r="J541" s="188" t="s">
        <v>139</v>
      </c>
      <c r="K541" s="188" t="s">
        <v>104</v>
      </c>
      <c r="L541" s="177"/>
      <c r="M541" s="188"/>
      <c r="N541" s="190" t="s">
        <v>106</v>
      </c>
      <c r="O541" s="190" t="s">
        <v>107</v>
      </c>
      <c r="P541" s="188" t="s">
        <v>108</v>
      </c>
      <c r="Q541" s="750" t="s">
        <v>1094</v>
      </c>
      <c r="R541" s="188" t="s">
        <v>110</v>
      </c>
      <c r="S541" s="190" t="s">
        <v>107</v>
      </c>
      <c r="T541" s="188" t="s">
        <v>122</v>
      </c>
      <c r="U541" s="188" t="s">
        <v>112</v>
      </c>
      <c r="V541" s="190">
        <v>60</v>
      </c>
      <c r="W541" s="189" t="s">
        <v>113</v>
      </c>
      <c r="X541" s="190"/>
      <c r="Y541" s="190"/>
      <c r="Z541" s="190"/>
      <c r="AA541" s="191"/>
      <c r="AB541" s="192">
        <v>90</v>
      </c>
      <c r="AC541" s="192">
        <v>10</v>
      </c>
      <c r="AD541" s="193" t="s">
        <v>140</v>
      </c>
      <c r="AE541" s="188" t="s">
        <v>115</v>
      </c>
      <c r="AF541" s="194">
        <v>10</v>
      </c>
      <c r="AG541" s="195">
        <v>19717.2</v>
      </c>
      <c r="AH541" s="183">
        <f>AF541*AG541</f>
        <v>197172</v>
      </c>
      <c r="AI541" s="184">
        <f t="shared" si="40"/>
        <v>220832.64000000001</v>
      </c>
      <c r="AJ541" s="185"/>
      <c r="AK541" s="185"/>
      <c r="AL541" s="185"/>
      <c r="AM541" s="196" t="s">
        <v>116</v>
      </c>
      <c r="AN541" s="188"/>
      <c r="AO541" s="188"/>
      <c r="AP541" s="188"/>
      <c r="AQ541" s="188"/>
      <c r="AR541" s="188" t="s">
        <v>2301</v>
      </c>
      <c r="AS541" s="188"/>
      <c r="AT541" s="188"/>
      <c r="AU541" s="188"/>
      <c r="AV541" s="89"/>
      <c r="AW541" s="89"/>
      <c r="AX541" s="89"/>
      <c r="AY541" s="89"/>
      <c r="BD541" s="49">
        <v>482</v>
      </c>
    </row>
    <row r="542" spans="1:258" s="187" customFormat="1" ht="12.95" customHeight="1">
      <c r="A542" s="156" t="s">
        <v>319</v>
      </c>
      <c r="B542" s="167"/>
      <c r="C542" s="167"/>
      <c r="D542" s="174">
        <v>270000092</v>
      </c>
      <c r="E542" s="237" t="s">
        <v>3638</v>
      </c>
      <c r="F542" s="175">
        <v>22100467</v>
      </c>
      <c r="G542" s="59"/>
      <c r="H542" s="59" t="s">
        <v>2302</v>
      </c>
      <c r="I542" s="59" t="s">
        <v>2303</v>
      </c>
      <c r="J542" s="59" t="s">
        <v>2304</v>
      </c>
      <c r="K542" s="59" t="s">
        <v>104</v>
      </c>
      <c r="L542" s="177" t="s">
        <v>105</v>
      </c>
      <c r="M542" s="59"/>
      <c r="N542" s="197" t="s">
        <v>106</v>
      </c>
      <c r="O542" s="197" t="s">
        <v>107</v>
      </c>
      <c r="P542" s="59" t="s">
        <v>108</v>
      </c>
      <c r="Q542" s="197" t="s">
        <v>1094</v>
      </c>
      <c r="R542" s="59" t="s">
        <v>110</v>
      </c>
      <c r="S542" s="197" t="s">
        <v>107</v>
      </c>
      <c r="T542" s="59" t="s">
        <v>122</v>
      </c>
      <c r="U542" s="59" t="s">
        <v>112</v>
      </c>
      <c r="V542" s="198">
        <v>60</v>
      </c>
      <c r="W542" s="59" t="s">
        <v>113</v>
      </c>
      <c r="X542" s="197"/>
      <c r="Y542" s="197"/>
      <c r="Z542" s="197"/>
      <c r="AA542" s="199"/>
      <c r="AB542" s="200">
        <v>90</v>
      </c>
      <c r="AC542" s="200">
        <v>10</v>
      </c>
      <c r="AD542" s="201" t="s">
        <v>129</v>
      </c>
      <c r="AE542" s="202" t="s">
        <v>115</v>
      </c>
      <c r="AF542" s="203">
        <v>189</v>
      </c>
      <c r="AG542" s="204">
        <v>5635</v>
      </c>
      <c r="AH542" s="183">
        <f>AF542*AG542</f>
        <v>1065015</v>
      </c>
      <c r="AI542" s="184">
        <f t="shared" si="40"/>
        <v>1192816.8</v>
      </c>
      <c r="AJ542" s="185"/>
      <c r="AK542" s="185"/>
      <c r="AL542" s="185"/>
      <c r="AM542" s="51" t="s">
        <v>116</v>
      </c>
      <c r="AN542" s="59"/>
      <c r="AO542" s="59"/>
      <c r="AP542" s="59"/>
      <c r="AQ542" s="59"/>
      <c r="AR542" s="59" t="s">
        <v>2305</v>
      </c>
      <c r="AS542" s="59"/>
      <c r="AT542" s="59"/>
      <c r="AU542" s="59"/>
      <c r="AV542" s="89"/>
      <c r="AW542" s="89"/>
      <c r="AX542" s="89"/>
      <c r="AY542" s="89"/>
      <c r="BD542" s="49">
        <v>483</v>
      </c>
    </row>
    <row r="543" spans="1:258" s="187" customFormat="1" ht="12.95" customHeight="1">
      <c r="A543" s="156" t="s">
        <v>319</v>
      </c>
      <c r="B543" s="167"/>
      <c r="C543" s="167"/>
      <c r="D543" s="174">
        <v>270002253</v>
      </c>
      <c r="E543" s="237" t="s">
        <v>3639</v>
      </c>
      <c r="F543" s="175">
        <v>22100468</v>
      </c>
      <c r="G543" s="59"/>
      <c r="H543" s="59" t="s">
        <v>2306</v>
      </c>
      <c r="I543" s="59" t="s">
        <v>2307</v>
      </c>
      <c r="J543" s="59" t="s">
        <v>2304</v>
      </c>
      <c r="K543" s="59" t="s">
        <v>104</v>
      </c>
      <c r="L543" s="177" t="s">
        <v>105</v>
      </c>
      <c r="M543" s="59"/>
      <c r="N543" s="197" t="s">
        <v>106</v>
      </c>
      <c r="O543" s="197" t="s">
        <v>107</v>
      </c>
      <c r="P543" s="59" t="s">
        <v>108</v>
      </c>
      <c r="Q543" s="197" t="s">
        <v>1094</v>
      </c>
      <c r="R543" s="59" t="s">
        <v>110</v>
      </c>
      <c r="S543" s="197" t="s">
        <v>107</v>
      </c>
      <c r="T543" s="59" t="s">
        <v>122</v>
      </c>
      <c r="U543" s="59" t="s">
        <v>112</v>
      </c>
      <c r="V543" s="198">
        <v>60</v>
      </c>
      <c r="W543" s="59" t="s">
        <v>113</v>
      </c>
      <c r="X543" s="197"/>
      <c r="Y543" s="197"/>
      <c r="Z543" s="197"/>
      <c r="AA543" s="199"/>
      <c r="AB543" s="200">
        <v>90</v>
      </c>
      <c r="AC543" s="200">
        <v>10</v>
      </c>
      <c r="AD543" s="201" t="s">
        <v>129</v>
      </c>
      <c r="AE543" s="202" t="s">
        <v>115</v>
      </c>
      <c r="AF543" s="203">
        <v>892</v>
      </c>
      <c r="AG543" s="204">
        <v>16.25</v>
      </c>
      <c r="AH543" s="43">
        <v>0</v>
      </c>
      <c r="AI543" s="44">
        <f t="shared" si="40"/>
        <v>0</v>
      </c>
      <c r="AJ543" s="185"/>
      <c r="AK543" s="185"/>
      <c r="AL543" s="185"/>
      <c r="AM543" s="51" t="s">
        <v>116</v>
      </c>
      <c r="AN543" s="59"/>
      <c r="AO543" s="59"/>
      <c r="AP543" s="59"/>
      <c r="AQ543" s="59"/>
      <c r="AR543" s="59" t="s">
        <v>2308</v>
      </c>
      <c r="AS543" s="59"/>
      <c r="AT543" s="59"/>
      <c r="AU543" s="59"/>
      <c r="AV543" s="89"/>
      <c r="AW543" s="89"/>
      <c r="AX543" s="89"/>
      <c r="AY543" s="89"/>
      <c r="BD543" s="49">
        <v>484</v>
      </c>
    </row>
    <row r="544" spans="1:258" s="187" customFormat="1" ht="12.95" customHeight="1">
      <c r="A544" s="764" t="s">
        <v>319</v>
      </c>
      <c r="B544" s="736"/>
      <c r="C544" s="736"/>
      <c r="D544" s="777">
        <v>270002253</v>
      </c>
      <c r="E544" s="766" t="s">
        <v>4315</v>
      </c>
      <c r="F544" s="164"/>
      <c r="G544" s="349"/>
      <c r="H544" s="59" t="s">
        <v>2306</v>
      </c>
      <c r="I544" s="59" t="s">
        <v>2307</v>
      </c>
      <c r="J544" s="59" t="s">
        <v>2304</v>
      </c>
      <c r="K544" s="59" t="s">
        <v>104</v>
      </c>
      <c r="L544" s="753"/>
      <c r="M544" s="59"/>
      <c r="N544" s="197" t="s">
        <v>106</v>
      </c>
      <c r="O544" s="197" t="s">
        <v>107</v>
      </c>
      <c r="P544" s="59" t="s">
        <v>108</v>
      </c>
      <c r="Q544" s="197" t="s">
        <v>1094</v>
      </c>
      <c r="R544" s="59" t="s">
        <v>110</v>
      </c>
      <c r="S544" s="197" t="s">
        <v>107</v>
      </c>
      <c r="T544" s="59" t="s">
        <v>122</v>
      </c>
      <c r="U544" s="59" t="s">
        <v>112</v>
      </c>
      <c r="V544" s="197">
        <v>60</v>
      </c>
      <c r="W544" s="59" t="s">
        <v>113</v>
      </c>
      <c r="X544" s="197"/>
      <c r="Y544" s="197"/>
      <c r="Z544" s="197"/>
      <c r="AA544" s="767"/>
      <c r="AB544" s="59">
        <v>90</v>
      </c>
      <c r="AC544" s="59">
        <v>10</v>
      </c>
      <c r="AD544" s="768" t="s">
        <v>129</v>
      </c>
      <c r="AE544" s="59" t="s">
        <v>115</v>
      </c>
      <c r="AF544" s="769">
        <v>2993</v>
      </c>
      <c r="AG544" s="770">
        <v>16.25</v>
      </c>
      <c r="AH544" s="45">
        <f>AG544*AF544</f>
        <v>48636.25</v>
      </c>
      <c r="AI544" s="45">
        <f t="shared" si="40"/>
        <v>54472.600000000006</v>
      </c>
      <c r="AJ544" s="46"/>
      <c r="AK544" s="45"/>
      <c r="AL544" s="45"/>
      <c r="AM544" s="51" t="s">
        <v>116</v>
      </c>
      <c r="AN544" s="59"/>
      <c r="AO544" s="59"/>
      <c r="AP544" s="59"/>
      <c r="AQ544" s="59"/>
      <c r="AR544" s="59" t="s">
        <v>2308</v>
      </c>
      <c r="AS544" s="59"/>
      <c r="AT544" s="59"/>
      <c r="AU544" s="59"/>
      <c r="AV544" s="771"/>
      <c r="AW544" s="771"/>
      <c r="AX544" s="771"/>
      <c r="AY544" s="759"/>
      <c r="AZ544" s="742" t="s">
        <v>4049</v>
      </c>
      <c r="BA544" s="743">
        <v>22100468</v>
      </c>
      <c r="BB544" s="743"/>
      <c r="BC544" s="249" t="e">
        <f>VLOOKUP(#REF!,$E$11:$BD$1093,53,0)</f>
        <v>#REF!</v>
      </c>
      <c r="BD544" s="249" t="e">
        <f>BC544+0.5</f>
        <v>#REF!</v>
      </c>
    </row>
    <row r="545" spans="1:56" s="187" customFormat="1" ht="12.95" customHeight="1">
      <c r="A545" s="156" t="s">
        <v>333</v>
      </c>
      <c r="B545" s="167"/>
      <c r="C545" s="167"/>
      <c r="D545" s="174">
        <v>210019598</v>
      </c>
      <c r="E545" s="237" t="s">
        <v>1258</v>
      </c>
      <c r="F545" s="175">
        <v>22100575</v>
      </c>
      <c r="G545" s="176"/>
      <c r="H545" s="176" t="s">
        <v>2309</v>
      </c>
      <c r="I545" s="37" t="s">
        <v>2310</v>
      </c>
      <c r="J545" s="176" t="s">
        <v>139</v>
      </c>
      <c r="K545" s="176" t="s">
        <v>104</v>
      </c>
      <c r="L545" s="177"/>
      <c r="M545" s="176"/>
      <c r="N545" s="178" t="s">
        <v>106</v>
      </c>
      <c r="O545" s="178" t="s">
        <v>107</v>
      </c>
      <c r="P545" s="176" t="s">
        <v>108</v>
      </c>
      <c r="Q545" s="213" t="s">
        <v>1094</v>
      </c>
      <c r="R545" s="176" t="s">
        <v>110</v>
      </c>
      <c r="S545" s="178" t="s">
        <v>107</v>
      </c>
      <c r="T545" s="176" t="s">
        <v>122</v>
      </c>
      <c r="U545" s="176" t="s">
        <v>112</v>
      </c>
      <c r="V545" s="178">
        <v>60</v>
      </c>
      <c r="W545" s="37" t="s">
        <v>113</v>
      </c>
      <c r="X545" s="178"/>
      <c r="Y545" s="178"/>
      <c r="Z545" s="178"/>
      <c r="AA545" s="179"/>
      <c r="AB545" s="180">
        <v>90</v>
      </c>
      <c r="AC545" s="180">
        <v>10</v>
      </c>
      <c r="AD545" s="181" t="s">
        <v>140</v>
      </c>
      <c r="AE545" s="176" t="s">
        <v>115</v>
      </c>
      <c r="AF545" s="182">
        <v>3</v>
      </c>
      <c r="AG545" s="94">
        <v>1866.06</v>
      </c>
      <c r="AH545" s="183">
        <f>AF545*AG545</f>
        <v>5598.18</v>
      </c>
      <c r="AI545" s="184">
        <f t="shared" si="40"/>
        <v>6269.9616000000005</v>
      </c>
      <c r="AJ545" s="185"/>
      <c r="AK545" s="185"/>
      <c r="AL545" s="185"/>
      <c r="AM545" s="186" t="s">
        <v>116</v>
      </c>
      <c r="AN545" s="176"/>
      <c r="AO545" s="176"/>
      <c r="AP545" s="176"/>
      <c r="AQ545" s="176"/>
      <c r="AR545" s="37" t="s">
        <v>2311</v>
      </c>
      <c r="AS545" s="176"/>
      <c r="AT545" s="176"/>
      <c r="AU545" s="176"/>
      <c r="AV545" s="89"/>
      <c r="AW545" s="89"/>
      <c r="AX545" s="89"/>
      <c r="AY545" s="89"/>
      <c r="BD545" s="49">
        <v>485</v>
      </c>
    </row>
    <row r="546" spans="1:56" s="187" customFormat="1" ht="12.95" customHeight="1">
      <c r="A546" s="156" t="s">
        <v>350</v>
      </c>
      <c r="B546" s="167"/>
      <c r="C546" s="238" t="s">
        <v>2128</v>
      </c>
      <c r="D546" s="174">
        <v>210032842</v>
      </c>
      <c r="E546" s="237" t="s">
        <v>3640</v>
      </c>
      <c r="F546" s="175">
        <v>22100416</v>
      </c>
      <c r="G546" s="37"/>
      <c r="H546" s="37" t="s">
        <v>472</v>
      </c>
      <c r="I546" s="37" t="s">
        <v>439</v>
      </c>
      <c r="J546" s="37" t="s">
        <v>473</v>
      </c>
      <c r="K546" s="37" t="s">
        <v>404</v>
      </c>
      <c r="L546" s="177" t="s">
        <v>105</v>
      </c>
      <c r="M546" s="37" t="s">
        <v>121</v>
      </c>
      <c r="N546" s="39" t="s">
        <v>83</v>
      </c>
      <c r="O546" s="39" t="s">
        <v>107</v>
      </c>
      <c r="P546" s="37" t="s">
        <v>108</v>
      </c>
      <c r="Q546" s="39" t="s">
        <v>435</v>
      </c>
      <c r="R546" s="37" t="s">
        <v>110</v>
      </c>
      <c r="S546" s="39" t="s">
        <v>107</v>
      </c>
      <c r="T546" s="37" t="s">
        <v>122</v>
      </c>
      <c r="U546" s="37" t="s">
        <v>112</v>
      </c>
      <c r="V546" s="91">
        <v>60</v>
      </c>
      <c r="W546" s="37" t="s">
        <v>113</v>
      </c>
      <c r="X546" s="39"/>
      <c r="Y546" s="39"/>
      <c r="Z546" s="39"/>
      <c r="AA546" s="199">
        <v>30</v>
      </c>
      <c r="AB546" s="200">
        <v>60</v>
      </c>
      <c r="AC546" s="200">
        <v>10</v>
      </c>
      <c r="AD546" s="181" t="s">
        <v>129</v>
      </c>
      <c r="AE546" s="205" t="s">
        <v>115</v>
      </c>
      <c r="AF546" s="182">
        <v>6</v>
      </c>
      <c r="AG546" s="94">
        <v>639249.57999999996</v>
      </c>
      <c r="AH546" s="43">
        <v>0</v>
      </c>
      <c r="AI546" s="44">
        <f t="shared" si="40"/>
        <v>0</v>
      </c>
      <c r="AJ546" s="185"/>
      <c r="AK546" s="185"/>
      <c r="AL546" s="185"/>
      <c r="AM546" s="35" t="s">
        <v>116</v>
      </c>
      <c r="AN546" s="37"/>
      <c r="AO546" s="37"/>
      <c r="AP546" s="37"/>
      <c r="AQ546" s="37"/>
      <c r="AR546" s="37" t="s">
        <v>2312</v>
      </c>
      <c r="AS546" s="37"/>
      <c r="AT546" s="37"/>
      <c r="AU546" s="37"/>
      <c r="AV546" s="89"/>
      <c r="AW546" s="89"/>
      <c r="AX546" s="89"/>
      <c r="AY546" s="89"/>
      <c r="BD546" s="49">
        <v>486</v>
      </c>
    </row>
    <row r="547" spans="1:56" s="187" customFormat="1" ht="12.95" customHeight="1">
      <c r="A547" s="575" t="s">
        <v>350</v>
      </c>
      <c r="B547" s="736"/>
      <c r="C547" s="736"/>
      <c r="D547" s="575">
        <v>210032842</v>
      </c>
      <c r="E547" s="766" t="s">
        <v>4412</v>
      </c>
      <c r="F547" s="164"/>
      <c r="G547" s="349"/>
      <c r="H547" s="37" t="s">
        <v>472</v>
      </c>
      <c r="I547" s="37" t="s">
        <v>439</v>
      </c>
      <c r="J547" s="37" t="s">
        <v>473</v>
      </c>
      <c r="K547" s="37" t="s">
        <v>404</v>
      </c>
      <c r="L547" s="753" t="s">
        <v>105</v>
      </c>
      <c r="M547" s="37" t="s">
        <v>121</v>
      </c>
      <c r="N547" s="39" t="s">
        <v>83</v>
      </c>
      <c r="O547" s="39" t="s">
        <v>107</v>
      </c>
      <c r="P547" s="37" t="s">
        <v>108</v>
      </c>
      <c r="Q547" s="39" t="s">
        <v>1094</v>
      </c>
      <c r="R547" s="37" t="s">
        <v>110</v>
      </c>
      <c r="S547" s="39" t="s">
        <v>107</v>
      </c>
      <c r="T547" s="37" t="s">
        <v>122</v>
      </c>
      <c r="U547" s="37" t="s">
        <v>112</v>
      </c>
      <c r="V547" s="39">
        <v>60</v>
      </c>
      <c r="W547" s="37" t="s">
        <v>113</v>
      </c>
      <c r="X547" s="39"/>
      <c r="Y547" s="39"/>
      <c r="Z547" s="39"/>
      <c r="AA547" s="778">
        <v>30</v>
      </c>
      <c r="AB547" s="59">
        <v>60</v>
      </c>
      <c r="AC547" s="59">
        <v>10</v>
      </c>
      <c r="AD547" s="42" t="s">
        <v>129</v>
      </c>
      <c r="AE547" s="37" t="s">
        <v>115</v>
      </c>
      <c r="AF547" s="42">
        <v>8</v>
      </c>
      <c r="AG547" s="45">
        <v>538991.28</v>
      </c>
      <c r="AH547" s="45">
        <f>AG547*AF547</f>
        <v>4311930.24</v>
      </c>
      <c r="AI547" s="45">
        <f t="shared" si="40"/>
        <v>4829361.8688000003</v>
      </c>
      <c r="AJ547" s="46"/>
      <c r="AK547" s="45"/>
      <c r="AL547" s="45"/>
      <c r="AM547" s="35" t="s">
        <v>116</v>
      </c>
      <c r="AN547" s="37"/>
      <c r="AO547" s="37"/>
      <c r="AP547" s="37"/>
      <c r="AQ547" s="37"/>
      <c r="AR547" s="37" t="s">
        <v>2312</v>
      </c>
      <c r="AS547" s="37" t="s">
        <v>2312</v>
      </c>
      <c r="AT547" s="37"/>
      <c r="AU547" s="37"/>
      <c r="AV547" s="779"/>
      <c r="AW547" s="779"/>
      <c r="AX547" s="779"/>
      <c r="AY547" s="37"/>
      <c r="AZ547" s="324" t="s">
        <v>4095</v>
      </c>
      <c r="BA547" s="745">
        <v>22100416</v>
      </c>
      <c r="BB547" s="745"/>
      <c r="BC547" s="249" t="e">
        <f>VLOOKUP(#REF!,$E$11:$BD$1093,53,0)</f>
        <v>#REF!</v>
      </c>
      <c r="BD547" s="249" t="e">
        <f>BC547+0.5</f>
        <v>#REF!</v>
      </c>
    </row>
    <row r="548" spans="1:56" s="187" customFormat="1" ht="12.95" customHeight="1">
      <c r="A548" s="156" t="s">
        <v>333</v>
      </c>
      <c r="B548" s="167"/>
      <c r="C548" s="167"/>
      <c r="D548" s="174">
        <v>220031699</v>
      </c>
      <c r="E548" s="237" t="s">
        <v>3641</v>
      </c>
      <c r="F548" s="175">
        <v>22100642</v>
      </c>
      <c r="G548" s="176"/>
      <c r="H548" s="176" t="s">
        <v>438</v>
      </c>
      <c r="I548" s="37" t="s">
        <v>439</v>
      </c>
      <c r="J548" s="176" t="s">
        <v>1211</v>
      </c>
      <c r="K548" s="176" t="s">
        <v>150</v>
      </c>
      <c r="L548" s="177"/>
      <c r="M548" s="176" t="s">
        <v>121</v>
      </c>
      <c r="N548" s="178" t="s">
        <v>83</v>
      </c>
      <c r="O548" s="178" t="s">
        <v>107</v>
      </c>
      <c r="P548" s="176" t="s">
        <v>108</v>
      </c>
      <c r="Q548" s="213" t="s">
        <v>1094</v>
      </c>
      <c r="R548" s="176" t="s">
        <v>110</v>
      </c>
      <c r="S548" s="178" t="s">
        <v>107</v>
      </c>
      <c r="T548" s="176" t="s">
        <v>122</v>
      </c>
      <c r="U548" s="176" t="s">
        <v>112</v>
      </c>
      <c r="V548" s="178">
        <v>60</v>
      </c>
      <c r="W548" s="37" t="s">
        <v>113</v>
      </c>
      <c r="X548" s="178"/>
      <c r="Y548" s="178"/>
      <c r="Z548" s="178"/>
      <c r="AA548" s="179">
        <v>30</v>
      </c>
      <c r="AB548" s="180">
        <v>60</v>
      </c>
      <c r="AC548" s="180">
        <v>10</v>
      </c>
      <c r="AD548" s="181" t="s">
        <v>129</v>
      </c>
      <c r="AE548" s="176" t="s">
        <v>115</v>
      </c>
      <c r="AF548" s="182">
        <v>12</v>
      </c>
      <c r="AG548" s="94">
        <v>13137.5</v>
      </c>
      <c r="AH548" s="183">
        <f t="shared" ref="AH548:AH554" si="42">AF548*AG548</f>
        <v>157650</v>
      </c>
      <c r="AI548" s="184">
        <f t="shared" ref="AI548:AI579" si="43">AH548*1.12</f>
        <v>176568.00000000003</v>
      </c>
      <c r="AJ548" s="185"/>
      <c r="AK548" s="185"/>
      <c r="AL548" s="185"/>
      <c r="AM548" s="186" t="s">
        <v>116</v>
      </c>
      <c r="AN548" s="176"/>
      <c r="AO548" s="176"/>
      <c r="AP548" s="176"/>
      <c r="AQ548" s="176"/>
      <c r="AR548" s="37" t="s">
        <v>2313</v>
      </c>
      <c r="AS548" s="176"/>
      <c r="AT548" s="176"/>
      <c r="AU548" s="176"/>
      <c r="AV548" s="89"/>
      <c r="AW548" s="89"/>
      <c r="AX548" s="89"/>
      <c r="AY548" s="89"/>
      <c r="BD548" s="49">
        <v>487</v>
      </c>
    </row>
    <row r="549" spans="1:56" s="187" customFormat="1" ht="12.95" customHeight="1">
      <c r="A549" s="156" t="s">
        <v>2152</v>
      </c>
      <c r="B549" s="167"/>
      <c r="C549" s="167"/>
      <c r="D549" s="174">
        <v>210000406</v>
      </c>
      <c r="E549" s="237" t="s">
        <v>3642</v>
      </c>
      <c r="F549" s="175">
        <v>22100740</v>
      </c>
      <c r="G549" s="188"/>
      <c r="H549" s="188" t="s">
        <v>450</v>
      </c>
      <c r="I549" s="189" t="s">
        <v>439</v>
      </c>
      <c r="J549" s="188" t="s">
        <v>452</v>
      </c>
      <c r="K549" s="188" t="s">
        <v>150</v>
      </c>
      <c r="L549" s="177"/>
      <c r="M549" s="189" t="s">
        <v>121</v>
      </c>
      <c r="N549" s="190" t="s">
        <v>83</v>
      </c>
      <c r="O549" s="190" t="s">
        <v>107</v>
      </c>
      <c r="P549" s="188" t="s">
        <v>108</v>
      </c>
      <c r="Q549" s="213" t="s">
        <v>2156</v>
      </c>
      <c r="R549" s="188" t="s">
        <v>110</v>
      </c>
      <c r="S549" s="190" t="s">
        <v>107</v>
      </c>
      <c r="T549" s="188" t="s">
        <v>122</v>
      </c>
      <c r="U549" s="188" t="s">
        <v>112</v>
      </c>
      <c r="V549" s="190">
        <v>60</v>
      </c>
      <c r="W549" s="189" t="s">
        <v>113</v>
      </c>
      <c r="X549" s="190"/>
      <c r="Y549" s="190"/>
      <c r="Z549" s="190"/>
      <c r="AA549" s="191">
        <v>30</v>
      </c>
      <c r="AB549" s="192">
        <v>60</v>
      </c>
      <c r="AC549" s="192">
        <v>10</v>
      </c>
      <c r="AD549" s="193" t="s">
        <v>129</v>
      </c>
      <c r="AE549" s="188" t="s">
        <v>115</v>
      </c>
      <c r="AF549" s="194">
        <v>12</v>
      </c>
      <c r="AG549" s="195">
        <v>296923</v>
      </c>
      <c r="AH549" s="183">
        <f t="shared" si="42"/>
        <v>3563076</v>
      </c>
      <c r="AI549" s="184">
        <f t="shared" si="43"/>
        <v>3990645.1200000006</v>
      </c>
      <c r="AJ549" s="185"/>
      <c r="AK549" s="185"/>
      <c r="AL549" s="185"/>
      <c r="AM549" s="196" t="s">
        <v>116</v>
      </c>
      <c r="AN549" s="188"/>
      <c r="AO549" s="188"/>
      <c r="AP549" s="188"/>
      <c r="AQ549" s="188"/>
      <c r="AR549" s="188" t="s">
        <v>2314</v>
      </c>
      <c r="AS549" s="188"/>
      <c r="AT549" s="188"/>
      <c r="AU549" s="188"/>
      <c r="AV549" s="89"/>
      <c r="AW549" s="89"/>
      <c r="AX549" s="89"/>
      <c r="AY549" s="89"/>
      <c r="BD549" s="49">
        <v>488</v>
      </c>
    </row>
    <row r="550" spans="1:56" s="187" customFormat="1" ht="12.95" customHeight="1">
      <c r="A550" s="156" t="s">
        <v>2152</v>
      </c>
      <c r="B550" s="167"/>
      <c r="C550" s="167"/>
      <c r="D550" s="174">
        <v>210000411</v>
      </c>
      <c r="E550" s="237" t="s">
        <v>3643</v>
      </c>
      <c r="F550" s="175">
        <v>22100741</v>
      </c>
      <c r="G550" s="188"/>
      <c r="H550" s="188" t="s">
        <v>450</v>
      </c>
      <c r="I550" s="189" t="s">
        <v>439</v>
      </c>
      <c r="J550" s="188" t="s">
        <v>452</v>
      </c>
      <c r="K550" s="188" t="s">
        <v>150</v>
      </c>
      <c r="L550" s="177"/>
      <c r="M550" s="189" t="s">
        <v>121</v>
      </c>
      <c r="N550" s="190" t="s">
        <v>83</v>
      </c>
      <c r="O550" s="190" t="s">
        <v>107</v>
      </c>
      <c r="P550" s="188" t="s">
        <v>108</v>
      </c>
      <c r="Q550" s="213" t="s">
        <v>2156</v>
      </c>
      <c r="R550" s="188" t="s">
        <v>110</v>
      </c>
      <c r="S550" s="190" t="s">
        <v>107</v>
      </c>
      <c r="T550" s="188" t="s">
        <v>122</v>
      </c>
      <c r="U550" s="188" t="s">
        <v>112</v>
      </c>
      <c r="V550" s="190">
        <v>60</v>
      </c>
      <c r="W550" s="189" t="s">
        <v>113</v>
      </c>
      <c r="X550" s="190"/>
      <c r="Y550" s="190"/>
      <c r="Z550" s="190"/>
      <c r="AA550" s="191">
        <v>30</v>
      </c>
      <c r="AB550" s="192">
        <v>60</v>
      </c>
      <c r="AC550" s="192">
        <v>10</v>
      </c>
      <c r="AD550" s="193" t="s">
        <v>129</v>
      </c>
      <c r="AE550" s="188" t="s">
        <v>115</v>
      </c>
      <c r="AF550" s="194">
        <v>3</v>
      </c>
      <c r="AG550" s="195">
        <v>441329.5</v>
      </c>
      <c r="AH550" s="183">
        <f t="shared" si="42"/>
        <v>1323988.5</v>
      </c>
      <c r="AI550" s="184">
        <f t="shared" si="43"/>
        <v>1482867.12</v>
      </c>
      <c r="AJ550" s="185"/>
      <c r="AK550" s="185"/>
      <c r="AL550" s="185"/>
      <c r="AM550" s="196" t="s">
        <v>116</v>
      </c>
      <c r="AN550" s="188"/>
      <c r="AO550" s="188"/>
      <c r="AP550" s="188"/>
      <c r="AQ550" s="188"/>
      <c r="AR550" s="188" t="s">
        <v>2315</v>
      </c>
      <c r="AS550" s="188"/>
      <c r="AT550" s="188"/>
      <c r="AU550" s="188"/>
      <c r="AV550" s="89"/>
      <c r="AW550" s="89"/>
      <c r="AX550" s="89"/>
      <c r="AY550" s="89"/>
      <c r="BD550" s="49">
        <v>489</v>
      </c>
    </row>
    <row r="551" spans="1:56" s="187" customFormat="1" ht="12.95" customHeight="1">
      <c r="A551" s="156" t="s">
        <v>2152</v>
      </c>
      <c r="B551" s="167"/>
      <c r="C551" s="167"/>
      <c r="D551" s="174">
        <v>210030150</v>
      </c>
      <c r="E551" s="237" t="s">
        <v>3644</v>
      </c>
      <c r="F551" s="175">
        <v>22100742</v>
      </c>
      <c r="G551" s="188"/>
      <c r="H551" s="188" t="s">
        <v>450</v>
      </c>
      <c r="I551" s="189" t="s">
        <v>439</v>
      </c>
      <c r="J551" s="188" t="s">
        <v>452</v>
      </c>
      <c r="K551" s="188" t="s">
        <v>150</v>
      </c>
      <c r="L551" s="177"/>
      <c r="M551" s="189" t="s">
        <v>121</v>
      </c>
      <c r="N551" s="190" t="s">
        <v>83</v>
      </c>
      <c r="O551" s="190" t="s">
        <v>107</v>
      </c>
      <c r="P551" s="188" t="s">
        <v>108</v>
      </c>
      <c r="Q551" s="213" t="s">
        <v>2156</v>
      </c>
      <c r="R551" s="188" t="s">
        <v>110</v>
      </c>
      <c r="S551" s="190" t="s">
        <v>107</v>
      </c>
      <c r="T551" s="188" t="s">
        <v>122</v>
      </c>
      <c r="U551" s="188" t="s">
        <v>112</v>
      </c>
      <c r="V551" s="190">
        <v>60</v>
      </c>
      <c r="W551" s="189" t="s">
        <v>113</v>
      </c>
      <c r="X551" s="190"/>
      <c r="Y551" s="190"/>
      <c r="Z551" s="190"/>
      <c r="AA551" s="191">
        <v>30</v>
      </c>
      <c r="AB551" s="192">
        <v>60</v>
      </c>
      <c r="AC551" s="192">
        <v>10</v>
      </c>
      <c r="AD551" s="193" t="s">
        <v>129</v>
      </c>
      <c r="AE551" s="188" t="s">
        <v>115</v>
      </c>
      <c r="AF551" s="194">
        <v>3</v>
      </c>
      <c r="AG551" s="195">
        <v>185106.5</v>
      </c>
      <c r="AH551" s="183">
        <f t="shared" si="42"/>
        <v>555319.5</v>
      </c>
      <c r="AI551" s="184">
        <f t="shared" si="43"/>
        <v>621957.84000000008</v>
      </c>
      <c r="AJ551" s="185"/>
      <c r="AK551" s="185"/>
      <c r="AL551" s="185"/>
      <c r="AM551" s="196" t="s">
        <v>116</v>
      </c>
      <c r="AN551" s="188"/>
      <c r="AO551" s="188"/>
      <c r="AP551" s="188"/>
      <c r="AQ551" s="188"/>
      <c r="AR551" s="188" t="s">
        <v>2316</v>
      </c>
      <c r="AS551" s="188"/>
      <c r="AT551" s="188"/>
      <c r="AU551" s="188"/>
      <c r="AV551" s="89"/>
      <c r="AW551" s="89"/>
      <c r="AX551" s="89"/>
      <c r="AY551" s="89"/>
      <c r="BD551" s="49">
        <v>490</v>
      </c>
    </row>
    <row r="552" spans="1:56" s="187" customFormat="1" ht="12.95" customHeight="1">
      <c r="A552" s="156" t="s">
        <v>2152</v>
      </c>
      <c r="B552" s="167"/>
      <c r="C552" s="167"/>
      <c r="D552" s="174">
        <v>210030148</v>
      </c>
      <c r="E552" s="237" t="s">
        <v>3645</v>
      </c>
      <c r="F552" s="175">
        <v>22100725</v>
      </c>
      <c r="G552" s="188"/>
      <c r="H552" s="188" t="s">
        <v>2317</v>
      </c>
      <c r="I552" s="189" t="s">
        <v>439</v>
      </c>
      <c r="J552" s="188" t="s">
        <v>2318</v>
      </c>
      <c r="K552" s="188" t="s">
        <v>150</v>
      </c>
      <c r="L552" s="177"/>
      <c r="M552" s="189"/>
      <c r="N552" s="190" t="s">
        <v>106</v>
      </c>
      <c r="O552" s="190" t="s">
        <v>107</v>
      </c>
      <c r="P552" s="188" t="s">
        <v>108</v>
      </c>
      <c r="Q552" s="213" t="s">
        <v>2156</v>
      </c>
      <c r="R552" s="188" t="s">
        <v>110</v>
      </c>
      <c r="S552" s="190" t="s">
        <v>107</v>
      </c>
      <c r="T552" s="188" t="s">
        <v>122</v>
      </c>
      <c r="U552" s="188" t="s">
        <v>112</v>
      </c>
      <c r="V552" s="190">
        <v>60</v>
      </c>
      <c r="W552" s="189" t="s">
        <v>113</v>
      </c>
      <c r="X552" s="190"/>
      <c r="Y552" s="190"/>
      <c r="Z552" s="190"/>
      <c r="AA552" s="191"/>
      <c r="AB552" s="192">
        <v>90</v>
      </c>
      <c r="AC552" s="192">
        <v>10</v>
      </c>
      <c r="AD552" s="193" t="s">
        <v>129</v>
      </c>
      <c r="AE552" s="188" t="s">
        <v>115</v>
      </c>
      <c r="AF552" s="194">
        <v>9</v>
      </c>
      <c r="AG552" s="195">
        <v>213146.5</v>
      </c>
      <c r="AH552" s="183">
        <f t="shared" si="42"/>
        <v>1918318.5</v>
      </c>
      <c r="AI552" s="184">
        <f t="shared" si="43"/>
        <v>2148516.7200000002</v>
      </c>
      <c r="AJ552" s="185"/>
      <c r="AK552" s="185"/>
      <c r="AL552" s="185"/>
      <c r="AM552" s="196" t="s">
        <v>116</v>
      </c>
      <c r="AN552" s="188"/>
      <c r="AO552" s="188"/>
      <c r="AP552" s="188"/>
      <c r="AQ552" s="188"/>
      <c r="AR552" s="188" t="s">
        <v>2319</v>
      </c>
      <c r="AS552" s="188"/>
      <c r="AT552" s="188"/>
      <c r="AU552" s="188"/>
      <c r="AV552" s="89"/>
      <c r="AW552" s="89"/>
      <c r="AX552" s="89"/>
      <c r="AY552" s="89"/>
      <c r="BD552" s="49">
        <v>491</v>
      </c>
    </row>
    <row r="553" spans="1:56" s="187" customFormat="1" ht="12.95" customHeight="1">
      <c r="A553" s="156" t="s">
        <v>2152</v>
      </c>
      <c r="B553" s="167"/>
      <c r="C553" s="167"/>
      <c r="D553" s="174">
        <v>210030151</v>
      </c>
      <c r="E553" s="237" t="s">
        <v>3646</v>
      </c>
      <c r="F553" s="175">
        <v>22100726</v>
      </c>
      <c r="G553" s="188"/>
      <c r="H553" s="188" t="s">
        <v>2317</v>
      </c>
      <c r="I553" s="189" t="s">
        <v>439</v>
      </c>
      <c r="J553" s="188" t="s">
        <v>2318</v>
      </c>
      <c r="K553" s="188" t="s">
        <v>150</v>
      </c>
      <c r="L553" s="177"/>
      <c r="M553" s="189"/>
      <c r="N553" s="190" t="s">
        <v>106</v>
      </c>
      <c r="O553" s="190" t="s">
        <v>107</v>
      </c>
      <c r="P553" s="188" t="s">
        <v>108</v>
      </c>
      <c r="Q553" s="213" t="s">
        <v>2156</v>
      </c>
      <c r="R553" s="188" t="s">
        <v>110</v>
      </c>
      <c r="S553" s="190" t="s">
        <v>107</v>
      </c>
      <c r="T553" s="188" t="s">
        <v>122</v>
      </c>
      <c r="U553" s="188" t="s">
        <v>112</v>
      </c>
      <c r="V553" s="190">
        <v>60</v>
      </c>
      <c r="W553" s="189" t="s">
        <v>113</v>
      </c>
      <c r="X553" s="190"/>
      <c r="Y553" s="190"/>
      <c r="Z553" s="190"/>
      <c r="AA553" s="191"/>
      <c r="AB553" s="192">
        <v>90</v>
      </c>
      <c r="AC553" s="192">
        <v>10</v>
      </c>
      <c r="AD553" s="193" t="s">
        <v>129</v>
      </c>
      <c r="AE553" s="188" t="s">
        <v>115</v>
      </c>
      <c r="AF553" s="194">
        <v>1</v>
      </c>
      <c r="AG553" s="195">
        <v>223424</v>
      </c>
      <c r="AH553" s="183">
        <f t="shared" si="42"/>
        <v>223424</v>
      </c>
      <c r="AI553" s="184">
        <f t="shared" si="43"/>
        <v>250234.88000000003</v>
      </c>
      <c r="AJ553" s="185"/>
      <c r="AK553" s="185"/>
      <c r="AL553" s="185"/>
      <c r="AM553" s="196" t="s">
        <v>116</v>
      </c>
      <c r="AN553" s="188"/>
      <c r="AO553" s="188"/>
      <c r="AP553" s="188"/>
      <c r="AQ553" s="188"/>
      <c r="AR553" s="188" t="s">
        <v>2320</v>
      </c>
      <c r="AS553" s="188"/>
      <c r="AT553" s="188"/>
      <c r="AU553" s="188"/>
      <c r="AV553" s="89"/>
      <c r="AW553" s="89"/>
      <c r="AX553" s="89"/>
      <c r="AY553" s="89"/>
      <c r="BD553" s="49">
        <v>492</v>
      </c>
    </row>
    <row r="554" spans="1:56" s="187" customFormat="1" ht="12.95" customHeight="1">
      <c r="A554" s="156" t="s">
        <v>2152</v>
      </c>
      <c r="B554" s="167"/>
      <c r="C554" s="167"/>
      <c r="D554" s="174">
        <v>210033781</v>
      </c>
      <c r="E554" s="237" t="s">
        <v>3647</v>
      </c>
      <c r="F554" s="175">
        <v>22100727</v>
      </c>
      <c r="G554" s="188"/>
      <c r="H554" s="188" t="s">
        <v>2317</v>
      </c>
      <c r="I554" s="189" t="s">
        <v>439</v>
      </c>
      <c r="J554" s="188" t="s">
        <v>2318</v>
      </c>
      <c r="K554" s="188" t="s">
        <v>150</v>
      </c>
      <c r="L554" s="177"/>
      <c r="M554" s="189"/>
      <c r="N554" s="190" t="s">
        <v>106</v>
      </c>
      <c r="O554" s="190" t="s">
        <v>107</v>
      </c>
      <c r="P554" s="188" t="s">
        <v>108</v>
      </c>
      <c r="Q554" s="213" t="s">
        <v>2156</v>
      </c>
      <c r="R554" s="188" t="s">
        <v>110</v>
      </c>
      <c r="S554" s="190" t="s">
        <v>107</v>
      </c>
      <c r="T554" s="188" t="s">
        <v>122</v>
      </c>
      <c r="U554" s="188" t="s">
        <v>112</v>
      </c>
      <c r="V554" s="190">
        <v>60</v>
      </c>
      <c r="W554" s="189" t="s">
        <v>113</v>
      </c>
      <c r="X554" s="190"/>
      <c r="Y554" s="190"/>
      <c r="Z554" s="190"/>
      <c r="AA554" s="191"/>
      <c r="AB554" s="192">
        <v>90</v>
      </c>
      <c r="AC554" s="192">
        <v>10</v>
      </c>
      <c r="AD554" s="193" t="s">
        <v>129</v>
      </c>
      <c r="AE554" s="188" t="s">
        <v>115</v>
      </c>
      <c r="AF554" s="194">
        <v>2</v>
      </c>
      <c r="AG554" s="195">
        <v>248742.27</v>
      </c>
      <c r="AH554" s="183">
        <f t="shared" si="42"/>
        <v>497484.54</v>
      </c>
      <c r="AI554" s="184">
        <f t="shared" si="43"/>
        <v>557182.68480000005</v>
      </c>
      <c r="AJ554" s="185"/>
      <c r="AK554" s="185"/>
      <c r="AL554" s="185"/>
      <c r="AM554" s="196" t="s">
        <v>116</v>
      </c>
      <c r="AN554" s="188"/>
      <c r="AO554" s="188"/>
      <c r="AP554" s="188"/>
      <c r="AQ554" s="188"/>
      <c r="AR554" s="188" t="s">
        <v>2321</v>
      </c>
      <c r="AS554" s="188"/>
      <c r="AT554" s="188"/>
      <c r="AU554" s="188"/>
      <c r="AV554" s="89"/>
      <c r="AW554" s="89"/>
      <c r="AX554" s="89"/>
      <c r="AY554" s="89"/>
      <c r="BD554" s="49">
        <v>493</v>
      </c>
    </row>
    <row r="555" spans="1:56" s="187" customFormat="1" ht="12.95" customHeight="1">
      <c r="A555" s="156" t="s">
        <v>980</v>
      </c>
      <c r="B555" s="167"/>
      <c r="C555" s="167"/>
      <c r="D555" s="174">
        <v>230000582</v>
      </c>
      <c r="E555" s="237" t="s">
        <v>1297</v>
      </c>
      <c r="F555" s="175">
        <v>22100426</v>
      </c>
      <c r="G555" s="59"/>
      <c r="H555" s="376" t="s">
        <v>2322</v>
      </c>
      <c r="I555" s="376" t="s">
        <v>2323</v>
      </c>
      <c r="J555" s="376" t="s">
        <v>2324</v>
      </c>
      <c r="K555" s="59" t="s">
        <v>104</v>
      </c>
      <c r="L555" s="177" t="s">
        <v>105</v>
      </c>
      <c r="M555" s="59"/>
      <c r="N555" s="197" t="s">
        <v>106</v>
      </c>
      <c r="O555" s="197" t="s">
        <v>107</v>
      </c>
      <c r="P555" s="59" t="s">
        <v>108</v>
      </c>
      <c r="Q555" s="197" t="s">
        <v>1094</v>
      </c>
      <c r="R555" s="59" t="s">
        <v>110</v>
      </c>
      <c r="S555" s="197" t="s">
        <v>107</v>
      </c>
      <c r="T555" s="59" t="s">
        <v>122</v>
      </c>
      <c r="U555" s="59" t="s">
        <v>112</v>
      </c>
      <c r="V555" s="198">
        <v>60</v>
      </c>
      <c r="W555" s="59" t="s">
        <v>113</v>
      </c>
      <c r="X555" s="197"/>
      <c r="Y555" s="197"/>
      <c r="Z555" s="197"/>
      <c r="AA555" s="199"/>
      <c r="AB555" s="200">
        <v>90</v>
      </c>
      <c r="AC555" s="200">
        <v>10</v>
      </c>
      <c r="AD555" s="201" t="s">
        <v>129</v>
      </c>
      <c r="AE555" s="202" t="s">
        <v>115</v>
      </c>
      <c r="AF555" s="203">
        <v>409</v>
      </c>
      <c r="AG555" s="204">
        <v>3000</v>
      </c>
      <c r="AH555" s="43">
        <v>0</v>
      </c>
      <c r="AI555" s="44">
        <f t="shared" si="43"/>
        <v>0</v>
      </c>
      <c r="AJ555" s="185"/>
      <c r="AK555" s="185"/>
      <c r="AL555" s="185"/>
      <c r="AM555" s="51" t="s">
        <v>116</v>
      </c>
      <c r="AN555" s="59"/>
      <c r="AO555" s="59"/>
      <c r="AP555" s="59"/>
      <c r="AQ555" s="59"/>
      <c r="AR555" s="59" t="s">
        <v>2325</v>
      </c>
      <c r="AS555" s="59"/>
      <c r="AT555" s="59"/>
      <c r="AU555" s="59"/>
      <c r="AV555" s="89"/>
      <c r="AW555" s="89"/>
      <c r="AX555" s="89"/>
      <c r="AY555" s="89"/>
      <c r="BD555" s="49">
        <v>494</v>
      </c>
    </row>
    <row r="556" spans="1:56" s="187" customFormat="1" ht="12.95" customHeight="1">
      <c r="A556" s="764" t="s">
        <v>980</v>
      </c>
      <c r="B556" s="736"/>
      <c r="C556" s="736"/>
      <c r="D556" s="772">
        <v>230000582</v>
      </c>
      <c r="E556" s="766" t="s">
        <v>4335</v>
      </c>
      <c r="F556" s="164"/>
      <c r="G556" s="349"/>
      <c r="H556" s="165" t="s">
        <v>2322</v>
      </c>
      <c r="I556" s="165" t="s">
        <v>2323</v>
      </c>
      <c r="J556" s="165" t="s">
        <v>2324</v>
      </c>
      <c r="K556" s="59" t="s">
        <v>104</v>
      </c>
      <c r="L556" s="387" t="s">
        <v>105</v>
      </c>
      <c r="M556" s="37" t="s">
        <v>121</v>
      </c>
      <c r="N556" s="39" t="s">
        <v>83</v>
      </c>
      <c r="O556" s="197" t="s">
        <v>107</v>
      </c>
      <c r="P556" s="59" t="s">
        <v>108</v>
      </c>
      <c r="Q556" s="197" t="s">
        <v>1094</v>
      </c>
      <c r="R556" s="59" t="s">
        <v>110</v>
      </c>
      <c r="S556" s="197" t="s">
        <v>107</v>
      </c>
      <c r="T556" s="59" t="s">
        <v>122</v>
      </c>
      <c r="U556" s="59" t="s">
        <v>112</v>
      </c>
      <c r="V556" s="198">
        <v>60</v>
      </c>
      <c r="W556" s="59" t="s">
        <v>113</v>
      </c>
      <c r="X556" s="197"/>
      <c r="Y556" s="197"/>
      <c r="Z556" s="197"/>
      <c r="AA556" s="39">
        <v>30</v>
      </c>
      <c r="AB556" s="37">
        <v>60</v>
      </c>
      <c r="AC556" s="37">
        <v>10</v>
      </c>
      <c r="AD556" s="201" t="s">
        <v>129</v>
      </c>
      <c r="AE556" s="202" t="s">
        <v>115</v>
      </c>
      <c r="AF556" s="201">
        <v>409</v>
      </c>
      <c r="AG556" s="773">
        <v>3000</v>
      </c>
      <c r="AH556" s="774">
        <f>AF556*AG556</f>
        <v>1227000</v>
      </c>
      <c r="AI556" s="775">
        <f t="shared" si="43"/>
        <v>1374240.0000000002</v>
      </c>
      <c r="AJ556" s="147"/>
      <c r="AK556" s="147"/>
      <c r="AL556" s="147"/>
      <c r="AM556" s="51" t="s">
        <v>116</v>
      </c>
      <c r="AN556" s="59"/>
      <c r="AO556" s="59"/>
      <c r="AP556" s="59"/>
      <c r="AQ556" s="59"/>
      <c r="AR556" s="59" t="s">
        <v>2325</v>
      </c>
      <c r="AS556" s="59"/>
      <c r="AT556" s="59"/>
      <c r="AU556" s="59"/>
      <c r="AV556" s="771"/>
      <c r="AW556" s="771"/>
      <c r="AX556" s="771"/>
      <c r="AY556" s="771"/>
      <c r="AZ556" s="776">
        <v>22100426</v>
      </c>
      <c r="BA556" s="744"/>
      <c r="BB556" s="744"/>
      <c r="BC556" s="249" t="e">
        <f>VLOOKUP(#REF!,$E$11:$BD$1093,53,0)</f>
        <v>#REF!</v>
      </c>
      <c r="BD556" s="249" t="e">
        <f>BC556+0.5</f>
        <v>#REF!</v>
      </c>
    </row>
    <row r="557" spans="1:56" s="187" customFormat="1" ht="12.95" customHeight="1">
      <c r="A557" s="156" t="s">
        <v>319</v>
      </c>
      <c r="B557" s="167"/>
      <c r="C557" s="167"/>
      <c r="D557" s="174">
        <v>270001459</v>
      </c>
      <c r="E557" s="237" t="s">
        <v>1298</v>
      </c>
      <c r="F557" s="175">
        <v>22100469</v>
      </c>
      <c r="G557" s="59"/>
      <c r="H557" s="59" t="s">
        <v>2326</v>
      </c>
      <c r="I557" s="59" t="s">
        <v>2323</v>
      </c>
      <c r="J557" s="59" t="s">
        <v>2270</v>
      </c>
      <c r="K557" s="59" t="s">
        <v>104</v>
      </c>
      <c r="L557" s="177" t="s">
        <v>105</v>
      </c>
      <c r="M557" s="59"/>
      <c r="N557" s="197" t="s">
        <v>106</v>
      </c>
      <c r="O557" s="197" t="s">
        <v>107</v>
      </c>
      <c r="P557" s="59" t="s">
        <v>108</v>
      </c>
      <c r="Q557" s="197" t="s">
        <v>1094</v>
      </c>
      <c r="R557" s="59" t="s">
        <v>110</v>
      </c>
      <c r="S557" s="197" t="s">
        <v>107</v>
      </c>
      <c r="T557" s="59" t="s">
        <v>122</v>
      </c>
      <c r="U557" s="59" t="s">
        <v>112</v>
      </c>
      <c r="V557" s="198">
        <v>60</v>
      </c>
      <c r="W557" s="59" t="s">
        <v>113</v>
      </c>
      <c r="X557" s="197"/>
      <c r="Y557" s="197"/>
      <c r="Z557" s="197"/>
      <c r="AA557" s="199"/>
      <c r="AB557" s="200">
        <v>90</v>
      </c>
      <c r="AC557" s="200">
        <v>10</v>
      </c>
      <c r="AD557" s="201" t="s">
        <v>129</v>
      </c>
      <c r="AE557" s="202" t="s">
        <v>115</v>
      </c>
      <c r="AF557" s="203">
        <v>162</v>
      </c>
      <c r="AG557" s="204">
        <v>193.5</v>
      </c>
      <c r="AH557" s="43">
        <v>0</v>
      </c>
      <c r="AI557" s="44">
        <f t="shared" si="43"/>
        <v>0</v>
      </c>
      <c r="AJ557" s="185"/>
      <c r="AK557" s="185"/>
      <c r="AL557" s="185"/>
      <c r="AM557" s="51" t="s">
        <v>116</v>
      </c>
      <c r="AN557" s="59"/>
      <c r="AO557" s="59"/>
      <c r="AP557" s="59"/>
      <c r="AQ557" s="59"/>
      <c r="AR557" s="59" t="s">
        <v>2327</v>
      </c>
      <c r="AS557" s="59"/>
      <c r="AT557" s="59"/>
      <c r="AU557" s="59"/>
      <c r="AV557" s="89"/>
      <c r="AW557" s="89"/>
      <c r="AX557" s="89"/>
      <c r="AY557" s="89"/>
      <c r="BD557" s="49">
        <v>495</v>
      </c>
    </row>
    <row r="558" spans="1:56" s="187" customFormat="1" ht="12.95" customHeight="1">
      <c r="A558" s="764" t="s">
        <v>319</v>
      </c>
      <c r="B558" s="736"/>
      <c r="C558" s="736"/>
      <c r="D558" s="777">
        <v>270001459</v>
      </c>
      <c r="E558" s="766" t="s">
        <v>4316</v>
      </c>
      <c r="F558" s="251"/>
      <c r="G558" s="349"/>
      <c r="H558" s="59" t="s">
        <v>2326</v>
      </c>
      <c r="I558" s="59" t="s">
        <v>2323</v>
      </c>
      <c r="J558" s="59" t="s">
        <v>2270</v>
      </c>
      <c r="K558" s="59" t="s">
        <v>104</v>
      </c>
      <c r="L558" s="753"/>
      <c r="M558" s="59"/>
      <c r="N558" s="197" t="s">
        <v>106</v>
      </c>
      <c r="O558" s="197" t="s">
        <v>107</v>
      </c>
      <c r="P558" s="59" t="s">
        <v>108</v>
      </c>
      <c r="Q558" s="197" t="s">
        <v>1094</v>
      </c>
      <c r="R558" s="59" t="s">
        <v>110</v>
      </c>
      <c r="S558" s="197" t="s">
        <v>107</v>
      </c>
      <c r="T558" s="59" t="s">
        <v>122</v>
      </c>
      <c r="U558" s="59" t="s">
        <v>112</v>
      </c>
      <c r="V558" s="197">
        <v>60</v>
      </c>
      <c r="W558" s="59" t="s">
        <v>113</v>
      </c>
      <c r="X558" s="197"/>
      <c r="Y558" s="197"/>
      <c r="Z558" s="197"/>
      <c r="AA558" s="767"/>
      <c r="AB558" s="59">
        <v>90</v>
      </c>
      <c r="AC558" s="59">
        <v>10</v>
      </c>
      <c r="AD558" s="768" t="s">
        <v>129</v>
      </c>
      <c r="AE558" s="59" t="s">
        <v>115</v>
      </c>
      <c r="AF558" s="769">
        <v>320</v>
      </c>
      <c r="AG558" s="770">
        <v>193.5</v>
      </c>
      <c r="AH558" s="45">
        <f>AG558*AF558</f>
        <v>61920</v>
      </c>
      <c r="AI558" s="45">
        <f t="shared" si="43"/>
        <v>69350.400000000009</v>
      </c>
      <c r="AJ558" s="46"/>
      <c r="AK558" s="45"/>
      <c r="AL558" s="45"/>
      <c r="AM558" s="51" t="s">
        <v>116</v>
      </c>
      <c r="AN558" s="59"/>
      <c r="AO558" s="59"/>
      <c r="AP558" s="59"/>
      <c r="AQ558" s="59"/>
      <c r="AR558" s="59" t="s">
        <v>2327</v>
      </c>
      <c r="AS558" s="59"/>
      <c r="AT558" s="59"/>
      <c r="AU558" s="59"/>
      <c r="AV558" s="771"/>
      <c r="AW558" s="771"/>
      <c r="AX558" s="771"/>
      <c r="AY558" s="759"/>
      <c r="AZ558" s="742" t="s">
        <v>4050</v>
      </c>
      <c r="BA558" s="743">
        <v>22100469</v>
      </c>
      <c r="BB558" s="743"/>
      <c r="BC558" s="249" t="e">
        <f>VLOOKUP(#REF!,$E$11:$BD$1093,53,0)</f>
        <v>#REF!</v>
      </c>
      <c r="BD558" s="249" t="e">
        <f>BC558+0.5</f>
        <v>#REF!</v>
      </c>
    </row>
    <row r="559" spans="1:56" s="187" customFormat="1" ht="12.95" customHeight="1">
      <c r="A559" s="156" t="s">
        <v>319</v>
      </c>
      <c r="B559" s="167"/>
      <c r="C559" s="167"/>
      <c r="D559" s="174">
        <v>270002752</v>
      </c>
      <c r="E559" s="237" t="s">
        <v>1299</v>
      </c>
      <c r="F559" s="175">
        <v>22100470</v>
      </c>
      <c r="G559" s="59"/>
      <c r="H559" s="59" t="s">
        <v>2326</v>
      </c>
      <c r="I559" s="59" t="s">
        <v>2323</v>
      </c>
      <c r="J559" s="59" t="s">
        <v>2270</v>
      </c>
      <c r="K559" s="59" t="s">
        <v>104</v>
      </c>
      <c r="L559" s="177" t="s">
        <v>105</v>
      </c>
      <c r="M559" s="59"/>
      <c r="N559" s="197" t="s">
        <v>106</v>
      </c>
      <c r="O559" s="197" t="s">
        <v>107</v>
      </c>
      <c r="P559" s="59" t="s">
        <v>108</v>
      </c>
      <c r="Q559" s="197" t="s">
        <v>1094</v>
      </c>
      <c r="R559" s="59" t="s">
        <v>110</v>
      </c>
      <c r="S559" s="197" t="s">
        <v>107</v>
      </c>
      <c r="T559" s="59" t="s">
        <v>122</v>
      </c>
      <c r="U559" s="59" t="s">
        <v>112</v>
      </c>
      <c r="V559" s="198">
        <v>60</v>
      </c>
      <c r="W559" s="59" t="s">
        <v>113</v>
      </c>
      <c r="X559" s="197"/>
      <c r="Y559" s="197"/>
      <c r="Z559" s="197"/>
      <c r="AA559" s="199"/>
      <c r="AB559" s="200">
        <v>90</v>
      </c>
      <c r="AC559" s="200">
        <v>10</v>
      </c>
      <c r="AD559" s="201" t="s">
        <v>129</v>
      </c>
      <c r="AE559" s="202" t="s">
        <v>115</v>
      </c>
      <c r="AF559" s="203">
        <v>379</v>
      </c>
      <c r="AG559" s="204">
        <v>93.6</v>
      </c>
      <c r="AH559" s="43">
        <v>0</v>
      </c>
      <c r="AI559" s="44">
        <f t="shared" si="43"/>
        <v>0</v>
      </c>
      <c r="AJ559" s="185"/>
      <c r="AK559" s="185"/>
      <c r="AL559" s="185"/>
      <c r="AM559" s="51" t="s">
        <v>116</v>
      </c>
      <c r="AN559" s="59"/>
      <c r="AO559" s="59"/>
      <c r="AP559" s="59"/>
      <c r="AQ559" s="59"/>
      <c r="AR559" s="59" t="s">
        <v>2328</v>
      </c>
      <c r="AS559" s="59"/>
      <c r="AT559" s="59"/>
      <c r="AU559" s="59"/>
      <c r="AV559" s="89"/>
      <c r="AW559" s="89"/>
      <c r="AX559" s="89"/>
      <c r="AY559" s="89"/>
      <c r="BD559" s="49">
        <v>496</v>
      </c>
    </row>
    <row r="560" spans="1:56" s="187" customFormat="1" ht="12.95" customHeight="1">
      <c r="A560" s="764" t="s">
        <v>319</v>
      </c>
      <c r="B560" s="736"/>
      <c r="C560" s="736"/>
      <c r="D560" s="777">
        <v>270002752</v>
      </c>
      <c r="E560" s="766" t="s">
        <v>4317</v>
      </c>
      <c r="F560" s="780"/>
      <c r="G560" s="349"/>
      <c r="H560" s="59" t="s">
        <v>2326</v>
      </c>
      <c r="I560" s="59" t="s">
        <v>2323</v>
      </c>
      <c r="J560" s="59" t="s">
        <v>2270</v>
      </c>
      <c r="K560" s="59" t="s">
        <v>104</v>
      </c>
      <c r="L560" s="753"/>
      <c r="M560" s="59"/>
      <c r="N560" s="197" t="s">
        <v>106</v>
      </c>
      <c r="O560" s="197" t="s">
        <v>107</v>
      </c>
      <c r="P560" s="59" t="s">
        <v>108</v>
      </c>
      <c r="Q560" s="197" t="s">
        <v>1094</v>
      </c>
      <c r="R560" s="59" t="s">
        <v>110</v>
      </c>
      <c r="S560" s="197" t="s">
        <v>107</v>
      </c>
      <c r="T560" s="59" t="s">
        <v>122</v>
      </c>
      <c r="U560" s="59" t="s">
        <v>112</v>
      </c>
      <c r="V560" s="197">
        <v>60</v>
      </c>
      <c r="W560" s="59" t="s">
        <v>113</v>
      </c>
      <c r="X560" s="197"/>
      <c r="Y560" s="197"/>
      <c r="Z560" s="197"/>
      <c r="AA560" s="767"/>
      <c r="AB560" s="59">
        <v>90</v>
      </c>
      <c r="AC560" s="59">
        <v>10</v>
      </c>
      <c r="AD560" s="768" t="s">
        <v>129</v>
      </c>
      <c r="AE560" s="59" t="s">
        <v>115</v>
      </c>
      <c r="AF560" s="769">
        <v>700</v>
      </c>
      <c r="AG560" s="770">
        <v>93.6</v>
      </c>
      <c r="AH560" s="45">
        <f>AG560*AF560</f>
        <v>65519.999999999993</v>
      </c>
      <c r="AI560" s="45">
        <f t="shared" si="43"/>
        <v>73382.399999999994</v>
      </c>
      <c r="AJ560" s="46"/>
      <c r="AK560" s="45"/>
      <c r="AL560" s="45"/>
      <c r="AM560" s="51" t="s">
        <v>116</v>
      </c>
      <c r="AN560" s="59"/>
      <c r="AO560" s="59"/>
      <c r="AP560" s="59"/>
      <c r="AQ560" s="59"/>
      <c r="AR560" s="59" t="s">
        <v>2328</v>
      </c>
      <c r="AS560" s="59"/>
      <c r="AT560" s="59"/>
      <c r="AU560" s="59"/>
      <c r="AV560" s="771"/>
      <c r="AW560" s="771"/>
      <c r="AX560" s="771"/>
      <c r="AY560" s="759"/>
      <c r="AZ560" s="742" t="s">
        <v>4051</v>
      </c>
      <c r="BA560" s="743">
        <v>22100470</v>
      </c>
      <c r="BB560" s="743"/>
      <c r="BC560" s="249" t="e">
        <f>VLOOKUP(#REF!,$E$11:$BD$1093,53,0)</f>
        <v>#REF!</v>
      </c>
      <c r="BD560" s="249" t="e">
        <f>BC560+0.5</f>
        <v>#REF!</v>
      </c>
    </row>
    <row r="561" spans="1:56" s="187" customFormat="1" ht="12.95" customHeight="1">
      <c r="A561" s="156" t="s">
        <v>350</v>
      </c>
      <c r="B561" s="167"/>
      <c r="C561" s="167"/>
      <c r="D561" s="174">
        <v>210009680</v>
      </c>
      <c r="E561" s="237" t="s">
        <v>1502</v>
      </c>
      <c r="F561" s="175">
        <v>22100527</v>
      </c>
      <c r="G561" s="37"/>
      <c r="H561" s="37" t="s">
        <v>2329</v>
      </c>
      <c r="I561" s="37" t="s">
        <v>148</v>
      </c>
      <c r="J561" s="37" t="s">
        <v>2330</v>
      </c>
      <c r="K561" s="37" t="s">
        <v>150</v>
      </c>
      <c r="L561" s="177" t="s">
        <v>105</v>
      </c>
      <c r="M561" s="37"/>
      <c r="N561" s="39" t="s">
        <v>106</v>
      </c>
      <c r="O561" s="39" t="s">
        <v>107</v>
      </c>
      <c r="P561" s="37" t="s">
        <v>108</v>
      </c>
      <c r="Q561" s="39" t="s">
        <v>435</v>
      </c>
      <c r="R561" s="37" t="s">
        <v>110</v>
      </c>
      <c r="S561" s="39" t="s">
        <v>107</v>
      </c>
      <c r="T561" s="37" t="s">
        <v>122</v>
      </c>
      <c r="U561" s="37" t="s">
        <v>112</v>
      </c>
      <c r="V561" s="91">
        <v>60</v>
      </c>
      <c r="W561" s="37" t="s">
        <v>113</v>
      </c>
      <c r="X561" s="39"/>
      <c r="Y561" s="39"/>
      <c r="Z561" s="39"/>
      <c r="AA561" s="60"/>
      <c r="AB561" s="38">
        <v>90</v>
      </c>
      <c r="AC561" s="38">
        <v>10</v>
      </c>
      <c r="AD561" s="181" t="s">
        <v>129</v>
      </c>
      <c r="AE561" s="205" t="s">
        <v>115</v>
      </c>
      <c r="AF561" s="182">
        <v>236</v>
      </c>
      <c r="AG561" s="94">
        <v>2574.6</v>
      </c>
      <c r="AH561" s="183">
        <f t="shared" ref="AH561:AH583" si="44">AF561*AG561</f>
        <v>607605.6</v>
      </c>
      <c r="AI561" s="184">
        <f t="shared" si="43"/>
        <v>680518.272</v>
      </c>
      <c r="AJ561" s="185"/>
      <c r="AK561" s="185"/>
      <c r="AL561" s="185"/>
      <c r="AM561" s="35" t="s">
        <v>116</v>
      </c>
      <c r="AN561" s="37"/>
      <c r="AO561" s="37"/>
      <c r="AP561" s="37"/>
      <c r="AQ561" s="37"/>
      <c r="AR561" s="37" t="s">
        <v>2331</v>
      </c>
      <c r="AS561" s="37"/>
      <c r="AT561" s="37"/>
      <c r="AU561" s="37"/>
      <c r="AV561" s="89"/>
      <c r="AW561" s="89"/>
      <c r="AX561" s="89"/>
      <c r="AY561" s="89"/>
      <c r="BD561" s="49">
        <v>497</v>
      </c>
    </row>
    <row r="562" spans="1:56" s="187" customFormat="1" ht="12.95" customHeight="1">
      <c r="A562" s="156" t="s">
        <v>350</v>
      </c>
      <c r="B562" s="167"/>
      <c r="C562" s="167"/>
      <c r="D562" s="174">
        <v>210009682</v>
      </c>
      <c r="E562" s="237" t="s">
        <v>1503</v>
      </c>
      <c r="F562" s="175">
        <v>22100528</v>
      </c>
      <c r="G562" s="37"/>
      <c r="H562" s="37" t="s">
        <v>2329</v>
      </c>
      <c r="I562" s="37" t="s">
        <v>148</v>
      </c>
      <c r="J562" s="37" t="s">
        <v>2330</v>
      </c>
      <c r="K562" s="37" t="s">
        <v>150</v>
      </c>
      <c r="L562" s="177" t="s">
        <v>105</v>
      </c>
      <c r="M562" s="37"/>
      <c r="N562" s="39" t="s">
        <v>106</v>
      </c>
      <c r="O562" s="39" t="s">
        <v>107</v>
      </c>
      <c r="P562" s="37" t="s">
        <v>108</v>
      </c>
      <c r="Q562" s="39" t="s">
        <v>435</v>
      </c>
      <c r="R562" s="37" t="s">
        <v>110</v>
      </c>
      <c r="S562" s="39" t="s">
        <v>107</v>
      </c>
      <c r="T562" s="37" t="s">
        <v>122</v>
      </c>
      <c r="U562" s="37" t="s">
        <v>112</v>
      </c>
      <c r="V562" s="91">
        <v>60</v>
      </c>
      <c r="W562" s="37" t="s">
        <v>113</v>
      </c>
      <c r="X562" s="39"/>
      <c r="Y562" s="39"/>
      <c r="Z562" s="39"/>
      <c r="AA562" s="60"/>
      <c r="AB562" s="38">
        <v>90</v>
      </c>
      <c r="AC562" s="38">
        <v>10</v>
      </c>
      <c r="AD562" s="181" t="s">
        <v>129</v>
      </c>
      <c r="AE562" s="205" t="s">
        <v>115</v>
      </c>
      <c r="AF562" s="182">
        <v>110</v>
      </c>
      <c r="AG562" s="94">
        <v>1372.9</v>
      </c>
      <c r="AH562" s="183">
        <f t="shared" si="44"/>
        <v>151019</v>
      </c>
      <c r="AI562" s="184">
        <f t="shared" si="43"/>
        <v>169141.28000000003</v>
      </c>
      <c r="AJ562" s="185"/>
      <c r="AK562" s="185"/>
      <c r="AL562" s="185"/>
      <c r="AM562" s="35" t="s">
        <v>116</v>
      </c>
      <c r="AN562" s="37"/>
      <c r="AO562" s="37"/>
      <c r="AP562" s="37"/>
      <c r="AQ562" s="37"/>
      <c r="AR562" s="37" t="s">
        <v>2332</v>
      </c>
      <c r="AS562" s="37"/>
      <c r="AT562" s="37"/>
      <c r="AU562" s="37"/>
      <c r="AV562" s="89"/>
      <c r="AW562" s="89"/>
      <c r="AX562" s="89"/>
      <c r="AY562" s="89"/>
      <c r="BD562" s="49">
        <v>498</v>
      </c>
    </row>
    <row r="563" spans="1:56" s="187" customFormat="1" ht="12.95" customHeight="1">
      <c r="A563" s="156" t="s">
        <v>350</v>
      </c>
      <c r="B563" s="167"/>
      <c r="C563" s="167"/>
      <c r="D563" s="174">
        <v>250001050</v>
      </c>
      <c r="E563" s="237" t="s">
        <v>1505</v>
      </c>
      <c r="F563" s="175">
        <v>22100529</v>
      </c>
      <c r="G563" s="37"/>
      <c r="H563" s="37" t="s">
        <v>2329</v>
      </c>
      <c r="I563" s="37" t="s">
        <v>148</v>
      </c>
      <c r="J563" s="37" t="s">
        <v>2330</v>
      </c>
      <c r="K563" s="37" t="s">
        <v>150</v>
      </c>
      <c r="L563" s="177" t="s">
        <v>105</v>
      </c>
      <c r="M563" s="37"/>
      <c r="N563" s="39" t="s">
        <v>106</v>
      </c>
      <c r="O563" s="39" t="s">
        <v>107</v>
      </c>
      <c r="P563" s="37" t="s">
        <v>108</v>
      </c>
      <c r="Q563" s="39" t="s">
        <v>435</v>
      </c>
      <c r="R563" s="37" t="s">
        <v>110</v>
      </c>
      <c r="S563" s="39" t="s">
        <v>107</v>
      </c>
      <c r="T563" s="37" t="s">
        <v>122</v>
      </c>
      <c r="U563" s="37" t="s">
        <v>112</v>
      </c>
      <c r="V563" s="91">
        <v>60</v>
      </c>
      <c r="W563" s="37" t="s">
        <v>113</v>
      </c>
      <c r="X563" s="39"/>
      <c r="Y563" s="39"/>
      <c r="Z563" s="39"/>
      <c r="AA563" s="60"/>
      <c r="AB563" s="38">
        <v>90</v>
      </c>
      <c r="AC563" s="38">
        <v>10</v>
      </c>
      <c r="AD563" s="181" t="s">
        <v>129</v>
      </c>
      <c r="AE563" s="205" t="s">
        <v>115</v>
      </c>
      <c r="AF563" s="182">
        <v>116</v>
      </c>
      <c r="AG563" s="94">
        <v>2185.5</v>
      </c>
      <c r="AH563" s="183">
        <f t="shared" si="44"/>
        <v>253518</v>
      </c>
      <c r="AI563" s="184">
        <f t="shared" si="43"/>
        <v>283940.16000000003</v>
      </c>
      <c r="AJ563" s="185"/>
      <c r="AK563" s="185"/>
      <c r="AL563" s="185"/>
      <c r="AM563" s="35" t="s">
        <v>116</v>
      </c>
      <c r="AN563" s="37"/>
      <c r="AO563" s="37"/>
      <c r="AP563" s="37"/>
      <c r="AQ563" s="37"/>
      <c r="AR563" s="37" t="s">
        <v>2333</v>
      </c>
      <c r="AS563" s="37"/>
      <c r="AT563" s="37"/>
      <c r="AU563" s="37"/>
      <c r="AV563" s="89"/>
      <c r="AW563" s="89"/>
      <c r="AX563" s="89"/>
      <c r="AY563" s="89"/>
      <c r="BD563" s="49">
        <v>499</v>
      </c>
    </row>
    <row r="564" spans="1:56" s="187" customFormat="1" ht="12.95" customHeight="1">
      <c r="A564" s="156" t="s">
        <v>350</v>
      </c>
      <c r="B564" s="167"/>
      <c r="C564" s="167"/>
      <c r="D564" s="174">
        <v>250001780</v>
      </c>
      <c r="E564" s="237" t="s">
        <v>1506</v>
      </c>
      <c r="F564" s="175">
        <v>22100530</v>
      </c>
      <c r="G564" s="37"/>
      <c r="H564" s="37" t="s">
        <v>2329</v>
      </c>
      <c r="I564" s="37" t="s">
        <v>148</v>
      </c>
      <c r="J564" s="37" t="s">
        <v>2330</v>
      </c>
      <c r="K564" s="37" t="s">
        <v>150</v>
      </c>
      <c r="L564" s="177" t="s">
        <v>105</v>
      </c>
      <c r="M564" s="37"/>
      <c r="N564" s="39" t="s">
        <v>106</v>
      </c>
      <c r="O564" s="39" t="s">
        <v>107</v>
      </c>
      <c r="P564" s="37" t="s">
        <v>108</v>
      </c>
      <c r="Q564" s="39" t="s">
        <v>435</v>
      </c>
      <c r="R564" s="37" t="s">
        <v>110</v>
      </c>
      <c r="S564" s="39" t="s">
        <v>107</v>
      </c>
      <c r="T564" s="37" t="s">
        <v>122</v>
      </c>
      <c r="U564" s="37" t="s">
        <v>112</v>
      </c>
      <c r="V564" s="91">
        <v>60</v>
      </c>
      <c r="W564" s="37" t="s">
        <v>113</v>
      </c>
      <c r="X564" s="39"/>
      <c r="Y564" s="39"/>
      <c r="Z564" s="39"/>
      <c r="AA564" s="60"/>
      <c r="AB564" s="38">
        <v>90</v>
      </c>
      <c r="AC564" s="38">
        <v>10</v>
      </c>
      <c r="AD564" s="181" t="s">
        <v>129</v>
      </c>
      <c r="AE564" s="205" t="s">
        <v>115</v>
      </c>
      <c r="AF564" s="182">
        <v>126</v>
      </c>
      <c r="AG564" s="94">
        <v>1302.4000000000001</v>
      </c>
      <c r="AH564" s="183">
        <f t="shared" si="44"/>
        <v>164102.40000000002</v>
      </c>
      <c r="AI564" s="184">
        <f t="shared" si="43"/>
        <v>183794.68800000005</v>
      </c>
      <c r="AJ564" s="185"/>
      <c r="AK564" s="185"/>
      <c r="AL564" s="185"/>
      <c r="AM564" s="35" t="s">
        <v>116</v>
      </c>
      <c r="AN564" s="37"/>
      <c r="AO564" s="37"/>
      <c r="AP564" s="37"/>
      <c r="AQ564" s="37"/>
      <c r="AR564" s="37" t="s">
        <v>2334</v>
      </c>
      <c r="AS564" s="37"/>
      <c r="AT564" s="37"/>
      <c r="AU564" s="37"/>
      <c r="AV564" s="89"/>
      <c r="AW564" s="89"/>
      <c r="AX564" s="89"/>
      <c r="AY564" s="89"/>
      <c r="BD564" s="49">
        <v>500</v>
      </c>
    </row>
    <row r="565" spans="1:56" s="187" customFormat="1" ht="12.95" customHeight="1">
      <c r="A565" s="156" t="s">
        <v>350</v>
      </c>
      <c r="B565" s="167"/>
      <c r="C565" s="167"/>
      <c r="D565" s="174">
        <v>250001782</v>
      </c>
      <c r="E565" s="237" t="s">
        <v>1508</v>
      </c>
      <c r="F565" s="175">
        <v>22100531</v>
      </c>
      <c r="G565" s="37"/>
      <c r="H565" s="37" t="s">
        <v>2329</v>
      </c>
      <c r="I565" s="37" t="s">
        <v>148</v>
      </c>
      <c r="J565" s="37" t="s">
        <v>2330</v>
      </c>
      <c r="K565" s="37" t="s">
        <v>150</v>
      </c>
      <c r="L565" s="177" t="s">
        <v>105</v>
      </c>
      <c r="M565" s="37"/>
      <c r="N565" s="39" t="s">
        <v>106</v>
      </c>
      <c r="O565" s="39" t="s">
        <v>107</v>
      </c>
      <c r="P565" s="37" t="s">
        <v>108</v>
      </c>
      <c r="Q565" s="39" t="s">
        <v>435</v>
      </c>
      <c r="R565" s="37" t="s">
        <v>110</v>
      </c>
      <c r="S565" s="39" t="s">
        <v>107</v>
      </c>
      <c r="T565" s="37" t="s">
        <v>122</v>
      </c>
      <c r="U565" s="37" t="s">
        <v>112</v>
      </c>
      <c r="V565" s="91">
        <v>60</v>
      </c>
      <c r="W565" s="37" t="s">
        <v>113</v>
      </c>
      <c r="X565" s="39"/>
      <c r="Y565" s="39"/>
      <c r="Z565" s="39"/>
      <c r="AA565" s="60"/>
      <c r="AB565" s="38">
        <v>90</v>
      </c>
      <c r="AC565" s="38">
        <v>10</v>
      </c>
      <c r="AD565" s="181" t="s">
        <v>129</v>
      </c>
      <c r="AE565" s="205" t="s">
        <v>115</v>
      </c>
      <c r="AF565" s="182">
        <v>96</v>
      </c>
      <c r="AG565" s="94">
        <v>2227.5500000000002</v>
      </c>
      <c r="AH565" s="183">
        <f t="shared" si="44"/>
        <v>213844.80000000002</v>
      </c>
      <c r="AI565" s="184">
        <f t="shared" si="43"/>
        <v>239506.17600000004</v>
      </c>
      <c r="AJ565" s="185"/>
      <c r="AK565" s="185"/>
      <c r="AL565" s="185"/>
      <c r="AM565" s="35" t="s">
        <v>116</v>
      </c>
      <c r="AN565" s="37"/>
      <c r="AO565" s="37"/>
      <c r="AP565" s="37"/>
      <c r="AQ565" s="37"/>
      <c r="AR565" s="37" t="s">
        <v>2335</v>
      </c>
      <c r="AS565" s="37"/>
      <c r="AT565" s="37"/>
      <c r="AU565" s="37"/>
      <c r="AV565" s="89"/>
      <c r="AW565" s="89"/>
      <c r="AX565" s="89"/>
      <c r="AY565" s="89"/>
      <c r="BD565" s="49">
        <v>501</v>
      </c>
    </row>
    <row r="566" spans="1:56" s="187" customFormat="1" ht="12.95" customHeight="1">
      <c r="A566" s="156" t="s">
        <v>350</v>
      </c>
      <c r="B566" s="167"/>
      <c r="C566" s="167"/>
      <c r="D566" s="174">
        <v>250001783</v>
      </c>
      <c r="E566" s="237" t="s">
        <v>1509</v>
      </c>
      <c r="F566" s="175">
        <v>22100532</v>
      </c>
      <c r="G566" s="37"/>
      <c r="H566" s="37" t="s">
        <v>2329</v>
      </c>
      <c r="I566" s="37" t="s">
        <v>148</v>
      </c>
      <c r="J566" s="37" t="s">
        <v>2330</v>
      </c>
      <c r="K566" s="37" t="s">
        <v>150</v>
      </c>
      <c r="L566" s="177" t="s">
        <v>105</v>
      </c>
      <c r="M566" s="37"/>
      <c r="N566" s="39" t="s">
        <v>106</v>
      </c>
      <c r="O566" s="39" t="s">
        <v>107</v>
      </c>
      <c r="P566" s="37" t="s">
        <v>108</v>
      </c>
      <c r="Q566" s="39" t="s">
        <v>435</v>
      </c>
      <c r="R566" s="37" t="s">
        <v>110</v>
      </c>
      <c r="S566" s="39" t="s">
        <v>107</v>
      </c>
      <c r="T566" s="37" t="s">
        <v>122</v>
      </c>
      <c r="U566" s="37" t="s">
        <v>112</v>
      </c>
      <c r="V566" s="91">
        <v>60</v>
      </c>
      <c r="W566" s="37" t="s">
        <v>113</v>
      </c>
      <c r="X566" s="39"/>
      <c r="Y566" s="39"/>
      <c r="Z566" s="39"/>
      <c r="AA566" s="60"/>
      <c r="AB566" s="38">
        <v>90</v>
      </c>
      <c r="AC566" s="38">
        <v>10</v>
      </c>
      <c r="AD566" s="181" t="s">
        <v>129</v>
      </c>
      <c r="AE566" s="205" t="s">
        <v>115</v>
      </c>
      <c r="AF566" s="182">
        <v>77</v>
      </c>
      <c r="AG566" s="94">
        <v>11941.6</v>
      </c>
      <c r="AH566" s="183">
        <f t="shared" si="44"/>
        <v>919503.20000000007</v>
      </c>
      <c r="AI566" s="184">
        <f t="shared" si="43"/>
        <v>1029843.5840000001</v>
      </c>
      <c r="AJ566" s="185"/>
      <c r="AK566" s="185"/>
      <c r="AL566" s="185"/>
      <c r="AM566" s="35" t="s">
        <v>116</v>
      </c>
      <c r="AN566" s="37"/>
      <c r="AO566" s="37"/>
      <c r="AP566" s="37"/>
      <c r="AQ566" s="37"/>
      <c r="AR566" s="37" t="s">
        <v>2336</v>
      </c>
      <c r="AS566" s="37"/>
      <c r="AT566" s="37"/>
      <c r="AU566" s="37"/>
      <c r="AV566" s="89"/>
      <c r="AW566" s="89"/>
      <c r="AX566" s="89"/>
      <c r="AY566" s="89"/>
      <c r="BD566" s="49">
        <v>502</v>
      </c>
    </row>
    <row r="567" spans="1:56" s="187" customFormat="1" ht="12.95" customHeight="1">
      <c r="A567" s="156" t="s">
        <v>350</v>
      </c>
      <c r="B567" s="167"/>
      <c r="C567" s="167"/>
      <c r="D567" s="174">
        <v>250001784</v>
      </c>
      <c r="E567" s="237" t="s">
        <v>1511</v>
      </c>
      <c r="F567" s="175">
        <v>22100533</v>
      </c>
      <c r="G567" s="37"/>
      <c r="H567" s="37" t="s">
        <v>2329</v>
      </c>
      <c r="I567" s="37" t="s">
        <v>148</v>
      </c>
      <c r="J567" s="37" t="s">
        <v>2330</v>
      </c>
      <c r="K567" s="37" t="s">
        <v>150</v>
      </c>
      <c r="L567" s="177" t="s">
        <v>105</v>
      </c>
      <c r="M567" s="37"/>
      <c r="N567" s="39" t="s">
        <v>106</v>
      </c>
      <c r="O567" s="39" t="s">
        <v>107</v>
      </c>
      <c r="P567" s="37" t="s">
        <v>108</v>
      </c>
      <c r="Q567" s="39" t="s">
        <v>435</v>
      </c>
      <c r="R567" s="37" t="s">
        <v>110</v>
      </c>
      <c r="S567" s="39" t="s">
        <v>107</v>
      </c>
      <c r="T567" s="37" t="s">
        <v>122</v>
      </c>
      <c r="U567" s="37" t="s">
        <v>112</v>
      </c>
      <c r="V567" s="91">
        <v>60</v>
      </c>
      <c r="W567" s="37" t="s">
        <v>113</v>
      </c>
      <c r="X567" s="39"/>
      <c r="Y567" s="39"/>
      <c r="Z567" s="39"/>
      <c r="AA567" s="60"/>
      <c r="AB567" s="38">
        <v>90</v>
      </c>
      <c r="AC567" s="38">
        <v>10</v>
      </c>
      <c r="AD567" s="181" t="s">
        <v>129</v>
      </c>
      <c r="AE567" s="205" t="s">
        <v>115</v>
      </c>
      <c r="AF567" s="182">
        <v>57</v>
      </c>
      <c r="AG567" s="94">
        <v>16050.1</v>
      </c>
      <c r="AH567" s="183">
        <f t="shared" si="44"/>
        <v>914855.70000000007</v>
      </c>
      <c r="AI567" s="184">
        <f t="shared" si="43"/>
        <v>1024638.3840000002</v>
      </c>
      <c r="AJ567" s="185"/>
      <c r="AK567" s="185"/>
      <c r="AL567" s="185"/>
      <c r="AM567" s="35" t="s">
        <v>116</v>
      </c>
      <c r="AN567" s="37"/>
      <c r="AO567" s="37"/>
      <c r="AP567" s="37"/>
      <c r="AQ567" s="37"/>
      <c r="AR567" s="37" t="s">
        <v>2337</v>
      </c>
      <c r="AS567" s="37"/>
      <c r="AT567" s="37"/>
      <c r="AU567" s="37"/>
      <c r="AV567" s="89"/>
      <c r="AW567" s="89"/>
      <c r="AX567" s="89"/>
      <c r="AY567" s="89"/>
      <c r="BD567" s="49">
        <v>503</v>
      </c>
    </row>
    <row r="568" spans="1:56" s="187" customFormat="1" ht="12.95" customHeight="1">
      <c r="A568" s="156" t="s">
        <v>350</v>
      </c>
      <c r="B568" s="167"/>
      <c r="C568" s="167"/>
      <c r="D568" s="174">
        <v>250001785</v>
      </c>
      <c r="E568" s="237" t="s">
        <v>1512</v>
      </c>
      <c r="F568" s="175">
        <v>22100534</v>
      </c>
      <c r="G568" s="37"/>
      <c r="H568" s="37" t="s">
        <v>2329</v>
      </c>
      <c r="I568" s="37" t="s">
        <v>148</v>
      </c>
      <c r="J568" s="37" t="s">
        <v>2330</v>
      </c>
      <c r="K568" s="37" t="s">
        <v>150</v>
      </c>
      <c r="L568" s="177" t="s">
        <v>105</v>
      </c>
      <c r="M568" s="37"/>
      <c r="N568" s="39" t="s">
        <v>106</v>
      </c>
      <c r="O568" s="39" t="s">
        <v>107</v>
      </c>
      <c r="P568" s="37" t="s">
        <v>108</v>
      </c>
      <c r="Q568" s="39" t="s">
        <v>435</v>
      </c>
      <c r="R568" s="37" t="s">
        <v>110</v>
      </c>
      <c r="S568" s="39" t="s">
        <v>107</v>
      </c>
      <c r="T568" s="37" t="s">
        <v>122</v>
      </c>
      <c r="U568" s="37" t="s">
        <v>112</v>
      </c>
      <c r="V568" s="91">
        <v>60</v>
      </c>
      <c r="W568" s="37" t="s">
        <v>113</v>
      </c>
      <c r="X568" s="39"/>
      <c r="Y568" s="39"/>
      <c r="Z568" s="39"/>
      <c r="AA568" s="60"/>
      <c r="AB568" s="38">
        <v>90</v>
      </c>
      <c r="AC568" s="38">
        <v>10</v>
      </c>
      <c r="AD568" s="181" t="s">
        <v>129</v>
      </c>
      <c r="AE568" s="205" t="s">
        <v>115</v>
      </c>
      <c r="AF568" s="182">
        <v>67</v>
      </c>
      <c r="AG568" s="94">
        <v>18675.8</v>
      </c>
      <c r="AH568" s="183">
        <f t="shared" si="44"/>
        <v>1251278.5999999999</v>
      </c>
      <c r="AI568" s="184">
        <f t="shared" si="43"/>
        <v>1401432.0319999999</v>
      </c>
      <c r="AJ568" s="185"/>
      <c r="AK568" s="185"/>
      <c r="AL568" s="185"/>
      <c r="AM568" s="35" t="s">
        <v>116</v>
      </c>
      <c r="AN568" s="37"/>
      <c r="AO568" s="37"/>
      <c r="AP568" s="37"/>
      <c r="AQ568" s="37"/>
      <c r="AR568" s="37" t="s">
        <v>2338</v>
      </c>
      <c r="AS568" s="37"/>
      <c r="AT568" s="37"/>
      <c r="AU568" s="37"/>
      <c r="AV568" s="89"/>
      <c r="AW568" s="89"/>
      <c r="AX568" s="89"/>
      <c r="AY568" s="89"/>
      <c r="BD568" s="49">
        <v>504</v>
      </c>
    </row>
    <row r="569" spans="1:56" s="187" customFormat="1" ht="12.95" customHeight="1">
      <c r="A569" s="156" t="s">
        <v>350</v>
      </c>
      <c r="B569" s="167"/>
      <c r="C569" s="167"/>
      <c r="D569" s="174">
        <v>250003545</v>
      </c>
      <c r="E569" s="237" t="s">
        <v>1504</v>
      </c>
      <c r="F569" s="175">
        <v>22100535</v>
      </c>
      <c r="G569" s="37"/>
      <c r="H569" s="37" t="s">
        <v>2329</v>
      </c>
      <c r="I569" s="37" t="s">
        <v>148</v>
      </c>
      <c r="J569" s="37" t="s">
        <v>2330</v>
      </c>
      <c r="K569" s="37" t="s">
        <v>150</v>
      </c>
      <c r="L569" s="177" t="s">
        <v>105</v>
      </c>
      <c r="M569" s="37"/>
      <c r="N569" s="39" t="s">
        <v>106</v>
      </c>
      <c r="O569" s="39" t="s">
        <v>107</v>
      </c>
      <c r="P569" s="37" t="s">
        <v>108</v>
      </c>
      <c r="Q569" s="39" t="s">
        <v>435</v>
      </c>
      <c r="R569" s="37" t="s">
        <v>110</v>
      </c>
      <c r="S569" s="39" t="s">
        <v>107</v>
      </c>
      <c r="T569" s="37" t="s">
        <v>122</v>
      </c>
      <c r="U569" s="37" t="s">
        <v>112</v>
      </c>
      <c r="V569" s="91">
        <v>60</v>
      </c>
      <c r="W569" s="37" t="s">
        <v>113</v>
      </c>
      <c r="X569" s="39"/>
      <c r="Y569" s="39"/>
      <c r="Z569" s="39"/>
      <c r="AA569" s="60"/>
      <c r="AB569" s="38">
        <v>90</v>
      </c>
      <c r="AC569" s="38">
        <v>10</v>
      </c>
      <c r="AD569" s="181" t="s">
        <v>129</v>
      </c>
      <c r="AE569" s="205" t="s">
        <v>115</v>
      </c>
      <c r="AF569" s="182">
        <v>52</v>
      </c>
      <c r="AG569" s="94">
        <v>2765.05</v>
      </c>
      <c r="AH569" s="183">
        <f t="shared" si="44"/>
        <v>143782.6</v>
      </c>
      <c r="AI569" s="184">
        <f t="shared" si="43"/>
        <v>161036.51200000002</v>
      </c>
      <c r="AJ569" s="185"/>
      <c r="AK569" s="185"/>
      <c r="AL569" s="185"/>
      <c r="AM569" s="35" t="s">
        <v>116</v>
      </c>
      <c r="AN569" s="37"/>
      <c r="AO569" s="37"/>
      <c r="AP569" s="37"/>
      <c r="AQ569" s="37"/>
      <c r="AR569" s="37" t="s">
        <v>2339</v>
      </c>
      <c r="AS569" s="37"/>
      <c r="AT569" s="37"/>
      <c r="AU569" s="37"/>
      <c r="AV569" s="89"/>
      <c r="AW569" s="89"/>
      <c r="AX569" s="89"/>
      <c r="AY569" s="89"/>
      <c r="BD569" s="49">
        <v>505</v>
      </c>
    </row>
    <row r="570" spans="1:56" s="187" customFormat="1" ht="12.95" customHeight="1">
      <c r="A570" s="156" t="s">
        <v>350</v>
      </c>
      <c r="B570" s="167"/>
      <c r="C570" s="167"/>
      <c r="D570" s="174">
        <v>250003547</v>
      </c>
      <c r="E570" s="237" t="s">
        <v>1507</v>
      </c>
      <c r="F570" s="175">
        <v>22100536</v>
      </c>
      <c r="G570" s="37"/>
      <c r="H570" s="37" t="s">
        <v>2329</v>
      </c>
      <c r="I570" s="37" t="s">
        <v>148</v>
      </c>
      <c r="J570" s="37" t="s">
        <v>2330</v>
      </c>
      <c r="K570" s="37" t="s">
        <v>150</v>
      </c>
      <c r="L570" s="177" t="s">
        <v>105</v>
      </c>
      <c r="M570" s="37"/>
      <c r="N570" s="39" t="s">
        <v>106</v>
      </c>
      <c r="O570" s="39" t="s">
        <v>107</v>
      </c>
      <c r="P570" s="37" t="s">
        <v>108</v>
      </c>
      <c r="Q570" s="39" t="s">
        <v>435</v>
      </c>
      <c r="R570" s="37" t="s">
        <v>110</v>
      </c>
      <c r="S570" s="39" t="s">
        <v>107</v>
      </c>
      <c r="T570" s="37" t="s">
        <v>122</v>
      </c>
      <c r="U570" s="37" t="s">
        <v>112</v>
      </c>
      <c r="V570" s="91">
        <v>60</v>
      </c>
      <c r="W570" s="37" t="s">
        <v>113</v>
      </c>
      <c r="X570" s="39"/>
      <c r="Y570" s="39"/>
      <c r="Z570" s="39"/>
      <c r="AA570" s="60"/>
      <c r="AB570" s="38">
        <v>90</v>
      </c>
      <c r="AC570" s="38">
        <v>10</v>
      </c>
      <c r="AD570" s="181" t="s">
        <v>129</v>
      </c>
      <c r="AE570" s="205" t="s">
        <v>115</v>
      </c>
      <c r="AF570" s="182">
        <v>44</v>
      </c>
      <c r="AG570" s="94">
        <v>8988.2000000000007</v>
      </c>
      <c r="AH570" s="183">
        <f t="shared" si="44"/>
        <v>395480.80000000005</v>
      </c>
      <c r="AI570" s="184">
        <f t="shared" si="43"/>
        <v>442938.4960000001</v>
      </c>
      <c r="AJ570" s="185"/>
      <c r="AK570" s="185"/>
      <c r="AL570" s="185"/>
      <c r="AM570" s="35" t="s">
        <v>116</v>
      </c>
      <c r="AN570" s="37"/>
      <c r="AO570" s="37"/>
      <c r="AP570" s="37"/>
      <c r="AQ570" s="37"/>
      <c r="AR570" s="37" t="s">
        <v>2340</v>
      </c>
      <c r="AS570" s="37"/>
      <c r="AT570" s="37"/>
      <c r="AU570" s="37"/>
      <c r="AV570" s="89"/>
      <c r="AW570" s="89"/>
      <c r="AX570" s="89"/>
      <c r="AY570" s="89"/>
      <c r="BD570" s="49">
        <v>506</v>
      </c>
    </row>
    <row r="571" spans="1:56" s="187" customFormat="1" ht="12.95" customHeight="1">
      <c r="A571" s="156" t="s">
        <v>350</v>
      </c>
      <c r="B571" s="167"/>
      <c r="C571" s="167"/>
      <c r="D571" s="174">
        <v>250003749</v>
      </c>
      <c r="E571" s="237" t="s">
        <v>1510</v>
      </c>
      <c r="F571" s="175">
        <v>22100537</v>
      </c>
      <c r="G571" s="37"/>
      <c r="H571" s="37" t="s">
        <v>2329</v>
      </c>
      <c r="I571" s="37" t="s">
        <v>148</v>
      </c>
      <c r="J571" s="37" t="s">
        <v>2330</v>
      </c>
      <c r="K571" s="37" t="s">
        <v>150</v>
      </c>
      <c r="L571" s="177" t="s">
        <v>105</v>
      </c>
      <c r="M571" s="37"/>
      <c r="N571" s="39" t="s">
        <v>106</v>
      </c>
      <c r="O571" s="39" t="s">
        <v>107</v>
      </c>
      <c r="P571" s="37" t="s">
        <v>108</v>
      </c>
      <c r="Q571" s="39" t="s">
        <v>435</v>
      </c>
      <c r="R571" s="37" t="s">
        <v>110</v>
      </c>
      <c r="S571" s="39" t="s">
        <v>107</v>
      </c>
      <c r="T571" s="37" t="s">
        <v>122</v>
      </c>
      <c r="U571" s="37" t="s">
        <v>112</v>
      </c>
      <c r="V571" s="91">
        <v>60</v>
      </c>
      <c r="W571" s="37" t="s">
        <v>113</v>
      </c>
      <c r="X571" s="39"/>
      <c r="Y571" s="39"/>
      <c r="Z571" s="39"/>
      <c r="AA571" s="60"/>
      <c r="AB571" s="38">
        <v>90</v>
      </c>
      <c r="AC571" s="38">
        <v>10</v>
      </c>
      <c r="AD571" s="181" t="s">
        <v>129</v>
      </c>
      <c r="AE571" s="205" t="s">
        <v>115</v>
      </c>
      <c r="AF571" s="182">
        <v>74</v>
      </c>
      <c r="AG571" s="94">
        <v>3340.05</v>
      </c>
      <c r="AH571" s="183">
        <f t="shared" si="44"/>
        <v>247163.7</v>
      </c>
      <c r="AI571" s="184">
        <f t="shared" si="43"/>
        <v>276823.34400000004</v>
      </c>
      <c r="AJ571" s="185"/>
      <c r="AK571" s="185"/>
      <c r="AL571" s="185"/>
      <c r="AM571" s="35" t="s">
        <v>116</v>
      </c>
      <c r="AN571" s="37"/>
      <c r="AO571" s="37"/>
      <c r="AP571" s="37"/>
      <c r="AQ571" s="37"/>
      <c r="AR571" s="37" t="s">
        <v>2341</v>
      </c>
      <c r="AS571" s="37"/>
      <c r="AT571" s="37"/>
      <c r="AU571" s="37"/>
      <c r="AV571" s="89"/>
      <c r="AW571" s="89"/>
      <c r="AX571" s="89"/>
      <c r="AY571" s="89"/>
      <c r="BD571" s="49">
        <v>507</v>
      </c>
    </row>
    <row r="572" spans="1:56" s="187" customFormat="1" ht="12.95" customHeight="1">
      <c r="A572" s="156" t="s">
        <v>350</v>
      </c>
      <c r="B572" s="167"/>
      <c r="C572" s="167"/>
      <c r="D572" s="174">
        <v>250004116</v>
      </c>
      <c r="E572" s="237" t="s">
        <v>1513</v>
      </c>
      <c r="F572" s="175">
        <v>22100538</v>
      </c>
      <c r="G572" s="37"/>
      <c r="H572" s="37" t="s">
        <v>2329</v>
      </c>
      <c r="I572" s="37" t="s">
        <v>148</v>
      </c>
      <c r="J572" s="37" t="s">
        <v>2330</v>
      </c>
      <c r="K572" s="37" t="s">
        <v>150</v>
      </c>
      <c r="L572" s="177" t="s">
        <v>105</v>
      </c>
      <c r="M572" s="37"/>
      <c r="N572" s="39" t="s">
        <v>106</v>
      </c>
      <c r="O572" s="39" t="s">
        <v>107</v>
      </c>
      <c r="P572" s="37" t="s">
        <v>108</v>
      </c>
      <c r="Q572" s="39" t="s">
        <v>435</v>
      </c>
      <c r="R572" s="37" t="s">
        <v>110</v>
      </c>
      <c r="S572" s="39" t="s">
        <v>107</v>
      </c>
      <c r="T572" s="37" t="s">
        <v>122</v>
      </c>
      <c r="U572" s="37" t="s">
        <v>112</v>
      </c>
      <c r="V572" s="91">
        <v>60</v>
      </c>
      <c r="W572" s="37" t="s">
        <v>113</v>
      </c>
      <c r="X572" s="39"/>
      <c r="Y572" s="39"/>
      <c r="Z572" s="39"/>
      <c r="AA572" s="60"/>
      <c r="AB572" s="38">
        <v>90</v>
      </c>
      <c r="AC572" s="38">
        <v>10</v>
      </c>
      <c r="AD572" s="181" t="s">
        <v>129</v>
      </c>
      <c r="AE572" s="205" t="s">
        <v>115</v>
      </c>
      <c r="AF572" s="182">
        <v>53</v>
      </c>
      <c r="AG572" s="94">
        <v>5750</v>
      </c>
      <c r="AH572" s="183">
        <f t="shared" si="44"/>
        <v>304750</v>
      </c>
      <c r="AI572" s="184">
        <f t="shared" si="43"/>
        <v>341320.00000000006</v>
      </c>
      <c r="AJ572" s="185"/>
      <c r="AK572" s="185"/>
      <c r="AL572" s="185"/>
      <c r="AM572" s="35" t="s">
        <v>116</v>
      </c>
      <c r="AN572" s="37"/>
      <c r="AO572" s="37"/>
      <c r="AP572" s="37"/>
      <c r="AQ572" s="37"/>
      <c r="AR572" s="37" t="s">
        <v>2342</v>
      </c>
      <c r="AS572" s="37"/>
      <c r="AT572" s="37"/>
      <c r="AU572" s="37"/>
      <c r="AV572" s="89"/>
      <c r="AW572" s="89"/>
      <c r="AX572" s="89"/>
      <c r="AY572" s="89"/>
      <c r="BD572" s="49">
        <v>508</v>
      </c>
    </row>
    <row r="573" spans="1:56" s="187" customFormat="1" ht="12.95" customHeight="1">
      <c r="A573" s="156" t="s">
        <v>350</v>
      </c>
      <c r="B573" s="167"/>
      <c r="C573" s="167"/>
      <c r="D573" s="174">
        <v>250004126</v>
      </c>
      <c r="E573" s="237" t="s">
        <v>1514</v>
      </c>
      <c r="F573" s="175">
        <v>22100539</v>
      </c>
      <c r="G573" s="37"/>
      <c r="H573" s="37" t="s">
        <v>2329</v>
      </c>
      <c r="I573" s="37" t="s">
        <v>148</v>
      </c>
      <c r="J573" s="37" t="s">
        <v>2330</v>
      </c>
      <c r="K573" s="37" t="s">
        <v>150</v>
      </c>
      <c r="L573" s="177" t="s">
        <v>105</v>
      </c>
      <c r="M573" s="37"/>
      <c r="N573" s="39" t="s">
        <v>106</v>
      </c>
      <c r="O573" s="39" t="s">
        <v>107</v>
      </c>
      <c r="P573" s="37" t="s">
        <v>108</v>
      </c>
      <c r="Q573" s="39" t="s">
        <v>435</v>
      </c>
      <c r="R573" s="37" t="s">
        <v>110</v>
      </c>
      <c r="S573" s="39" t="s">
        <v>107</v>
      </c>
      <c r="T573" s="37" t="s">
        <v>122</v>
      </c>
      <c r="U573" s="37" t="s">
        <v>112</v>
      </c>
      <c r="V573" s="91">
        <v>60</v>
      </c>
      <c r="W573" s="37" t="s">
        <v>113</v>
      </c>
      <c r="X573" s="39"/>
      <c r="Y573" s="39"/>
      <c r="Z573" s="39"/>
      <c r="AA573" s="60"/>
      <c r="AB573" s="38">
        <v>90</v>
      </c>
      <c r="AC573" s="38">
        <v>10</v>
      </c>
      <c r="AD573" s="181" t="s">
        <v>129</v>
      </c>
      <c r="AE573" s="205" t="s">
        <v>115</v>
      </c>
      <c r="AF573" s="182">
        <v>70</v>
      </c>
      <c r="AG573" s="94">
        <v>4091.35</v>
      </c>
      <c r="AH573" s="183">
        <f t="shared" si="44"/>
        <v>286394.5</v>
      </c>
      <c r="AI573" s="184">
        <f t="shared" si="43"/>
        <v>320761.84000000003</v>
      </c>
      <c r="AJ573" s="185"/>
      <c r="AK573" s="185"/>
      <c r="AL573" s="185"/>
      <c r="AM573" s="35" t="s">
        <v>116</v>
      </c>
      <c r="AN573" s="37"/>
      <c r="AO573" s="37"/>
      <c r="AP573" s="37"/>
      <c r="AQ573" s="37"/>
      <c r="AR573" s="37" t="s">
        <v>2343</v>
      </c>
      <c r="AS573" s="37"/>
      <c r="AT573" s="37"/>
      <c r="AU573" s="37"/>
      <c r="AV573" s="89"/>
      <c r="AW573" s="89"/>
      <c r="AX573" s="89"/>
      <c r="AY573" s="89"/>
      <c r="BD573" s="49">
        <v>509</v>
      </c>
    </row>
    <row r="574" spans="1:56" s="187" customFormat="1" ht="12.95" customHeight="1">
      <c r="A574" s="156" t="s">
        <v>350</v>
      </c>
      <c r="B574" s="167"/>
      <c r="C574" s="167"/>
      <c r="D574" s="174">
        <v>250003182</v>
      </c>
      <c r="E574" s="237" t="s">
        <v>1515</v>
      </c>
      <c r="F574" s="175">
        <v>22100540</v>
      </c>
      <c r="G574" s="37"/>
      <c r="H574" s="37" t="s">
        <v>2344</v>
      </c>
      <c r="I574" s="37" t="s">
        <v>148</v>
      </c>
      <c r="J574" s="37" t="s">
        <v>2345</v>
      </c>
      <c r="K574" s="37" t="s">
        <v>150</v>
      </c>
      <c r="L574" s="177" t="s">
        <v>105</v>
      </c>
      <c r="M574" s="37"/>
      <c r="N574" s="39" t="s">
        <v>106</v>
      </c>
      <c r="O574" s="39" t="s">
        <v>107</v>
      </c>
      <c r="P574" s="37" t="s">
        <v>108</v>
      </c>
      <c r="Q574" s="39" t="s">
        <v>435</v>
      </c>
      <c r="R574" s="37" t="s">
        <v>110</v>
      </c>
      <c r="S574" s="39" t="s">
        <v>107</v>
      </c>
      <c r="T574" s="37" t="s">
        <v>122</v>
      </c>
      <c r="U574" s="37" t="s">
        <v>112</v>
      </c>
      <c r="V574" s="91">
        <v>60</v>
      </c>
      <c r="W574" s="37" t="s">
        <v>113</v>
      </c>
      <c r="X574" s="39"/>
      <c r="Y574" s="39"/>
      <c r="Z574" s="39"/>
      <c r="AA574" s="60"/>
      <c r="AB574" s="38">
        <v>90</v>
      </c>
      <c r="AC574" s="38">
        <v>10</v>
      </c>
      <c r="AD574" s="181" t="s">
        <v>129</v>
      </c>
      <c r="AE574" s="205" t="s">
        <v>115</v>
      </c>
      <c r="AF574" s="182">
        <v>40</v>
      </c>
      <c r="AG574" s="94">
        <v>4025</v>
      </c>
      <c r="AH574" s="183">
        <f t="shared" si="44"/>
        <v>161000</v>
      </c>
      <c r="AI574" s="184">
        <f t="shared" si="43"/>
        <v>180320.00000000003</v>
      </c>
      <c r="AJ574" s="185"/>
      <c r="AK574" s="185"/>
      <c r="AL574" s="185"/>
      <c r="AM574" s="35" t="s">
        <v>116</v>
      </c>
      <c r="AN574" s="37"/>
      <c r="AO574" s="37"/>
      <c r="AP574" s="37"/>
      <c r="AQ574" s="37"/>
      <c r="AR574" s="37" t="s">
        <v>2346</v>
      </c>
      <c r="AS574" s="37"/>
      <c r="AT574" s="37"/>
      <c r="AU574" s="37"/>
      <c r="AV574" s="89"/>
      <c r="AW574" s="89"/>
      <c r="AX574" s="89"/>
      <c r="AY574" s="89"/>
      <c r="BD574" s="49">
        <v>510</v>
      </c>
    </row>
    <row r="575" spans="1:56" s="187" customFormat="1" ht="12.95" customHeight="1">
      <c r="A575" s="156" t="s">
        <v>350</v>
      </c>
      <c r="B575" s="167"/>
      <c r="C575" s="167"/>
      <c r="D575" s="174">
        <v>250007645</v>
      </c>
      <c r="E575" s="237" t="s">
        <v>1519</v>
      </c>
      <c r="F575" s="175">
        <v>22100541</v>
      </c>
      <c r="G575" s="37"/>
      <c r="H575" s="37" t="s">
        <v>2347</v>
      </c>
      <c r="I575" s="37" t="s">
        <v>148</v>
      </c>
      <c r="J575" s="37" t="s">
        <v>2348</v>
      </c>
      <c r="K575" s="37" t="s">
        <v>150</v>
      </c>
      <c r="L575" s="177" t="s">
        <v>105</v>
      </c>
      <c r="M575" s="37"/>
      <c r="N575" s="39" t="s">
        <v>106</v>
      </c>
      <c r="O575" s="39" t="s">
        <v>107</v>
      </c>
      <c r="P575" s="37" t="s">
        <v>108</v>
      </c>
      <c r="Q575" s="39" t="s">
        <v>435</v>
      </c>
      <c r="R575" s="37" t="s">
        <v>110</v>
      </c>
      <c r="S575" s="39" t="s">
        <v>107</v>
      </c>
      <c r="T575" s="37" t="s">
        <v>122</v>
      </c>
      <c r="U575" s="37" t="s">
        <v>112</v>
      </c>
      <c r="V575" s="91">
        <v>60</v>
      </c>
      <c r="W575" s="37" t="s">
        <v>113</v>
      </c>
      <c r="X575" s="39"/>
      <c r="Y575" s="39"/>
      <c r="Z575" s="39"/>
      <c r="AA575" s="60"/>
      <c r="AB575" s="38">
        <v>90</v>
      </c>
      <c r="AC575" s="38">
        <v>10</v>
      </c>
      <c r="AD575" s="181" t="s">
        <v>129</v>
      </c>
      <c r="AE575" s="205" t="s">
        <v>115</v>
      </c>
      <c r="AF575" s="182">
        <v>30</v>
      </c>
      <c r="AG575" s="94">
        <v>9775</v>
      </c>
      <c r="AH575" s="183">
        <f t="shared" si="44"/>
        <v>293250</v>
      </c>
      <c r="AI575" s="184">
        <f t="shared" si="43"/>
        <v>328440.00000000006</v>
      </c>
      <c r="AJ575" s="185"/>
      <c r="AK575" s="185"/>
      <c r="AL575" s="185"/>
      <c r="AM575" s="35" t="s">
        <v>116</v>
      </c>
      <c r="AN575" s="37"/>
      <c r="AO575" s="37"/>
      <c r="AP575" s="37"/>
      <c r="AQ575" s="37"/>
      <c r="AR575" s="37" t="s">
        <v>2349</v>
      </c>
      <c r="AS575" s="37"/>
      <c r="AT575" s="37"/>
      <c r="AU575" s="37"/>
      <c r="AV575" s="89"/>
      <c r="AW575" s="89"/>
      <c r="AX575" s="89"/>
      <c r="AY575" s="89"/>
      <c r="BD575" s="49">
        <v>511</v>
      </c>
    </row>
    <row r="576" spans="1:56" s="187" customFormat="1" ht="12.95" customHeight="1">
      <c r="A576" s="156" t="s">
        <v>319</v>
      </c>
      <c r="B576" s="167"/>
      <c r="C576" s="167"/>
      <c r="D576" s="174">
        <v>270006670</v>
      </c>
      <c r="E576" s="237" t="s">
        <v>1234</v>
      </c>
      <c r="F576" s="175">
        <v>22100451</v>
      </c>
      <c r="G576" s="59"/>
      <c r="H576" s="59" t="s">
        <v>2350</v>
      </c>
      <c r="I576" s="59" t="s">
        <v>2351</v>
      </c>
      <c r="J576" s="59" t="s">
        <v>2352</v>
      </c>
      <c r="K576" s="59" t="s">
        <v>104</v>
      </c>
      <c r="L576" s="177" t="s">
        <v>927</v>
      </c>
      <c r="M576" s="59" t="s">
        <v>2266</v>
      </c>
      <c r="N576" s="197" t="s">
        <v>83</v>
      </c>
      <c r="O576" s="197" t="s">
        <v>107</v>
      </c>
      <c r="P576" s="59" t="s">
        <v>108</v>
      </c>
      <c r="Q576" s="197" t="s">
        <v>1094</v>
      </c>
      <c r="R576" s="59" t="s">
        <v>110</v>
      </c>
      <c r="S576" s="197" t="s">
        <v>107</v>
      </c>
      <c r="T576" s="59" t="s">
        <v>122</v>
      </c>
      <c r="U576" s="59" t="s">
        <v>112</v>
      </c>
      <c r="V576" s="198">
        <v>60</v>
      </c>
      <c r="W576" s="59" t="s">
        <v>113</v>
      </c>
      <c r="X576" s="197"/>
      <c r="Y576" s="197"/>
      <c r="Z576" s="197"/>
      <c r="AA576" s="199">
        <v>30</v>
      </c>
      <c r="AB576" s="200">
        <v>60</v>
      </c>
      <c r="AC576" s="200">
        <v>10</v>
      </c>
      <c r="AD576" s="201" t="s">
        <v>129</v>
      </c>
      <c r="AE576" s="202" t="s">
        <v>115</v>
      </c>
      <c r="AF576" s="203">
        <v>375</v>
      </c>
      <c r="AG576" s="204">
        <v>828</v>
      </c>
      <c r="AH576" s="183">
        <f t="shared" si="44"/>
        <v>310500</v>
      </c>
      <c r="AI576" s="184">
        <f t="shared" si="43"/>
        <v>347760.00000000006</v>
      </c>
      <c r="AJ576" s="185"/>
      <c r="AK576" s="185"/>
      <c r="AL576" s="185"/>
      <c r="AM576" s="51" t="s">
        <v>116</v>
      </c>
      <c r="AN576" s="59"/>
      <c r="AO576" s="59"/>
      <c r="AP576" s="59"/>
      <c r="AQ576" s="59"/>
      <c r="AR576" s="59" t="s">
        <v>2353</v>
      </c>
      <c r="AS576" s="59"/>
      <c r="AT576" s="59"/>
      <c r="AU576" s="59"/>
      <c r="AV576" s="89"/>
      <c r="AW576" s="89"/>
      <c r="AX576" s="89"/>
      <c r="AY576" s="89"/>
      <c r="BD576" s="49">
        <v>512</v>
      </c>
    </row>
    <row r="577" spans="1:56" s="187" customFormat="1" ht="12.95" customHeight="1">
      <c r="A577" s="156" t="s">
        <v>333</v>
      </c>
      <c r="B577" s="167"/>
      <c r="C577" s="167"/>
      <c r="D577" s="174">
        <v>210036422</v>
      </c>
      <c r="E577" s="237" t="s">
        <v>1395</v>
      </c>
      <c r="F577" s="175">
        <v>22100576</v>
      </c>
      <c r="G577" s="188"/>
      <c r="H577" s="188" t="s">
        <v>2354</v>
      </c>
      <c r="I577" s="189" t="s">
        <v>2355</v>
      </c>
      <c r="J577" s="188" t="s">
        <v>2356</v>
      </c>
      <c r="K577" s="188" t="s">
        <v>104</v>
      </c>
      <c r="L577" s="177" t="s">
        <v>927</v>
      </c>
      <c r="M577" s="188"/>
      <c r="N577" s="190" t="s">
        <v>106</v>
      </c>
      <c r="O577" s="190" t="s">
        <v>107</v>
      </c>
      <c r="P577" s="188" t="s">
        <v>108</v>
      </c>
      <c r="Q577" s="750" t="s">
        <v>1094</v>
      </c>
      <c r="R577" s="188" t="s">
        <v>110</v>
      </c>
      <c r="S577" s="190" t="s">
        <v>107</v>
      </c>
      <c r="T577" s="188" t="s">
        <v>122</v>
      </c>
      <c r="U577" s="188" t="s">
        <v>112</v>
      </c>
      <c r="V577" s="190">
        <v>60</v>
      </c>
      <c r="W577" s="189" t="s">
        <v>113</v>
      </c>
      <c r="X577" s="190"/>
      <c r="Y577" s="190"/>
      <c r="Z577" s="190"/>
      <c r="AA577" s="191"/>
      <c r="AB577" s="192">
        <v>90</v>
      </c>
      <c r="AC577" s="192">
        <v>10</v>
      </c>
      <c r="AD577" s="193" t="s">
        <v>129</v>
      </c>
      <c r="AE577" s="188" t="s">
        <v>115</v>
      </c>
      <c r="AF577" s="194">
        <v>20</v>
      </c>
      <c r="AG577" s="195">
        <v>5186.3999999999996</v>
      </c>
      <c r="AH577" s="183">
        <f t="shared" si="44"/>
        <v>103728</v>
      </c>
      <c r="AI577" s="184">
        <f t="shared" si="43"/>
        <v>116175.36000000002</v>
      </c>
      <c r="AJ577" s="185"/>
      <c r="AK577" s="185"/>
      <c r="AL577" s="185"/>
      <c r="AM577" s="196" t="s">
        <v>116</v>
      </c>
      <c r="AN577" s="188"/>
      <c r="AO577" s="188"/>
      <c r="AP577" s="188"/>
      <c r="AQ577" s="188"/>
      <c r="AR577" s="188" t="s">
        <v>2357</v>
      </c>
      <c r="AS577" s="188"/>
      <c r="AT577" s="188"/>
      <c r="AU577" s="188"/>
      <c r="AV577" s="89"/>
      <c r="AW577" s="89"/>
      <c r="AX577" s="89"/>
      <c r="AY577" s="89"/>
      <c r="BD577" s="49">
        <v>513</v>
      </c>
    </row>
    <row r="578" spans="1:56" s="187" customFormat="1" ht="12.95" customHeight="1">
      <c r="A578" s="156" t="s">
        <v>350</v>
      </c>
      <c r="B578" s="167"/>
      <c r="C578" s="167"/>
      <c r="D578" s="174">
        <v>220022937</v>
      </c>
      <c r="E578" s="237" t="s">
        <v>3648</v>
      </c>
      <c r="F578" s="175">
        <v>22100626</v>
      </c>
      <c r="G578" s="37"/>
      <c r="H578" s="37" t="s">
        <v>476</v>
      </c>
      <c r="I578" s="37" t="s">
        <v>477</v>
      </c>
      <c r="J578" s="37" t="s">
        <v>478</v>
      </c>
      <c r="K578" s="37" t="s">
        <v>104</v>
      </c>
      <c r="L578" s="177" t="s">
        <v>105</v>
      </c>
      <c r="M578" s="37" t="s">
        <v>121</v>
      </c>
      <c r="N578" s="39" t="s">
        <v>83</v>
      </c>
      <c r="O578" s="39" t="s">
        <v>107</v>
      </c>
      <c r="P578" s="37" t="s">
        <v>108</v>
      </c>
      <c r="Q578" s="39" t="s">
        <v>109</v>
      </c>
      <c r="R578" s="37" t="s">
        <v>110</v>
      </c>
      <c r="S578" s="39" t="s">
        <v>107</v>
      </c>
      <c r="T578" s="37" t="s">
        <v>122</v>
      </c>
      <c r="U578" s="37" t="s">
        <v>112</v>
      </c>
      <c r="V578" s="91">
        <v>60</v>
      </c>
      <c r="W578" s="37" t="s">
        <v>113</v>
      </c>
      <c r="X578" s="39"/>
      <c r="Y578" s="39"/>
      <c r="Z578" s="39"/>
      <c r="AA578" s="199">
        <v>30</v>
      </c>
      <c r="AB578" s="200">
        <v>60</v>
      </c>
      <c r="AC578" s="200">
        <v>10</v>
      </c>
      <c r="AD578" s="181" t="s">
        <v>129</v>
      </c>
      <c r="AE578" s="205" t="s">
        <v>115</v>
      </c>
      <c r="AF578" s="182">
        <v>3</v>
      </c>
      <c r="AG578" s="94">
        <v>26620</v>
      </c>
      <c r="AH578" s="183">
        <f t="shared" si="44"/>
        <v>79860</v>
      </c>
      <c r="AI578" s="184">
        <f t="shared" si="43"/>
        <v>89443.200000000012</v>
      </c>
      <c r="AJ578" s="185"/>
      <c r="AK578" s="185"/>
      <c r="AL578" s="185"/>
      <c r="AM578" s="35" t="s">
        <v>116</v>
      </c>
      <c r="AN578" s="37"/>
      <c r="AO578" s="37"/>
      <c r="AP578" s="37"/>
      <c r="AQ578" s="37"/>
      <c r="AR578" s="37" t="s">
        <v>2358</v>
      </c>
      <c r="AS578" s="37"/>
      <c r="AT578" s="37"/>
      <c r="AU578" s="37"/>
      <c r="AV578" s="89"/>
      <c r="AW578" s="89"/>
      <c r="AX578" s="89"/>
      <c r="AY578" s="89"/>
      <c r="BD578" s="49">
        <v>514</v>
      </c>
    </row>
    <row r="579" spans="1:56" s="187" customFormat="1" ht="12.95" customHeight="1">
      <c r="A579" s="156" t="s">
        <v>350</v>
      </c>
      <c r="B579" s="167"/>
      <c r="C579" s="167"/>
      <c r="D579" s="174">
        <v>220033601</v>
      </c>
      <c r="E579" s="237" t="s">
        <v>3649</v>
      </c>
      <c r="F579" s="175">
        <v>22100627</v>
      </c>
      <c r="G579" s="37"/>
      <c r="H579" s="37" t="s">
        <v>2359</v>
      </c>
      <c r="I579" s="37" t="s">
        <v>488</v>
      </c>
      <c r="J579" s="37" t="s">
        <v>2360</v>
      </c>
      <c r="K579" s="37" t="s">
        <v>104</v>
      </c>
      <c r="L579" s="177" t="s">
        <v>105</v>
      </c>
      <c r="M579" s="37" t="s">
        <v>121</v>
      </c>
      <c r="N579" s="39" t="s">
        <v>83</v>
      </c>
      <c r="O579" s="39" t="s">
        <v>107</v>
      </c>
      <c r="P579" s="37" t="s">
        <v>108</v>
      </c>
      <c r="Q579" s="39" t="s">
        <v>109</v>
      </c>
      <c r="R579" s="37" t="s">
        <v>110</v>
      </c>
      <c r="S579" s="39" t="s">
        <v>107</v>
      </c>
      <c r="T579" s="37" t="s">
        <v>122</v>
      </c>
      <c r="U579" s="37" t="s">
        <v>112</v>
      </c>
      <c r="V579" s="91">
        <v>60</v>
      </c>
      <c r="W579" s="37" t="s">
        <v>113</v>
      </c>
      <c r="X579" s="39"/>
      <c r="Y579" s="39"/>
      <c r="Z579" s="39"/>
      <c r="AA579" s="199">
        <v>30</v>
      </c>
      <c r="AB579" s="200">
        <v>60</v>
      </c>
      <c r="AC579" s="200">
        <v>10</v>
      </c>
      <c r="AD579" s="181" t="s">
        <v>129</v>
      </c>
      <c r="AE579" s="205" t="s">
        <v>115</v>
      </c>
      <c r="AF579" s="182">
        <v>37</v>
      </c>
      <c r="AG579" s="94">
        <v>1046.5</v>
      </c>
      <c r="AH579" s="183">
        <f t="shared" si="44"/>
        <v>38720.5</v>
      </c>
      <c r="AI579" s="184">
        <f t="shared" si="43"/>
        <v>43366.960000000006</v>
      </c>
      <c r="AJ579" s="185"/>
      <c r="AK579" s="185"/>
      <c r="AL579" s="185"/>
      <c r="AM579" s="35" t="s">
        <v>116</v>
      </c>
      <c r="AN579" s="37"/>
      <c r="AO579" s="37"/>
      <c r="AP579" s="37"/>
      <c r="AQ579" s="37"/>
      <c r="AR579" s="37" t="s">
        <v>2361</v>
      </c>
      <c r="AS579" s="37"/>
      <c r="AT579" s="37"/>
      <c r="AU579" s="37"/>
      <c r="AV579" s="89"/>
      <c r="AW579" s="89"/>
      <c r="AX579" s="89"/>
      <c r="AY579" s="89"/>
      <c r="BD579" s="49">
        <v>515</v>
      </c>
    </row>
    <row r="580" spans="1:56" s="187" customFormat="1" ht="12.95" customHeight="1">
      <c r="A580" s="156" t="s">
        <v>350</v>
      </c>
      <c r="B580" s="167"/>
      <c r="C580" s="167"/>
      <c r="D580" s="174">
        <v>220034745</v>
      </c>
      <c r="E580" s="237" t="s">
        <v>3650</v>
      </c>
      <c r="F580" s="175">
        <v>22100675</v>
      </c>
      <c r="G580" s="37"/>
      <c r="H580" s="37" t="s">
        <v>2362</v>
      </c>
      <c r="I580" s="37" t="s">
        <v>488</v>
      </c>
      <c r="J580" s="37" t="s">
        <v>2363</v>
      </c>
      <c r="K580" s="37" t="s">
        <v>104</v>
      </c>
      <c r="L580" s="177" t="s">
        <v>105</v>
      </c>
      <c r="M580" s="37"/>
      <c r="N580" s="39" t="s">
        <v>106</v>
      </c>
      <c r="O580" s="39" t="s">
        <v>107</v>
      </c>
      <c r="P580" s="37" t="s">
        <v>108</v>
      </c>
      <c r="Q580" s="39" t="s">
        <v>435</v>
      </c>
      <c r="R580" s="37" t="s">
        <v>110</v>
      </c>
      <c r="S580" s="39" t="s">
        <v>107</v>
      </c>
      <c r="T580" s="37" t="s">
        <v>111</v>
      </c>
      <c r="U580" s="37" t="s">
        <v>112</v>
      </c>
      <c r="V580" s="91">
        <v>60</v>
      </c>
      <c r="W580" s="37" t="s">
        <v>113</v>
      </c>
      <c r="X580" s="39"/>
      <c r="Y580" s="39"/>
      <c r="Z580" s="39"/>
      <c r="AA580" s="60"/>
      <c r="AB580" s="38">
        <v>90</v>
      </c>
      <c r="AC580" s="38">
        <v>10</v>
      </c>
      <c r="AD580" s="181" t="s">
        <v>129</v>
      </c>
      <c r="AE580" s="205" t="s">
        <v>115</v>
      </c>
      <c r="AF580" s="182">
        <v>13</v>
      </c>
      <c r="AG580" s="94">
        <v>726.25</v>
      </c>
      <c r="AH580" s="183">
        <f t="shared" si="44"/>
        <v>9441.25</v>
      </c>
      <c r="AI580" s="184">
        <f t="shared" ref="AI580:AI611" si="45">AH580*1.12</f>
        <v>10574.2</v>
      </c>
      <c r="AJ580" s="185"/>
      <c r="AK580" s="185"/>
      <c r="AL580" s="185"/>
      <c r="AM580" s="35" t="s">
        <v>116</v>
      </c>
      <c r="AN580" s="37"/>
      <c r="AO580" s="37"/>
      <c r="AP580" s="37"/>
      <c r="AQ580" s="37"/>
      <c r="AR580" s="37" t="s">
        <v>2364</v>
      </c>
      <c r="AS580" s="37"/>
      <c r="AT580" s="37"/>
      <c r="AU580" s="37"/>
      <c r="AV580" s="89"/>
      <c r="AW580" s="89"/>
      <c r="AX580" s="89"/>
      <c r="AY580" s="89"/>
      <c r="BD580" s="49">
        <v>516</v>
      </c>
    </row>
    <row r="581" spans="1:56" s="187" customFormat="1" ht="12.95" customHeight="1">
      <c r="A581" s="156" t="s">
        <v>350</v>
      </c>
      <c r="B581" s="167"/>
      <c r="C581" s="167"/>
      <c r="D581" s="174">
        <v>220034746</v>
      </c>
      <c r="E581" s="237" t="s">
        <v>3651</v>
      </c>
      <c r="F581" s="175">
        <v>22100676</v>
      </c>
      <c r="G581" s="37"/>
      <c r="H581" s="37" t="s">
        <v>2362</v>
      </c>
      <c r="I581" s="37" t="s">
        <v>488</v>
      </c>
      <c r="J581" s="37" t="s">
        <v>2363</v>
      </c>
      <c r="K581" s="37" t="s">
        <v>104</v>
      </c>
      <c r="L581" s="177" t="s">
        <v>105</v>
      </c>
      <c r="M581" s="37"/>
      <c r="N581" s="39" t="s">
        <v>106</v>
      </c>
      <c r="O581" s="39" t="s">
        <v>107</v>
      </c>
      <c r="P581" s="37" t="s">
        <v>108</v>
      </c>
      <c r="Q581" s="39" t="s">
        <v>435</v>
      </c>
      <c r="R581" s="37" t="s">
        <v>110</v>
      </c>
      <c r="S581" s="39" t="s">
        <v>107</v>
      </c>
      <c r="T581" s="37" t="s">
        <v>111</v>
      </c>
      <c r="U581" s="37" t="s">
        <v>112</v>
      </c>
      <c r="V581" s="91">
        <v>60</v>
      </c>
      <c r="W581" s="37" t="s">
        <v>113</v>
      </c>
      <c r="X581" s="39"/>
      <c r="Y581" s="39"/>
      <c r="Z581" s="39"/>
      <c r="AA581" s="60"/>
      <c r="AB581" s="38">
        <v>90</v>
      </c>
      <c r="AC581" s="38">
        <v>10</v>
      </c>
      <c r="AD581" s="181" t="s">
        <v>129</v>
      </c>
      <c r="AE581" s="205" t="s">
        <v>115</v>
      </c>
      <c r="AF581" s="182">
        <v>15</v>
      </c>
      <c r="AG581" s="94">
        <v>726.25</v>
      </c>
      <c r="AH581" s="183">
        <f t="shared" si="44"/>
        <v>10893.75</v>
      </c>
      <c r="AI581" s="184">
        <f t="shared" si="45"/>
        <v>12201.000000000002</v>
      </c>
      <c r="AJ581" s="185"/>
      <c r="AK581" s="185"/>
      <c r="AL581" s="185"/>
      <c r="AM581" s="35" t="s">
        <v>116</v>
      </c>
      <c r="AN581" s="37"/>
      <c r="AO581" s="37"/>
      <c r="AP581" s="37"/>
      <c r="AQ581" s="37"/>
      <c r="AR581" s="37" t="s">
        <v>2365</v>
      </c>
      <c r="AS581" s="37"/>
      <c r="AT581" s="37"/>
      <c r="AU581" s="37"/>
      <c r="AV581" s="89"/>
      <c r="AW581" s="89"/>
      <c r="AX581" s="89"/>
      <c r="AY581" s="89"/>
      <c r="BD581" s="49">
        <v>517</v>
      </c>
    </row>
    <row r="582" spans="1:56" s="187" customFormat="1" ht="12.95" customHeight="1">
      <c r="A582" s="156" t="s">
        <v>350</v>
      </c>
      <c r="B582" s="167"/>
      <c r="C582" s="167"/>
      <c r="D582" s="174">
        <v>220034766</v>
      </c>
      <c r="E582" s="237" t="s">
        <v>3652</v>
      </c>
      <c r="F582" s="175">
        <v>22100677</v>
      </c>
      <c r="G582" s="37"/>
      <c r="H582" s="37" t="s">
        <v>2362</v>
      </c>
      <c r="I582" s="37" t="s">
        <v>488</v>
      </c>
      <c r="J582" s="37" t="s">
        <v>2363</v>
      </c>
      <c r="K582" s="37" t="s">
        <v>104</v>
      </c>
      <c r="L582" s="177" t="s">
        <v>105</v>
      </c>
      <c r="M582" s="37"/>
      <c r="N582" s="39" t="s">
        <v>106</v>
      </c>
      <c r="O582" s="39" t="s">
        <v>107</v>
      </c>
      <c r="P582" s="37" t="s">
        <v>108</v>
      </c>
      <c r="Q582" s="39" t="s">
        <v>435</v>
      </c>
      <c r="R582" s="37" t="s">
        <v>110</v>
      </c>
      <c r="S582" s="39" t="s">
        <v>107</v>
      </c>
      <c r="T582" s="37" t="s">
        <v>111</v>
      </c>
      <c r="U582" s="37" t="s">
        <v>112</v>
      </c>
      <c r="V582" s="91">
        <v>60</v>
      </c>
      <c r="W582" s="37" t="s">
        <v>113</v>
      </c>
      <c r="X582" s="39"/>
      <c r="Y582" s="39"/>
      <c r="Z582" s="39"/>
      <c r="AA582" s="60"/>
      <c r="AB582" s="38">
        <v>90</v>
      </c>
      <c r="AC582" s="38">
        <v>10</v>
      </c>
      <c r="AD582" s="181" t="s">
        <v>129</v>
      </c>
      <c r="AE582" s="205" t="s">
        <v>115</v>
      </c>
      <c r="AF582" s="182">
        <v>16</v>
      </c>
      <c r="AG582" s="94">
        <v>726.25</v>
      </c>
      <c r="AH582" s="183">
        <f t="shared" si="44"/>
        <v>11620</v>
      </c>
      <c r="AI582" s="184">
        <f t="shared" si="45"/>
        <v>13014.400000000001</v>
      </c>
      <c r="AJ582" s="185"/>
      <c r="AK582" s="185"/>
      <c r="AL582" s="185"/>
      <c r="AM582" s="35" t="s">
        <v>116</v>
      </c>
      <c r="AN582" s="37"/>
      <c r="AO582" s="37"/>
      <c r="AP582" s="37"/>
      <c r="AQ582" s="37"/>
      <c r="AR582" s="37" t="s">
        <v>2366</v>
      </c>
      <c r="AS582" s="37"/>
      <c r="AT582" s="37"/>
      <c r="AU582" s="37"/>
      <c r="AV582" s="89"/>
      <c r="AW582" s="89"/>
      <c r="AX582" s="89"/>
      <c r="AY582" s="89"/>
      <c r="BD582" s="49">
        <v>518</v>
      </c>
    </row>
    <row r="583" spans="1:56" s="187" customFormat="1" ht="12.95" customHeight="1">
      <c r="A583" s="156" t="s">
        <v>350</v>
      </c>
      <c r="B583" s="167"/>
      <c r="C583" s="167"/>
      <c r="D583" s="174">
        <v>220034767</v>
      </c>
      <c r="E583" s="237" t="s">
        <v>3653</v>
      </c>
      <c r="F583" s="175">
        <v>22100678</v>
      </c>
      <c r="G583" s="37"/>
      <c r="H583" s="37" t="s">
        <v>2362</v>
      </c>
      <c r="I583" s="37" t="s">
        <v>488</v>
      </c>
      <c r="J583" s="37" t="s">
        <v>2363</v>
      </c>
      <c r="K583" s="37" t="s">
        <v>104</v>
      </c>
      <c r="L583" s="177" t="s">
        <v>105</v>
      </c>
      <c r="M583" s="37"/>
      <c r="N583" s="39" t="s">
        <v>106</v>
      </c>
      <c r="O583" s="39" t="s">
        <v>107</v>
      </c>
      <c r="P583" s="37" t="s">
        <v>108</v>
      </c>
      <c r="Q583" s="39" t="s">
        <v>435</v>
      </c>
      <c r="R583" s="37" t="s">
        <v>110</v>
      </c>
      <c r="S583" s="39" t="s">
        <v>107</v>
      </c>
      <c r="T583" s="37" t="s">
        <v>111</v>
      </c>
      <c r="U583" s="37" t="s">
        <v>112</v>
      </c>
      <c r="V583" s="91">
        <v>60</v>
      </c>
      <c r="W583" s="37" t="s">
        <v>113</v>
      </c>
      <c r="X583" s="39"/>
      <c r="Y583" s="39"/>
      <c r="Z583" s="39"/>
      <c r="AA583" s="60"/>
      <c r="AB583" s="38">
        <v>90</v>
      </c>
      <c r="AC583" s="38">
        <v>10</v>
      </c>
      <c r="AD583" s="181" t="s">
        <v>129</v>
      </c>
      <c r="AE583" s="205" t="s">
        <v>115</v>
      </c>
      <c r="AF583" s="182">
        <v>19</v>
      </c>
      <c r="AG583" s="94">
        <v>1000.5</v>
      </c>
      <c r="AH583" s="183">
        <f t="shared" si="44"/>
        <v>19009.5</v>
      </c>
      <c r="AI583" s="184">
        <f t="shared" si="45"/>
        <v>21290.640000000003</v>
      </c>
      <c r="AJ583" s="185"/>
      <c r="AK583" s="185"/>
      <c r="AL583" s="185"/>
      <c r="AM583" s="35" t="s">
        <v>116</v>
      </c>
      <c r="AN583" s="37"/>
      <c r="AO583" s="37"/>
      <c r="AP583" s="37"/>
      <c r="AQ583" s="37"/>
      <c r="AR583" s="37" t="s">
        <v>2367</v>
      </c>
      <c r="AS583" s="37"/>
      <c r="AT583" s="37"/>
      <c r="AU583" s="37"/>
      <c r="AV583" s="89"/>
      <c r="AW583" s="89"/>
      <c r="AX583" s="89"/>
      <c r="AY583" s="89"/>
      <c r="BD583" s="49">
        <v>519</v>
      </c>
    </row>
    <row r="584" spans="1:56" s="187" customFormat="1" ht="12.95" customHeight="1">
      <c r="A584" s="156" t="s">
        <v>333</v>
      </c>
      <c r="B584" s="167"/>
      <c r="C584" s="167"/>
      <c r="D584" s="174">
        <v>220031697</v>
      </c>
      <c r="E584" s="237" t="s">
        <v>3654</v>
      </c>
      <c r="F584" s="175">
        <v>22100577</v>
      </c>
      <c r="G584" s="176"/>
      <c r="H584" s="176" t="s">
        <v>487</v>
      </c>
      <c r="I584" s="37" t="s">
        <v>488</v>
      </c>
      <c r="J584" s="176" t="s">
        <v>489</v>
      </c>
      <c r="K584" s="176" t="s">
        <v>104</v>
      </c>
      <c r="L584" s="177"/>
      <c r="M584" s="176"/>
      <c r="N584" s="178" t="s">
        <v>106</v>
      </c>
      <c r="O584" s="178" t="s">
        <v>107</v>
      </c>
      <c r="P584" s="176" t="s">
        <v>108</v>
      </c>
      <c r="Q584" s="213" t="s">
        <v>1094</v>
      </c>
      <c r="R584" s="176" t="s">
        <v>110</v>
      </c>
      <c r="S584" s="178" t="s">
        <v>107</v>
      </c>
      <c r="T584" s="176" t="s">
        <v>122</v>
      </c>
      <c r="U584" s="176" t="s">
        <v>112</v>
      </c>
      <c r="V584" s="178">
        <v>60</v>
      </c>
      <c r="W584" s="37" t="s">
        <v>113</v>
      </c>
      <c r="X584" s="178"/>
      <c r="Y584" s="178"/>
      <c r="Z584" s="178"/>
      <c r="AA584" s="179"/>
      <c r="AB584" s="180">
        <v>90</v>
      </c>
      <c r="AC584" s="180">
        <v>10</v>
      </c>
      <c r="AD584" s="181" t="s">
        <v>129</v>
      </c>
      <c r="AE584" s="176" t="s">
        <v>115</v>
      </c>
      <c r="AF584" s="182">
        <v>14</v>
      </c>
      <c r="AG584" s="94">
        <v>1175.5</v>
      </c>
      <c r="AH584" s="183">
        <v>0</v>
      </c>
      <c r="AI584" s="184">
        <f t="shared" si="45"/>
        <v>0</v>
      </c>
      <c r="AJ584" s="185"/>
      <c r="AK584" s="185"/>
      <c r="AL584" s="185"/>
      <c r="AM584" s="186" t="s">
        <v>116</v>
      </c>
      <c r="AN584" s="176"/>
      <c r="AO584" s="176"/>
      <c r="AP584" s="176"/>
      <c r="AQ584" s="176"/>
      <c r="AR584" s="37" t="s">
        <v>2368</v>
      </c>
      <c r="AS584" s="176"/>
      <c r="AT584" s="176"/>
      <c r="AU584" s="176"/>
      <c r="AV584" s="89"/>
      <c r="AW584" s="89"/>
      <c r="AX584" s="89"/>
      <c r="AY584" s="89"/>
      <c r="BD584" s="49">
        <v>520</v>
      </c>
    </row>
    <row r="585" spans="1:56" s="187" customFormat="1" ht="12.95" customHeight="1">
      <c r="A585" s="358" t="s">
        <v>333</v>
      </c>
      <c r="B585" s="359"/>
      <c r="C585" s="359"/>
      <c r="D585" s="358">
        <v>220031697</v>
      </c>
      <c r="E585" s="358" t="s">
        <v>3844</v>
      </c>
      <c r="F585" s="358">
        <v>22100577</v>
      </c>
      <c r="G585" s="349"/>
      <c r="H585" s="135" t="s">
        <v>487</v>
      </c>
      <c r="I585" s="135" t="s">
        <v>488</v>
      </c>
      <c r="J585" s="135" t="s">
        <v>489</v>
      </c>
      <c r="K585" s="104" t="s">
        <v>104</v>
      </c>
      <c r="L585" s="104"/>
      <c r="M585" s="76" t="s">
        <v>121</v>
      </c>
      <c r="N585" s="104" t="s">
        <v>83</v>
      </c>
      <c r="O585" s="131" t="s">
        <v>107</v>
      </c>
      <c r="P585" s="133" t="s">
        <v>108</v>
      </c>
      <c r="Q585" s="76" t="s">
        <v>1094</v>
      </c>
      <c r="R585" s="76" t="s">
        <v>110</v>
      </c>
      <c r="S585" s="131" t="s">
        <v>107</v>
      </c>
      <c r="T585" s="133" t="s">
        <v>122</v>
      </c>
      <c r="U585" s="76" t="s">
        <v>112</v>
      </c>
      <c r="V585" s="76">
        <v>60</v>
      </c>
      <c r="W585" s="76" t="s">
        <v>113</v>
      </c>
      <c r="X585" s="76"/>
      <c r="Y585" s="76"/>
      <c r="Z585" s="76"/>
      <c r="AA585" s="350">
        <v>30</v>
      </c>
      <c r="AB585" s="76">
        <v>60</v>
      </c>
      <c r="AC585" s="350">
        <v>10</v>
      </c>
      <c r="AD585" s="76" t="s">
        <v>129</v>
      </c>
      <c r="AE585" s="76" t="s">
        <v>115</v>
      </c>
      <c r="AF585" s="351">
        <v>12</v>
      </c>
      <c r="AG585" s="352">
        <v>1175.5</v>
      </c>
      <c r="AH585" s="353">
        <f t="shared" ref="AH585:AH603" si="46">AF585*AG585</f>
        <v>14106</v>
      </c>
      <c r="AI585" s="183">
        <f t="shared" si="45"/>
        <v>15798.720000000001</v>
      </c>
      <c r="AJ585" s="354"/>
      <c r="AK585" s="354"/>
      <c r="AL585" s="354"/>
      <c r="AM585" s="355" t="s">
        <v>116</v>
      </c>
      <c r="AN585" s="356"/>
      <c r="AO585" s="356"/>
      <c r="AP585" s="76"/>
      <c r="AQ585" s="76"/>
      <c r="AR585" s="76" t="s">
        <v>2368</v>
      </c>
      <c r="AS585" s="349"/>
      <c r="AT585" s="76"/>
      <c r="AU585" s="76"/>
      <c r="AV585" s="76"/>
      <c r="AW585" s="76"/>
      <c r="AX585" s="76"/>
      <c r="AY585" s="76"/>
      <c r="AZ585" s="239"/>
      <c r="BA585" s="239"/>
      <c r="BB585" s="239"/>
      <c r="BC585" s="249" t="e">
        <f>VLOOKUP(#REF!,E56:BD582,52,0)</f>
        <v>#REF!</v>
      </c>
      <c r="BD585" s="49">
        <v>521</v>
      </c>
    </row>
    <row r="586" spans="1:56" s="187" customFormat="1" ht="12.95" customHeight="1">
      <c r="A586" s="156" t="s">
        <v>350</v>
      </c>
      <c r="B586" s="167"/>
      <c r="C586" s="167"/>
      <c r="D586" s="174">
        <v>220034655</v>
      </c>
      <c r="E586" s="237" t="s">
        <v>1339</v>
      </c>
      <c r="F586" s="175">
        <v>22100628</v>
      </c>
      <c r="G586" s="37"/>
      <c r="H586" s="37" t="s">
        <v>2369</v>
      </c>
      <c r="I586" s="37" t="s">
        <v>498</v>
      </c>
      <c r="J586" s="37" t="s">
        <v>2370</v>
      </c>
      <c r="K586" s="37" t="s">
        <v>104</v>
      </c>
      <c r="L586" s="177" t="s">
        <v>105</v>
      </c>
      <c r="M586" s="37" t="s">
        <v>121</v>
      </c>
      <c r="N586" s="39" t="s">
        <v>83</v>
      </c>
      <c r="O586" s="39" t="s">
        <v>107</v>
      </c>
      <c r="P586" s="37" t="s">
        <v>108</v>
      </c>
      <c r="Q586" s="39" t="s">
        <v>109</v>
      </c>
      <c r="R586" s="37" t="s">
        <v>110</v>
      </c>
      <c r="S586" s="39" t="s">
        <v>107</v>
      </c>
      <c r="T586" s="37" t="s">
        <v>122</v>
      </c>
      <c r="U586" s="37" t="s">
        <v>112</v>
      </c>
      <c r="V586" s="91">
        <v>60</v>
      </c>
      <c r="W586" s="37" t="s">
        <v>113</v>
      </c>
      <c r="X586" s="39"/>
      <c r="Y586" s="39"/>
      <c r="Z586" s="39"/>
      <c r="AA586" s="199">
        <v>30</v>
      </c>
      <c r="AB586" s="200">
        <v>60</v>
      </c>
      <c r="AC586" s="200">
        <v>10</v>
      </c>
      <c r="AD586" s="181" t="s">
        <v>129</v>
      </c>
      <c r="AE586" s="205" t="s">
        <v>115</v>
      </c>
      <c r="AF586" s="182">
        <v>80</v>
      </c>
      <c r="AG586" s="94">
        <v>325.5</v>
      </c>
      <c r="AH586" s="183">
        <f t="shared" si="46"/>
        <v>26040</v>
      </c>
      <c r="AI586" s="184">
        <f t="shared" si="45"/>
        <v>29164.800000000003</v>
      </c>
      <c r="AJ586" s="185"/>
      <c r="AK586" s="185"/>
      <c r="AL586" s="185"/>
      <c r="AM586" s="35" t="s">
        <v>116</v>
      </c>
      <c r="AN586" s="37"/>
      <c r="AO586" s="37"/>
      <c r="AP586" s="37"/>
      <c r="AQ586" s="37"/>
      <c r="AR586" s="37" t="s">
        <v>2371</v>
      </c>
      <c r="AS586" s="37"/>
      <c r="AT586" s="37"/>
      <c r="AU586" s="37"/>
      <c r="AV586" s="89"/>
      <c r="AW586" s="89"/>
      <c r="AX586" s="89"/>
      <c r="AY586" s="89"/>
      <c r="BD586" s="49">
        <v>522</v>
      </c>
    </row>
    <row r="587" spans="1:56" s="187" customFormat="1" ht="12.95" customHeight="1">
      <c r="A587" s="156" t="s">
        <v>350</v>
      </c>
      <c r="B587" s="167"/>
      <c r="C587" s="167"/>
      <c r="D587" s="174">
        <v>220034658</v>
      </c>
      <c r="E587" s="237" t="s">
        <v>1340</v>
      </c>
      <c r="F587" s="175">
        <v>22100629</v>
      </c>
      <c r="G587" s="37"/>
      <c r="H587" s="37" t="s">
        <v>2369</v>
      </c>
      <c r="I587" s="37" t="s">
        <v>498</v>
      </c>
      <c r="J587" s="37" t="s">
        <v>2370</v>
      </c>
      <c r="K587" s="37" t="s">
        <v>104</v>
      </c>
      <c r="L587" s="177" t="s">
        <v>105</v>
      </c>
      <c r="M587" s="37" t="s">
        <v>121</v>
      </c>
      <c r="N587" s="39" t="s">
        <v>83</v>
      </c>
      <c r="O587" s="39" t="s">
        <v>107</v>
      </c>
      <c r="P587" s="37" t="s">
        <v>108</v>
      </c>
      <c r="Q587" s="39" t="s">
        <v>109</v>
      </c>
      <c r="R587" s="37" t="s">
        <v>110</v>
      </c>
      <c r="S587" s="39" t="s">
        <v>107</v>
      </c>
      <c r="T587" s="37" t="s">
        <v>122</v>
      </c>
      <c r="U587" s="37" t="s">
        <v>112</v>
      </c>
      <c r="V587" s="91">
        <v>60</v>
      </c>
      <c r="W587" s="37" t="s">
        <v>113</v>
      </c>
      <c r="X587" s="39"/>
      <c r="Y587" s="39"/>
      <c r="Z587" s="39"/>
      <c r="AA587" s="199">
        <v>30</v>
      </c>
      <c r="AB587" s="200">
        <v>60</v>
      </c>
      <c r="AC587" s="200">
        <v>10</v>
      </c>
      <c r="AD587" s="181" t="s">
        <v>129</v>
      </c>
      <c r="AE587" s="205" t="s">
        <v>115</v>
      </c>
      <c r="AF587" s="182">
        <v>310</v>
      </c>
      <c r="AG587" s="94">
        <v>173.25</v>
      </c>
      <c r="AH587" s="183">
        <f t="shared" si="46"/>
        <v>53707.5</v>
      </c>
      <c r="AI587" s="184">
        <f t="shared" si="45"/>
        <v>60152.400000000009</v>
      </c>
      <c r="AJ587" s="185"/>
      <c r="AK587" s="185"/>
      <c r="AL587" s="185"/>
      <c r="AM587" s="35" t="s">
        <v>116</v>
      </c>
      <c r="AN587" s="37"/>
      <c r="AO587" s="37"/>
      <c r="AP587" s="37"/>
      <c r="AQ587" s="37"/>
      <c r="AR587" s="37" t="s">
        <v>2372</v>
      </c>
      <c r="AS587" s="37"/>
      <c r="AT587" s="37"/>
      <c r="AU587" s="37"/>
      <c r="AV587" s="89"/>
      <c r="AW587" s="89"/>
      <c r="AX587" s="89"/>
      <c r="AY587" s="89"/>
      <c r="BD587" s="49">
        <v>523</v>
      </c>
    </row>
    <row r="588" spans="1:56" s="187" customFormat="1" ht="12.95" customHeight="1">
      <c r="A588" s="156" t="s">
        <v>350</v>
      </c>
      <c r="B588" s="167"/>
      <c r="C588" s="167"/>
      <c r="D588" s="174">
        <v>220034659</v>
      </c>
      <c r="E588" s="237" t="s">
        <v>1341</v>
      </c>
      <c r="F588" s="175">
        <v>22100630</v>
      </c>
      <c r="G588" s="37"/>
      <c r="H588" s="37" t="s">
        <v>2369</v>
      </c>
      <c r="I588" s="37" t="s">
        <v>498</v>
      </c>
      <c r="J588" s="37" t="s">
        <v>2370</v>
      </c>
      <c r="K588" s="37" t="s">
        <v>104</v>
      </c>
      <c r="L588" s="177" t="s">
        <v>105</v>
      </c>
      <c r="M588" s="37" t="s">
        <v>121</v>
      </c>
      <c r="N588" s="39" t="s">
        <v>83</v>
      </c>
      <c r="O588" s="39" t="s">
        <v>107</v>
      </c>
      <c r="P588" s="37" t="s">
        <v>108</v>
      </c>
      <c r="Q588" s="39" t="s">
        <v>109</v>
      </c>
      <c r="R588" s="37" t="s">
        <v>110</v>
      </c>
      <c r="S588" s="39" t="s">
        <v>107</v>
      </c>
      <c r="T588" s="37" t="s">
        <v>122</v>
      </c>
      <c r="U588" s="37" t="s">
        <v>112</v>
      </c>
      <c r="V588" s="91">
        <v>60</v>
      </c>
      <c r="W588" s="37" t="s">
        <v>113</v>
      </c>
      <c r="X588" s="39"/>
      <c r="Y588" s="39"/>
      <c r="Z588" s="39"/>
      <c r="AA588" s="199">
        <v>30</v>
      </c>
      <c r="AB588" s="200">
        <v>60</v>
      </c>
      <c r="AC588" s="200">
        <v>10</v>
      </c>
      <c r="AD588" s="181" t="s">
        <v>129</v>
      </c>
      <c r="AE588" s="205" t="s">
        <v>115</v>
      </c>
      <c r="AF588" s="182">
        <v>80</v>
      </c>
      <c r="AG588" s="94">
        <v>321.56</v>
      </c>
      <c r="AH588" s="183">
        <f t="shared" si="46"/>
        <v>25724.799999999999</v>
      </c>
      <c r="AI588" s="184">
        <f t="shared" si="45"/>
        <v>28811.776000000002</v>
      </c>
      <c r="AJ588" s="185"/>
      <c r="AK588" s="185"/>
      <c r="AL588" s="185"/>
      <c r="AM588" s="35" t="s">
        <v>116</v>
      </c>
      <c r="AN588" s="37"/>
      <c r="AO588" s="37"/>
      <c r="AP588" s="37"/>
      <c r="AQ588" s="37"/>
      <c r="AR588" s="37" t="s">
        <v>2373</v>
      </c>
      <c r="AS588" s="37"/>
      <c r="AT588" s="37"/>
      <c r="AU588" s="37"/>
      <c r="AV588" s="89"/>
      <c r="AW588" s="89"/>
      <c r="AX588" s="89"/>
      <c r="AY588" s="89"/>
      <c r="BD588" s="49">
        <v>524</v>
      </c>
    </row>
    <row r="589" spans="1:56" s="187" customFormat="1" ht="12.95" customHeight="1">
      <c r="A589" s="156" t="s">
        <v>350</v>
      </c>
      <c r="B589" s="167"/>
      <c r="C589" s="167"/>
      <c r="D589" s="174">
        <v>220034664</v>
      </c>
      <c r="E589" s="237" t="s">
        <v>1343</v>
      </c>
      <c r="F589" s="175">
        <v>22100631</v>
      </c>
      <c r="G589" s="37"/>
      <c r="H589" s="37" t="s">
        <v>2369</v>
      </c>
      <c r="I589" s="37" t="s">
        <v>498</v>
      </c>
      <c r="J589" s="37" t="s">
        <v>2370</v>
      </c>
      <c r="K589" s="37" t="s">
        <v>104</v>
      </c>
      <c r="L589" s="177" t="s">
        <v>105</v>
      </c>
      <c r="M589" s="37" t="s">
        <v>121</v>
      </c>
      <c r="N589" s="39" t="s">
        <v>83</v>
      </c>
      <c r="O589" s="39" t="s">
        <v>107</v>
      </c>
      <c r="P589" s="37" t="s">
        <v>108</v>
      </c>
      <c r="Q589" s="39" t="s">
        <v>109</v>
      </c>
      <c r="R589" s="37" t="s">
        <v>110</v>
      </c>
      <c r="S589" s="39" t="s">
        <v>107</v>
      </c>
      <c r="T589" s="37" t="s">
        <v>122</v>
      </c>
      <c r="U589" s="37" t="s">
        <v>112</v>
      </c>
      <c r="V589" s="91">
        <v>60</v>
      </c>
      <c r="W589" s="37" t="s">
        <v>113</v>
      </c>
      <c r="X589" s="39"/>
      <c r="Y589" s="39"/>
      <c r="Z589" s="39"/>
      <c r="AA589" s="199">
        <v>30</v>
      </c>
      <c r="AB589" s="200">
        <v>60</v>
      </c>
      <c r="AC589" s="200">
        <v>10</v>
      </c>
      <c r="AD589" s="181" t="s">
        <v>129</v>
      </c>
      <c r="AE589" s="205" t="s">
        <v>115</v>
      </c>
      <c r="AF589" s="182">
        <v>456</v>
      </c>
      <c r="AG589" s="94">
        <v>246.4</v>
      </c>
      <c r="AH589" s="183">
        <f t="shared" si="46"/>
        <v>112358.40000000001</v>
      </c>
      <c r="AI589" s="184">
        <f t="shared" si="45"/>
        <v>125841.40800000002</v>
      </c>
      <c r="AJ589" s="185"/>
      <c r="AK589" s="185"/>
      <c r="AL589" s="185"/>
      <c r="AM589" s="35" t="s">
        <v>116</v>
      </c>
      <c r="AN589" s="37"/>
      <c r="AO589" s="37"/>
      <c r="AP589" s="37"/>
      <c r="AQ589" s="37"/>
      <c r="AR589" s="37" t="s">
        <v>2374</v>
      </c>
      <c r="AS589" s="37"/>
      <c r="AT589" s="37"/>
      <c r="AU589" s="37"/>
      <c r="AV589" s="89"/>
      <c r="AW589" s="89"/>
      <c r="AX589" s="89"/>
      <c r="AY589" s="89"/>
      <c r="BD589" s="49">
        <v>525</v>
      </c>
    </row>
    <row r="590" spans="1:56" s="187" customFormat="1" ht="12.95" customHeight="1">
      <c r="A590" s="156" t="s">
        <v>350</v>
      </c>
      <c r="B590" s="167"/>
      <c r="C590" s="167"/>
      <c r="D590" s="174">
        <v>220034738</v>
      </c>
      <c r="E590" s="237" t="s">
        <v>1346</v>
      </c>
      <c r="F590" s="175">
        <v>22100632</v>
      </c>
      <c r="G590" s="37"/>
      <c r="H590" s="37" t="s">
        <v>2369</v>
      </c>
      <c r="I590" s="37" t="s">
        <v>498</v>
      </c>
      <c r="J590" s="37" t="s">
        <v>2370</v>
      </c>
      <c r="K590" s="37" t="s">
        <v>104</v>
      </c>
      <c r="L590" s="177" t="s">
        <v>105</v>
      </c>
      <c r="M590" s="37" t="s">
        <v>121</v>
      </c>
      <c r="N590" s="39" t="s">
        <v>83</v>
      </c>
      <c r="O590" s="39" t="s">
        <v>107</v>
      </c>
      <c r="P590" s="37" t="s">
        <v>108</v>
      </c>
      <c r="Q590" s="39" t="s">
        <v>109</v>
      </c>
      <c r="R590" s="37" t="s">
        <v>110</v>
      </c>
      <c r="S590" s="39" t="s">
        <v>107</v>
      </c>
      <c r="T590" s="37" t="s">
        <v>122</v>
      </c>
      <c r="U590" s="37" t="s">
        <v>112</v>
      </c>
      <c r="V590" s="91">
        <v>60</v>
      </c>
      <c r="W590" s="37" t="s">
        <v>113</v>
      </c>
      <c r="X590" s="39"/>
      <c r="Y590" s="39"/>
      <c r="Z590" s="39"/>
      <c r="AA590" s="199">
        <v>30</v>
      </c>
      <c r="AB590" s="200">
        <v>60</v>
      </c>
      <c r="AC590" s="200">
        <v>10</v>
      </c>
      <c r="AD590" s="181" t="s">
        <v>129</v>
      </c>
      <c r="AE590" s="205" t="s">
        <v>115</v>
      </c>
      <c r="AF590" s="182">
        <v>36</v>
      </c>
      <c r="AG590" s="94">
        <v>1152</v>
      </c>
      <c r="AH590" s="183">
        <f t="shared" si="46"/>
        <v>41472</v>
      </c>
      <c r="AI590" s="184">
        <f t="shared" si="45"/>
        <v>46448.640000000007</v>
      </c>
      <c r="AJ590" s="185"/>
      <c r="AK590" s="185"/>
      <c r="AL590" s="185"/>
      <c r="AM590" s="35" t="s">
        <v>116</v>
      </c>
      <c r="AN590" s="37"/>
      <c r="AO590" s="37"/>
      <c r="AP590" s="37"/>
      <c r="AQ590" s="37"/>
      <c r="AR590" s="37" t="s">
        <v>2375</v>
      </c>
      <c r="AS590" s="37"/>
      <c r="AT590" s="37"/>
      <c r="AU590" s="37"/>
      <c r="AV590" s="89"/>
      <c r="AW590" s="89"/>
      <c r="AX590" s="89"/>
      <c r="AY590" s="89"/>
      <c r="BD590" s="49">
        <v>526</v>
      </c>
    </row>
    <row r="591" spans="1:56" s="187" customFormat="1" ht="12.95" customHeight="1">
      <c r="A591" s="156" t="s">
        <v>350</v>
      </c>
      <c r="B591" s="167"/>
      <c r="C591" s="167"/>
      <c r="D591" s="174">
        <v>220034741</v>
      </c>
      <c r="E591" s="237" t="s">
        <v>1342</v>
      </c>
      <c r="F591" s="175">
        <v>22100633</v>
      </c>
      <c r="G591" s="37"/>
      <c r="H591" s="37" t="s">
        <v>2369</v>
      </c>
      <c r="I591" s="37" t="s">
        <v>498</v>
      </c>
      <c r="J591" s="37" t="s">
        <v>2370</v>
      </c>
      <c r="K591" s="37" t="s">
        <v>104</v>
      </c>
      <c r="L591" s="177" t="s">
        <v>105</v>
      </c>
      <c r="M591" s="37" t="s">
        <v>121</v>
      </c>
      <c r="N591" s="39" t="s">
        <v>83</v>
      </c>
      <c r="O591" s="39" t="s">
        <v>107</v>
      </c>
      <c r="P591" s="37" t="s">
        <v>108</v>
      </c>
      <c r="Q591" s="39" t="s">
        <v>109</v>
      </c>
      <c r="R591" s="37" t="s">
        <v>110</v>
      </c>
      <c r="S591" s="39" t="s">
        <v>107</v>
      </c>
      <c r="T591" s="37" t="s">
        <v>122</v>
      </c>
      <c r="U591" s="37" t="s">
        <v>112</v>
      </c>
      <c r="V591" s="91">
        <v>60</v>
      </c>
      <c r="W591" s="37" t="s">
        <v>113</v>
      </c>
      <c r="X591" s="39"/>
      <c r="Y591" s="39"/>
      <c r="Z591" s="39"/>
      <c r="AA591" s="199">
        <v>30</v>
      </c>
      <c r="AB591" s="200">
        <v>60</v>
      </c>
      <c r="AC591" s="200">
        <v>10</v>
      </c>
      <c r="AD591" s="181" t="s">
        <v>129</v>
      </c>
      <c r="AE591" s="205" t="s">
        <v>115</v>
      </c>
      <c r="AF591" s="182">
        <v>16</v>
      </c>
      <c r="AG591" s="94">
        <v>667.8</v>
      </c>
      <c r="AH591" s="183">
        <f t="shared" si="46"/>
        <v>10684.8</v>
      </c>
      <c r="AI591" s="184">
        <f t="shared" si="45"/>
        <v>11966.976000000001</v>
      </c>
      <c r="AJ591" s="185"/>
      <c r="AK591" s="185"/>
      <c r="AL591" s="185"/>
      <c r="AM591" s="35" t="s">
        <v>116</v>
      </c>
      <c r="AN591" s="37"/>
      <c r="AO591" s="37"/>
      <c r="AP591" s="37"/>
      <c r="AQ591" s="37"/>
      <c r="AR591" s="37" t="s">
        <v>2376</v>
      </c>
      <c r="AS591" s="37"/>
      <c r="AT591" s="37"/>
      <c r="AU591" s="37"/>
      <c r="AV591" s="89"/>
      <c r="AW591" s="89"/>
      <c r="AX591" s="89"/>
      <c r="AY591" s="89"/>
      <c r="BD591" s="49">
        <v>527</v>
      </c>
    </row>
    <row r="592" spans="1:56" s="187" customFormat="1" ht="12.95" customHeight="1">
      <c r="A592" s="156" t="s">
        <v>350</v>
      </c>
      <c r="B592" s="167"/>
      <c r="C592" s="167"/>
      <c r="D592" s="174">
        <v>220034742</v>
      </c>
      <c r="E592" s="237" t="s">
        <v>1344</v>
      </c>
      <c r="F592" s="175">
        <v>22100634</v>
      </c>
      <c r="G592" s="37"/>
      <c r="H592" s="37" t="s">
        <v>2369</v>
      </c>
      <c r="I592" s="37" t="s">
        <v>498</v>
      </c>
      <c r="J592" s="37" t="s">
        <v>2370</v>
      </c>
      <c r="K592" s="37" t="s">
        <v>104</v>
      </c>
      <c r="L592" s="177" t="s">
        <v>105</v>
      </c>
      <c r="M592" s="37" t="s">
        <v>121</v>
      </c>
      <c r="N592" s="39" t="s">
        <v>83</v>
      </c>
      <c r="O592" s="39" t="s">
        <v>107</v>
      </c>
      <c r="P592" s="37" t="s">
        <v>108</v>
      </c>
      <c r="Q592" s="39" t="s">
        <v>109</v>
      </c>
      <c r="R592" s="37" t="s">
        <v>110</v>
      </c>
      <c r="S592" s="39" t="s">
        <v>107</v>
      </c>
      <c r="T592" s="37" t="s">
        <v>122</v>
      </c>
      <c r="U592" s="37" t="s">
        <v>112</v>
      </c>
      <c r="V592" s="91">
        <v>60</v>
      </c>
      <c r="W592" s="37" t="s">
        <v>113</v>
      </c>
      <c r="X592" s="39"/>
      <c r="Y592" s="39"/>
      <c r="Z592" s="39"/>
      <c r="AA592" s="199">
        <v>30</v>
      </c>
      <c r="AB592" s="200">
        <v>60</v>
      </c>
      <c r="AC592" s="200">
        <v>10</v>
      </c>
      <c r="AD592" s="181" t="s">
        <v>129</v>
      </c>
      <c r="AE592" s="205" t="s">
        <v>115</v>
      </c>
      <c r="AF592" s="182">
        <v>6</v>
      </c>
      <c r="AG592" s="94">
        <v>246.4</v>
      </c>
      <c r="AH592" s="183">
        <f t="shared" si="46"/>
        <v>1478.4</v>
      </c>
      <c r="AI592" s="184">
        <f t="shared" si="45"/>
        <v>1655.8080000000002</v>
      </c>
      <c r="AJ592" s="185"/>
      <c r="AK592" s="185"/>
      <c r="AL592" s="185"/>
      <c r="AM592" s="35" t="s">
        <v>116</v>
      </c>
      <c r="AN592" s="37"/>
      <c r="AO592" s="37"/>
      <c r="AP592" s="37"/>
      <c r="AQ592" s="37"/>
      <c r="AR592" s="37" t="s">
        <v>2377</v>
      </c>
      <c r="AS592" s="37"/>
      <c r="AT592" s="37"/>
      <c r="AU592" s="37"/>
      <c r="AV592" s="89"/>
      <c r="AW592" s="89"/>
      <c r="AX592" s="89"/>
      <c r="AY592" s="89"/>
      <c r="BD592" s="49">
        <v>528</v>
      </c>
    </row>
    <row r="593" spans="1:56" s="187" customFormat="1" ht="12.95" customHeight="1">
      <c r="A593" s="156" t="s">
        <v>350</v>
      </c>
      <c r="B593" s="167"/>
      <c r="C593" s="167"/>
      <c r="D593" s="174">
        <v>220034743</v>
      </c>
      <c r="E593" s="237" t="s">
        <v>1345</v>
      </c>
      <c r="F593" s="175">
        <v>22100635</v>
      </c>
      <c r="G593" s="37"/>
      <c r="H593" s="37" t="s">
        <v>2369</v>
      </c>
      <c r="I593" s="37" t="s">
        <v>498</v>
      </c>
      <c r="J593" s="37" t="s">
        <v>2370</v>
      </c>
      <c r="K593" s="37" t="s">
        <v>104</v>
      </c>
      <c r="L593" s="177" t="s">
        <v>105</v>
      </c>
      <c r="M593" s="37" t="s">
        <v>121</v>
      </c>
      <c r="N593" s="39" t="s">
        <v>83</v>
      </c>
      <c r="O593" s="39" t="s">
        <v>107</v>
      </c>
      <c r="P593" s="37" t="s">
        <v>108</v>
      </c>
      <c r="Q593" s="39" t="s">
        <v>109</v>
      </c>
      <c r="R593" s="37" t="s">
        <v>110</v>
      </c>
      <c r="S593" s="39" t="s">
        <v>107</v>
      </c>
      <c r="T593" s="37" t="s">
        <v>122</v>
      </c>
      <c r="U593" s="37" t="s">
        <v>112</v>
      </c>
      <c r="V593" s="91">
        <v>60</v>
      </c>
      <c r="W593" s="37" t="s">
        <v>113</v>
      </c>
      <c r="X593" s="39"/>
      <c r="Y593" s="39"/>
      <c r="Z593" s="39"/>
      <c r="AA593" s="199">
        <v>30</v>
      </c>
      <c r="AB593" s="200">
        <v>60</v>
      </c>
      <c r="AC593" s="200">
        <v>10</v>
      </c>
      <c r="AD593" s="181" t="s">
        <v>129</v>
      </c>
      <c r="AE593" s="205" t="s">
        <v>115</v>
      </c>
      <c r="AF593" s="182">
        <v>22</v>
      </c>
      <c r="AG593" s="94">
        <v>476.7</v>
      </c>
      <c r="AH593" s="183">
        <f t="shared" si="46"/>
        <v>10487.4</v>
      </c>
      <c r="AI593" s="184">
        <f t="shared" si="45"/>
        <v>11745.888000000001</v>
      </c>
      <c r="AJ593" s="185"/>
      <c r="AK593" s="185"/>
      <c r="AL593" s="185"/>
      <c r="AM593" s="35" t="s">
        <v>116</v>
      </c>
      <c r="AN593" s="37"/>
      <c r="AO593" s="37"/>
      <c r="AP593" s="37"/>
      <c r="AQ593" s="37"/>
      <c r="AR593" s="37" t="s">
        <v>2378</v>
      </c>
      <c r="AS593" s="37"/>
      <c r="AT593" s="37"/>
      <c r="AU593" s="37"/>
      <c r="AV593" s="89"/>
      <c r="AW593" s="89"/>
      <c r="AX593" s="89"/>
      <c r="AY593" s="89"/>
      <c r="BD593" s="49">
        <v>529</v>
      </c>
    </row>
    <row r="594" spans="1:56" s="187" customFormat="1" ht="12.95" customHeight="1">
      <c r="A594" s="156" t="s">
        <v>350</v>
      </c>
      <c r="B594" s="167"/>
      <c r="C594" s="167"/>
      <c r="D594" s="174">
        <v>220034744</v>
      </c>
      <c r="E594" s="237" t="s">
        <v>1347</v>
      </c>
      <c r="F594" s="175">
        <v>22100636</v>
      </c>
      <c r="G594" s="37"/>
      <c r="H594" s="37" t="s">
        <v>2369</v>
      </c>
      <c r="I594" s="37" t="s">
        <v>498</v>
      </c>
      <c r="J594" s="37" t="s">
        <v>2370</v>
      </c>
      <c r="K594" s="37" t="s">
        <v>104</v>
      </c>
      <c r="L594" s="177" t="s">
        <v>105</v>
      </c>
      <c r="M594" s="37" t="s">
        <v>121</v>
      </c>
      <c r="N594" s="39" t="s">
        <v>83</v>
      </c>
      <c r="O594" s="39" t="s">
        <v>107</v>
      </c>
      <c r="P594" s="37" t="s">
        <v>108</v>
      </c>
      <c r="Q594" s="39" t="s">
        <v>109</v>
      </c>
      <c r="R594" s="37" t="s">
        <v>110</v>
      </c>
      <c r="S594" s="39" t="s">
        <v>107</v>
      </c>
      <c r="T594" s="37" t="s">
        <v>122</v>
      </c>
      <c r="U594" s="37" t="s">
        <v>112</v>
      </c>
      <c r="V594" s="91">
        <v>60</v>
      </c>
      <c r="W594" s="37" t="s">
        <v>113</v>
      </c>
      <c r="X594" s="39"/>
      <c r="Y594" s="39"/>
      <c r="Z594" s="39"/>
      <c r="AA594" s="199">
        <v>30</v>
      </c>
      <c r="AB594" s="200">
        <v>60</v>
      </c>
      <c r="AC594" s="200">
        <v>10</v>
      </c>
      <c r="AD594" s="181" t="s">
        <v>129</v>
      </c>
      <c r="AE594" s="205" t="s">
        <v>115</v>
      </c>
      <c r="AF594" s="182">
        <v>12</v>
      </c>
      <c r="AG594" s="94">
        <v>254.1</v>
      </c>
      <c r="AH594" s="183">
        <f t="shared" si="46"/>
        <v>3049.2</v>
      </c>
      <c r="AI594" s="184">
        <f t="shared" si="45"/>
        <v>3415.1040000000003</v>
      </c>
      <c r="AJ594" s="185"/>
      <c r="AK594" s="185"/>
      <c r="AL594" s="185"/>
      <c r="AM594" s="35" t="s">
        <v>116</v>
      </c>
      <c r="AN594" s="37"/>
      <c r="AO594" s="37"/>
      <c r="AP594" s="37"/>
      <c r="AQ594" s="37"/>
      <c r="AR594" s="37" t="s">
        <v>2379</v>
      </c>
      <c r="AS594" s="37"/>
      <c r="AT594" s="37"/>
      <c r="AU594" s="37"/>
      <c r="AV594" s="89"/>
      <c r="AW594" s="89"/>
      <c r="AX594" s="89"/>
      <c r="AY594" s="89"/>
      <c r="BD594" s="49">
        <v>530</v>
      </c>
    </row>
    <row r="595" spans="1:56" s="187" customFormat="1" ht="12.95" customHeight="1">
      <c r="A595" s="156" t="s">
        <v>2152</v>
      </c>
      <c r="B595" s="167"/>
      <c r="C595" s="167"/>
      <c r="D595" s="174">
        <v>220029575</v>
      </c>
      <c r="E595" s="237" t="s">
        <v>1338</v>
      </c>
      <c r="F595" s="175">
        <v>22100720</v>
      </c>
      <c r="G595" s="188"/>
      <c r="H595" s="188" t="s">
        <v>2380</v>
      </c>
      <c r="I595" s="189" t="s">
        <v>498</v>
      </c>
      <c r="J595" s="188" t="s">
        <v>2381</v>
      </c>
      <c r="K595" s="188" t="s">
        <v>104</v>
      </c>
      <c r="L595" s="177"/>
      <c r="M595" s="189" t="s">
        <v>121</v>
      </c>
      <c r="N595" s="190" t="s">
        <v>83</v>
      </c>
      <c r="O595" s="190" t="s">
        <v>107</v>
      </c>
      <c r="P595" s="188" t="s">
        <v>108</v>
      </c>
      <c r="Q595" s="213" t="s">
        <v>2156</v>
      </c>
      <c r="R595" s="188" t="s">
        <v>110</v>
      </c>
      <c r="S595" s="190" t="s">
        <v>107</v>
      </c>
      <c r="T595" s="188" t="s">
        <v>122</v>
      </c>
      <c r="U595" s="188" t="s">
        <v>112</v>
      </c>
      <c r="V595" s="190">
        <v>60</v>
      </c>
      <c r="W595" s="189" t="s">
        <v>113</v>
      </c>
      <c r="X595" s="190"/>
      <c r="Y595" s="190"/>
      <c r="Z595" s="190"/>
      <c r="AA595" s="191">
        <v>30</v>
      </c>
      <c r="AB595" s="192">
        <v>60</v>
      </c>
      <c r="AC595" s="192">
        <v>10</v>
      </c>
      <c r="AD595" s="193" t="s">
        <v>123</v>
      </c>
      <c r="AE595" s="188" t="s">
        <v>115</v>
      </c>
      <c r="AF595" s="194">
        <v>12</v>
      </c>
      <c r="AG595" s="195">
        <v>19137.5</v>
      </c>
      <c r="AH595" s="183">
        <f t="shared" si="46"/>
        <v>229650</v>
      </c>
      <c r="AI595" s="184">
        <f t="shared" si="45"/>
        <v>257208.00000000003</v>
      </c>
      <c r="AJ595" s="185"/>
      <c r="AK595" s="185"/>
      <c r="AL595" s="185"/>
      <c r="AM595" s="196" t="s">
        <v>116</v>
      </c>
      <c r="AN595" s="188"/>
      <c r="AO595" s="188"/>
      <c r="AP595" s="188"/>
      <c r="AQ595" s="188"/>
      <c r="AR595" s="188" t="s">
        <v>2382</v>
      </c>
      <c r="AS595" s="188"/>
      <c r="AT595" s="188"/>
      <c r="AU595" s="188"/>
      <c r="AV595" s="89"/>
      <c r="AW595" s="89"/>
      <c r="AX595" s="89"/>
      <c r="AY595" s="89"/>
      <c r="BD595" s="49">
        <v>531</v>
      </c>
    </row>
    <row r="596" spans="1:56" s="187" customFormat="1" ht="12.95" customHeight="1">
      <c r="A596" s="156" t="s">
        <v>350</v>
      </c>
      <c r="B596" s="167"/>
      <c r="C596" s="167"/>
      <c r="D596" s="174">
        <v>250000365</v>
      </c>
      <c r="E596" s="237" t="s">
        <v>1406</v>
      </c>
      <c r="F596" s="175">
        <v>22100664</v>
      </c>
      <c r="G596" s="37"/>
      <c r="H596" s="37" t="s">
        <v>2383</v>
      </c>
      <c r="I596" s="37" t="s">
        <v>539</v>
      </c>
      <c r="J596" s="37" t="s">
        <v>2384</v>
      </c>
      <c r="K596" s="37" t="s">
        <v>104</v>
      </c>
      <c r="L596" s="177" t="s">
        <v>927</v>
      </c>
      <c r="M596" s="37"/>
      <c r="N596" s="39" t="s">
        <v>106</v>
      </c>
      <c r="O596" s="39" t="s">
        <v>107</v>
      </c>
      <c r="P596" s="37" t="s">
        <v>108</v>
      </c>
      <c r="Q596" s="39" t="s">
        <v>109</v>
      </c>
      <c r="R596" s="37" t="s">
        <v>110</v>
      </c>
      <c r="S596" s="39" t="s">
        <v>107</v>
      </c>
      <c r="T596" s="37" t="s">
        <v>122</v>
      </c>
      <c r="U596" s="37" t="s">
        <v>112</v>
      </c>
      <c r="V596" s="91">
        <v>60</v>
      </c>
      <c r="W596" s="37" t="s">
        <v>113</v>
      </c>
      <c r="X596" s="39"/>
      <c r="Y596" s="39"/>
      <c r="Z596" s="39"/>
      <c r="AA596" s="60"/>
      <c r="AB596" s="38">
        <v>90</v>
      </c>
      <c r="AC596" s="38">
        <v>10</v>
      </c>
      <c r="AD596" s="181" t="s">
        <v>129</v>
      </c>
      <c r="AE596" s="205" t="s">
        <v>115</v>
      </c>
      <c r="AF596" s="182">
        <v>38</v>
      </c>
      <c r="AG596" s="94">
        <v>12126</v>
      </c>
      <c r="AH596" s="183">
        <f t="shared" si="46"/>
        <v>460788</v>
      </c>
      <c r="AI596" s="184">
        <f t="shared" si="45"/>
        <v>516082.56000000006</v>
      </c>
      <c r="AJ596" s="185"/>
      <c r="AK596" s="185"/>
      <c r="AL596" s="185"/>
      <c r="AM596" s="35" t="s">
        <v>116</v>
      </c>
      <c r="AN596" s="37"/>
      <c r="AO596" s="37"/>
      <c r="AP596" s="37"/>
      <c r="AQ596" s="37"/>
      <c r="AR596" s="37" t="s">
        <v>2385</v>
      </c>
      <c r="AS596" s="37"/>
      <c r="AT596" s="37"/>
      <c r="AU596" s="37"/>
      <c r="AV596" s="89"/>
      <c r="AW596" s="89"/>
      <c r="AX596" s="89"/>
      <c r="AY596" s="89"/>
      <c r="BD596" s="49">
        <v>532</v>
      </c>
    </row>
    <row r="597" spans="1:56" s="187" customFormat="1" ht="12.95" customHeight="1">
      <c r="A597" s="156" t="s">
        <v>350</v>
      </c>
      <c r="B597" s="167"/>
      <c r="C597" s="167"/>
      <c r="D597" s="174">
        <v>250000366</v>
      </c>
      <c r="E597" s="237" t="s">
        <v>1407</v>
      </c>
      <c r="F597" s="175">
        <v>22100665</v>
      </c>
      <c r="G597" s="37"/>
      <c r="H597" s="37" t="s">
        <v>2383</v>
      </c>
      <c r="I597" s="37" t="s">
        <v>539</v>
      </c>
      <c r="J597" s="37" t="s">
        <v>2384</v>
      </c>
      <c r="K597" s="37" t="s">
        <v>104</v>
      </c>
      <c r="L597" s="177" t="s">
        <v>927</v>
      </c>
      <c r="M597" s="37"/>
      <c r="N597" s="39" t="s">
        <v>106</v>
      </c>
      <c r="O597" s="39" t="s">
        <v>107</v>
      </c>
      <c r="P597" s="37" t="s">
        <v>108</v>
      </c>
      <c r="Q597" s="39" t="s">
        <v>109</v>
      </c>
      <c r="R597" s="37" t="s">
        <v>110</v>
      </c>
      <c r="S597" s="39" t="s">
        <v>107</v>
      </c>
      <c r="T597" s="37" t="s">
        <v>122</v>
      </c>
      <c r="U597" s="37" t="s">
        <v>112</v>
      </c>
      <c r="V597" s="91">
        <v>60</v>
      </c>
      <c r="W597" s="37" t="s">
        <v>113</v>
      </c>
      <c r="X597" s="39"/>
      <c r="Y597" s="39"/>
      <c r="Z597" s="39"/>
      <c r="AA597" s="60"/>
      <c r="AB597" s="38">
        <v>90</v>
      </c>
      <c r="AC597" s="38">
        <v>10</v>
      </c>
      <c r="AD597" s="181" t="s">
        <v>129</v>
      </c>
      <c r="AE597" s="205" t="s">
        <v>115</v>
      </c>
      <c r="AF597" s="182">
        <v>30</v>
      </c>
      <c r="AG597" s="94">
        <v>14754</v>
      </c>
      <c r="AH597" s="183">
        <f t="shared" si="46"/>
        <v>442620</v>
      </c>
      <c r="AI597" s="184">
        <f t="shared" si="45"/>
        <v>495734.4</v>
      </c>
      <c r="AJ597" s="185"/>
      <c r="AK597" s="185"/>
      <c r="AL597" s="185"/>
      <c r="AM597" s="35" t="s">
        <v>116</v>
      </c>
      <c r="AN597" s="37"/>
      <c r="AO597" s="37"/>
      <c r="AP597" s="37"/>
      <c r="AQ597" s="37"/>
      <c r="AR597" s="37" t="s">
        <v>2386</v>
      </c>
      <c r="AS597" s="37"/>
      <c r="AT597" s="37"/>
      <c r="AU597" s="37"/>
      <c r="AV597" s="89"/>
      <c r="AW597" s="89"/>
      <c r="AX597" s="89"/>
      <c r="AY597" s="89"/>
      <c r="BD597" s="49">
        <v>533</v>
      </c>
    </row>
    <row r="598" spans="1:56" s="187" customFormat="1" ht="12.95" customHeight="1">
      <c r="A598" s="156" t="s">
        <v>350</v>
      </c>
      <c r="B598" s="167"/>
      <c r="C598" s="167"/>
      <c r="D598" s="174">
        <v>210026797</v>
      </c>
      <c r="E598" s="237" t="s">
        <v>1408</v>
      </c>
      <c r="F598" s="175">
        <v>22100666</v>
      </c>
      <c r="G598" s="37"/>
      <c r="H598" s="37" t="s">
        <v>2387</v>
      </c>
      <c r="I598" s="37" t="s">
        <v>539</v>
      </c>
      <c r="J598" s="37" t="s">
        <v>2388</v>
      </c>
      <c r="K598" s="37" t="s">
        <v>104</v>
      </c>
      <c r="L598" s="177" t="s">
        <v>2389</v>
      </c>
      <c r="M598" s="37"/>
      <c r="N598" s="39" t="s">
        <v>106</v>
      </c>
      <c r="O598" s="39" t="s">
        <v>107</v>
      </c>
      <c r="P598" s="37" t="s">
        <v>108</v>
      </c>
      <c r="Q598" s="39" t="s">
        <v>109</v>
      </c>
      <c r="R598" s="37" t="s">
        <v>110</v>
      </c>
      <c r="S598" s="39" t="s">
        <v>107</v>
      </c>
      <c r="T598" s="37" t="s">
        <v>122</v>
      </c>
      <c r="U598" s="37" t="s">
        <v>112</v>
      </c>
      <c r="V598" s="91">
        <v>60</v>
      </c>
      <c r="W598" s="37" t="s">
        <v>113</v>
      </c>
      <c r="X598" s="39"/>
      <c r="Y598" s="39"/>
      <c r="Z598" s="39"/>
      <c r="AA598" s="60"/>
      <c r="AB598" s="38">
        <v>90</v>
      </c>
      <c r="AC598" s="38">
        <v>10</v>
      </c>
      <c r="AD598" s="181" t="s">
        <v>129</v>
      </c>
      <c r="AE598" s="205" t="s">
        <v>115</v>
      </c>
      <c r="AF598" s="182">
        <v>360</v>
      </c>
      <c r="AG598" s="94">
        <v>402.5</v>
      </c>
      <c r="AH598" s="183">
        <f t="shared" si="46"/>
        <v>144900</v>
      </c>
      <c r="AI598" s="184">
        <f t="shared" si="45"/>
        <v>162288.00000000003</v>
      </c>
      <c r="AJ598" s="185"/>
      <c r="AK598" s="185"/>
      <c r="AL598" s="185"/>
      <c r="AM598" s="35" t="s">
        <v>116</v>
      </c>
      <c r="AN598" s="37"/>
      <c r="AO598" s="37"/>
      <c r="AP598" s="37"/>
      <c r="AQ598" s="37"/>
      <c r="AR598" s="37" t="s">
        <v>2390</v>
      </c>
      <c r="AS598" s="37"/>
      <c r="AT598" s="37"/>
      <c r="AU598" s="37"/>
      <c r="AV598" s="89"/>
      <c r="AW598" s="89"/>
      <c r="AX598" s="89"/>
      <c r="AY598" s="89"/>
      <c r="BD598" s="49">
        <v>534</v>
      </c>
    </row>
    <row r="599" spans="1:56" s="187" customFormat="1" ht="12.95" customHeight="1">
      <c r="A599" s="156" t="s">
        <v>350</v>
      </c>
      <c r="B599" s="167"/>
      <c r="C599" s="167"/>
      <c r="D599" s="174">
        <v>210026798</v>
      </c>
      <c r="E599" s="237" t="s">
        <v>1409</v>
      </c>
      <c r="F599" s="175">
        <v>22100667</v>
      </c>
      <c r="G599" s="37"/>
      <c r="H599" s="37" t="s">
        <v>2387</v>
      </c>
      <c r="I599" s="37" t="s">
        <v>539</v>
      </c>
      <c r="J599" s="37" t="s">
        <v>2388</v>
      </c>
      <c r="K599" s="37" t="s">
        <v>104</v>
      </c>
      <c r="L599" s="177" t="s">
        <v>2389</v>
      </c>
      <c r="M599" s="37"/>
      <c r="N599" s="39" t="s">
        <v>106</v>
      </c>
      <c r="O599" s="39" t="s">
        <v>107</v>
      </c>
      <c r="P599" s="37" t="s">
        <v>108</v>
      </c>
      <c r="Q599" s="39" t="s">
        <v>109</v>
      </c>
      <c r="R599" s="37" t="s">
        <v>110</v>
      </c>
      <c r="S599" s="39" t="s">
        <v>107</v>
      </c>
      <c r="T599" s="37" t="s">
        <v>122</v>
      </c>
      <c r="U599" s="37" t="s">
        <v>112</v>
      </c>
      <c r="V599" s="91">
        <v>60</v>
      </c>
      <c r="W599" s="37" t="s">
        <v>113</v>
      </c>
      <c r="X599" s="39"/>
      <c r="Y599" s="39"/>
      <c r="Z599" s="39"/>
      <c r="AA599" s="60"/>
      <c r="AB599" s="38">
        <v>90</v>
      </c>
      <c r="AC599" s="38">
        <v>10</v>
      </c>
      <c r="AD599" s="181" t="s">
        <v>129</v>
      </c>
      <c r="AE599" s="205" t="s">
        <v>115</v>
      </c>
      <c r="AF599" s="182">
        <v>450</v>
      </c>
      <c r="AG599" s="94">
        <v>542.79999999999995</v>
      </c>
      <c r="AH599" s="183">
        <f t="shared" si="46"/>
        <v>244259.99999999997</v>
      </c>
      <c r="AI599" s="184">
        <f t="shared" si="45"/>
        <v>273571.20000000001</v>
      </c>
      <c r="AJ599" s="185"/>
      <c r="AK599" s="185"/>
      <c r="AL599" s="185"/>
      <c r="AM599" s="35" t="s">
        <v>116</v>
      </c>
      <c r="AN599" s="37"/>
      <c r="AO599" s="37"/>
      <c r="AP599" s="37"/>
      <c r="AQ599" s="37"/>
      <c r="AR599" s="37" t="s">
        <v>2391</v>
      </c>
      <c r="AS599" s="37"/>
      <c r="AT599" s="37"/>
      <c r="AU599" s="37"/>
      <c r="AV599" s="89"/>
      <c r="AW599" s="89"/>
      <c r="AX599" s="89"/>
      <c r="AY599" s="89"/>
      <c r="BD599" s="49">
        <v>535</v>
      </c>
    </row>
    <row r="600" spans="1:56" s="187" customFormat="1" ht="12.95" customHeight="1">
      <c r="A600" s="156" t="s">
        <v>350</v>
      </c>
      <c r="B600" s="167"/>
      <c r="C600" s="167"/>
      <c r="D600" s="174">
        <v>210009765</v>
      </c>
      <c r="E600" s="237" t="s">
        <v>1448</v>
      </c>
      <c r="F600" s="175">
        <v>22100668</v>
      </c>
      <c r="G600" s="37"/>
      <c r="H600" s="37" t="s">
        <v>538</v>
      </c>
      <c r="I600" s="37" t="s">
        <v>539</v>
      </c>
      <c r="J600" s="37" t="s">
        <v>540</v>
      </c>
      <c r="K600" s="37" t="s">
        <v>104</v>
      </c>
      <c r="L600" s="177" t="s">
        <v>105</v>
      </c>
      <c r="M600" s="37"/>
      <c r="N600" s="39" t="s">
        <v>106</v>
      </c>
      <c r="O600" s="39" t="s">
        <v>107</v>
      </c>
      <c r="P600" s="37" t="s">
        <v>108</v>
      </c>
      <c r="Q600" s="39" t="s">
        <v>109</v>
      </c>
      <c r="R600" s="37" t="s">
        <v>110</v>
      </c>
      <c r="S600" s="39" t="s">
        <v>107</v>
      </c>
      <c r="T600" s="37" t="s">
        <v>122</v>
      </c>
      <c r="U600" s="37" t="s">
        <v>112</v>
      </c>
      <c r="V600" s="91">
        <v>60</v>
      </c>
      <c r="W600" s="37" t="s">
        <v>113</v>
      </c>
      <c r="X600" s="39"/>
      <c r="Y600" s="39"/>
      <c r="Z600" s="39"/>
      <c r="AA600" s="60"/>
      <c r="AB600" s="38">
        <v>90</v>
      </c>
      <c r="AC600" s="38">
        <v>10</v>
      </c>
      <c r="AD600" s="181" t="s">
        <v>179</v>
      </c>
      <c r="AE600" s="205" t="s">
        <v>115</v>
      </c>
      <c r="AF600" s="182">
        <v>5</v>
      </c>
      <c r="AG600" s="94">
        <v>473000</v>
      </c>
      <c r="AH600" s="183">
        <f t="shared" si="46"/>
        <v>2365000</v>
      </c>
      <c r="AI600" s="184">
        <f t="shared" si="45"/>
        <v>2648800.0000000005</v>
      </c>
      <c r="AJ600" s="185"/>
      <c r="AK600" s="185"/>
      <c r="AL600" s="185"/>
      <c r="AM600" s="35" t="s">
        <v>116</v>
      </c>
      <c r="AN600" s="37"/>
      <c r="AO600" s="37"/>
      <c r="AP600" s="37"/>
      <c r="AQ600" s="37"/>
      <c r="AR600" s="37" t="s">
        <v>2392</v>
      </c>
      <c r="AS600" s="37"/>
      <c r="AT600" s="37"/>
      <c r="AU600" s="37"/>
      <c r="AV600" s="89"/>
      <c r="AW600" s="89"/>
      <c r="AX600" s="89"/>
      <c r="AY600" s="89"/>
      <c r="BD600" s="49">
        <v>536</v>
      </c>
    </row>
    <row r="601" spans="1:56" s="187" customFormat="1" ht="12.95" customHeight="1">
      <c r="A601" s="156" t="s">
        <v>350</v>
      </c>
      <c r="B601" s="167"/>
      <c r="C601" s="167"/>
      <c r="D601" s="174">
        <v>220033631</v>
      </c>
      <c r="E601" s="237" t="s">
        <v>3655</v>
      </c>
      <c r="F601" s="175">
        <v>22100651</v>
      </c>
      <c r="G601" s="37"/>
      <c r="H601" s="37" t="s">
        <v>2393</v>
      </c>
      <c r="I601" s="37" t="s">
        <v>2394</v>
      </c>
      <c r="J601" s="37" t="s">
        <v>536</v>
      </c>
      <c r="K601" s="37" t="s">
        <v>104</v>
      </c>
      <c r="L601" s="177" t="s">
        <v>105</v>
      </c>
      <c r="M601" s="37" t="s">
        <v>121</v>
      </c>
      <c r="N601" s="39" t="s">
        <v>83</v>
      </c>
      <c r="O601" s="39" t="s">
        <v>107</v>
      </c>
      <c r="P601" s="37" t="s">
        <v>108</v>
      </c>
      <c r="Q601" s="39" t="s">
        <v>435</v>
      </c>
      <c r="R601" s="37" t="s">
        <v>110</v>
      </c>
      <c r="S601" s="39" t="s">
        <v>107</v>
      </c>
      <c r="T601" s="37" t="s">
        <v>122</v>
      </c>
      <c r="U601" s="37" t="s">
        <v>112</v>
      </c>
      <c r="V601" s="91">
        <v>60</v>
      </c>
      <c r="W601" s="37" t="s">
        <v>113</v>
      </c>
      <c r="X601" s="39"/>
      <c r="Y601" s="39"/>
      <c r="Z601" s="39"/>
      <c r="AA601" s="199">
        <v>30</v>
      </c>
      <c r="AB601" s="200">
        <v>60</v>
      </c>
      <c r="AC601" s="200">
        <v>10</v>
      </c>
      <c r="AD601" s="181" t="s">
        <v>129</v>
      </c>
      <c r="AE601" s="205" t="s">
        <v>115</v>
      </c>
      <c r="AF601" s="182">
        <v>16</v>
      </c>
      <c r="AG601" s="94">
        <v>278962.2</v>
      </c>
      <c r="AH601" s="183">
        <f t="shared" si="46"/>
        <v>4463395.2</v>
      </c>
      <c r="AI601" s="184">
        <f t="shared" si="45"/>
        <v>4999002.6240000008</v>
      </c>
      <c r="AJ601" s="185"/>
      <c r="AK601" s="185"/>
      <c r="AL601" s="185"/>
      <c r="AM601" s="35" t="s">
        <v>116</v>
      </c>
      <c r="AN601" s="37"/>
      <c r="AO601" s="37"/>
      <c r="AP601" s="37"/>
      <c r="AQ601" s="37"/>
      <c r="AR601" s="37" t="s">
        <v>2395</v>
      </c>
      <c r="AS601" s="37"/>
      <c r="AT601" s="37"/>
      <c r="AU601" s="37"/>
      <c r="AV601" s="89"/>
      <c r="AW601" s="89"/>
      <c r="AX601" s="89"/>
      <c r="AY601" s="89"/>
      <c r="BD601" s="49">
        <v>537</v>
      </c>
    </row>
    <row r="602" spans="1:56" s="187" customFormat="1" ht="12.95" customHeight="1">
      <c r="A602" s="156" t="s">
        <v>350</v>
      </c>
      <c r="B602" s="167"/>
      <c r="C602" s="167"/>
      <c r="D602" s="174">
        <v>220033632</v>
      </c>
      <c r="E602" s="237" t="s">
        <v>3656</v>
      </c>
      <c r="F602" s="175">
        <v>22100652</v>
      </c>
      <c r="G602" s="37"/>
      <c r="H602" s="37" t="s">
        <v>2393</v>
      </c>
      <c r="I602" s="37" t="s">
        <v>2394</v>
      </c>
      <c r="J602" s="37" t="s">
        <v>536</v>
      </c>
      <c r="K602" s="37" t="s">
        <v>104</v>
      </c>
      <c r="L602" s="177" t="s">
        <v>105</v>
      </c>
      <c r="M602" s="37" t="s">
        <v>121</v>
      </c>
      <c r="N602" s="39" t="s">
        <v>83</v>
      </c>
      <c r="O602" s="39" t="s">
        <v>107</v>
      </c>
      <c r="P602" s="37" t="s">
        <v>108</v>
      </c>
      <c r="Q602" s="39" t="s">
        <v>435</v>
      </c>
      <c r="R602" s="37" t="s">
        <v>110</v>
      </c>
      <c r="S602" s="39" t="s">
        <v>107</v>
      </c>
      <c r="T602" s="37" t="s">
        <v>122</v>
      </c>
      <c r="U602" s="37" t="s">
        <v>112</v>
      </c>
      <c r="V602" s="91">
        <v>60</v>
      </c>
      <c r="W602" s="37" t="s">
        <v>113</v>
      </c>
      <c r="X602" s="39"/>
      <c r="Y602" s="39"/>
      <c r="Z602" s="39"/>
      <c r="AA602" s="199">
        <v>30</v>
      </c>
      <c r="AB602" s="200">
        <v>60</v>
      </c>
      <c r="AC602" s="200">
        <v>10</v>
      </c>
      <c r="AD602" s="181" t="s">
        <v>129</v>
      </c>
      <c r="AE602" s="205" t="s">
        <v>115</v>
      </c>
      <c r="AF602" s="182">
        <v>4</v>
      </c>
      <c r="AG602" s="94">
        <v>366102</v>
      </c>
      <c r="AH602" s="183">
        <f t="shared" si="46"/>
        <v>1464408</v>
      </c>
      <c r="AI602" s="184">
        <f t="shared" si="45"/>
        <v>1640136.9600000002</v>
      </c>
      <c r="AJ602" s="185"/>
      <c r="AK602" s="185"/>
      <c r="AL602" s="185"/>
      <c r="AM602" s="35" t="s">
        <v>116</v>
      </c>
      <c r="AN602" s="37"/>
      <c r="AO602" s="37"/>
      <c r="AP602" s="37"/>
      <c r="AQ602" s="37"/>
      <c r="AR602" s="37" t="s">
        <v>2396</v>
      </c>
      <c r="AS602" s="37"/>
      <c r="AT602" s="37"/>
      <c r="AU602" s="37"/>
      <c r="AV602" s="89"/>
      <c r="AW602" s="89"/>
      <c r="AX602" s="89"/>
      <c r="AY602" s="89"/>
      <c r="BD602" s="49">
        <v>538</v>
      </c>
    </row>
    <row r="603" spans="1:56" s="187" customFormat="1" ht="12.95" customHeight="1">
      <c r="A603" s="156" t="s">
        <v>350</v>
      </c>
      <c r="B603" s="167"/>
      <c r="C603" s="167"/>
      <c r="D603" s="174">
        <v>250000238</v>
      </c>
      <c r="E603" s="237" t="s">
        <v>1528</v>
      </c>
      <c r="F603" s="175">
        <v>22100679</v>
      </c>
      <c r="G603" s="37"/>
      <c r="H603" s="37" t="s">
        <v>2397</v>
      </c>
      <c r="I603" s="37" t="s">
        <v>2398</v>
      </c>
      <c r="J603" s="37" t="s">
        <v>2399</v>
      </c>
      <c r="K603" s="37" t="s">
        <v>104</v>
      </c>
      <c r="L603" s="177" t="s">
        <v>105</v>
      </c>
      <c r="M603" s="37"/>
      <c r="N603" s="39" t="s">
        <v>106</v>
      </c>
      <c r="O603" s="39" t="s">
        <v>107</v>
      </c>
      <c r="P603" s="37" t="s">
        <v>108</v>
      </c>
      <c r="Q603" s="39" t="s">
        <v>435</v>
      </c>
      <c r="R603" s="37" t="s">
        <v>110</v>
      </c>
      <c r="S603" s="39" t="s">
        <v>107</v>
      </c>
      <c r="T603" s="37" t="s">
        <v>122</v>
      </c>
      <c r="U603" s="37" t="s">
        <v>112</v>
      </c>
      <c r="V603" s="91">
        <v>60</v>
      </c>
      <c r="W603" s="37" t="s">
        <v>113</v>
      </c>
      <c r="X603" s="39"/>
      <c r="Y603" s="39"/>
      <c r="Z603" s="39"/>
      <c r="AA603" s="60"/>
      <c r="AB603" s="38">
        <v>90</v>
      </c>
      <c r="AC603" s="38">
        <v>10</v>
      </c>
      <c r="AD603" s="181" t="s">
        <v>129</v>
      </c>
      <c r="AE603" s="205" t="s">
        <v>115</v>
      </c>
      <c r="AF603" s="182">
        <v>106</v>
      </c>
      <c r="AG603" s="94">
        <v>6506.85</v>
      </c>
      <c r="AH603" s="183">
        <f t="shared" si="46"/>
        <v>689726.10000000009</v>
      </c>
      <c r="AI603" s="184">
        <f t="shared" si="45"/>
        <v>772493.23200000019</v>
      </c>
      <c r="AJ603" s="185"/>
      <c r="AK603" s="185"/>
      <c r="AL603" s="185"/>
      <c r="AM603" s="35" t="s">
        <v>116</v>
      </c>
      <c r="AN603" s="37"/>
      <c r="AO603" s="37"/>
      <c r="AP603" s="37"/>
      <c r="AQ603" s="37"/>
      <c r="AR603" s="37" t="s">
        <v>2400</v>
      </c>
      <c r="AS603" s="37"/>
      <c r="AT603" s="37"/>
      <c r="AU603" s="37"/>
      <c r="AV603" s="89"/>
      <c r="AW603" s="89"/>
      <c r="AX603" s="89"/>
      <c r="AY603" s="89"/>
      <c r="BD603" s="49">
        <v>539</v>
      </c>
    </row>
    <row r="604" spans="1:56" s="187" customFormat="1" ht="12.95" customHeight="1">
      <c r="A604" s="156" t="s">
        <v>319</v>
      </c>
      <c r="B604" s="167"/>
      <c r="C604" s="167"/>
      <c r="D604" s="174">
        <v>270004965</v>
      </c>
      <c r="E604" s="237" t="s">
        <v>1359</v>
      </c>
      <c r="F604" s="175">
        <v>22100471</v>
      </c>
      <c r="G604" s="59"/>
      <c r="H604" s="59" t="s">
        <v>2401</v>
      </c>
      <c r="I604" s="59" t="s">
        <v>2402</v>
      </c>
      <c r="J604" s="59" t="s">
        <v>2403</v>
      </c>
      <c r="K604" s="59" t="s">
        <v>104</v>
      </c>
      <c r="L604" s="177" t="s">
        <v>105</v>
      </c>
      <c r="M604" s="59"/>
      <c r="N604" s="197" t="s">
        <v>106</v>
      </c>
      <c r="O604" s="197" t="s">
        <v>107</v>
      </c>
      <c r="P604" s="59" t="s">
        <v>108</v>
      </c>
      <c r="Q604" s="197" t="s">
        <v>1094</v>
      </c>
      <c r="R604" s="59" t="s">
        <v>110</v>
      </c>
      <c r="S604" s="197" t="s">
        <v>107</v>
      </c>
      <c r="T604" s="59" t="s">
        <v>122</v>
      </c>
      <c r="U604" s="59" t="s">
        <v>112</v>
      </c>
      <c r="V604" s="198">
        <v>60</v>
      </c>
      <c r="W604" s="59" t="s">
        <v>113</v>
      </c>
      <c r="X604" s="197"/>
      <c r="Y604" s="197"/>
      <c r="Z604" s="197"/>
      <c r="AA604" s="199"/>
      <c r="AB604" s="200">
        <v>90</v>
      </c>
      <c r="AC604" s="200">
        <v>10</v>
      </c>
      <c r="AD604" s="201" t="s">
        <v>129</v>
      </c>
      <c r="AE604" s="202" t="s">
        <v>115</v>
      </c>
      <c r="AF604" s="203">
        <v>345</v>
      </c>
      <c r="AG604" s="204">
        <v>40.25</v>
      </c>
      <c r="AH604" s="43">
        <v>0</v>
      </c>
      <c r="AI604" s="44">
        <f t="shared" si="45"/>
        <v>0</v>
      </c>
      <c r="AJ604" s="185"/>
      <c r="AK604" s="185"/>
      <c r="AL604" s="185"/>
      <c r="AM604" s="51" t="s">
        <v>116</v>
      </c>
      <c r="AN604" s="59"/>
      <c r="AO604" s="59"/>
      <c r="AP604" s="59"/>
      <c r="AQ604" s="59"/>
      <c r="AR604" s="59" t="s">
        <v>2404</v>
      </c>
      <c r="AS604" s="59"/>
      <c r="AT604" s="59"/>
      <c r="AU604" s="59"/>
      <c r="AV604" s="89"/>
      <c r="AW604" s="89"/>
      <c r="AX604" s="89"/>
      <c r="AY604" s="89"/>
      <c r="BD604" s="49">
        <v>540</v>
      </c>
    </row>
    <row r="605" spans="1:56" s="187" customFormat="1" ht="12.95" customHeight="1">
      <c r="A605" s="764" t="s">
        <v>319</v>
      </c>
      <c r="B605" s="736"/>
      <c r="C605" s="736"/>
      <c r="D605" s="777">
        <v>270004965</v>
      </c>
      <c r="E605" s="766" t="s">
        <v>4318</v>
      </c>
      <c r="F605" s="780"/>
      <c r="G605" s="349"/>
      <c r="H605" s="59" t="s">
        <v>2401</v>
      </c>
      <c r="I605" s="59" t="s">
        <v>2402</v>
      </c>
      <c r="J605" s="59" t="s">
        <v>2403</v>
      </c>
      <c r="K605" s="59" t="s">
        <v>104</v>
      </c>
      <c r="L605" s="753"/>
      <c r="M605" s="59"/>
      <c r="N605" s="197" t="s">
        <v>106</v>
      </c>
      <c r="O605" s="197" t="s">
        <v>107</v>
      </c>
      <c r="P605" s="59" t="s">
        <v>108</v>
      </c>
      <c r="Q605" s="197" t="s">
        <v>1094</v>
      </c>
      <c r="R605" s="59" t="s">
        <v>110</v>
      </c>
      <c r="S605" s="197" t="s">
        <v>107</v>
      </c>
      <c r="T605" s="59" t="s">
        <v>122</v>
      </c>
      <c r="U605" s="59" t="s">
        <v>112</v>
      </c>
      <c r="V605" s="197">
        <v>60</v>
      </c>
      <c r="W605" s="59" t="s">
        <v>113</v>
      </c>
      <c r="X605" s="197"/>
      <c r="Y605" s="197"/>
      <c r="Z605" s="197"/>
      <c r="AA605" s="767"/>
      <c r="AB605" s="59">
        <v>90</v>
      </c>
      <c r="AC605" s="59">
        <v>10</v>
      </c>
      <c r="AD605" s="768" t="s">
        <v>129</v>
      </c>
      <c r="AE605" s="59" t="s">
        <v>115</v>
      </c>
      <c r="AF605" s="769">
        <v>448</v>
      </c>
      <c r="AG605" s="770">
        <v>40.25</v>
      </c>
      <c r="AH605" s="45">
        <f>AG605*AF605</f>
        <v>18032</v>
      </c>
      <c r="AI605" s="45">
        <f t="shared" si="45"/>
        <v>20195.84</v>
      </c>
      <c r="AJ605" s="46"/>
      <c r="AK605" s="45"/>
      <c r="AL605" s="45"/>
      <c r="AM605" s="51" t="s">
        <v>116</v>
      </c>
      <c r="AN605" s="59"/>
      <c r="AO605" s="59"/>
      <c r="AP605" s="59"/>
      <c r="AQ605" s="59"/>
      <c r="AR605" s="59" t="s">
        <v>2404</v>
      </c>
      <c r="AS605" s="59"/>
      <c r="AT605" s="59"/>
      <c r="AU605" s="59"/>
      <c r="AV605" s="771"/>
      <c r="AW605" s="771"/>
      <c r="AX605" s="771"/>
      <c r="AY605" s="759"/>
      <c r="AZ605" s="742" t="s">
        <v>4052</v>
      </c>
      <c r="BA605" s="743">
        <v>22100471</v>
      </c>
      <c r="BB605" s="743"/>
      <c r="BC605" s="249" t="e">
        <f>VLOOKUP(#REF!,$E$11:$BD$1093,53,0)</f>
        <v>#REF!</v>
      </c>
      <c r="BD605" s="249" t="e">
        <f>BC605+0.5</f>
        <v>#REF!</v>
      </c>
    </row>
    <row r="606" spans="1:56" s="187" customFormat="1" ht="12.95" customHeight="1">
      <c r="A606" s="156" t="s">
        <v>2136</v>
      </c>
      <c r="B606" s="167"/>
      <c r="C606" s="167"/>
      <c r="D606" s="174">
        <v>220026825</v>
      </c>
      <c r="E606" s="237" t="s">
        <v>3657</v>
      </c>
      <c r="F606" s="175">
        <v>22100518</v>
      </c>
      <c r="G606" s="176"/>
      <c r="H606" s="176" t="s">
        <v>2405</v>
      </c>
      <c r="I606" s="37" t="s">
        <v>2406</v>
      </c>
      <c r="J606" s="176" t="s">
        <v>2407</v>
      </c>
      <c r="K606" s="176" t="s">
        <v>104</v>
      </c>
      <c r="L606" s="177"/>
      <c r="M606" s="176"/>
      <c r="N606" s="178" t="s">
        <v>106</v>
      </c>
      <c r="O606" s="178" t="s">
        <v>107</v>
      </c>
      <c r="P606" s="176" t="s">
        <v>108</v>
      </c>
      <c r="Q606" s="213" t="s">
        <v>2140</v>
      </c>
      <c r="R606" s="176" t="s">
        <v>110</v>
      </c>
      <c r="S606" s="178" t="s">
        <v>107</v>
      </c>
      <c r="T606" s="176" t="s">
        <v>122</v>
      </c>
      <c r="U606" s="176" t="s">
        <v>112</v>
      </c>
      <c r="V606" s="178">
        <v>60</v>
      </c>
      <c r="W606" s="37" t="s">
        <v>113</v>
      </c>
      <c r="X606" s="178"/>
      <c r="Y606" s="178"/>
      <c r="Z606" s="178"/>
      <c r="AA606" s="179"/>
      <c r="AB606" s="180">
        <v>90</v>
      </c>
      <c r="AC606" s="180">
        <v>10</v>
      </c>
      <c r="AD606" s="181" t="s">
        <v>129</v>
      </c>
      <c r="AE606" s="176" t="s">
        <v>115</v>
      </c>
      <c r="AF606" s="182">
        <v>8</v>
      </c>
      <c r="AG606" s="94">
        <v>42633.33</v>
      </c>
      <c r="AH606" s="183">
        <f t="shared" ref="AH606:AH637" si="47">AF606*AG606</f>
        <v>341066.64</v>
      </c>
      <c r="AI606" s="184">
        <f t="shared" si="45"/>
        <v>381994.63680000004</v>
      </c>
      <c r="AJ606" s="185"/>
      <c r="AK606" s="185"/>
      <c r="AL606" s="185"/>
      <c r="AM606" s="186" t="s">
        <v>116</v>
      </c>
      <c r="AN606" s="176"/>
      <c r="AO606" s="176"/>
      <c r="AP606" s="176"/>
      <c r="AQ606" s="176"/>
      <c r="AR606" s="37" t="s">
        <v>2408</v>
      </c>
      <c r="AS606" s="176"/>
      <c r="AT606" s="176"/>
      <c r="AU606" s="176"/>
      <c r="AV606" s="89"/>
      <c r="AW606" s="89"/>
      <c r="AX606" s="89"/>
      <c r="AY606" s="89"/>
      <c r="BD606" s="49">
        <v>541</v>
      </c>
    </row>
    <row r="607" spans="1:56" s="187" customFormat="1" ht="12.95" customHeight="1">
      <c r="A607" s="156" t="s">
        <v>319</v>
      </c>
      <c r="B607" s="167"/>
      <c r="C607" s="167"/>
      <c r="D607" s="174">
        <v>270002269</v>
      </c>
      <c r="E607" s="237" t="s">
        <v>1370</v>
      </c>
      <c r="F607" s="175">
        <v>22100452</v>
      </c>
      <c r="G607" s="59"/>
      <c r="H607" s="59" t="s">
        <v>2409</v>
      </c>
      <c r="I607" s="59" t="s">
        <v>2410</v>
      </c>
      <c r="J607" s="59" t="s">
        <v>2411</v>
      </c>
      <c r="K607" s="59" t="s">
        <v>104</v>
      </c>
      <c r="L607" s="177" t="s">
        <v>105</v>
      </c>
      <c r="M607" s="59" t="s">
        <v>2266</v>
      </c>
      <c r="N607" s="197" t="s">
        <v>83</v>
      </c>
      <c r="O607" s="197" t="s">
        <v>107</v>
      </c>
      <c r="P607" s="59" t="s">
        <v>108</v>
      </c>
      <c r="Q607" s="197" t="s">
        <v>1094</v>
      </c>
      <c r="R607" s="59" t="s">
        <v>110</v>
      </c>
      <c r="S607" s="197" t="s">
        <v>107</v>
      </c>
      <c r="T607" s="59" t="s">
        <v>122</v>
      </c>
      <c r="U607" s="59" t="s">
        <v>112</v>
      </c>
      <c r="V607" s="198">
        <v>60</v>
      </c>
      <c r="W607" s="59" t="s">
        <v>113</v>
      </c>
      <c r="X607" s="197"/>
      <c r="Y607" s="197"/>
      <c r="Z607" s="197"/>
      <c r="AA607" s="199">
        <v>30</v>
      </c>
      <c r="AB607" s="200">
        <v>60</v>
      </c>
      <c r="AC607" s="200">
        <v>10</v>
      </c>
      <c r="AD607" s="201" t="s">
        <v>129</v>
      </c>
      <c r="AE607" s="202" t="s">
        <v>115</v>
      </c>
      <c r="AF607" s="203">
        <v>383</v>
      </c>
      <c r="AG607" s="204">
        <v>253</v>
      </c>
      <c r="AH607" s="183">
        <f t="shared" si="47"/>
        <v>96899</v>
      </c>
      <c r="AI607" s="184">
        <f t="shared" si="45"/>
        <v>108526.88</v>
      </c>
      <c r="AJ607" s="185"/>
      <c r="AK607" s="185"/>
      <c r="AL607" s="185"/>
      <c r="AM607" s="51" t="s">
        <v>116</v>
      </c>
      <c r="AN607" s="59"/>
      <c r="AO607" s="59"/>
      <c r="AP607" s="59"/>
      <c r="AQ607" s="59"/>
      <c r="AR607" s="59" t="s">
        <v>2412</v>
      </c>
      <c r="AS607" s="59"/>
      <c r="AT607" s="59"/>
      <c r="AU607" s="59"/>
      <c r="AV607" s="89"/>
      <c r="AW607" s="89"/>
      <c r="AX607" s="89"/>
      <c r="AY607" s="89"/>
      <c r="BD607" s="49">
        <v>542</v>
      </c>
    </row>
    <row r="608" spans="1:56" s="187" customFormat="1" ht="12.95" customHeight="1">
      <c r="A608" s="156" t="s">
        <v>980</v>
      </c>
      <c r="B608" s="167"/>
      <c r="C608" s="167"/>
      <c r="D608" s="174">
        <v>230000748</v>
      </c>
      <c r="E608" s="237" t="s">
        <v>1368</v>
      </c>
      <c r="F608" s="175">
        <v>22100427</v>
      </c>
      <c r="G608" s="59"/>
      <c r="H608" s="59" t="s">
        <v>2413</v>
      </c>
      <c r="I608" s="59" t="s">
        <v>2414</v>
      </c>
      <c r="J608" s="59" t="s">
        <v>2415</v>
      </c>
      <c r="K608" s="59" t="s">
        <v>104</v>
      </c>
      <c r="L608" s="177" t="s">
        <v>105</v>
      </c>
      <c r="M608" s="59"/>
      <c r="N608" s="197" t="s">
        <v>106</v>
      </c>
      <c r="O608" s="197" t="s">
        <v>107</v>
      </c>
      <c r="P608" s="59" t="s">
        <v>108</v>
      </c>
      <c r="Q608" s="197" t="s">
        <v>1094</v>
      </c>
      <c r="R608" s="59" t="s">
        <v>110</v>
      </c>
      <c r="S608" s="197" t="s">
        <v>107</v>
      </c>
      <c r="T608" s="59" t="s">
        <v>122</v>
      </c>
      <c r="U608" s="59" t="s">
        <v>112</v>
      </c>
      <c r="V608" s="198">
        <v>60</v>
      </c>
      <c r="W608" s="59" t="s">
        <v>113</v>
      </c>
      <c r="X608" s="197"/>
      <c r="Y608" s="197"/>
      <c r="Z608" s="197"/>
      <c r="AA608" s="199"/>
      <c r="AB608" s="200">
        <v>90</v>
      </c>
      <c r="AC608" s="200">
        <v>10</v>
      </c>
      <c r="AD608" s="201" t="s">
        <v>549</v>
      </c>
      <c r="AE608" s="202" t="s">
        <v>115</v>
      </c>
      <c r="AF608" s="203">
        <v>1255</v>
      </c>
      <c r="AG608" s="204">
        <v>2355</v>
      </c>
      <c r="AH608" s="183">
        <f t="shared" si="47"/>
        <v>2955525</v>
      </c>
      <c r="AI608" s="184">
        <f t="shared" si="45"/>
        <v>3310188.0000000005</v>
      </c>
      <c r="AJ608" s="185"/>
      <c r="AK608" s="185"/>
      <c r="AL608" s="185"/>
      <c r="AM608" s="51" t="s">
        <v>116</v>
      </c>
      <c r="AN608" s="59"/>
      <c r="AO608" s="59"/>
      <c r="AP608" s="59"/>
      <c r="AQ608" s="59"/>
      <c r="AR608" s="59" t="s">
        <v>2416</v>
      </c>
      <c r="AS608" s="59"/>
      <c r="AT608" s="59"/>
      <c r="AU608" s="59"/>
      <c r="AV608" s="89"/>
      <c r="AW608" s="89"/>
      <c r="AX608" s="89"/>
      <c r="AY608" s="89"/>
      <c r="BD608" s="49">
        <v>543</v>
      </c>
    </row>
    <row r="609" spans="1:56" s="187" customFormat="1" ht="12.95" customHeight="1">
      <c r="A609" s="156" t="s">
        <v>980</v>
      </c>
      <c r="B609" s="167"/>
      <c r="C609" s="167"/>
      <c r="D609" s="174">
        <v>210009274</v>
      </c>
      <c r="E609" s="237" t="s">
        <v>1442</v>
      </c>
      <c r="F609" s="175">
        <v>22100428</v>
      </c>
      <c r="G609" s="59"/>
      <c r="H609" s="59" t="s">
        <v>2417</v>
      </c>
      <c r="I609" s="59" t="s">
        <v>552</v>
      </c>
      <c r="J609" s="59" t="s">
        <v>2418</v>
      </c>
      <c r="K609" s="59" t="s">
        <v>104</v>
      </c>
      <c r="L609" s="177" t="s">
        <v>105</v>
      </c>
      <c r="M609" s="59"/>
      <c r="N609" s="197" t="s">
        <v>106</v>
      </c>
      <c r="O609" s="197" t="s">
        <v>107</v>
      </c>
      <c r="P609" s="59" t="s">
        <v>108</v>
      </c>
      <c r="Q609" s="197" t="s">
        <v>1094</v>
      </c>
      <c r="R609" s="59" t="s">
        <v>110</v>
      </c>
      <c r="S609" s="197" t="s">
        <v>107</v>
      </c>
      <c r="T609" s="59" t="s">
        <v>122</v>
      </c>
      <c r="U609" s="59" t="s">
        <v>112</v>
      </c>
      <c r="V609" s="198">
        <v>60</v>
      </c>
      <c r="W609" s="59" t="s">
        <v>113</v>
      </c>
      <c r="X609" s="197"/>
      <c r="Y609" s="197"/>
      <c r="Z609" s="197"/>
      <c r="AA609" s="199"/>
      <c r="AB609" s="200">
        <v>90</v>
      </c>
      <c r="AC609" s="200">
        <v>10</v>
      </c>
      <c r="AD609" s="201" t="s">
        <v>179</v>
      </c>
      <c r="AE609" s="202" t="s">
        <v>115</v>
      </c>
      <c r="AF609" s="203">
        <v>9.93</v>
      </c>
      <c r="AG609" s="204">
        <v>1145020</v>
      </c>
      <c r="AH609" s="183">
        <f t="shared" si="47"/>
        <v>11370048.6</v>
      </c>
      <c r="AI609" s="184">
        <f t="shared" si="45"/>
        <v>12734454.432</v>
      </c>
      <c r="AJ609" s="185"/>
      <c r="AK609" s="185"/>
      <c r="AL609" s="185"/>
      <c r="AM609" s="51" t="s">
        <v>116</v>
      </c>
      <c r="AN609" s="59"/>
      <c r="AO609" s="59"/>
      <c r="AP609" s="59"/>
      <c r="AQ609" s="59"/>
      <c r="AR609" s="59" t="s">
        <v>2419</v>
      </c>
      <c r="AS609" s="59"/>
      <c r="AT609" s="59"/>
      <c r="AU609" s="59"/>
      <c r="AV609" s="89"/>
      <c r="AW609" s="89"/>
      <c r="AX609" s="89"/>
      <c r="AY609" s="89"/>
      <c r="BD609" s="49">
        <v>544</v>
      </c>
    </row>
    <row r="610" spans="1:56" s="187" customFormat="1" ht="12.95" customHeight="1">
      <c r="A610" s="156" t="s">
        <v>350</v>
      </c>
      <c r="B610" s="167"/>
      <c r="C610" s="167"/>
      <c r="D610" s="174">
        <v>210018379</v>
      </c>
      <c r="E610" s="237" t="s">
        <v>3658</v>
      </c>
      <c r="F610" s="175">
        <v>22100662</v>
      </c>
      <c r="G610" s="37"/>
      <c r="H610" s="37" t="s">
        <v>579</v>
      </c>
      <c r="I610" s="37" t="s">
        <v>572</v>
      </c>
      <c r="J610" s="37" t="s">
        <v>372</v>
      </c>
      <c r="K610" s="37" t="s">
        <v>104</v>
      </c>
      <c r="L610" s="177" t="s">
        <v>105</v>
      </c>
      <c r="M610" s="37" t="s">
        <v>121</v>
      </c>
      <c r="N610" s="39" t="s">
        <v>83</v>
      </c>
      <c r="O610" s="39" t="s">
        <v>107</v>
      </c>
      <c r="P610" s="37" t="s">
        <v>108</v>
      </c>
      <c r="Q610" s="39" t="s">
        <v>109</v>
      </c>
      <c r="R610" s="37" t="s">
        <v>110</v>
      </c>
      <c r="S610" s="39" t="s">
        <v>107</v>
      </c>
      <c r="T610" s="37" t="s">
        <v>122</v>
      </c>
      <c r="U610" s="37" t="s">
        <v>112</v>
      </c>
      <c r="V610" s="91">
        <v>60</v>
      </c>
      <c r="W610" s="37" t="s">
        <v>113</v>
      </c>
      <c r="X610" s="39"/>
      <c r="Y610" s="39"/>
      <c r="Z610" s="39"/>
      <c r="AA610" s="199">
        <v>30</v>
      </c>
      <c r="AB610" s="200">
        <v>60</v>
      </c>
      <c r="AC610" s="200">
        <v>10</v>
      </c>
      <c r="AD610" s="181" t="s">
        <v>129</v>
      </c>
      <c r="AE610" s="205" t="s">
        <v>115</v>
      </c>
      <c r="AF610" s="182">
        <v>268</v>
      </c>
      <c r="AG610" s="94">
        <v>1001</v>
      </c>
      <c r="AH610" s="183">
        <f t="shared" si="47"/>
        <v>268268</v>
      </c>
      <c r="AI610" s="184">
        <f t="shared" si="45"/>
        <v>300460.16000000003</v>
      </c>
      <c r="AJ610" s="185"/>
      <c r="AK610" s="185"/>
      <c r="AL610" s="185"/>
      <c r="AM610" s="35" t="s">
        <v>116</v>
      </c>
      <c r="AN610" s="37"/>
      <c r="AO610" s="37"/>
      <c r="AP610" s="37"/>
      <c r="AQ610" s="37"/>
      <c r="AR610" s="37" t="s">
        <v>2420</v>
      </c>
      <c r="AS610" s="37"/>
      <c r="AT610" s="37"/>
      <c r="AU610" s="37"/>
      <c r="AV610" s="89"/>
      <c r="AW610" s="89"/>
      <c r="AX610" s="89"/>
      <c r="AY610" s="89"/>
      <c r="BD610" s="49">
        <v>545</v>
      </c>
    </row>
    <row r="611" spans="1:56" s="187" customFormat="1" ht="12.95" customHeight="1">
      <c r="A611" s="156" t="s">
        <v>333</v>
      </c>
      <c r="B611" s="167"/>
      <c r="C611" s="167"/>
      <c r="D611" s="174">
        <v>210036417</v>
      </c>
      <c r="E611" s="237" t="s">
        <v>3659</v>
      </c>
      <c r="F611" s="175">
        <v>22100578</v>
      </c>
      <c r="G611" s="188"/>
      <c r="H611" s="188" t="s">
        <v>2421</v>
      </c>
      <c r="I611" s="189" t="s">
        <v>583</v>
      </c>
      <c r="J611" s="188" t="s">
        <v>269</v>
      </c>
      <c r="K611" s="188" t="s">
        <v>404</v>
      </c>
      <c r="L611" s="177"/>
      <c r="M611" s="188"/>
      <c r="N611" s="190" t="s">
        <v>106</v>
      </c>
      <c r="O611" s="190" t="s">
        <v>107</v>
      </c>
      <c r="P611" s="188" t="s">
        <v>108</v>
      </c>
      <c r="Q611" s="750" t="s">
        <v>1094</v>
      </c>
      <c r="R611" s="188" t="s">
        <v>110</v>
      </c>
      <c r="S611" s="190" t="s">
        <v>107</v>
      </c>
      <c r="T611" s="188" t="s">
        <v>122</v>
      </c>
      <c r="U611" s="188" t="s">
        <v>112</v>
      </c>
      <c r="V611" s="190">
        <v>60</v>
      </c>
      <c r="W611" s="189" t="s">
        <v>113</v>
      </c>
      <c r="X611" s="190"/>
      <c r="Y611" s="190"/>
      <c r="Z611" s="190"/>
      <c r="AA611" s="191"/>
      <c r="AB611" s="192">
        <v>90</v>
      </c>
      <c r="AC611" s="192">
        <v>10</v>
      </c>
      <c r="AD611" s="193" t="s">
        <v>129</v>
      </c>
      <c r="AE611" s="188" t="s">
        <v>115</v>
      </c>
      <c r="AF611" s="194">
        <v>10</v>
      </c>
      <c r="AG611" s="195">
        <v>6083</v>
      </c>
      <c r="AH611" s="183">
        <f t="shared" si="47"/>
        <v>60830</v>
      </c>
      <c r="AI611" s="184">
        <f t="shared" si="45"/>
        <v>68129.600000000006</v>
      </c>
      <c r="AJ611" s="185"/>
      <c r="AK611" s="185"/>
      <c r="AL611" s="185"/>
      <c r="AM611" s="196" t="s">
        <v>116</v>
      </c>
      <c r="AN611" s="188"/>
      <c r="AO611" s="188"/>
      <c r="AP611" s="188"/>
      <c r="AQ611" s="188"/>
      <c r="AR611" s="188" t="s">
        <v>2422</v>
      </c>
      <c r="AS611" s="188"/>
      <c r="AT611" s="188"/>
      <c r="AU611" s="188"/>
      <c r="AV611" s="89"/>
      <c r="AW611" s="89"/>
      <c r="AX611" s="89"/>
      <c r="AY611" s="89"/>
      <c r="BD611" s="49">
        <v>546</v>
      </c>
    </row>
    <row r="612" spans="1:56" s="187" customFormat="1" ht="12.95" customHeight="1">
      <c r="A612" s="156" t="s">
        <v>333</v>
      </c>
      <c r="B612" s="167"/>
      <c r="C612" s="167"/>
      <c r="D612" s="174">
        <v>210036418</v>
      </c>
      <c r="E612" s="237" t="s">
        <v>3660</v>
      </c>
      <c r="F612" s="175">
        <v>22100579</v>
      </c>
      <c r="G612" s="188"/>
      <c r="H612" s="188" t="s">
        <v>2421</v>
      </c>
      <c r="I612" s="189" t="s">
        <v>583</v>
      </c>
      <c r="J612" s="188" t="s">
        <v>269</v>
      </c>
      <c r="K612" s="188" t="s">
        <v>404</v>
      </c>
      <c r="L612" s="177"/>
      <c r="M612" s="188"/>
      <c r="N612" s="190" t="s">
        <v>106</v>
      </c>
      <c r="O612" s="190" t="s">
        <v>107</v>
      </c>
      <c r="P612" s="188" t="s">
        <v>108</v>
      </c>
      <c r="Q612" s="750" t="s">
        <v>1094</v>
      </c>
      <c r="R612" s="188" t="s">
        <v>110</v>
      </c>
      <c r="S612" s="190" t="s">
        <v>107</v>
      </c>
      <c r="T612" s="188" t="s">
        <v>122</v>
      </c>
      <c r="U612" s="188" t="s">
        <v>112</v>
      </c>
      <c r="V612" s="190">
        <v>60</v>
      </c>
      <c r="W612" s="189" t="s">
        <v>113</v>
      </c>
      <c r="X612" s="190"/>
      <c r="Y612" s="190"/>
      <c r="Z612" s="190"/>
      <c r="AA612" s="191"/>
      <c r="AB612" s="192">
        <v>90</v>
      </c>
      <c r="AC612" s="192">
        <v>10</v>
      </c>
      <c r="AD612" s="193" t="s">
        <v>129</v>
      </c>
      <c r="AE612" s="188" t="s">
        <v>115</v>
      </c>
      <c r="AF612" s="194">
        <v>10</v>
      </c>
      <c r="AG612" s="195">
        <v>5048</v>
      </c>
      <c r="AH612" s="183">
        <f t="shared" si="47"/>
        <v>50480</v>
      </c>
      <c r="AI612" s="184">
        <f t="shared" ref="AI612:AI643" si="48">AH612*1.12</f>
        <v>56537.600000000006</v>
      </c>
      <c r="AJ612" s="185"/>
      <c r="AK612" s="185"/>
      <c r="AL612" s="185"/>
      <c r="AM612" s="196" t="s">
        <v>116</v>
      </c>
      <c r="AN612" s="188"/>
      <c r="AO612" s="188"/>
      <c r="AP612" s="188"/>
      <c r="AQ612" s="188"/>
      <c r="AR612" s="188" t="s">
        <v>2423</v>
      </c>
      <c r="AS612" s="188"/>
      <c r="AT612" s="188"/>
      <c r="AU612" s="188"/>
      <c r="AV612" s="89"/>
      <c r="AW612" s="89"/>
      <c r="AX612" s="89"/>
      <c r="AY612" s="89"/>
      <c r="BD612" s="49">
        <v>547</v>
      </c>
    </row>
    <row r="613" spans="1:56" s="187" customFormat="1" ht="12.95" customHeight="1">
      <c r="A613" s="156" t="s">
        <v>333</v>
      </c>
      <c r="B613" s="167"/>
      <c r="C613" s="167"/>
      <c r="D613" s="174">
        <v>210036419</v>
      </c>
      <c r="E613" s="237" t="s">
        <v>3661</v>
      </c>
      <c r="F613" s="175">
        <v>22100580</v>
      </c>
      <c r="G613" s="188"/>
      <c r="H613" s="188" t="s">
        <v>2421</v>
      </c>
      <c r="I613" s="189" t="s">
        <v>583</v>
      </c>
      <c r="J613" s="188" t="s">
        <v>269</v>
      </c>
      <c r="K613" s="188" t="s">
        <v>404</v>
      </c>
      <c r="L613" s="177"/>
      <c r="M613" s="188"/>
      <c r="N613" s="190" t="s">
        <v>106</v>
      </c>
      <c r="O613" s="190" t="s">
        <v>107</v>
      </c>
      <c r="P613" s="188" t="s">
        <v>108</v>
      </c>
      <c r="Q613" s="750" t="s">
        <v>1094</v>
      </c>
      <c r="R613" s="188" t="s">
        <v>110</v>
      </c>
      <c r="S613" s="190" t="s">
        <v>107</v>
      </c>
      <c r="T613" s="188" t="s">
        <v>122</v>
      </c>
      <c r="U613" s="188" t="s">
        <v>112</v>
      </c>
      <c r="V613" s="190">
        <v>60</v>
      </c>
      <c r="W613" s="189" t="s">
        <v>113</v>
      </c>
      <c r="X613" s="190"/>
      <c r="Y613" s="190"/>
      <c r="Z613" s="190"/>
      <c r="AA613" s="191"/>
      <c r="AB613" s="192">
        <v>90</v>
      </c>
      <c r="AC613" s="192">
        <v>10</v>
      </c>
      <c r="AD613" s="193" t="s">
        <v>129</v>
      </c>
      <c r="AE613" s="188" t="s">
        <v>115</v>
      </c>
      <c r="AF613" s="194">
        <v>10</v>
      </c>
      <c r="AG613" s="195">
        <v>1610</v>
      </c>
      <c r="AH613" s="183">
        <f t="shared" si="47"/>
        <v>16100</v>
      </c>
      <c r="AI613" s="184">
        <f t="shared" si="48"/>
        <v>18032</v>
      </c>
      <c r="AJ613" s="185"/>
      <c r="AK613" s="185"/>
      <c r="AL613" s="185"/>
      <c r="AM613" s="196" t="s">
        <v>116</v>
      </c>
      <c r="AN613" s="188"/>
      <c r="AO613" s="188"/>
      <c r="AP613" s="188"/>
      <c r="AQ613" s="188"/>
      <c r="AR613" s="188" t="s">
        <v>2424</v>
      </c>
      <c r="AS613" s="188"/>
      <c r="AT613" s="188"/>
      <c r="AU613" s="188"/>
      <c r="AV613" s="89"/>
      <c r="AW613" s="89"/>
      <c r="AX613" s="89"/>
      <c r="AY613" s="89"/>
      <c r="BD613" s="49">
        <v>548</v>
      </c>
    </row>
    <row r="614" spans="1:56" s="187" customFormat="1" ht="12.95" customHeight="1">
      <c r="A614" s="156" t="s">
        <v>319</v>
      </c>
      <c r="B614" s="167"/>
      <c r="C614" s="167"/>
      <c r="D614" s="174">
        <v>270006013</v>
      </c>
      <c r="E614" s="237" t="s">
        <v>1371</v>
      </c>
      <c r="F614" s="175">
        <v>22100472</v>
      </c>
      <c r="G614" s="59"/>
      <c r="H614" s="59" t="s">
        <v>2425</v>
      </c>
      <c r="I614" s="59" t="s">
        <v>2426</v>
      </c>
      <c r="J614" s="59" t="s">
        <v>2427</v>
      </c>
      <c r="K614" s="59" t="s">
        <v>104</v>
      </c>
      <c r="L614" s="177" t="s">
        <v>105</v>
      </c>
      <c r="M614" s="59"/>
      <c r="N614" s="197" t="s">
        <v>106</v>
      </c>
      <c r="O614" s="197" t="s">
        <v>107</v>
      </c>
      <c r="P614" s="59" t="s">
        <v>108</v>
      </c>
      <c r="Q614" s="197" t="s">
        <v>1094</v>
      </c>
      <c r="R614" s="59" t="s">
        <v>110</v>
      </c>
      <c r="S614" s="197" t="s">
        <v>107</v>
      </c>
      <c r="T614" s="59" t="s">
        <v>122</v>
      </c>
      <c r="U614" s="59" t="s">
        <v>112</v>
      </c>
      <c r="V614" s="198">
        <v>60</v>
      </c>
      <c r="W614" s="59" t="s">
        <v>113</v>
      </c>
      <c r="X614" s="197"/>
      <c r="Y614" s="197"/>
      <c r="Z614" s="197"/>
      <c r="AA614" s="199"/>
      <c r="AB614" s="200">
        <v>90</v>
      </c>
      <c r="AC614" s="200">
        <v>10</v>
      </c>
      <c r="AD614" s="201" t="s">
        <v>129</v>
      </c>
      <c r="AE614" s="202" t="s">
        <v>115</v>
      </c>
      <c r="AF614" s="203">
        <v>282</v>
      </c>
      <c r="AG614" s="204">
        <v>274.13</v>
      </c>
      <c r="AH614" s="183">
        <f t="shared" si="47"/>
        <v>77304.66</v>
      </c>
      <c r="AI614" s="184">
        <f t="shared" si="48"/>
        <v>86581.219200000007</v>
      </c>
      <c r="AJ614" s="185"/>
      <c r="AK614" s="185"/>
      <c r="AL614" s="185"/>
      <c r="AM614" s="51" t="s">
        <v>116</v>
      </c>
      <c r="AN614" s="59"/>
      <c r="AO614" s="59"/>
      <c r="AP614" s="59"/>
      <c r="AQ614" s="59"/>
      <c r="AR614" s="59" t="s">
        <v>2428</v>
      </c>
      <c r="AS614" s="59"/>
      <c r="AT614" s="59"/>
      <c r="AU614" s="59"/>
      <c r="AV614" s="89"/>
      <c r="AW614" s="89"/>
      <c r="AX614" s="89"/>
      <c r="AY614" s="89"/>
      <c r="BD614" s="49">
        <v>549</v>
      </c>
    </row>
    <row r="615" spans="1:56" s="187" customFormat="1" ht="12.95" customHeight="1">
      <c r="A615" s="156" t="s">
        <v>350</v>
      </c>
      <c r="B615" s="167"/>
      <c r="C615" s="167"/>
      <c r="D615" s="174">
        <v>220034735</v>
      </c>
      <c r="E615" s="237" t="s">
        <v>3662</v>
      </c>
      <c r="F615" s="175">
        <v>22100680</v>
      </c>
      <c r="G615" s="37"/>
      <c r="H615" s="37" t="s">
        <v>2429</v>
      </c>
      <c r="I615" s="37" t="s">
        <v>2430</v>
      </c>
      <c r="J615" s="37" t="s">
        <v>2431</v>
      </c>
      <c r="K615" s="37" t="s">
        <v>104</v>
      </c>
      <c r="L615" s="177" t="s">
        <v>105</v>
      </c>
      <c r="M615" s="37"/>
      <c r="N615" s="39" t="s">
        <v>106</v>
      </c>
      <c r="O615" s="39" t="s">
        <v>107</v>
      </c>
      <c r="P615" s="37" t="s">
        <v>108</v>
      </c>
      <c r="Q615" s="39" t="s">
        <v>435</v>
      </c>
      <c r="R615" s="37" t="s">
        <v>110</v>
      </c>
      <c r="S615" s="39" t="s">
        <v>107</v>
      </c>
      <c r="T615" s="37" t="s">
        <v>122</v>
      </c>
      <c r="U615" s="37" t="s">
        <v>112</v>
      </c>
      <c r="V615" s="91">
        <v>60</v>
      </c>
      <c r="W615" s="37" t="s">
        <v>113</v>
      </c>
      <c r="X615" s="39"/>
      <c r="Y615" s="39"/>
      <c r="Z615" s="39"/>
      <c r="AA615" s="60"/>
      <c r="AB615" s="38">
        <v>90</v>
      </c>
      <c r="AC615" s="38">
        <v>10</v>
      </c>
      <c r="AD615" s="181" t="s">
        <v>129</v>
      </c>
      <c r="AE615" s="205" t="s">
        <v>115</v>
      </c>
      <c r="AF615" s="182">
        <v>6</v>
      </c>
      <c r="AG615" s="94">
        <v>3900</v>
      </c>
      <c r="AH615" s="183">
        <f t="shared" si="47"/>
        <v>23400</v>
      </c>
      <c r="AI615" s="184">
        <f t="shared" si="48"/>
        <v>26208.000000000004</v>
      </c>
      <c r="AJ615" s="185"/>
      <c r="AK615" s="185"/>
      <c r="AL615" s="185"/>
      <c r="AM615" s="35" t="s">
        <v>116</v>
      </c>
      <c r="AN615" s="37"/>
      <c r="AO615" s="37"/>
      <c r="AP615" s="37"/>
      <c r="AQ615" s="37"/>
      <c r="AR615" s="37" t="s">
        <v>2432</v>
      </c>
      <c r="AS615" s="37"/>
      <c r="AT615" s="37"/>
      <c r="AU615" s="37"/>
      <c r="AV615" s="89"/>
      <c r="AW615" s="89"/>
      <c r="AX615" s="89"/>
      <c r="AY615" s="89"/>
      <c r="BD615" s="49">
        <v>550</v>
      </c>
    </row>
    <row r="616" spans="1:56" s="187" customFormat="1" ht="12.95" customHeight="1">
      <c r="A616" s="156" t="s">
        <v>350</v>
      </c>
      <c r="B616" s="167"/>
      <c r="C616" s="167"/>
      <c r="D616" s="174">
        <v>120007329</v>
      </c>
      <c r="E616" s="237" t="s">
        <v>3663</v>
      </c>
      <c r="F616" s="175">
        <v>22100681</v>
      </c>
      <c r="G616" s="37"/>
      <c r="H616" s="37" t="s">
        <v>2433</v>
      </c>
      <c r="I616" s="37" t="s">
        <v>2434</v>
      </c>
      <c r="J616" s="37" t="s">
        <v>2435</v>
      </c>
      <c r="K616" s="37" t="s">
        <v>104</v>
      </c>
      <c r="L616" s="177" t="s">
        <v>105</v>
      </c>
      <c r="M616" s="37"/>
      <c r="N616" s="39" t="s">
        <v>106</v>
      </c>
      <c r="O616" s="39" t="s">
        <v>107</v>
      </c>
      <c r="P616" s="37" t="s">
        <v>108</v>
      </c>
      <c r="Q616" s="39" t="s">
        <v>435</v>
      </c>
      <c r="R616" s="37" t="s">
        <v>110</v>
      </c>
      <c r="S616" s="39" t="s">
        <v>107</v>
      </c>
      <c r="T616" s="37" t="s">
        <v>122</v>
      </c>
      <c r="U616" s="37" t="s">
        <v>112</v>
      </c>
      <c r="V616" s="91">
        <v>60</v>
      </c>
      <c r="W616" s="37" t="s">
        <v>113</v>
      </c>
      <c r="X616" s="39"/>
      <c r="Y616" s="39"/>
      <c r="Z616" s="39"/>
      <c r="AA616" s="60"/>
      <c r="AB616" s="38">
        <v>90</v>
      </c>
      <c r="AC616" s="38">
        <v>10</v>
      </c>
      <c r="AD616" s="181" t="s">
        <v>129</v>
      </c>
      <c r="AE616" s="205" t="s">
        <v>115</v>
      </c>
      <c r="AF616" s="182">
        <v>4</v>
      </c>
      <c r="AG616" s="94">
        <v>28462.5</v>
      </c>
      <c r="AH616" s="183">
        <f t="shared" si="47"/>
        <v>113850</v>
      </c>
      <c r="AI616" s="184">
        <f t="shared" si="48"/>
        <v>127512.00000000001</v>
      </c>
      <c r="AJ616" s="185"/>
      <c r="AK616" s="185"/>
      <c r="AL616" s="185"/>
      <c r="AM616" s="35" t="s">
        <v>116</v>
      </c>
      <c r="AN616" s="37"/>
      <c r="AO616" s="37"/>
      <c r="AP616" s="37"/>
      <c r="AQ616" s="37"/>
      <c r="AR616" s="37" t="s">
        <v>2436</v>
      </c>
      <c r="AS616" s="37"/>
      <c r="AT616" s="37"/>
      <c r="AU616" s="37"/>
      <c r="AV616" s="89"/>
      <c r="AW616" s="89"/>
      <c r="AX616" s="89"/>
      <c r="AY616" s="89"/>
      <c r="BD616" s="49">
        <v>551</v>
      </c>
    </row>
    <row r="617" spans="1:56" s="187" customFormat="1" ht="12.95" customHeight="1">
      <c r="A617" s="156" t="s">
        <v>350</v>
      </c>
      <c r="B617" s="167"/>
      <c r="C617" s="167"/>
      <c r="D617" s="174">
        <v>120011197</v>
      </c>
      <c r="E617" s="237" t="s">
        <v>3664</v>
      </c>
      <c r="F617" s="175">
        <v>22100682</v>
      </c>
      <c r="G617" s="37"/>
      <c r="H617" s="37" t="s">
        <v>2433</v>
      </c>
      <c r="I617" s="37" t="s">
        <v>2434</v>
      </c>
      <c r="J617" s="37" t="s">
        <v>2435</v>
      </c>
      <c r="K617" s="37" t="s">
        <v>104</v>
      </c>
      <c r="L617" s="177" t="s">
        <v>105</v>
      </c>
      <c r="M617" s="37"/>
      <c r="N617" s="39" t="s">
        <v>106</v>
      </c>
      <c r="O617" s="39" t="s">
        <v>107</v>
      </c>
      <c r="P617" s="37" t="s">
        <v>108</v>
      </c>
      <c r="Q617" s="39" t="s">
        <v>435</v>
      </c>
      <c r="R617" s="37" t="s">
        <v>110</v>
      </c>
      <c r="S617" s="39" t="s">
        <v>107</v>
      </c>
      <c r="T617" s="37" t="s">
        <v>122</v>
      </c>
      <c r="U617" s="37" t="s">
        <v>112</v>
      </c>
      <c r="V617" s="91">
        <v>60</v>
      </c>
      <c r="W617" s="37" t="s">
        <v>113</v>
      </c>
      <c r="X617" s="39"/>
      <c r="Y617" s="39"/>
      <c r="Z617" s="39"/>
      <c r="AA617" s="60"/>
      <c r="AB617" s="38">
        <v>90</v>
      </c>
      <c r="AC617" s="38">
        <v>10</v>
      </c>
      <c r="AD617" s="181" t="s">
        <v>129</v>
      </c>
      <c r="AE617" s="205" t="s">
        <v>115</v>
      </c>
      <c r="AF617" s="182">
        <v>5</v>
      </c>
      <c r="AG617" s="94">
        <v>50000</v>
      </c>
      <c r="AH617" s="183">
        <f t="shared" si="47"/>
        <v>250000</v>
      </c>
      <c r="AI617" s="184">
        <f t="shared" si="48"/>
        <v>280000</v>
      </c>
      <c r="AJ617" s="185"/>
      <c r="AK617" s="185"/>
      <c r="AL617" s="185"/>
      <c r="AM617" s="35" t="s">
        <v>116</v>
      </c>
      <c r="AN617" s="37"/>
      <c r="AO617" s="37"/>
      <c r="AP617" s="37"/>
      <c r="AQ617" s="37"/>
      <c r="AR617" s="37" t="s">
        <v>2437</v>
      </c>
      <c r="AS617" s="37"/>
      <c r="AT617" s="37"/>
      <c r="AU617" s="37"/>
      <c r="AV617" s="89"/>
      <c r="AW617" s="89"/>
      <c r="AX617" s="89"/>
      <c r="AY617" s="89"/>
      <c r="BD617" s="49">
        <v>552</v>
      </c>
    </row>
    <row r="618" spans="1:56" s="187" customFormat="1" ht="12.95" customHeight="1">
      <c r="A618" s="156" t="s">
        <v>350</v>
      </c>
      <c r="B618" s="167"/>
      <c r="C618" s="167"/>
      <c r="D618" s="174">
        <v>230000521</v>
      </c>
      <c r="E618" s="237" t="s">
        <v>1398</v>
      </c>
      <c r="F618" s="175">
        <v>22100683</v>
      </c>
      <c r="G618" s="37"/>
      <c r="H618" s="37" t="s">
        <v>2438</v>
      </c>
      <c r="I618" s="37" t="s">
        <v>2439</v>
      </c>
      <c r="J618" s="37" t="s">
        <v>2440</v>
      </c>
      <c r="K618" s="37" t="s">
        <v>104</v>
      </c>
      <c r="L618" s="177" t="s">
        <v>927</v>
      </c>
      <c r="M618" s="37"/>
      <c r="N618" s="39" t="s">
        <v>106</v>
      </c>
      <c r="O618" s="39" t="s">
        <v>107</v>
      </c>
      <c r="P618" s="37" t="s">
        <v>108</v>
      </c>
      <c r="Q618" s="39" t="s">
        <v>435</v>
      </c>
      <c r="R618" s="37" t="s">
        <v>110</v>
      </c>
      <c r="S618" s="39" t="s">
        <v>107</v>
      </c>
      <c r="T618" s="37" t="s">
        <v>122</v>
      </c>
      <c r="U618" s="37" t="s">
        <v>112</v>
      </c>
      <c r="V618" s="91">
        <v>60</v>
      </c>
      <c r="W618" s="37" t="s">
        <v>113</v>
      </c>
      <c r="X618" s="39"/>
      <c r="Y618" s="39"/>
      <c r="Z618" s="39"/>
      <c r="AA618" s="60"/>
      <c r="AB618" s="38">
        <v>90</v>
      </c>
      <c r="AC618" s="38">
        <v>10</v>
      </c>
      <c r="AD618" s="181" t="s">
        <v>179</v>
      </c>
      <c r="AE618" s="205" t="s">
        <v>115</v>
      </c>
      <c r="AF618" s="182">
        <v>1.95</v>
      </c>
      <c r="AG618" s="94">
        <v>247250</v>
      </c>
      <c r="AH618" s="183">
        <f t="shared" si="47"/>
        <v>482137.5</v>
      </c>
      <c r="AI618" s="184">
        <f t="shared" si="48"/>
        <v>539994</v>
      </c>
      <c r="AJ618" s="185"/>
      <c r="AK618" s="185"/>
      <c r="AL618" s="185"/>
      <c r="AM618" s="35" t="s">
        <v>116</v>
      </c>
      <c r="AN618" s="37"/>
      <c r="AO618" s="37"/>
      <c r="AP618" s="37"/>
      <c r="AQ618" s="37"/>
      <c r="AR618" s="37" t="s">
        <v>2441</v>
      </c>
      <c r="AS618" s="37"/>
      <c r="AT618" s="37"/>
      <c r="AU618" s="37"/>
      <c r="AV618" s="89"/>
      <c r="AW618" s="89"/>
      <c r="AX618" s="89"/>
      <c r="AY618" s="89"/>
      <c r="BD618" s="49">
        <v>553</v>
      </c>
    </row>
    <row r="619" spans="1:56" s="187" customFormat="1" ht="12.95" customHeight="1">
      <c r="A619" s="156" t="s">
        <v>848</v>
      </c>
      <c r="B619" s="167"/>
      <c r="C619" s="167"/>
      <c r="D619" s="174">
        <v>210035474</v>
      </c>
      <c r="E619" s="237" t="s">
        <v>3665</v>
      </c>
      <c r="F619" s="175">
        <v>22100391</v>
      </c>
      <c r="G619" s="37"/>
      <c r="H619" s="37" t="s">
        <v>2442</v>
      </c>
      <c r="I619" s="37" t="s">
        <v>2443</v>
      </c>
      <c r="J619" s="39" t="s">
        <v>2444</v>
      </c>
      <c r="K619" s="37" t="s">
        <v>104</v>
      </c>
      <c r="L619" s="177"/>
      <c r="M619" s="39" t="s">
        <v>121</v>
      </c>
      <c r="N619" s="37" t="s">
        <v>83</v>
      </c>
      <c r="O619" s="39" t="s">
        <v>107</v>
      </c>
      <c r="P619" s="37" t="s">
        <v>108</v>
      </c>
      <c r="Q619" s="39" t="s">
        <v>435</v>
      </c>
      <c r="R619" s="41" t="s">
        <v>110</v>
      </c>
      <c r="S619" s="37" t="s">
        <v>107</v>
      </c>
      <c r="T619" s="39" t="s">
        <v>122</v>
      </c>
      <c r="U619" s="37" t="s">
        <v>112</v>
      </c>
      <c r="V619" s="91">
        <v>60</v>
      </c>
      <c r="W619" s="39" t="s">
        <v>113</v>
      </c>
      <c r="X619" s="39"/>
      <c r="Y619" s="60"/>
      <c r="Z619" s="38"/>
      <c r="AA619" s="199">
        <v>30</v>
      </c>
      <c r="AB619" s="200">
        <v>60</v>
      </c>
      <c r="AC619" s="200">
        <v>10</v>
      </c>
      <c r="AD619" s="181" t="s">
        <v>123</v>
      </c>
      <c r="AE619" s="181" t="s">
        <v>115</v>
      </c>
      <c r="AF619" s="94">
        <v>4</v>
      </c>
      <c r="AG619" s="81">
        <v>30691.200000000001</v>
      </c>
      <c r="AH619" s="183">
        <f t="shared" si="47"/>
        <v>122764.8</v>
      </c>
      <c r="AI619" s="184">
        <f t="shared" si="48"/>
        <v>137496.57600000003</v>
      </c>
      <c r="AJ619" s="185"/>
      <c r="AK619" s="185"/>
      <c r="AL619" s="185"/>
      <c r="AM619" s="37" t="s">
        <v>116</v>
      </c>
      <c r="AN619" s="37"/>
      <c r="AO619" s="37"/>
      <c r="AP619" s="37"/>
      <c r="AQ619" s="37"/>
      <c r="AR619" s="37" t="s">
        <v>2445</v>
      </c>
      <c r="AS619" s="37"/>
      <c r="AT619" s="37"/>
      <c r="AU619" s="37"/>
      <c r="AV619" s="89"/>
      <c r="AW619" s="89"/>
      <c r="AX619" s="89"/>
      <c r="AY619" s="89"/>
      <c r="BD619" s="49">
        <v>554</v>
      </c>
    </row>
    <row r="620" spans="1:56" s="187" customFormat="1" ht="12.95" customHeight="1">
      <c r="A620" s="156" t="s">
        <v>848</v>
      </c>
      <c r="B620" s="167"/>
      <c r="C620" s="167"/>
      <c r="D620" s="174">
        <v>210035475</v>
      </c>
      <c r="E620" s="237" t="s">
        <v>3666</v>
      </c>
      <c r="F620" s="175">
        <v>22100392</v>
      </c>
      <c r="G620" s="37"/>
      <c r="H620" s="37" t="s">
        <v>2442</v>
      </c>
      <c r="I620" s="37" t="s">
        <v>2443</v>
      </c>
      <c r="J620" s="39" t="s">
        <v>2444</v>
      </c>
      <c r="K620" s="37" t="s">
        <v>104</v>
      </c>
      <c r="L620" s="177"/>
      <c r="M620" s="39" t="s">
        <v>121</v>
      </c>
      <c r="N620" s="37" t="s">
        <v>83</v>
      </c>
      <c r="O620" s="39" t="s">
        <v>107</v>
      </c>
      <c r="P620" s="37" t="s">
        <v>108</v>
      </c>
      <c r="Q620" s="39" t="s">
        <v>435</v>
      </c>
      <c r="R620" s="41" t="s">
        <v>110</v>
      </c>
      <c r="S620" s="37" t="s">
        <v>107</v>
      </c>
      <c r="T620" s="39" t="s">
        <v>122</v>
      </c>
      <c r="U620" s="37" t="s">
        <v>112</v>
      </c>
      <c r="V620" s="91">
        <v>60</v>
      </c>
      <c r="W620" s="39" t="s">
        <v>113</v>
      </c>
      <c r="X620" s="39"/>
      <c r="Y620" s="60"/>
      <c r="Z620" s="38"/>
      <c r="AA620" s="199">
        <v>30</v>
      </c>
      <c r="AB620" s="200">
        <v>60</v>
      </c>
      <c r="AC620" s="200">
        <v>10</v>
      </c>
      <c r="AD620" s="181" t="s">
        <v>123</v>
      </c>
      <c r="AE620" s="181" t="s">
        <v>115</v>
      </c>
      <c r="AF620" s="94">
        <v>8</v>
      </c>
      <c r="AG620" s="81">
        <v>23716.45</v>
      </c>
      <c r="AH620" s="183">
        <f t="shared" si="47"/>
        <v>189731.6</v>
      </c>
      <c r="AI620" s="184">
        <f t="shared" si="48"/>
        <v>212499.39200000002</v>
      </c>
      <c r="AJ620" s="185"/>
      <c r="AK620" s="185"/>
      <c r="AL620" s="185"/>
      <c r="AM620" s="37" t="s">
        <v>116</v>
      </c>
      <c r="AN620" s="37"/>
      <c r="AO620" s="37"/>
      <c r="AP620" s="37"/>
      <c r="AQ620" s="37"/>
      <c r="AR620" s="37" t="s">
        <v>2446</v>
      </c>
      <c r="AS620" s="37"/>
      <c r="AT620" s="37"/>
      <c r="AU620" s="37"/>
      <c r="AV620" s="89"/>
      <c r="AW620" s="89"/>
      <c r="AX620" s="89"/>
      <c r="AY620" s="89"/>
      <c r="BD620" s="49">
        <v>555</v>
      </c>
    </row>
    <row r="621" spans="1:56" s="187" customFormat="1" ht="12.95" customHeight="1">
      <c r="A621" s="156" t="s">
        <v>848</v>
      </c>
      <c r="B621" s="167"/>
      <c r="C621" s="167"/>
      <c r="D621" s="174">
        <v>210035476</v>
      </c>
      <c r="E621" s="237" t="s">
        <v>3667</v>
      </c>
      <c r="F621" s="175">
        <v>22100393</v>
      </c>
      <c r="G621" s="37"/>
      <c r="H621" s="37" t="s">
        <v>2442</v>
      </c>
      <c r="I621" s="37" t="s">
        <v>2443</v>
      </c>
      <c r="J621" s="39" t="s">
        <v>2444</v>
      </c>
      <c r="K621" s="37" t="s">
        <v>104</v>
      </c>
      <c r="L621" s="177"/>
      <c r="M621" s="39" t="s">
        <v>121</v>
      </c>
      <c r="N621" s="37" t="s">
        <v>83</v>
      </c>
      <c r="O621" s="39" t="s">
        <v>107</v>
      </c>
      <c r="P621" s="37" t="s">
        <v>108</v>
      </c>
      <c r="Q621" s="39" t="s">
        <v>435</v>
      </c>
      <c r="R621" s="41" t="s">
        <v>110</v>
      </c>
      <c r="S621" s="37" t="s">
        <v>107</v>
      </c>
      <c r="T621" s="39" t="s">
        <v>122</v>
      </c>
      <c r="U621" s="37" t="s">
        <v>112</v>
      </c>
      <c r="V621" s="91">
        <v>60</v>
      </c>
      <c r="W621" s="39" t="s">
        <v>113</v>
      </c>
      <c r="X621" s="39"/>
      <c r="Y621" s="60"/>
      <c r="Z621" s="38"/>
      <c r="AA621" s="199">
        <v>30</v>
      </c>
      <c r="AB621" s="200">
        <v>60</v>
      </c>
      <c r="AC621" s="200">
        <v>10</v>
      </c>
      <c r="AD621" s="181" t="s">
        <v>123</v>
      </c>
      <c r="AE621" s="181" t="s">
        <v>115</v>
      </c>
      <c r="AF621" s="94">
        <v>14</v>
      </c>
      <c r="AG621" s="81">
        <v>21881.63</v>
      </c>
      <c r="AH621" s="183">
        <f t="shared" si="47"/>
        <v>306342.82</v>
      </c>
      <c r="AI621" s="184">
        <f t="shared" si="48"/>
        <v>343103.95840000006</v>
      </c>
      <c r="AJ621" s="185"/>
      <c r="AK621" s="185"/>
      <c r="AL621" s="185"/>
      <c r="AM621" s="37" t="s">
        <v>116</v>
      </c>
      <c r="AN621" s="37"/>
      <c r="AO621" s="37"/>
      <c r="AP621" s="37"/>
      <c r="AQ621" s="37"/>
      <c r="AR621" s="37" t="s">
        <v>2447</v>
      </c>
      <c r="AS621" s="37"/>
      <c r="AT621" s="37"/>
      <c r="AU621" s="37"/>
      <c r="AV621" s="89"/>
      <c r="AW621" s="89"/>
      <c r="AX621" s="89"/>
      <c r="AY621" s="89"/>
      <c r="BD621" s="49">
        <v>556</v>
      </c>
    </row>
    <row r="622" spans="1:56" s="187" customFormat="1" ht="12.95" customHeight="1">
      <c r="A622" s="156" t="s">
        <v>848</v>
      </c>
      <c r="B622" s="167"/>
      <c r="C622" s="167"/>
      <c r="D622" s="174">
        <v>210035477</v>
      </c>
      <c r="E622" s="237" t="s">
        <v>3668</v>
      </c>
      <c r="F622" s="175">
        <v>22100394</v>
      </c>
      <c r="G622" s="37"/>
      <c r="H622" s="37" t="s">
        <v>2442</v>
      </c>
      <c r="I622" s="37" t="s">
        <v>2443</v>
      </c>
      <c r="J622" s="39" t="s">
        <v>2444</v>
      </c>
      <c r="K622" s="37" t="s">
        <v>104</v>
      </c>
      <c r="L622" s="177"/>
      <c r="M622" s="39" t="s">
        <v>121</v>
      </c>
      <c r="N622" s="37" t="s">
        <v>83</v>
      </c>
      <c r="O622" s="39" t="s">
        <v>107</v>
      </c>
      <c r="P622" s="37" t="s">
        <v>108</v>
      </c>
      <c r="Q622" s="39" t="s">
        <v>435</v>
      </c>
      <c r="R622" s="41" t="s">
        <v>110</v>
      </c>
      <c r="S622" s="37" t="s">
        <v>107</v>
      </c>
      <c r="T622" s="39" t="s">
        <v>122</v>
      </c>
      <c r="U622" s="37" t="s">
        <v>112</v>
      </c>
      <c r="V622" s="91">
        <v>60</v>
      </c>
      <c r="W622" s="39" t="s">
        <v>113</v>
      </c>
      <c r="X622" s="39"/>
      <c r="Y622" s="60"/>
      <c r="Z622" s="38"/>
      <c r="AA622" s="199">
        <v>30</v>
      </c>
      <c r="AB622" s="200">
        <v>60</v>
      </c>
      <c r="AC622" s="200">
        <v>10</v>
      </c>
      <c r="AD622" s="181" t="s">
        <v>123</v>
      </c>
      <c r="AE622" s="181" t="s">
        <v>115</v>
      </c>
      <c r="AF622" s="94">
        <v>22</v>
      </c>
      <c r="AG622" s="81">
        <v>8619.14</v>
      </c>
      <c r="AH622" s="183">
        <f t="shared" si="47"/>
        <v>189621.08</v>
      </c>
      <c r="AI622" s="184">
        <f t="shared" si="48"/>
        <v>212375.6096</v>
      </c>
      <c r="AJ622" s="185"/>
      <c r="AK622" s="185"/>
      <c r="AL622" s="185"/>
      <c r="AM622" s="37" t="s">
        <v>116</v>
      </c>
      <c r="AN622" s="37"/>
      <c r="AO622" s="37"/>
      <c r="AP622" s="37"/>
      <c r="AQ622" s="37"/>
      <c r="AR622" s="37" t="s">
        <v>2448</v>
      </c>
      <c r="AS622" s="37"/>
      <c r="AT622" s="37"/>
      <c r="AU622" s="37"/>
      <c r="AV622" s="89"/>
      <c r="AW622" s="89"/>
      <c r="AX622" s="89"/>
      <c r="AY622" s="89"/>
      <c r="BD622" s="49">
        <v>557</v>
      </c>
    </row>
    <row r="623" spans="1:56" s="187" customFormat="1" ht="12.95" customHeight="1">
      <c r="A623" s="156" t="s">
        <v>848</v>
      </c>
      <c r="B623" s="167"/>
      <c r="C623" s="167"/>
      <c r="D623" s="174">
        <v>210035478</v>
      </c>
      <c r="E623" s="237" t="s">
        <v>3669</v>
      </c>
      <c r="F623" s="175">
        <v>22100395</v>
      </c>
      <c r="G623" s="37"/>
      <c r="H623" s="37" t="s">
        <v>2442</v>
      </c>
      <c r="I623" s="37" t="s">
        <v>2443</v>
      </c>
      <c r="J623" s="39" t="s">
        <v>2444</v>
      </c>
      <c r="K623" s="37" t="s">
        <v>104</v>
      </c>
      <c r="L623" s="177"/>
      <c r="M623" s="39" t="s">
        <v>121</v>
      </c>
      <c r="N623" s="37" t="s">
        <v>83</v>
      </c>
      <c r="O623" s="39" t="s">
        <v>107</v>
      </c>
      <c r="P623" s="37" t="s">
        <v>108</v>
      </c>
      <c r="Q623" s="39" t="s">
        <v>435</v>
      </c>
      <c r="R623" s="41" t="s">
        <v>110</v>
      </c>
      <c r="S623" s="37" t="s">
        <v>107</v>
      </c>
      <c r="T623" s="39" t="s">
        <v>122</v>
      </c>
      <c r="U623" s="37" t="s">
        <v>112</v>
      </c>
      <c r="V623" s="91">
        <v>60</v>
      </c>
      <c r="W623" s="39" t="s">
        <v>113</v>
      </c>
      <c r="X623" s="39"/>
      <c r="Y623" s="60"/>
      <c r="Z623" s="38"/>
      <c r="AA623" s="199">
        <v>30</v>
      </c>
      <c r="AB623" s="200">
        <v>60</v>
      </c>
      <c r="AC623" s="200">
        <v>10</v>
      </c>
      <c r="AD623" s="181" t="s">
        <v>123</v>
      </c>
      <c r="AE623" s="181" t="s">
        <v>115</v>
      </c>
      <c r="AF623" s="94">
        <v>132</v>
      </c>
      <c r="AG623" s="81">
        <v>7815.66</v>
      </c>
      <c r="AH623" s="183">
        <f t="shared" si="47"/>
        <v>1031667.12</v>
      </c>
      <c r="AI623" s="184">
        <f t="shared" si="48"/>
        <v>1155467.1744000001</v>
      </c>
      <c r="AJ623" s="185"/>
      <c r="AK623" s="185"/>
      <c r="AL623" s="185"/>
      <c r="AM623" s="37" t="s">
        <v>116</v>
      </c>
      <c r="AN623" s="37"/>
      <c r="AO623" s="37"/>
      <c r="AP623" s="37"/>
      <c r="AQ623" s="37"/>
      <c r="AR623" s="37" t="s">
        <v>2449</v>
      </c>
      <c r="AS623" s="37"/>
      <c r="AT623" s="37"/>
      <c r="AU623" s="37"/>
      <c r="AV623" s="89"/>
      <c r="AW623" s="89"/>
      <c r="AX623" s="89"/>
      <c r="AY623" s="89"/>
      <c r="BD623" s="49">
        <v>558</v>
      </c>
    </row>
    <row r="624" spans="1:56" s="187" customFormat="1" ht="12.95" customHeight="1">
      <c r="A624" s="156" t="s">
        <v>848</v>
      </c>
      <c r="B624" s="167"/>
      <c r="C624" s="167"/>
      <c r="D624" s="174">
        <v>210035479</v>
      </c>
      <c r="E624" s="237" t="s">
        <v>3670</v>
      </c>
      <c r="F624" s="175">
        <v>22100396</v>
      </c>
      <c r="G624" s="37"/>
      <c r="H624" s="37" t="s">
        <v>2442</v>
      </c>
      <c r="I624" s="37" t="s">
        <v>2443</v>
      </c>
      <c r="J624" s="39" t="s">
        <v>2444</v>
      </c>
      <c r="K624" s="37" t="s">
        <v>104</v>
      </c>
      <c r="L624" s="177"/>
      <c r="M624" s="39" t="s">
        <v>121</v>
      </c>
      <c r="N624" s="37" t="s">
        <v>83</v>
      </c>
      <c r="O624" s="39" t="s">
        <v>107</v>
      </c>
      <c r="P624" s="37" t="s">
        <v>108</v>
      </c>
      <c r="Q624" s="39" t="s">
        <v>435</v>
      </c>
      <c r="R624" s="41" t="s">
        <v>110</v>
      </c>
      <c r="S624" s="37" t="s">
        <v>107</v>
      </c>
      <c r="T624" s="39" t="s">
        <v>122</v>
      </c>
      <c r="U624" s="37" t="s">
        <v>112</v>
      </c>
      <c r="V624" s="91">
        <v>60</v>
      </c>
      <c r="W624" s="39" t="s">
        <v>113</v>
      </c>
      <c r="X624" s="39"/>
      <c r="Y624" s="60"/>
      <c r="Z624" s="38"/>
      <c r="AA624" s="199">
        <v>30</v>
      </c>
      <c r="AB624" s="200">
        <v>60</v>
      </c>
      <c r="AC624" s="200">
        <v>10</v>
      </c>
      <c r="AD624" s="181" t="s">
        <v>123</v>
      </c>
      <c r="AE624" s="181" t="s">
        <v>115</v>
      </c>
      <c r="AF624" s="94">
        <v>116</v>
      </c>
      <c r="AG624" s="81">
        <v>5146.9399999999996</v>
      </c>
      <c r="AH624" s="183">
        <f t="shared" si="47"/>
        <v>597045.03999999992</v>
      </c>
      <c r="AI624" s="184">
        <f t="shared" si="48"/>
        <v>668690.44479999994</v>
      </c>
      <c r="AJ624" s="185"/>
      <c r="AK624" s="185"/>
      <c r="AL624" s="185"/>
      <c r="AM624" s="37" t="s">
        <v>116</v>
      </c>
      <c r="AN624" s="37"/>
      <c r="AO624" s="37"/>
      <c r="AP624" s="37"/>
      <c r="AQ624" s="37"/>
      <c r="AR624" s="37" t="s">
        <v>2450</v>
      </c>
      <c r="AS624" s="37"/>
      <c r="AT624" s="37"/>
      <c r="AU624" s="37"/>
      <c r="AV624" s="89"/>
      <c r="AW624" s="89"/>
      <c r="AX624" s="89"/>
      <c r="AY624" s="89"/>
      <c r="BD624" s="49">
        <v>559</v>
      </c>
    </row>
    <row r="625" spans="1:56" s="187" customFormat="1" ht="12.95" customHeight="1">
      <c r="A625" s="156" t="s">
        <v>2152</v>
      </c>
      <c r="B625" s="167"/>
      <c r="C625" s="167"/>
      <c r="D625" s="174">
        <v>220016439</v>
      </c>
      <c r="E625" s="237" t="s">
        <v>3742</v>
      </c>
      <c r="F625" s="175"/>
      <c r="G625" s="188"/>
      <c r="H625" s="188" t="s">
        <v>2451</v>
      </c>
      <c r="I625" s="189" t="s">
        <v>2452</v>
      </c>
      <c r="J625" s="188" t="s">
        <v>2453</v>
      </c>
      <c r="K625" s="188" t="s">
        <v>104</v>
      </c>
      <c r="L625" s="177"/>
      <c r="M625" s="189"/>
      <c r="N625" s="190" t="s">
        <v>106</v>
      </c>
      <c r="O625" s="190" t="s">
        <v>107</v>
      </c>
      <c r="P625" s="188" t="s">
        <v>108</v>
      </c>
      <c r="Q625" s="213" t="s">
        <v>435</v>
      </c>
      <c r="R625" s="188" t="s">
        <v>110</v>
      </c>
      <c r="S625" s="190" t="s">
        <v>107</v>
      </c>
      <c r="T625" s="188" t="s">
        <v>122</v>
      </c>
      <c r="U625" s="188" t="s">
        <v>112</v>
      </c>
      <c r="V625" s="190">
        <v>60</v>
      </c>
      <c r="W625" s="189" t="s">
        <v>113</v>
      </c>
      <c r="X625" s="190"/>
      <c r="Y625" s="190"/>
      <c r="Z625" s="190"/>
      <c r="AA625" s="191"/>
      <c r="AB625" s="192">
        <v>90</v>
      </c>
      <c r="AC625" s="192">
        <v>10</v>
      </c>
      <c r="AD625" s="193" t="s">
        <v>129</v>
      </c>
      <c r="AE625" s="188" t="s">
        <v>115</v>
      </c>
      <c r="AF625" s="194">
        <v>23</v>
      </c>
      <c r="AG625" s="195">
        <v>51404.85</v>
      </c>
      <c r="AH625" s="183">
        <f t="shared" si="47"/>
        <v>1182311.55</v>
      </c>
      <c r="AI625" s="184">
        <f t="shared" si="48"/>
        <v>1324188.9360000002</v>
      </c>
      <c r="AJ625" s="185"/>
      <c r="AK625" s="185"/>
      <c r="AL625" s="185"/>
      <c r="AM625" s="196" t="s">
        <v>116</v>
      </c>
      <c r="AN625" s="188"/>
      <c r="AO625" s="188"/>
      <c r="AP625" s="188"/>
      <c r="AQ625" s="188"/>
      <c r="AR625" s="188" t="s">
        <v>2454</v>
      </c>
      <c r="AS625" s="188"/>
      <c r="AT625" s="188"/>
      <c r="AU625" s="188"/>
      <c r="AV625" s="89"/>
      <c r="AW625" s="89"/>
      <c r="AX625" s="89"/>
      <c r="AY625" s="89"/>
      <c r="BD625" s="49">
        <v>560</v>
      </c>
    </row>
    <row r="626" spans="1:56" s="187" customFormat="1" ht="12.95" customHeight="1">
      <c r="A626" s="156" t="s">
        <v>350</v>
      </c>
      <c r="B626" s="167"/>
      <c r="C626" s="167"/>
      <c r="D626" s="174">
        <v>250003764</v>
      </c>
      <c r="E626" s="237" t="s">
        <v>1540</v>
      </c>
      <c r="F626" s="175">
        <v>22100684</v>
      </c>
      <c r="G626" s="37"/>
      <c r="H626" s="37" t="s">
        <v>2455</v>
      </c>
      <c r="I626" s="37" t="s">
        <v>2456</v>
      </c>
      <c r="J626" s="37" t="s">
        <v>2457</v>
      </c>
      <c r="K626" s="37" t="s">
        <v>104</v>
      </c>
      <c r="L626" s="177" t="s">
        <v>105</v>
      </c>
      <c r="M626" s="37"/>
      <c r="N626" s="39" t="s">
        <v>106</v>
      </c>
      <c r="O626" s="39" t="s">
        <v>107</v>
      </c>
      <c r="P626" s="37" t="s">
        <v>108</v>
      </c>
      <c r="Q626" s="39" t="s">
        <v>435</v>
      </c>
      <c r="R626" s="37" t="s">
        <v>110</v>
      </c>
      <c r="S626" s="39" t="s">
        <v>107</v>
      </c>
      <c r="T626" s="37" t="s">
        <v>122</v>
      </c>
      <c r="U626" s="37" t="s">
        <v>112</v>
      </c>
      <c r="V626" s="91">
        <v>60</v>
      </c>
      <c r="W626" s="37" t="s">
        <v>113</v>
      </c>
      <c r="X626" s="39"/>
      <c r="Y626" s="39"/>
      <c r="Z626" s="39"/>
      <c r="AA626" s="60"/>
      <c r="AB626" s="38">
        <v>90</v>
      </c>
      <c r="AC626" s="38">
        <v>10</v>
      </c>
      <c r="AD626" s="181" t="s">
        <v>123</v>
      </c>
      <c r="AE626" s="205" t="s">
        <v>115</v>
      </c>
      <c r="AF626" s="182">
        <v>14</v>
      </c>
      <c r="AG626" s="94">
        <v>3436.4</v>
      </c>
      <c r="AH626" s="183">
        <f t="shared" si="47"/>
        <v>48109.599999999999</v>
      </c>
      <c r="AI626" s="184">
        <f t="shared" si="48"/>
        <v>53882.752</v>
      </c>
      <c r="AJ626" s="185"/>
      <c r="AK626" s="185"/>
      <c r="AL626" s="185"/>
      <c r="AM626" s="35" t="s">
        <v>116</v>
      </c>
      <c r="AN626" s="37"/>
      <c r="AO626" s="37"/>
      <c r="AP626" s="37"/>
      <c r="AQ626" s="37"/>
      <c r="AR626" s="37" t="s">
        <v>2458</v>
      </c>
      <c r="AS626" s="37"/>
      <c r="AT626" s="37"/>
      <c r="AU626" s="37"/>
      <c r="AV626" s="89"/>
      <c r="AW626" s="89"/>
      <c r="AX626" s="89"/>
      <c r="AY626" s="89"/>
      <c r="BD626" s="49">
        <v>561</v>
      </c>
    </row>
    <row r="627" spans="1:56" s="187" customFormat="1" ht="12.95" customHeight="1">
      <c r="A627" s="156" t="s">
        <v>333</v>
      </c>
      <c r="B627" s="167"/>
      <c r="C627" s="167"/>
      <c r="D627" s="174">
        <v>210013059</v>
      </c>
      <c r="E627" s="237" t="s">
        <v>3671</v>
      </c>
      <c r="F627" s="175">
        <v>22100581</v>
      </c>
      <c r="G627" s="188"/>
      <c r="H627" s="188" t="s">
        <v>2459</v>
      </c>
      <c r="I627" s="189" t="s">
        <v>2460</v>
      </c>
      <c r="J627" s="188" t="s">
        <v>2461</v>
      </c>
      <c r="K627" s="188" t="s">
        <v>104</v>
      </c>
      <c r="L627" s="177"/>
      <c r="M627" s="188"/>
      <c r="N627" s="190" t="s">
        <v>106</v>
      </c>
      <c r="O627" s="190" t="s">
        <v>107</v>
      </c>
      <c r="P627" s="188" t="s">
        <v>108</v>
      </c>
      <c r="Q627" s="750" t="s">
        <v>1094</v>
      </c>
      <c r="R627" s="188" t="s">
        <v>110</v>
      </c>
      <c r="S627" s="190" t="s">
        <v>107</v>
      </c>
      <c r="T627" s="188" t="s">
        <v>122</v>
      </c>
      <c r="U627" s="188" t="s">
        <v>112</v>
      </c>
      <c r="V627" s="190">
        <v>60</v>
      </c>
      <c r="W627" s="189" t="s">
        <v>113</v>
      </c>
      <c r="X627" s="190"/>
      <c r="Y627" s="190"/>
      <c r="Z627" s="190"/>
      <c r="AA627" s="191"/>
      <c r="AB627" s="192">
        <v>90</v>
      </c>
      <c r="AC627" s="192">
        <v>10</v>
      </c>
      <c r="AD627" s="193" t="s">
        <v>129</v>
      </c>
      <c r="AE627" s="188" t="s">
        <v>115</v>
      </c>
      <c r="AF627" s="194">
        <v>4</v>
      </c>
      <c r="AG627" s="195">
        <v>126896.22</v>
      </c>
      <c r="AH627" s="183">
        <f t="shared" si="47"/>
        <v>507584.88</v>
      </c>
      <c r="AI627" s="184">
        <f t="shared" si="48"/>
        <v>568495.06560000009</v>
      </c>
      <c r="AJ627" s="185"/>
      <c r="AK627" s="185"/>
      <c r="AL627" s="185"/>
      <c r="AM627" s="196" t="s">
        <v>116</v>
      </c>
      <c r="AN627" s="188"/>
      <c r="AO627" s="188"/>
      <c r="AP627" s="188"/>
      <c r="AQ627" s="188"/>
      <c r="AR627" s="188" t="s">
        <v>2462</v>
      </c>
      <c r="AS627" s="188"/>
      <c r="AT627" s="188"/>
      <c r="AU627" s="188"/>
      <c r="AV627" s="89"/>
      <c r="AW627" s="89"/>
      <c r="AX627" s="89"/>
      <c r="AY627" s="89"/>
      <c r="BD627" s="49">
        <v>562</v>
      </c>
    </row>
    <row r="628" spans="1:56" s="187" customFormat="1" ht="12.95" customHeight="1">
      <c r="A628" s="156" t="s">
        <v>333</v>
      </c>
      <c r="B628" s="167"/>
      <c r="C628" s="167"/>
      <c r="D628" s="174">
        <v>120009712</v>
      </c>
      <c r="E628" s="237" t="s">
        <v>3672</v>
      </c>
      <c r="F628" s="175">
        <v>22100582</v>
      </c>
      <c r="G628" s="188"/>
      <c r="H628" s="188" t="s">
        <v>2463</v>
      </c>
      <c r="I628" s="189" t="s">
        <v>2464</v>
      </c>
      <c r="J628" s="188" t="s">
        <v>2465</v>
      </c>
      <c r="K628" s="188" t="s">
        <v>104</v>
      </c>
      <c r="L628" s="177"/>
      <c r="M628" s="188"/>
      <c r="N628" s="190" t="s">
        <v>106</v>
      </c>
      <c r="O628" s="190" t="s">
        <v>107</v>
      </c>
      <c r="P628" s="188" t="s">
        <v>108</v>
      </c>
      <c r="Q628" s="750" t="s">
        <v>1094</v>
      </c>
      <c r="R628" s="188" t="s">
        <v>110</v>
      </c>
      <c r="S628" s="190" t="s">
        <v>107</v>
      </c>
      <c r="T628" s="188" t="s">
        <v>122</v>
      </c>
      <c r="U628" s="188" t="s">
        <v>112</v>
      </c>
      <c r="V628" s="190">
        <v>60</v>
      </c>
      <c r="W628" s="189" t="s">
        <v>113</v>
      </c>
      <c r="X628" s="190"/>
      <c r="Y628" s="190"/>
      <c r="Z628" s="190"/>
      <c r="AA628" s="191"/>
      <c r="AB628" s="192">
        <v>90</v>
      </c>
      <c r="AC628" s="192">
        <v>10</v>
      </c>
      <c r="AD628" s="193" t="s">
        <v>129</v>
      </c>
      <c r="AE628" s="188" t="s">
        <v>115</v>
      </c>
      <c r="AF628" s="194">
        <v>1</v>
      </c>
      <c r="AG628" s="195">
        <v>744500</v>
      </c>
      <c r="AH628" s="183">
        <f t="shared" si="47"/>
        <v>744500</v>
      </c>
      <c r="AI628" s="184">
        <f t="shared" si="48"/>
        <v>833840.00000000012</v>
      </c>
      <c r="AJ628" s="185"/>
      <c r="AK628" s="185"/>
      <c r="AL628" s="185"/>
      <c r="AM628" s="196" t="s">
        <v>116</v>
      </c>
      <c r="AN628" s="188"/>
      <c r="AO628" s="188"/>
      <c r="AP628" s="188"/>
      <c r="AQ628" s="188"/>
      <c r="AR628" s="188" t="s">
        <v>2466</v>
      </c>
      <c r="AS628" s="188"/>
      <c r="AT628" s="188"/>
      <c r="AU628" s="188"/>
      <c r="AV628" s="89"/>
      <c r="AW628" s="89"/>
      <c r="AX628" s="89"/>
      <c r="AY628" s="89"/>
      <c r="BD628" s="49">
        <v>563</v>
      </c>
    </row>
    <row r="629" spans="1:56" s="187" customFormat="1" ht="12.95" customHeight="1">
      <c r="A629" s="156" t="s">
        <v>350</v>
      </c>
      <c r="B629" s="167"/>
      <c r="C629" s="167"/>
      <c r="D629" s="174">
        <v>250002385</v>
      </c>
      <c r="E629" s="237" t="s">
        <v>1529</v>
      </c>
      <c r="F629" s="175">
        <v>22100685</v>
      </c>
      <c r="G629" s="37"/>
      <c r="H629" s="37" t="s">
        <v>2467</v>
      </c>
      <c r="I629" s="37" t="s">
        <v>2468</v>
      </c>
      <c r="J629" s="37" t="s">
        <v>2469</v>
      </c>
      <c r="K629" s="37" t="s">
        <v>104</v>
      </c>
      <c r="L629" s="177" t="s">
        <v>105</v>
      </c>
      <c r="M629" s="37"/>
      <c r="N629" s="39" t="s">
        <v>106</v>
      </c>
      <c r="O629" s="39" t="s">
        <v>107</v>
      </c>
      <c r="P629" s="37" t="s">
        <v>108</v>
      </c>
      <c r="Q629" s="39" t="s">
        <v>435</v>
      </c>
      <c r="R629" s="37" t="s">
        <v>110</v>
      </c>
      <c r="S629" s="39" t="s">
        <v>107</v>
      </c>
      <c r="T629" s="37" t="s">
        <v>122</v>
      </c>
      <c r="U629" s="37" t="s">
        <v>112</v>
      </c>
      <c r="V629" s="91">
        <v>60</v>
      </c>
      <c r="W629" s="37" t="s">
        <v>113</v>
      </c>
      <c r="X629" s="39"/>
      <c r="Y629" s="39"/>
      <c r="Z629" s="39"/>
      <c r="AA629" s="60"/>
      <c r="AB629" s="38">
        <v>90</v>
      </c>
      <c r="AC629" s="38">
        <v>10</v>
      </c>
      <c r="AD629" s="181" t="s">
        <v>129</v>
      </c>
      <c r="AE629" s="205" t="s">
        <v>115</v>
      </c>
      <c r="AF629" s="182">
        <v>32</v>
      </c>
      <c r="AG629" s="94">
        <v>1047.32</v>
      </c>
      <c r="AH629" s="183">
        <f t="shared" si="47"/>
        <v>33514.239999999998</v>
      </c>
      <c r="AI629" s="184">
        <f t="shared" si="48"/>
        <v>37535.948799999998</v>
      </c>
      <c r="AJ629" s="185"/>
      <c r="AK629" s="185"/>
      <c r="AL629" s="185"/>
      <c r="AM629" s="35" t="s">
        <v>116</v>
      </c>
      <c r="AN629" s="37"/>
      <c r="AO629" s="37"/>
      <c r="AP629" s="37"/>
      <c r="AQ629" s="37"/>
      <c r="AR629" s="37" t="s">
        <v>2470</v>
      </c>
      <c r="AS629" s="37"/>
      <c r="AT629" s="37"/>
      <c r="AU629" s="37"/>
      <c r="AV629" s="89"/>
      <c r="AW629" s="89"/>
      <c r="AX629" s="89"/>
      <c r="AY629" s="89"/>
      <c r="BD629" s="49">
        <v>564</v>
      </c>
    </row>
    <row r="630" spans="1:56" s="187" customFormat="1" ht="12.95" customHeight="1">
      <c r="A630" s="156" t="s">
        <v>980</v>
      </c>
      <c r="B630" s="167"/>
      <c r="C630" s="167"/>
      <c r="D630" s="174">
        <v>230000210</v>
      </c>
      <c r="E630" s="237" t="s">
        <v>1314</v>
      </c>
      <c r="F630" s="175">
        <v>22100429</v>
      </c>
      <c r="G630" s="59"/>
      <c r="H630" s="59" t="s">
        <v>2471</v>
      </c>
      <c r="I630" s="59" t="s">
        <v>2472</v>
      </c>
      <c r="J630" s="59" t="s">
        <v>2473</v>
      </c>
      <c r="K630" s="59" t="s">
        <v>104</v>
      </c>
      <c r="L630" s="177" t="s">
        <v>105</v>
      </c>
      <c r="M630" s="59"/>
      <c r="N630" s="197" t="s">
        <v>106</v>
      </c>
      <c r="O630" s="197" t="s">
        <v>107</v>
      </c>
      <c r="P630" s="59" t="s">
        <v>108</v>
      </c>
      <c r="Q630" s="197" t="s">
        <v>1094</v>
      </c>
      <c r="R630" s="59" t="s">
        <v>110</v>
      </c>
      <c r="S630" s="197" t="s">
        <v>107</v>
      </c>
      <c r="T630" s="59" t="s">
        <v>122</v>
      </c>
      <c r="U630" s="59" t="s">
        <v>112</v>
      </c>
      <c r="V630" s="198">
        <v>60</v>
      </c>
      <c r="W630" s="59" t="s">
        <v>113</v>
      </c>
      <c r="X630" s="197"/>
      <c r="Y630" s="197"/>
      <c r="Z630" s="197"/>
      <c r="AA630" s="199"/>
      <c r="AB630" s="200">
        <v>90</v>
      </c>
      <c r="AC630" s="200">
        <v>10</v>
      </c>
      <c r="AD630" s="201" t="s">
        <v>129</v>
      </c>
      <c r="AE630" s="202" t="s">
        <v>115</v>
      </c>
      <c r="AF630" s="203">
        <v>560</v>
      </c>
      <c r="AG630" s="204">
        <v>1150.8</v>
      </c>
      <c r="AH630" s="183">
        <f t="shared" si="47"/>
        <v>644448</v>
      </c>
      <c r="AI630" s="184">
        <f t="shared" si="48"/>
        <v>721781.76000000013</v>
      </c>
      <c r="AJ630" s="185"/>
      <c r="AK630" s="185"/>
      <c r="AL630" s="185"/>
      <c r="AM630" s="51" t="s">
        <v>116</v>
      </c>
      <c r="AN630" s="59"/>
      <c r="AO630" s="59"/>
      <c r="AP630" s="59"/>
      <c r="AQ630" s="59"/>
      <c r="AR630" s="59" t="s">
        <v>2474</v>
      </c>
      <c r="AS630" s="59"/>
      <c r="AT630" s="59"/>
      <c r="AU630" s="59"/>
      <c r="AV630" s="89"/>
      <c r="AW630" s="89"/>
      <c r="AX630" s="89"/>
      <c r="AY630" s="89"/>
      <c r="BD630" s="49">
        <v>565</v>
      </c>
    </row>
    <row r="631" spans="1:56" s="187" customFormat="1" ht="12.95" customHeight="1">
      <c r="A631" s="156" t="s">
        <v>2152</v>
      </c>
      <c r="B631" s="167"/>
      <c r="C631" s="167"/>
      <c r="D631" s="174">
        <v>210021823</v>
      </c>
      <c r="E631" s="237" t="s">
        <v>1499</v>
      </c>
      <c r="F631" s="175">
        <v>22100718</v>
      </c>
      <c r="G631" s="188"/>
      <c r="H631" s="188" t="s">
        <v>2475</v>
      </c>
      <c r="I631" s="189" t="s">
        <v>2476</v>
      </c>
      <c r="J631" s="188" t="s">
        <v>2477</v>
      </c>
      <c r="K631" s="188" t="s">
        <v>104</v>
      </c>
      <c r="L631" s="177"/>
      <c r="M631" s="189" t="s">
        <v>121</v>
      </c>
      <c r="N631" s="190" t="s">
        <v>83</v>
      </c>
      <c r="O631" s="190" t="s">
        <v>107</v>
      </c>
      <c r="P631" s="188" t="s">
        <v>108</v>
      </c>
      <c r="Q631" s="213" t="s">
        <v>435</v>
      </c>
      <c r="R631" s="188" t="s">
        <v>110</v>
      </c>
      <c r="S631" s="190" t="s">
        <v>107</v>
      </c>
      <c r="T631" s="188" t="s">
        <v>122</v>
      </c>
      <c r="U631" s="188" t="s">
        <v>112</v>
      </c>
      <c r="V631" s="190">
        <v>60</v>
      </c>
      <c r="W631" s="189" t="s">
        <v>113</v>
      </c>
      <c r="X631" s="190"/>
      <c r="Y631" s="190"/>
      <c r="Z631" s="190"/>
      <c r="AA631" s="191">
        <v>30</v>
      </c>
      <c r="AB631" s="192">
        <v>60</v>
      </c>
      <c r="AC631" s="192">
        <v>10</v>
      </c>
      <c r="AD631" s="193" t="s">
        <v>129</v>
      </c>
      <c r="AE631" s="188" t="s">
        <v>115</v>
      </c>
      <c r="AF631" s="194">
        <v>190</v>
      </c>
      <c r="AG631" s="195">
        <v>2650.83</v>
      </c>
      <c r="AH631" s="183">
        <f t="shared" si="47"/>
        <v>503657.7</v>
      </c>
      <c r="AI631" s="184">
        <f t="shared" si="48"/>
        <v>564096.62400000007</v>
      </c>
      <c r="AJ631" s="185"/>
      <c r="AK631" s="185"/>
      <c r="AL631" s="185"/>
      <c r="AM631" s="196" t="s">
        <v>116</v>
      </c>
      <c r="AN631" s="188"/>
      <c r="AO631" s="188"/>
      <c r="AP631" s="188"/>
      <c r="AQ631" s="188"/>
      <c r="AR631" s="188" t="s">
        <v>2478</v>
      </c>
      <c r="AS631" s="188"/>
      <c r="AT631" s="188"/>
      <c r="AU631" s="188"/>
      <c r="AV631" s="89"/>
      <c r="AW631" s="89"/>
      <c r="AX631" s="89"/>
      <c r="AY631" s="89"/>
      <c r="BD631" s="49">
        <v>566</v>
      </c>
    </row>
    <row r="632" spans="1:56" s="187" customFormat="1" ht="12.95" customHeight="1">
      <c r="A632" s="156" t="s">
        <v>2152</v>
      </c>
      <c r="B632" s="167"/>
      <c r="C632" s="167"/>
      <c r="D632" s="174">
        <v>210021824</v>
      </c>
      <c r="E632" s="237" t="s">
        <v>1500</v>
      </c>
      <c r="F632" s="175">
        <v>22100719</v>
      </c>
      <c r="G632" s="188"/>
      <c r="H632" s="188" t="s">
        <v>2475</v>
      </c>
      <c r="I632" s="189" t="s">
        <v>2476</v>
      </c>
      <c r="J632" s="188" t="s">
        <v>2477</v>
      </c>
      <c r="K632" s="188" t="s">
        <v>104</v>
      </c>
      <c r="L632" s="177"/>
      <c r="M632" s="189" t="s">
        <v>121</v>
      </c>
      <c r="N632" s="190" t="s">
        <v>83</v>
      </c>
      <c r="O632" s="190" t="s">
        <v>107</v>
      </c>
      <c r="P632" s="188" t="s">
        <v>108</v>
      </c>
      <c r="Q632" s="213" t="s">
        <v>435</v>
      </c>
      <c r="R632" s="188" t="s">
        <v>110</v>
      </c>
      <c r="S632" s="190" t="s">
        <v>107</v>
      </c>
      <c r="T632" s="188" t="s">
        <v>122</v>
      </c>
      <c r="U632" s="188" t="s">
        <v>112</v>
      </c>
      <c r="V632" s="190">
        <v>60</v>
      </c>
      <c r="W632" s="189" t="s">
        <v>113</v>
      </c>
      <c r="X632" s="190"/>
      <c r="Y632" s="190"/>
      <c r="Z632" s="190"/>
      <c r="AA632" s="191">
        <v>30</v>
      </c>
      <c r="AB632" s="192">
        <v>60</v>
      </c>
      <c r="AC632" s="192">
        <v>10</v>
      </c>
      <c r="AD632" s="193" t="s">
        <v>129</v>
      </c>
      <c r="AE632" s="188" t="s">
        <v>115</v>
      </c>
      <c r="AF632" s="194">
        <v>407</v>
      </c>
      <c r="AG632" s="195">
        <v>3008.85</v>
      </c>
      <c r="AH632" s="183">
        <f t="shared" si="47"/>
        <v>1224601.95</v>
      </c>
      <c r="AI632" s="184">
        <f t="shared" si="48"/>
        <v>1371554.1840000001</v>
      </c>
      <c r="AJ632" s="185"/>
      <c r="AK632" s="185"/>
      <c r="AL632" s="185"/>
      <c r="AM632" s="196" t="s">
        <v>116</v>
      </c>
      <c r="AN632" s="188"/>
      <c r="AO632" s="188"/>
      <c r="AP632" s="188"/>
      <c r="AQ632" s="188"/>
      <c r="AR632" s="188" t="s">
        <v>2479</v>
      </c>
      <c r="AS632" s="188"/>
      <c r="AT632" s="188"/>
      <c r="AU632" s="188"/>
      <c r="AV632" s="89"/>
      <c r="AW632" s="89"/>
      <c r="AX632" s="89"/>
      <c r="AY632" s="89"/>
      <c r="BD632" s="49">
        <v>567</v>
      </c>
    </row>
    <row r="633" spans="1:56" s="187" customFormat="1" ht="12.95" customHeight="1">
      <c r="A633" s="156" t="s">
        <v>350</v>
      </c>
      <c r="B633" s="167"/>
      <c r="C633" s="167"/>
      <c r="D633" s="174">
        <v>210009874</v>
      </c>
      <c r="E633" s="237" t="s">
        <v>1419</v>
      </c>
      <c r="F633" s="175">
        <v>22100663</v>
      </c>
      <c r="G633" s="37"/>
      <c r="H633" s="37" t="s">
        <v>586</v>
      </c>
      <c r="I633" s="37" t="s">
        <v>587</v>
      </c>
      <c r="J633" s="37" t="s">
        <v>2480</v>
      </c>
      <c r="K633" s="37" t="s">
        <v>104</v>
      </c>
      <c r="L633" s="177" t="s">
        <v>927</v>
      </c>
      <c r="M633" s="37" t="s">
        <v>121</v>
      </c>
      <c r="N633" s="39" t="s">
        <v>83</v>
      </c>
      <c r="O633" s="39" t="s">
        <v>107</v>
      </c>
      <c r="P633" s="37" t="s">
        <v>108</v>
      </c>
      <c r="Q633" s="39" t="s">
        <v>109</v>
      </c>
      <c r="R633" s="37" t="s">
        <v>110</v>
      </c>
      <c r="S633" s="39" t="s">
        <v>107</v>
      </c>
      <c r="T633" s="37" t="s">
        <v>122</v>
      </c>
      <c r="U633" s="37" t="s">
        <v>112</v>
      </c>
      <c r="V633" s="91">
        <v>60</v>
      </c>
      <c r="W633" s="37" t="s">
        <v>113</v>
      </c>
      <c r="X633" s="39"/>
      <c r="Y633" s="39"/>
      <c r="Z633" s="39"/>
      <c r="AA633" s="199">
        <v>30</v>
      </c>
      <c r="AB633" s="200">
        <v>60</v>
      </c>
      <c r="AC633" s="200">
        <v>10</v>
      </c>
      <c r="AD633" s="181" t="s">
        <v>114</v>
      </c>
      <c r="AE633" s="205" t="s">
        <v>115</v>
      </c>
      <c r="AF633" s="182">
        <v>161.94999999999999</v>
      </c>
      <c r="AG633" s="94">
        <v>5124.34</v>
      </c>
      <c r="AH633" s="183">
        <f t="shared" si="47"/>
        <v>829886.86300000001</v>
      </c>
      <c r="AI633" s="184">
        <f t="shared" si="48"/>
        <v>929473.28656000015</v>
      </c>
      <c r="AJ633" s="185"/>
      <c r="AK633" s="185"/>
      <c r="AL633" s="185"/>
      <c r="AM633" s="35" t="s">
        <v>116</v>
      </c>
      <c r="AN633" s="37"/>
      <c r="AO633" s="37"/>
      <c r="AP633" s="37"/>
      <c r="AQ633" s="37"/>
      <c r="AR633" s="37" t="s">
        <v>2481</v>
      </c>
      <c r="AS633" s="37"/>
      <c r="AT633" s="37"/>
      <c r="AU633" s="37"/>
      <c r="AV633" s="89"/>
      <c r="AW633" s="89"/>
      <c r="AX633" s="89"/>
      <c r="AY633" s="89"/>
      <c r="BD633" s="49">
        <v>568</v>
      </c>
    </row>
    <row r="634" spans="1:56" s="187" customFormat="1" ht="12.95" customHeight="1">
      <c r="A634" s="156" t="s">
        <v>350</v>
      </c>
      <c r="B634" s="167"/>
      <c r="C634" s="167"/>
      <c r="D634" s="174">
        <v>250007147</v>
      </c>
      <c r="E634" s="237" t="s">
        <v>3673</v>
      </c>
      <c r="F634" s="175">
        <v>22100686</v>
      </c>
      <c r="G634" s="37"/>
      <c r="H634" s="37" t="s">
        <v>2482</v>
      </c>
      <c r="I634" s="37" t="s">
        <v>2483</v>
      </c>
      <c r="J634" s="37" t="s">
        <v>2484</v>
      </c>
      <c r="K634" s="37" t="s">
        <v>104</v>
      </c>
      <c r="L634" s="177" t="s">
        <v>105</v>
      </c>
      <c r="M634" s="37"/>
      <c r="N634" s="39" t="s">
        <v>106</v>
      </c>
      <c r="O634" s="39" t="s">
        <v>107</v>
      </c>
      <c r="P634" s="37" t="s">
        <v>108</v>
      </c>
      <c r="Q634" s="39" t="s">
        <v>435</v>
      </c>
      <c r="R634" s="37" t="s">
        <v>110</v>
      </c>
      <c r="S634" s="39" t="s">
        <v>107</v>
      </c>
      <c r="T634" s="37" t="s">
        <v>122</v>
      </c>
      <c r="U634" s="37" t="s">
        <v>112</v>
      </c>
      <c r="V634" s="91">
        <v>60</v>
      </c>
      <c r="W634" s="37" t="s">
        <v>113</v>
      </c>
      <c r="X634" s="39"/>
      <c r="Y634" s="39"/>
      <c r="Z634" s="39"/>
      <c r="AA634" s="60"/>
      <c r="AB634" s="38">
        <v>90</v>
      </c>
      <c r="AC634" s="38">
        <v>10</v>
      </c>
      <c r="AD634" s="181" t="s">
        <v>2485</v>
      </c>
      <c r="AE634" s="205" t="s">
        <v>115</v>
      </c>
      <c r="AF634" s="182">
        <v>12</v>
      </c>
      <c r="AG634" s="94">
        <v>13524</v>
      </c>
      <c r="AH634" s="183">
        <f t="shared" si="47"/>
        <v>162288</v>
      </c>
      <c r="AI634" s="184">
        <f t="shared" si="48"/>
        <v>181762.56000000003</v>
      </c>
      <c r="AJ634" s="185"/>
      <c r="AK634" s="185"/>
      <c r="AL634" s="185"/>
      <c r="AM634" s="35" t="s">
        <v>116</v>
      </c>
      <c r="AN634" s="37"/>
      <c r="AO634" s="37"/>
      <c r="AP634" s="37"/>
      <c r="AQ634" s="37"/>
      <c r="AR634" s="37" t="s">
        <v>2486</v>
      </c>
      <c r="AS634" s="37"/>
      <c r="AT634" s="37"/>
      <c r="AU634" s="37"/>
      <c r="AV634" s="89"/>
      <c r="AW634" s="89"/>
      <c r="AX634" s="89"/>
      <c r="AY634" s="89"/>
      <c r="BD634" s="49">
        <v>569</v>
      </c>
    </row>
    <row r="635" spans="1:56" s="187" customFormat="1" ht="12.95" customHeight="1">
      <c r="A635" s="156" t="s">
        <v>848</v>
      </c>
      <c r="B635" s="167"/>
      <c r="C635" s="167"/>
      <c r="D635" s="174">
        <v>250001099</v>
      </c>
      <c r="E635" s="237" t="s">
        <v>1530</v>
      </c>
      <c r="F635" s="175">
        <v>22100390</v>
      </c>
      <c r="G635" s="37"/>
      <c r="H635" s="37" t="s">
        <v>2487</v>
      </c>
      <c r="I635" s="37" t="s">
        <v>2483</v>
      </c>
      <c r="J635" s="39" t="s">
        <v>2488</v>
      </c>
      <c r="K635" s="37" t="s">
        <v>104</v>
      </c>
      <c r="L635" s="177"/>
      <c r="M635" s="39"/>
      <c r="N635" s="37" t="s">
        <v>106</v>
      </c>
      <c r="O635" s="39" t="s">
        <v>107</v>
      </c>
      <c r="P635" s="37" t="s">
        <v>108</v>
      </c>
      <c r="Q635" s="39" t="s">
        <v>435</v>
      </c>
      <c r="R635" s="41" t="s">
        <v>110</v>
      </c>
      <c r="S635" s="37" t="s">
        <v>107</v>
      </c>
      <c r="T635" s="39" t="s">
        <v>122</v>
      </c>
      <c r="U635" s="37" t="s">
        <v>112</v>
      </c>
      <c r="V635" s="91">
        <v>60</v>
      </c>
      <c r="W635" s="39" t="s">
        <v>113</v>
      </c>
      <c r="X635" s="39"/>
      <c r="Y635" s="60"/>
      <c r="Z635" s="38"/>
      <c r="AA635" s="38"/>
      <c r="AB635" s="206">
        <v>90</v>
      </c>
      <c r="AC635" s="38">
        <v>10</v>
      </c>
      <c r="AD635" s="181" t="s">
        <v>129</v>
      </c>
      <c r="AE635" s="181" t="s">
        <v>115</v>
      </c>
      <c r="AF635" s="94">
        <v>177</v>
      </c>
      <c r="AG635" s="81">
        <v>66715.75</v>
      </c>
      <c r="AH635" s="183">
        <f t="shared" si="47"/>
        <v>11808687.75</v>
      </c>
      <c r="AI635" s="184">
        <f t="shared" si="48"/>
        <v>13225730.280000001</v>
      </c>
      <c r="AJ635" s="185"/>
      <c r="AK635" s="185"/>
      <c r="AL635" s="185"/>
      <c r="AM635" s="37" t="s">
        <v>116</v>
      </c>
      <c r="AN635" s="37"/>
      <c r="AO635" s="37"/>
      <c r="AP635" s="37"/>
      <c r="AQ635" s="37"/>
      <c r="AR635" s="37" t="s">
        <v>2489</v>
      </c>
      <c r="AS635" s="37"/>
      <c r="AT635" s="37"/>
      <c r="AU635" s="37"/>
      <c r="AV635" s="89"/>
      <c r="AW635" s="89"/>
      <c r="AX635" s="89"/>
      <c r="AY635" s="89"/>
      <c r="BD635" s="49">
        <v>570</v>
      </c>
    </row>
    <row r="636" spans="1:56" s="187" customFormat="1" ht="12.95" customHeight="1">
      <c r="A636" s="156" t="s">
        <v>319</v>
      </c>
      <c r="B636" s="167"/>
      <c r="C636" s="167"/>
      <c r="D636" s="174">
        <v>270005310</v>
      </c>
      <c r="E636" s="237" t="s">
        <v>3674</v>
      </c>
      <c r="F636" s="175">
        <v>22100473</v>
      </c>
      <c r="G636" s="59"/>
      <c r="H636" s="59" t="s">
        <v>2490</v>
      </c>
      <c r="I636" s="59" t="s">
        <v>2491</v>
      </c>
      <c r="J636" s="59" t="s">
        <v>2492</v>
      </c>
      <c r="K636" s="59" t="s">
        <v>104</v>
      </c>
      <c r="L636" s="177" t="s">
        <v>105</v>
      </c>
      <c r="M636" s="59"/>
      <c r="N636" s="197" t="s">
        <v>106</v>
      </c>
      <c r="O636" s="197" t="s">
        <v>107</v>
      </c>
      <c r="P636" s="59" t="s">
        <v>108</v>
      </c>
      <c r="Q636" s="197" t="s">
        <v>1094</v>
      </c>
      <c r="R636" s="59" t="s">
        <v>110</v>
      </c>
      <c r="S636" s="197" t="s">
        <v>107</v>
      </c>
      <c r="T636" s="59" t="s">
        <v>122</v>
      </c>
      <c r="U636" s="59" t="s">
        <v>112</v>
      </c>
      <c r="V636" s="198">
        <v>60</v>
      </c>
      <c r="W636" s="59" t="s">
        <v>113</v>
      </c>
      <c r="X636" s="197"/>
      <c r="Y636" s="197"/>
      <c r="Z636" s="197"/>
      <c r="AA636" s="199"/>
      <c r="AB636" s="200">
        <v>90</v>
      </c>
      <c r="AC636" s="200">
        <v>10</v>
      </c>
      <c r="AD636" s="201" t="s">
        <v>129</v>
      </c>
      <c r="AE636" s="202" t="s">
        <v>115</v>
      </c>
      <c r="AF636" s="203">
        <v>65</v>
      </c>
      <c r="AG636" s="204">
        <v>70150</v>
      </c>
      <c r="AH636" s="183">
        <f t="shared" si="47"/>
        <v>4559750</v>
      </c>
      <c r="AI636" s="184">
        <f t="shared" si="48"/>
        <v>5106920.0000000009</v>
      </c>
      <c r="AJ636" s="185"/>
      <c r="AK636" s="185"/>
      <c r="AL636" s="185"/>
      <c r="AM636" s="51" t="s">
        <v>116</v>
      </c>
      <c r="AN636" s="59"/>
      <c r="AO636" s="59"/>
      <c r="AP636" s="59"/>
      <c r="AQ636" s="59"/>
      <c r="AR636" s="59" t="s">
        <v>2493</v>
      </c>
      <c r="AS636" s="59"/>
      <c r="AT636" s="59"/>
      <c r="AU636" s="59"/>
      <c r="AV636" s="89"/>
      <c r="AW636" s="89"/>
      <c r="AX636" s="89"/>
      <c r="AY636" s="89"/>
      <c r="BD636" s="49">
        <v>571</v>
      </c>
    </row>
    <row r="637" spans="1:56" s="187" customFormat="1" ht="12.95" customHeight="1">
      <c r="A637" s="156" t="s">
        <v>319</v>
      </c>
      <c r="B637" s="167"/>
      <c r="C637" s="167"/>
      <c r="D637" s="174">
        <v>270006672</v>
      </c>
      <c r="E637" s="237" t="s">
        <v>3675</v>
      </c>
      <c r="F637" s="175">
        <v>22100474</v>
      </c>
      <c r="G637" s="59"/>
      <c r="H637" s="59" t="s">
        <v>2490</v>
      </c>
      <c r="I637" s="59" t="s">
        <v>2491</v>
      </c>
      <c r="J637" s="59" t="s">
        <v>2492</v>
      </c>
      <c r="K637" s="59" t="s">
        <v>104</v>
      </c>
      <c r="L637" s="177" t="s">
        <v>105</v>
      </c>
      <c r="M637" s="59"/>
      <c r="N637" s="197" t="s">
        <v>106</v>
      </c>
      <c r="O637" s="197" t="s">
        <v>107</v>
      </c>
      <c r="P637" s="59" t="s">
        <v>108</v>
      </c>
      <c r="Q637" s="197" t="s">
        <v>1094</v>
      </c>
      <c r="R637" s="59" t="s">
        <v>110</v>
      </c>
      <c r="S637" s="197" t="s">
        <v>107</v>
      </c>
      <c r="T637" s="59" t="s">
        <v>122</v>
      </c>
      <c r="U637" s="59" t="s">
        <v>112</v>
      </c>
      <c r="V637" s="198">
        <v>60</v>
      </c>
      <c r="W637" s="59" t="s">
        <v>113</v>
      </c>
      <c r="X637" s="197"/>
      <c r="Y637" s="197"/>
      <c r="Z637" s="197"/>
      <c r="AA637" s="199"/>
      <c r="AB637" s="200">
        <v>90</v>
      </c>
      <c r="AC637" s="200">
        <v>10</v>
      </c>
      <c r="AD637" s="201" t="s">
        <v>129</v>
      </c>
      <c r="AE637" s="202" t="s">
        <v>115</v>
      </c>
      <c r="AF637" s="203">
        <v>177</v>
      </c>
      <c r="AG637" s="204">
        <v>3588</v>
      </c>
      <c r="AH637" s="183">
        <f t="shared" si="47"/>
        <v>635076</v>
      </c>
      <c r="AI637" s="184">
        <f t="shared" si="48"/>
        <v>711285.12000000011</v>
      </c>
      <c r="AJ637" s="185"/>
      <c r="AK637" s="185"/>
      <c r="AL637" s="185"/>
      <c r="AM637" s="51" t="s">
        <v>116</v>
      </c>
      <c r="AN637" s="59"/>
      <c r="AO637" s="59"/>
      <c r="AP637" s="59"/>
      <c r="AQ637" s="59"/>
      <c r="AR637" s="59" t="s">
        <v>2494</v>
      </c>
      <c r="AS637" s="59"/>
      <c r="AT637" s="59"/>
      <c r="AU637" s="59"/>
      <c r="AV637" s="89"/>
      <c r="AW637" s="89"/>
      <c r="AX637" s="89"/>
      <c r="AY637" s="89"/>
      <c r="BD637" s="49">
        <v>572</v>
      </c>
    </row>
    <row r="638" spans="1:56" s="187" customFormat="1" ht="12.95" customHeight="1">
      <c r="A638" s="156" t="s">
        <v>2136</v>
      </c>
      <c r="B638" s="167"/>
      <c r="C638" s="167"/>
      <c r="D638" s="174">
        <v>250005048</v>
      </c>
      <c r="E638" s="237" t="s">
        <v>1537</v>
      </c>
      <c r="F638" s="175">
        <v>22100497</v>
      </c>
      <c r="G638" s="176"/>
      <c r="H638" s="176" t="s">
        <v>2495</v>
      </c>
      <c r="I638" s="37" t="s">
        <v>2496</v>
      </c>
      <c r="J638" s="176" t="s">
        <v>2497</v>
      </c>
      <c r="K638" s="176" t="s">
        <v>104</v>
      </c>
      <c r="L638" s="177"/>
      <c r="M638" s="176"/>
      <c r="N638" s="178" t="s">
        <v>106</v>
      </c>
      <c r="O638" s="178" t="s">
        <v>107</v>
      </c>
      <c r="P638" s="176" t="s">
        <v>108</v>
      </c>
      <c r="Q638" s="213" t="s">
        <v>2156</v>
      </c>
      <c r="R638" s="176" t="s">
        <v>110</v>
      </c>
      <c r="S638" s="178" t="s">
        <v>107</v>
      </c>
      <c r="T638" s="176" t="s">
        <v>122</v>
      </c>
      <c r="U638" s="176" t="s">
        <v>112</v>
      </c>
      <c r="V638" s="178">
        <v>60</v>
      </c>
      <c r="W638" s="37" t="s">
        <v>113</v>
      </c>
      <c r="X638" s="178"/>
      <c r="Y638" s="178"/>
      <c r="Z638" s="178"/>
      <c r="AA638" s="179"/>
      <c r="AB638" s="180">
        <v>90</v>
      </c>
      <c r="AC638" s="180">
        <v>10</v>
      </c>
      <c r="AD638" s="181" t="s">
        <v>129</v>
      </c>
      <c r="AE638" s="176" t="s">
        <v>115</v>
      </c>
      <c r="AF638" s="182">
        <v>6</v>
      </c>
      <c r="AG638" s="94">
        <v>118372.5</v>
      </c>
      <c r="AH638" s="183">
        <f t="shared" ref="AH638:AH657" si="49">AF638*AG638</f>
        <v>710235</v>
      </c>
      <c r="AI638" s="184">
        <f t="shared" si="48"/>
        <v>795463.20000000007</v>
      </c>
      <c r="AJ638" s="185"/>
      <c r="AK638" s="185"/>
      <c r="AL638" s="185"/>
      <c r="AM638" s="186" t="s">
        <v>116</v>
      </c>
      <c r="AN638" s="176"/>
      <c r="AO638" s="176"/>
      <c r="AP638" s="176"/>
      <c r="AQ638" s="176"/>
      <c r="AR638" s="37" t="s">
        <v>2498</v>
      </c>
      <c r="AS638" s="176"/>
      <c r="AT638" s="176"/>
      <c r="AU638" s="176"/>
      <c r="AV638" s="89"/>
      <c r="AW638" s="89"/>
      <c r="AX638" s="89"/>
      <c r="AY638" s="89"/>
      <c r="BD638" s="49">
        <v>573</v>
      </c>
    </row>
    <row r="639" spans="1:56" s="187" customFormat="1" ht="12.95" customHeight="1">
      <c r="A639" s="156" t="s">
        <v>333</v>
      </c>
      <c r="B639" s="167"/>
      <c r="C639" s="167"/>
      <c r="D639" s="174">
        <v>250007459</v>
      </c>
      <c r="E639" s="237" t="s">
        <v>1538</v>
      </c>
      <c r="F639" s="175">
        <v>22100583</v>
      </c>
      <c r="G639" s="188"/>
      <c r="H639" s="188" t="s">
        <v>2495</v>
      </c>
      <c r="I639" s="189" t="s">
        <v>2496</v>
      </c>
      <c r="J639" s="188" t="s">
        <v>2497</v>
      </c>
      <c r="K639" s="188" t="s">
        <v>104</v>
      </c>
      <c r="L639" s="177"/>
      <c r="M639" s="188"/>
      <c r="N639" s="190" t="s">
        <v>106</v>
      </c>
      <c r="O639" s="190" t="s">
        <v>107</v>
      </c>
      <c r="P639" s="188" t="s">
        <v>108</v>
      </c>
      <c r="Q639" s="750" t="s">
        <v>1094</v>
      </c>
      <c r="R639" s="188" t="s">
        <v>110</v>
      </c>
      <c r="S639" s="190" t="s">
        <v>107</v>
      </c>
      <c r="T639" s="188" t="s">
        <v>122</v>
      </c>
      <c r="U639" s="188" t="s">
        <v>112</v>
      </c>
      <c r="V639" s="190">
        <v>60</v>
      </c>
      <c r="W639" s="189" t="s">
        <v>113</v>
      </c>
      <c r="X639" s="190"/>
      <c r="Y639" s="190"/>
      <c r="Z639" s="190"/>
      <c r="AA639" s="191"/>
      <c r="AB639" s="192">
        <v>90</v>
      </c>
      <c r="AC639" s="192">
        <v>10</v>
      </c>
      <c r="AD639" s="193" t="s">
        <v>123</v>
      </c>
      <c r="AE639" s="188" t="s">
        <v>115</v>
      </c>
      <c r="AF639" s="194">
        <v>4</v>
      </c>
      <c r="AG639" s="195">
        <v>264500</v>
      </c>
      <c r="AH639" s="183">
        <f t="shared" si="49"/>
        <v>1058000</v>
      </c>
      <c r="AI639" s="184">
        <f t="shared" si="48"/>
        <v>1184960</v>
      </c>
      <c r="AJ639" s="185"/>
      <c r="AK639" s="185"/>
      <c r="AL639" s="185"/>
      <c r="AM639" s="196" t="s">
        <v>116</v>
      </c>
      <c r="AN639" s="188"/>
      <c r="AO639" s="188"/>
      <c r="AP639" s="188"/>
      <c r="AQ639" s="188"/>
      <c r="AR639" s="188" t="s">
        <v>2499</v>
      </c>
      <c r="AS639" s="188"/>
      <c r="AT639" s="188"/>
      <c r="AU639" s="188"/>
      <c r="AV639" s="89"/>
      <c r="AW639" s="89"/>
      <c r="AX639" s="89"/>
      <c r="AY639" s="89"/>
      <c r="BD639" s="49">
        <v>574</v>
      </c>
    </row>
    <row r="640" spans="1:56" s="187" customFormat="1" ht="12.95" customHeight="1">
      <c r="A640" s="156" t="s">
        <v>848</v>
      </c>
      <c r="B640" s="167"/>
      <c r="C640" s="167"/>
      <c r="D640" s="174">
        <v>210019296</v>
      </c>
      <c r="E640" s="237" t="s">
        <v>1564</v>
      </c>
      <c r="F640" s="175">
        <v>22100397</v>
      </c>
      <c r="G640" s="37"/>
      <c r="H640" s="37" t="s">
        <v>2500</v>
      </c>
      <c r="I640" s="37" t="s">
        <v>887</v>
      </c>
      <c r="J640" s="39" t="s">
        <v>2501</v>
      </c>
      <c r="K640" s="37" t="s">
        <v>104</v>
      </c>
      <c r="L640" s="177"/>
      <c r="M640" s="39"/>
      <c r="N640" s="37" t="s">
        <v>106</v>
      </c>
      <c r="O640" s="39" t="s">
        <v>107</v>
      </c>
      <c r="P640" s="37" t="s">
        <v>108</v>
      </c>
      <c r="Q640" s="39" t="s">
        <v>2156</v>
      </c>
      <c r="R640" s="41" t="s">
        <v>110</v>
      </c>
      <c r="S640" s="37" t="s">
        <v>107</v>
      </c>
      <c r="T640" s="39" t="s">
        <v>122</v>
      </c>
      <c r="U640" s="37" t="s">
        <v>112</v>
      </c>
      <c r="V640" s="91">
        <v>60</v>
      </c>
      <c r="W640" s="39" t="s">
        <v>113</v>
      </c>
      <c r="X640" s="39"/>
      <c r="Y640" s="60"/>
      <c r="Z640" s="38"/>
      <c r="AA640" s="38"/>
      <c r="AB640" s="206">
        <v>90</v>
      </c>
      <c r="AC640" s="38">
        <v>10</v>
      </c>
      <c r="AD640" s="181" t="s">
        <v>129</v>
      </c>
      <c r="AE640" s="181" t="s">
        <v>115</v>
      </c>
      <c r="AF640" s="94">
        <v>195</v>
      </c>
      <c r="AG640" s="81">
        <v>61.95</v>
      </c>
      <c r="AH640" s="183">
        <f t="shared" si="49"/>
        <v>12080.25</v>
      </c>
      <c r="AI640" s="184">
        <f t="shared" si="48"/>
        <v>13529.880000000001</v>
      </c>
      <c r="AJ640" s="185"/>
      <c r="AK640" s="185"/>
      <c r="AL640" s="185"/>
      <c r="AM640" s="37" t="s">
        <v>116</v>
      </c>
      <c r="AN640" s="37"/>
      <c r="AO640" s="37"/>
      <c r="AP640" s="37"/>
      <c r="AQ640" s="37"/>
      <c r="AR640" s="37" t="s">
        <v>2502</v>
      </c>
      <c r="AS640" s="37"/>
      <c r="AT640" s="37"/>
      <c r="AU640" s="37"/>
      <c r="AV640" s="89"/>
      <c r="AW640" s="89"/>
      <c r="AX640" s="89"/>
      <c r="AY640" s="89"/>
      <c r="BD640" s="49">
        <v>575</v>
      </c>
    </row>
    <row r="641" spans="1:258" s="187" customFormat="1" ht="12.95" customHeight="1">
      <c r="A641" s="156" t="s">
        <v>848</v>
      </c>
      <c r="B641" s="167"/>
      <c r="C641" s="167"/>
      <c r="D641" s="174">
        <v>210019297</v>
      </c>
      <c r="E641" s="237" t="s">
        <v>1566</v>
      </c>
      <c r="F641" s="175">
        <v>22100398</v>
      </c>
      <c r="G641" s="37"/>
      <c r="H641" s="37" t="s">
        <v>2500</v>
      </c>
      <c r="I641" s="37" t="s">
        <v>887</v>
      </c>
      <c r="J641" s="39" t="s">
        <v>2501</v>
      </c>
      <c r="K641" s="37" t="s">
        <v>104</v>
      </c>
      <c r="L641" s="177"/>
      <c r="M641" s="39"/>
      <c r="N641" s="37" t="s">
        <v>106</v>
      </c>
      <c r="O641" s="39" t="s">
        <v>107</v>
      </c>
      <c r="P641" s="37" t="s">
        <v>108</v>
      </c>
      <c r="Q641" s="39" t="s">
        <v>2156</v>
      </c>
      <c r="R641" s="41" t="s">
        <v>110</v>
      </c>
      <c r="S641" s="37" t="s">
        <v>107</v>
      </c>
      <c r="T641" s="39" t="s">
        <v>122</v>
      </c>
      <c r="U641" s="37" t="s">
        <v>112</v>
      </c>
      <c r="V641" s="91">
        <v>60</v>
      </c>
      <c r="W641" s="39" t="s">
        <v>113</v>
      </c>
      <c r="X641" s="39"/>
      <c r="Y641" s="60"/>
      <c r="Z641" s="38"/>
      <c r="AA641" s="38"/>
      <c r="AB641" s="206">
        <v>90</v>
      </c>
      <c r="AC641" s="38">
        <v>10</v>
      </c>
      <c r="AD641" s="181" t="s">
        <v>129</v>
      </c>
      <c r="AE641" s="181" t="s">
        <v>115</v>
      </c>
      <c r="AF641" s="94">
        <v>116</v>
      </c>
      <c r="AG641" s="81">
        <v>61.95</v>
      </c>
      <c r="AH641" s="183">
        <f t="shared" si="49"/>
        <v>7186.2000000000007</v>
      </c>
      <c r="AI641" s="184">
        <f t="shared" si="48"/>
        <v>8048.5440000000017</v>
      </c>
      <c r="AJ641" s="185"/>
      <c r="AK641" s="185"/>
      <c r="AL641" s="185"/>
      <c r="AM641" s="37" t="s">
        <v>116</v>
      </c>
      <c r="AN641" s="37"/>
      <c r="AO641" s="37"/>
      <c r="AP641" s="37"/>
      <c r="AQ641" s="37"/>
      <c r="AR641" s="37" t="s">
        <v>2503</v>
      </c>
      <c r="AS641" s="37"/>
      <c r="AT641" s="37"/>
      <c r="AU641" s="37"/>
      <c r="AV641" s="89"/>
      <c r="AW641" s="89"/>
      <c r="AX641" s="89"/>
      <c r="AY641" s="89"/>
      <c r="BD641" s="49">
        <v>576</v>
      </c>
    </row>
    <row r="642" spans="1:258" s="187" customFormat="1" ht="12.95" customHeight="1">
      <c r="A642" s="156" t="s">
        <v>848</v>
      </c>
      <c r="B642" s="167"/>
      <c r="C642" s="167"/>
      <c r="D642" s="174">
        <v>210019299</v>
      </c>
      <c r="E642" s="237" t="s">
        <v>1568</v>
      </c>
      <c r="F642" s="175">
        <v>22100399</v>
      </c>
      <c r="G642" s="37"/>
      <c r="H642" s="37" t="s">
        <v>2500</v>
      </c>
      <c r="I642" s="37" t="s">
        <v>887</v>
      </c>
      <c r="J642" s="39" t="s">
        <v>2501</v>
      </c>
      <c r="K642" s="37" t="s">
        <v>104</v>
      </c>
      <c r="L642" s="177"/>
      <c r="M642" s="39"/>
      <c r="N642" s="37" t="s">
        <v>106</v>
      </c>
      <c r="O642" s="39" t="s">
        <v>107</v>
      </c>
      <c r="P642" s="37" t="s">
        <v>108</v>
      </c>
      <c r="Q642" s="39" t="s">
        <v>2156</v>
      </c>
      <c r="R642" s="41" t="s">
        <v>110</v>
      </c>
      <c r="S642" s="37" t="s">
        <v>107</v>
      </c>
      <c r="T642" s="39" t="s">
        <v>122</v>
      </c>
      <c r="U642" s="37" t="s">
        <v>112</v>
      </c>
      <c r="V642" s="91">
        <v>60</v>
      </c>
      <c r="W642" s="39" t="s">
        <v>113</v>
      </c>
      <c r="X642" s="39"/>
      <c r="Y642" s="60"/>
      <c r="Z642" s="38"/>
      <c r="AA642" s="38"/>
      <c r="AB642" s="206">
        <v>90</v>
      </c>
      <c r="AC642" s="38">
        <v>10</v>
      </c>
      <c r="AD642" s="181" t="s">
        <v>129</v>
      </c>
      <c r="AE642" s="181" t="s">
        <v>115</v>
      </c>
      <c r="AF642" s="94">
        <v>129</v>
      </c>
      <c r="AG642" s="81">
        <v>105.5</v>
      </c>
      <c r="AH642" s="183">
        <f t="shared" si="49"/>
        <v>13609.5</v>
      </c>
      <c r="AI642" s="184">
        <f t="shared" si="48"/>
        <v>15242.640000000001</v>
      </c>
      <c r="AJ642" s="185"/>
      <c r="AK642" s="185"/>
      <c r="AL642" s="185"/>
      <c r="AM642" s="37" t="s">
        <v>116</v>
      </c>
      <c r="AN642" s="37"/>
      <c r="AO642" s="37"/>
      <c r="AP642" s="37"/>
      <c r="AQ642" s="37"/>
      <c r="AR642" s="37" t="s">
        <v>2504</v>
      </c>
      <c r="AS642" s="37"/>
      <c r="AT642" s="37"/>
      <c r="AU642" s="37"/>
      <c r="AV642" s="89"/>
      <c r="AW642" s="89"/>
      <c r="AX642" s="89"/>
      <c r="AY642" s="89"/>
      <c r="BD642" s="49">
        <v>577</v>
      </c>
    </row>
    <row r="643" spans="1:258" s="187" customFormat="1" ht="12.95" customHeight="1">
      <c r="A643" s="156" t="s">
        <v>848</v>
      </c>
      <c r="B643" s="167"/>
      <c r="C643" s="167"/>
      <c r="D643" s="174">
        <v>210019302</v>
      </c>
      <c r="E643" s="237" t="s">
        <v>1570</v>
      </c>
      <c r="F643" s="175">
        <v>22100400</v>
      </c>
      <c r="G643" s="37"/>
      <c r="H643" s="37" t="s">
        <v>2500</v>
      </c>
      <c r="I643" s="37" t="s">
        <v>887</v>
      </c>
      <c r="J643" s="39" t="s">
        <v>2501</v>
      </c>
      <c r="K643" s="37" t="s">
        <v>104</v>
      </c>
      <c r="L643" s="177"/>
      <c r="M643" s="39"/>
      <c r="N643" s="37" t="s">
        <v>106</v>
      </c>
      <c r="O643" s="39" t="s">
        <v>107</v>
      </c>
      <c r="P643" s="37" t="s">
        <v>108</v>
      </c>
      <c r="Q643" s="39" t="s">
        <v>2156</v>
      </c>
      <c r="R643" s="41" t="s">
        <v>110</v>
      </c>
      <c r="S643" s="37" t="s">
        <v>107</v>
      </c>
      <c r="T643" s="39" t="s">
        <v>122</v>
      </c>
      <c r="U643" s="37" t="s">
        <v>112</v>
      </c>
      <c r="V643" s="91">
        <v>60</v>
      </c>
      <c r="W643" s="39" t="s">
        <v>113</v>
      </c>
      <c r="X643" s="39"/>
      <c r="Y643" s="60"/>
      <c r="Z643" s="38"/>
      <c r="AA643" s="38"/>
      <c r="AB643" s="206">
        <v>90</v>
      </c>
      <c r="AC643" s="38">
        <v>10</v>
      </c>
      <c r="AD643" s="181" t="s">
        <v>129</v>
      </c>
      <c r="AE643" s="181" t="s">
        <v>115</v>
      </c>
      <c r="AF643" s="94">
        <v>106</v>
      </c>
      <c r="AG643" s="81">
        <v>367</v>
      </c>
      <c r="AH643" s="183">
        <f t="shared" si="49"/>
        <v>38902</v>
      </c>
      <c r="AI643" s="184">
        <f t="shared" si="48"/>
        <v>43570.240000000005</v>
      </c>
      <c r="AJ643" s="185"/>
      <c r="AK643" s="185"/>
      <c r="AL643" s="185"/>
      <c r="AM643" s="37" t="s">
        <v>116</v>
      </c>
      <c r="AN643" s="37"/>
      <c r="AO643" s="37"/>
      <c r="AP643" s="37"/>
      <c r="AQ643" s="37"/>
      <c r="AR643" s="37" t="s">
        <v>2505</v>
      </c>
      <c r="AS643" s="37"/>
      <c r="AT643" s="37"/>
      <c r="AU643" s="37"/>
      <c r="AV643" s="89"/>
      <c r="AW643" s="89"/>
      <c r="AX643" s="89"/>
      <c r="AY643" s="89"/>
      <c r="BD643" s="49">
        <v>578</v>
      </c>
      <c r="BE643" s="239"/>
      <c r="BF643" s="239"/>
      <c r="BG643" s="239"/>
      <c r="BH643" s="239"/>
      <c r="BI643" s="239"/>
      <c r="BJ643" s="239"/>
      <c r="BK643" s="239"/>
      <c r="BL643" s="239"/>
      <c r="BM643" s="239"/>
      <c r="BN643" s="239"/>
      <c r="BO643" s="239"/>
      <c r="BP643" s="239"/>
      <c r="BQ643" s="239"/>
      <c r="BR643" s="239"/>
      <c r="BS643" s="239"/>
      <c r="BT643" s="239"/>
      <c r="BU643" s="239"/>
      <c r="BV643" s="239"/>
      <c r="BW643" s="239"/>
      <c r="BX643" s="239"/>
      <c r="BY643" s="239"/>
      <c r="BZ643" s="239"/>
      <c r="CA643" s="239"/>
      <c r="CB643" s="239"/>
      <c r="CC643" s="239"/>
      <c r="CD643" s="239"/>
      <c r="CE643" s="239"/>
      <c r="CF643" s="239"/>
      <c r="CG643" s="239"/>
      <c r="CH643" s="239"/>
      <c r="CI643" s="239"/>
      <c r="CJ643" s="239"/>
      <c r="CK643" s="239"/>
      <c r="CL643" s="239"/>
      <c r="CM643" s="239"/>
      <c r="CN643" s="239"/>
      <c r="CO643" s="239"/>
      <c r="CP643" s="239"/>
      <c r="CQ643" s="239"/>
      <c r="CR643" s="239"/>
      <c r="CS643" s="239"/>
      <c r="CT643" s="239"/>
      <c r="CU643" s="239"/>
      <c r="CV643" s="239"/>
      <c r="CW643" s="239"/>
      <c r="CX643" s="239"/>
      <c r="CY643" s="239"/>
      <c r="CZ643" s="239"/>
      <c r="DA643" s="239"/>
      <c r="DB643" s="239"/>
      <c r="DC643" s="239"/>
      <c r="DD643" s="239"/>
      <c r="DE643" s="239"/>
      <c r="DF643" s="239"/>
      <c r="DG643" s="239"/>
      <c r="DH643" s="239"/>
      <c r="DI643" s="239"/>
      <c r="DJ643" s="239"/>
      <c r="DK643" s="239"/>
      <c r="DL643" s="239"/>
      <c r="DM643" s="239"/>
      <c r="DN643" s="239"/>
      <c r="DO643" s="239"/>
      <c r="DP643" s="239"/>
      <c r="DQ643" s="239"/>
      <c r="DR643" s="239"/>
      <c r="DS643" s="239"/>
      <c r="DT643" s="239"/>
      <c r="DU643" s="239"/>
      <c r="DV643" s="239"/>
      <c r="DW643" s="239"/>
      <c r="DX643" s="239"/>
      <c r="DY643" s="239"/>
      <c r="DZ643" s="239"/>
      <c r="EA643" s="239"/>
      <c r="EB643" s="239"/>
      <c r="EC643" s="239"/>
      <c r="ED643" s="239"/>
      <c r="EE643" s="239"/>
      <c r="EF643" s="239"/>
      <c r="EG643" s="239"/>
      <c r="EH643" s="239"/>
      <c r="EI643" s="239"/>
      <c r="EJ643" s="239"/>
      <c r="EK643" s="239"/>
      <c r="EL643" s="239"/>
      <c r="EM643" s="239"/>
      <c r="EN643" s="239"/>
      <c r="EO643" s="239"/>
      <c r="EP643" s="239"/>
      <c r="EQ643" s="239"/>
      <c r="ER643" s="239"/>
      <c r="ES643" s="239"/>
      <c r="ET643" s="239"/>
      <c r="EU643" s="239"/>
      <c r="EV643" s="239"/>
      <c r="EW643" s="239"/>
      <c r="EX643" s="239"/>
      <c r="EY643" s="239"/>
      <c r="EZ643" s="239"/>
      <c r="FA643" s="239"/>
      <c r="FB643" s="239"/>
      <c r="FC643" s="239"/>
      <c r="FD643" s="239"/>
      <c r="FE643" s="239"/>
      <c r="FF643" s="239"/>
      <c r="FG643" s="239"/>
      <c r="FH643" s="239"/>
      <c r="FI643" s="239"/>
      <c r="FJ643" s="239"/>
      <c r="FK643" s="239"/>
      <c r="FL643" s="239"/>
      <c r="FM643" s="239"/>
      <c r="FN643" s="239"/>
      <c r="FO643" s="239"/>
      <c r="FP643" s="239"/>
      <c r="FQ643" s="239"/>
      <c r="FR643" s="239"/>
      <c r="FS643" s="239"/>
      <c r="FT643" s="239"/>
      <c r="FU643" s="239"/>
      <c r="FV643" s="239"/>
      <c r="FW643" s="239"/>
      <c r="FX643" s="239"/>
      <c r="FY643" s="239"/>
      <c r="FZ643" s="239"/>
      <c r="GA643" s="239"/>
      <c r="GB643" s="239"/>
      <c r="GC643" s="239"/>
      <c r="GD643" s="239"/>
      <c r="GE643" s="239"/>
      <c r="GF643" s="239"/>
      <c r="GG643" s="239"/>
      <c r="GH643" s="239"/>
      <c r="GI643" s="239"/>
      <c r="GJ643" s="239"/>
      <c r="GK643" s="239"/>
      <c r="GL643" s="239"/>
      <c r="GM643" s="239"/>
      <c r="GN643" s="239"/>
      <c r="GO643" s="239"/>
      <c r="GP643" s="239"/>
      <c r="GQ643" s="239"/>
      <c r="GR643" s="239"/>
      <c r="GS643" s="239"/>
      <c r="GT643" s="239"/>
      <c r="GU643" s="239"/>
      <c r="GV643" s="239"/>
      <c r="GW643" s="239"/>
      <c r="GX643" s="239"/>
      <c r="GY643" s="239"/>
      <c r="GZ643" s="239"/>
      <c r="HA643" s="239"/>
      <c r="HB643" s="239"/>
      <c r="HC643" s="239"/>
      <c r="HD643" s="239"/>
      <c r="HE643" s="239"/>
      <c r="HF643" s="239"/>
      <c r="HG643" s="239"/>
      <c r="HH643" s="239"/>
      <c r="HI643" s="239"/>
      <c r="HJ643" s="239"/>
      <c r="HK643" s="239"/>
      <c r="HL643" s="239"/>
      <c r="HM643" s="239"/>
      <c r="HN643" s="239"/>
      <c r="HO643" s="239"/>
      <c r="HP643" s="239"/>
      <c r="HQ643" s="239"/>
      <c r="HR643" s="239"/>
      <c r="HS643" s="239"/>
      <c r="HT643" s="239"/>
      <c r="HU643" s="239"/>
      <c r="HV643" s="239"/>
      <c r="HW643" s="239"/>
      <c r="HX643" s="239"/>
      <c r="HY643" s="239"/>
      <c r="HZ643" s="239"/>
      <c r="IA643" s="239"/>
      <c r="IB643" s="239"/>
      <c r="IC643" s="239"/>
      <c r="ID643" s="239"/>
      <c r="IE643" s="239"/>
      <c r="IF643" s="239"/>
      <c r="IG643" s="239"/>
      <c r="IH643" s="239"/>
      <c r="II643" s="239"/>
      <c r="IJ643" s="239"/>
      <c r="IK643" s="239"/>
      <c r="IL643" s="239"/>
      <c r="IM643" s="239"/>
      <c r="IN643" s="239"/>
      <c r="IO643" s="239"/>
      <c r="IP643" s="239"/>
      <c r="IQ643" s="239"/>
      <c r="IR643" s="239"/>
      <c r="IS643" s="239"/>
      <c r="IT643" s="239"/>
      <c r="IU643" s="239"/>
      <c r="IV643" s="239"/>
      <c r="IW643" s="239"/>
      <c r="IX643" s="239"/>
    </row>
    <row r="644" spans="1:258" s="187" customFormat="1" ht="12.95" customHeight="1">
      <c r="A644" s="156" t="s">
        <v>848</v>
      </c>
      <c r="B644" s="167"/>
      <c r="C644" s="167"/>
      <c r="D644" s="174">
        <v>210019303</v>
      </c>
      <c r="E644" s="237" t="s">
        <v>1561</v>
      </c>
      <c r="F644" s="175">
        <v>22100401</v>
      </c>
      <c r="G644" s="37"/>
      <c r="H644" s="37" t="s">
        <v>2500</v>
      </c>
      <c r="I644" s="37" t="s">
        <v>887</v>
      </c>
      <c r="J644" s="39" t="s">
        <v>2501</v>
      </c>
      <c r="K644" s="37" t="s">
        <v>104</v>
      </c>
      <c r="L644" s="177"/>
      <c r="M644" s="39"/>
      <c r="N644" s="37" t="s">
        <v>106</v>
      </c>
      <c r="O644" s="39" t="s">
        <v>107</v>
      </c>
      <c r="P644" s="37" t="s">
        <v>108</v>
      </c>
      <c r="Q644" s="39" t="s">
        <v>2156</v>
      </c>
      <c r="R644" s="41" t="s">
        <v>110</v>
      </c>
      <c r="S644" s="37" t="s">
        <v>107</v>
      </c>
      <c r="T644" s="39" t="s">
        <v>122</v>
      </c>
      <c r="U644" s="37" t="s">
        <v>112</v>
      </c>
      <c r="V644" s="91">
        <v>60</v>
      </c>
      <c r="W644" s="39" t="s">
        <v>113</v>
      </c>
      <c r="X644" s="39"/>
      <c r="Y644" s="60"/>
      <c r="Z644" s="38"/>
      <c r="AA644" s="38"/>
      <c r="AB644" s="206">
        <v>90</v>
      </c>
      <c r="AC644" s="38">
        <v>10</v>
      </c>
      <c r="AD644" s="181" t="s">
        <v>129</v>
      </c>
      <c r="AE644" s="181" t="s">
        <v>115</v>
      </c>
      <c r="AF644" s="94">
        <v>91</v>
      </c>
      <c r="AG644" s="81">
        <v>642</v>
      </c>
      <c r="AH644" s="183">
        <f t="shared" si="49"/>
        <v>58422</v>
      </c>
      <c r="AI644" s="184">
        <f t="shared" ref="AI644:AI671" si="50">AH644*1.12</f>
        <v>65432.640000000007</v>
      </c>
      <c r="AJ644" s="185"/>
      <c r="AK644" s="185"/>
      <c r="AL644" s="185"/>
      <c r="AM644" s="37" t="s">
        <v>116</v>
      </c>
      <c r="AN644" s="37"/>
      <c r="AO644" s="37"/>
      <c r="AP644" s="37"/>
      <c r="AQ644" s="37"/>
      <c r="AR644" s="37" t="s">
        <v>2506</v>
      </c>
      <c r="AS644" s="37"/>
      <c r="AT644" s="37"/>
      <c r="AU644" s="37"/>
      <c r="AV644" s="89"/>
      <c r="AW644" s="89"/>
      <c r="AX644" s="89"/>
      <c r="AY644" s="89"/>
      <c r="BD644" s="49">
        <v>579</v>
      </c>
    </row>
    <row r="645" spans="1:258" s="187" customFormat="1" ht="12.95" customHeight="1">
      <c r="A645" s="156" t="s">
        <v>848</v>
      </c>
      <c r="B645" s="167"/>
      <c r="C645" s="167"/>
      <c r="D645" s="174">
        <v>210019675</v>
      </c>
      <c r="E645" s="237" t="s">
        <v>1562</v>
      </c>
      <c r="F645" s="175">
        <v>22100402</v>
      </c>
      <c r="G645" s="37"/>
      <c r="H645" s="37" t="s">
        <v>2500</v>
      </c>
      <c r="I645" s="37" t="s">
        <v>887</v>
      </c>
      <c r="J645" s="39" t="s">
        <v>2501</v>
      </c>
      <c r="K645" s="37" t="s">
        <v>104</v>
      </c>
      <c r="L645" s="177"/>
      <c r="M645" s="39"/>
      <c r="N645" s="37" t="s">
        <v>106</v>
      </c>
      <c r="O645" s="39" t="s">
        <v>107</v>
      </c>
      <c r="P645" s="37" t="s">
        <v>108</v>
      </c>
      <c r="Q645" s="39" t="s">
        <v>2156</v>
      </c>
      <c r="R645" s="41" t="s">
        <v>110</v>
      </c>
      <c r="S645" s="37" t="s">
        <v>107</v>
      </c>
      <c r="T645" s="39" t="s">
        <v>122</v>
      </c>
      <c r="U645" s="37" t="s">
        <v>112</v>
      </c>
      <c r="V645" s="91">
        <v>60</v>
      </c>
      <c r="W645" s="39" t="s">
        <v>113</v>
      </c>
      <c r="X645" s="39"/>
      <c r="Y645" s="60"/>
      <c r="Z645" s="38"/>
      <c r="AA645" s="38"/>
      <c r="AB645" s="206">
        <v>90</v>
      </c>
      <c r="AC645" s="38">
        <v>10</v>
      </c>
      <c r="AD645" s="181" t="s">
        <v>129</v>
      </c>
      <c r="AE645" s="181" t="s">
        <v>115</v>
      </c>
      <c r="AF645" s="94">
        <v>209</v>
      </c>
      <c r="AG645" s="81">
        <v>182.5</v>
      </c>
      <c r="AH645" s="183">
        <f t="shared" si="49"/>
        <v>38142.5</v>
      </c>
      <c r="AI645" s="184">
        <f t="shared" si="50"/>
        <v>42719.600000000006</v>
      </c>
      <c r="AJ645" s="185"/>
      <c r="AK645" s="185"/>
      <c r="AL645" s="185"/>
      <c r="AM645" s="37" t="s">
        <v>116</v>
      </c>
      <c r="AN645" s="37"/>
      <c r="AO645" s="37"/>
      <c r="AP645" s="37"/>
      <c r="AQ645" s="37"/>
      <c r="AR645" s="37" t="s">
        <v>2507</v>
      </c>
      <c r="AS645" s="37"/>
      <c r="AT645" s="37"/>
      <c r="AU645" s="37"/>
      <c r="AV645" s="89"/>
      <c r="AW645" s="89"/>
      <c r="AX645" s="89"/>
      <c r="AY645" s="89"/>
      <c r="BD645" s="49">
        <v>580</v>
      </c>
    </row>
    <row r="646" spans="1:258" s="187" customFormat="1" ht="12.95" customHeight="1">
      <c r="A646" s="156" t="s">
        <v>848</v>
      </c>
      <c r="B646" s="167"/>
      <c r="C646" s="167"/>
      <c r="D646" s="174">
        <v>210019676</v>
      </c>
      <c r="E646" s="237" t="s">
        <v>1563</v>
      </c>
      <c r="F646" s="175">
        <v>22100403</v>
      </c>
      <c r="G646" s="37"/>
      <c r="H646" s="37" t="s">
        <v>2500</v>
      </c>
      <c r="I646" s="37" t="s">
        <v>887</v>
      </c>
      <c r="J646" s="39" t="s">
        <v>2501</v>
      </c>
      <c r="K646" s="37" t="s">
        <v>104</v>
      </c>
      <c r="L646" s="177"/>
      <c r="M646" s="39"/>
      <c r="N646" s="37" t="s">
        <v>106</v>
      </c>
      <c r="O646" s="39" t="s">
        <v>107</v>
      </c>
      <c r="P646" s="37" t="s">
        <v>108</v>
      </c>
      <c r="Q646" s="39" t="s">
        <v>2156</v>
      </c>
      <c r="R646" s="41" t="s">
        <v>110</v>
      </c>
      <c r="S646" s="37" t="s">
        <v>107</v>
      </c>
      <c r="T646" s="39" t="s">
        <v>122</v>
      </c>
      <c r="U646" s="37" t="s">
        <v>112</v>
      </c>
      <c r="V646" s="91">
        <v>60</v>
      </c>
      <c r="W646" s="39" t="s">
        <v>113</v>
      </c>
      <c r="X646" s="39"/>
      <c r="Y646" s="60"/>
      <c r="Z646" s="38"/>
      <c r="AA646" s="38"/>
      <c r="AB646" s="206">
        <v>90</v>
      </c>
      <c r="AC646" s="38">
        <v>10</v>
      </c>
      <c r="AD646" s="181" t="s">
        <v>129</v>
      </c>
      <c r="AE646" s="181" t="s">
        <v>115</v>
      </c>
      <c r="AF646" s="94">
        <v>100</v>
      </c>
      <c r="AG646" s="81">
        <v>297.5</v>
      </c>
      <c r="AH646" s="183">
        <f t="shared" si="49"/>
        <v>29750</v>
      </c>
      <c r="AI646" s="184">
        <f t="shared" si="50"/>
        <v>33320</v>
      </c>
      <c r="AJ646" s="185"/>
      <c r="AK646" s="185"/>
      <c r="AL646" s="185"/>
      <c r="AM646" s="37" t="s">
        <v>116</v>
      </c>
      <c r="AN646" s="37"/>
      <c r="AO646" s="37"/>
      <c r="AP646" s="37"/>
      <c r="AQ646" s="37"/>
      <c r="AR646" s="37" t="s">
        <v>2508</v>
      </c>
      <c r="AS646" s="37"/>
      <c r="AT646" s="37"/>
      <c r="AU646" s="37"/>
      <c r="AV646" s="89"/>
      <c r="AW646" s="89"/>
      <c r="AX646" s="89"/>
      <c r="AY646" s="89"/>
      <c r="BD646" s="49">
        <v>581</v>
      </c>
    </row>
    <row r="647" spans="1:258" s="187" customFormat="1" ht="12.95" customHeight="1">
      <c r="A647" s="156" t="s">
        <v>848</v>
      </c>
      <c r="B647" s="167"/>
      <c r="C647" s="167"/>
      <c r="D647" s="174">
        <v>210019677</v>
      </c>
      <c r="E647" s="237" t="s">
        <v>1565</v>
      </c>
      <c r="F647" s="175">
        <v>22100404</v>
      </c>
      <c r="G647" s="37"/>
      <c r="H647" s="37" t="s">
        <v>2500</v>
      </c>
      <c r="I647" s="37" t="s">
        <v>887</v>
      </c>
      <c r="J647" s="39" t="s">
        <v>2501</v>
      </c>
      <c r="K647" s="37" t="s">
        <v>104</v>
      </c>
      <c r="L647" s="177"/>
      <c r="M647" s="39"/>
      <c r="N647" s="37" t="s">
        <v>106</v>
      </c>
      <c r="O647" s="39" t="s">
        <v>107</v>
      </c>
      <c r="P647" s="37" t="s">
        <v>108</v>
      </c>
      <c r="Q647" s="39" t="s">
        <v>2156</v>
      </c>
      <c r="R647" s="41" t="s">
        <v>110</v>
      </c>
      <c r="S647" s="37" t="s">
        <v>107</v>
      </c>
      <c r="T647" s="39" t="s">
        <v>122</v>
      </c>
      <c r="U647" s="37" t="s">
        <v>112</v>
      </c>
      <c r="V647" s="91">
        <v>60</v>
      </c>
      <c r="W647" s="39" t="s">
        <v>113</v>
      </c>
      <c r="X647" s="39"/>
      <c r="Y647" s="60"/>
      <c r="Z647" s="38"/>
      <c r="AA647" s="38"/>
      <c r="AB647" s="206">
        <v>90</v>
      </c>
      <c r="AC647" s="38">
        <v>10</v>
      </c>
      <c r="AD647" s="181" t="s">
        <v>129</v>
      </c>
      <c r="AE647" s="181" t="s">
        <v>115</v>
      </c>
      <c r="AF647" s="94">
        <v>90</v>
      </c>
      <c r="AG647" s="81">
        <v>315</v>
      </c>
      <c r="AH647" s="183">
        <f t="shared" si="49"/>
        <v>28350</v>
      </c>
      <c r="AI647" s="184">
        <f t="shared" si="50"/>
        <v>31752.000000000004</v>
      </c>
      <c r="AJ647" s="185"/>
      <c r="AK647" s="185"/>
      <c r="AL647" s="185"/>
      <c r="AM647" s="37" t="s">
        <v>116</v>
      </c>
      <c r="AN647" s="37"/>
      <c r="AO647" s="37"/>
      <c r="AP647" s="37"/>
      <c r="AQ647" s="37"/>
      <c r="AR647" s="37" t="s">
        <v>2509</v>
      </c>
      <c r="AS647" s="37"/>
      <c r="AT647" s="37"/>
      <c r="AU647" s="37"/>
      <c r="AV647" s="89"/>
      <c r="AW647" s="89"/>
      <c r="AX647" s="89"/>
      <c r="AY647" s="89"/>
      <c r="BD647" s="49">
        <v>582</v>
      </c>
    </row>
    <row r="648" spans="1:258" s="187" customFormat="1" ht="12.95" customHeight="1">
      <c r="A648" s="156" t="s">
        <v>848</v>
      </c>
      <c r="B648" s="167"/>
      <c r="C648" s="167"/>
      <c r="D648" s="174">
        <v>210020224</v>
      </c>
      <c r="E648" s="237" t="s">
        <v>1567</v>
      </c>
      <c r="F648" s="175">
        <v>22100405</v>
      </c>
      <c r="G648" s="37"/>
      <c r="H648" s="37" t="s">
        <v>2500</v>
      </c>
      <c r="I648" s="37" t="s">
        <v>887</v>
      </c>
      <c r="J648" s="39" t="s">
        <v>2501</v>
      </c>
      <c r="K648" s="37" t="s">
        <v>104</v>
      </c>
      <c r="L648" s="177"/>
      <c r="M648" s="39"/>
      <c r="N648" s="37" t="s">
        <v>106</v>
      </c>
      <c r="O648" s="39" t="s">
        <v>107</v>
      </c>
      <c r="P648" s="37" t="s">
        <v>108</v>
      </c>
      <c r="Q648" s="39" t="s">
        <v>2156</v>
      </c>
      <c r="R648" s="41" t="s">
        <v>110</v>
      </c>
      <c r="S648" s="37" t="s">
        <v>107</v>
      </c>
      <c r="T648" s="39" t="s">
        <v>122</v>
      </c>
      <c r="U648" s="37" t="s">
        <v>112</v>
      </c>
      <c r="V648" s="91">
        <v>60</v>
      </c>
      <c r="W648" s="39" t="s">
        <v>113</v>
      </c>
      <c r="X648" s="39"/>
      <c r="Y648" s="60"/>
      <c r="Z648" s="38"/>
      <c r="AA648" s="38"/>
      <c r="AB648" s="206">
        <v>90</v>
      </c>
      <c r="AC648" s="38">
        <v>10</v>
      </c>
      <c r="AD648" s="181" t="s">
        <v>129</v>
      </c>
      <c r="AE648" s="181" t="s">
        <v>115</v>
      </c>
      <c r="AF648" s="94">
        <v>130</v>
      </c>
      <c r="AG648" s="81">
        <v>108</v>
      </c>
      <c r="AH648" s="183">
        <f t="shared" si="49"/>
        <v>14040</v>
      </c>
      <c r="AI648" s="184">
        <f t="shared" si="50"/>
        <v>15724.800000000001</v>
      </c>
      <c r="AJ648" s="185"/>
      <c r="AK648" s="185"/>
      <c r="AL648" s="185"/>
      <c r="AM648" s="37" t="s">
        <v>116</v>
      </c>
      <c r="AN648" s="37"/>
      <c r="AO648" s="37"/>
      <c r="AP648" s="37"/>
      <c r="AQ648" s="37"/>
      <c r="AR648" s="37" t="s">
        <v>2510</v>
      </c>
      <c r="AS648" s="37"/>
      <c r="AT648" s="37"/>
      <c r="AU648" s="37"/>
      <c r="AV648" s="89"/>
      <c r="AW648" s="89"/>
      <c r="AX648" s="89"/>
      <c r="AY648" s="89"/>
      <c r="BD648" s="49">
        <v>583</v>
      </c>
    </row>
    <row r="649" spans="1:258" s="187" customFormat="1" ht="12.95" customHeight="1">
      <c r="A649" s="156" t="s">
        <v>848</v>
      </c>
      <c r="B649" s="167"/>
      <c r="C649" s="167"/>
      <c r="D649" s="174">
        <v>210020225</v>
      </c>
      <c r="E649" s="237" t="s">
        <v>1569</v>
      </c>
      <c r="F649" s="175">
        <v>22100406</v>
      </c>
      <c r="G649" s="37"/>
      <c r="H649" s="37" t="s">
        <v>2500</v>
      </c>
      <c r="I649" s="37" t="s">
        <v>887</v>
      </c>
      <c r="J649" s="39" t="s">
        <v>2501</v>
      </c>
      <c r="K649" s="37" t="s">
        <v>104</v>
      </c>
      <c r="L649" s="177"/>
      <c r="M649" s="39"/>
      <c r="N649" s="37" t="s">
        <v>106</v>
      </c>
      <c r="O649" s="39" t="s">
        <v>107</v>
      </c>
      <c r="P649" s="37" t="s">
        <v>108</v>
      </c>
      <c r="Q649" s="39" t="s">
        <v>2156</v>
      </c>
      <c r="R649" s="41" t="s">
        <v>110</v>
      </c>
      <c r="S649" s="37" t="s">
        <v>107</v>
      </c>
      <c r="T649" s="39" t="s">
        <v>122</v>
      </c>
      <c r="U649" s="37" t="s">
        <v>112</v>
      </c>
      <c r="V649" s="91">
        <v>60</v>
      </c>
      <c r="W649" s="39" t="s">
        <v>113</v>
      </c>
      <c r="X649" s="39"/>
      <c r="Y649" s="60"/>
      <c r="Z649" s="38"/>
      <c r="AA649" s="38"/>
      <c r="AB649" s="206">
        <v>90</v>
      </c>
      <c r="AC649" s="38">
        <v>10</v>
      </c>
      <c r="AD649" s="181" t="s">
        <v>129</v>
      </c>
      <c r="AE649" s="181" t="s">
        <v>115</v>
      </c>
      <c r="AF649" s="94">
        <v>50</v>
      </c>
      <c r="AG649" s="81">
        <v>287.5</v>
      </c>
      <c r="AH649" s="183">
        <f t="shared" si="49"/>
        <v>14375</v>
      </c>
      <c r="AI649" s="184">
        <f t="shared" si="50"/>
        <v>16100.000000000002</v>
      </c>
      <c r="AJ649" s="185"/>
      <c r="AK649" s="185"/>
      <c r="AL649" s="185"/>
      <c r="AM649" s="37" t="s">
        <v>116</v>
      </c>
      <c r="AN649" s="37"/>
      <c r="AO649" s="37"/>
      <c r="AP649" s="37"/>
      <c r="AQ649" s="37"/>
      <c r="AR649" s="37" t="s">
        <v>2511</v>
      </c>
      <c r="AS649" s="37"/>
      <c r="AT649" s="37"/>
      <c r="AU649" s="37"/>
      <c r="AV649" s="89"/>
      <c r="AW649" s="89"/>
      <c r="AX649" s="89"/>
      <c r="AY649" s="89"/>
      <c r="BD649" s="49">
        <v>584</v>
      </c>
    </row>
    <row r="650" spans="1:258" s="187" customFormat="1" ht="12.95" customHeight="1">
      <c r="A650" s="156" t="s">
        <v>848</v>
      </c>
      <c r="B650" s="167"/>
      <c r="C650" s="167"/>
      <c r="D650" s="174">
        <v>210020226</v>
      </c>
      <c r="E650" s="237" t="s">
        <v>1571</v>
      </c>
      <c r="F650" s="175">
        <v>22100407</v>
      </c>
      <c r="G650" s="37"/>
      <c r="H650" s="37" t="s">
        <v>2500</v>
      </c>
      <c r="I650" s="37" t="s">
        <v>887</v>
      </c>
      <c r="J650" s="39" t="s">
        <v>2501</v>
      </c>
      <c r="K650" s="37" t="s">
        <v>104</v>
      </c>
      <c r="L650" s="177"/>
      <c r="M650" s="39"/>
      <c r="N650" s="37" t="s">
        <v>106</v>
      </c>
      <c r="O650" s="39" t="s">
        <v>107</v>
      </c>
      <c r="P650" s="37" t="s">
        <v>108</v>
      </c>
      <c r="Q650" s="39" t="s">
        <v>2156</v>
      </c>
      <c r="R650" s="41" t="s">
        <v>110</v>
      </c>
      <c r="S650" s="37" t="s">
        <v>107</v>
      </c>
      <c r="T650" s="39" t="s">
        <v>122</v>
      </c>
      <c r="U650" s="37" t="s">
        <v>112</v>
      </c>
      <c r="V650" s="91">
        <v>60</v>
      </c>
      <c r="W650" s="39" t="s">
        <v>113</v>
      </c>
      <c r="X650" s="39"/>
      <c r="Y650" s="60"/>
      <c r="Z650" s="38"/>
      <c r="AA650" s="38"/>
      <c r="AB650" s="206">
        <v>90</v>
      </c>
      <c r="AC650" s="38">
        <v>10</v>
      </c>
      <c r="AD650" s="181" t="s">
        <v>129</v>
      </c>
      <c r="AE650" s="181" t="s">
        <v>115</v>
      </c>
      <c r="AF650" s="94">
        <v>252</v>
      </c>
      <c r="AG650" s="81">
        <v>129</v>
      </c>
      <c r="AH650" s="183">
        <f t="shared" si="49"/>
        <v>32508</v>
      </c>
      <c r="AI650" s="184">
        <f t="shared" si="50"/>
        <v>36408.960000000006</v>
      </c>
      <c r="AJ650" s="185"/>
      <c r="AK650" s="185"/>
      <c r="AL650" s="185"/>
      <c r="AM650" s="37" t="s">
        <v>116</v>
      </c>
      <c r="AN650" s="37"/>
      <c r="AO650" s="37"/>
      <c r="AP650" s="37"/>
      <c r="AQ650" s="37"/>
      <c r="AR650" s="37" t="s">
        <v>2512</v>
      </c>
      <c r="AS650" s="37"/>
      <c r="AT650" s="37"/>
      <c r="AU650" s="37"/>
      <c r="AV650" s="89"/>
      <c r="AW650" s="89"/>
      <c r="AX650" s="89"/>
      <c r="AY650" s="89"/>
      <c r="BD650" s="49">
        <v>585</v>
      </c>
    </row>
    <row r="651" spans="1:258" s="187" customFormat="1" ht="12.95" customHeight="1">
      <c r="A651" s="156" t="s">
        <v>848</v>
      </c>
      <c r="B651" s="167"/>
      <c r="C651" s="167"/>
      <c r="D651" s="174">
        <v>210029608</v>
      </c>
      <c r="E651" s="237" t="s">
        <v>1572</v>
      </c>
      <c r="F651" s="175">
        <v>22100408</v>
      </c>
      <c r="G651" s="37"/>
      <c r="H651" s="37" t="s">
        <v>2500</v>
      </c>
      <c r="I651" s="37" t="s">
        <v>887</v>
      </c>
      <c r="J651" s="39" t="s">
        <v>2501</v>
      </c>
      <c r="K651" s="37" t="s">
        <v>104</v>
      </c>
      <c r="L651" s="177"/>
      <c r="M651" s="39"/>
      <c r="N651" s="37" t="s">
        <v>106</v>
      </c>
      <c r="O651" s="39" t="s">
        <v>107</v>
      </c>
      <c r="P651" s="37" t="s">
        <v>108</v>
      </c>
      <c r="Q651" s="39" t="s">
        <v>2156</v>
      </c>
      <c r="R651" s="41" t="s">
        <v>110</v>
      </c>
      <c r="S651" s="37" t="s">
        <v>107</v>
      </c>
      <c r="T651" s="39" t="s">
        <v>122</v>
      </c>
      <c r="U651" s="37" t="s">
        <v>112</v>
      </c>
      <c r="V651" s="91">
        <v>60</v>
      </c>
      <c r="W651" s="39" t="s">
        <v>113</v>
      </c>
      <c r="X651" s="39"/>
      <c r="Y651" s="60"/>
      <c r="Z651" s="38"/>
      <c r="AA651" s="38"/>
      <c r="AB651" s="206">
        <v>90</v>
      </c>
      <c r="AC651" s="38">
        <v>10</v>
      </c>
      <c r="AD651" s="181" t="s">
        <v>129</v>
      </c>
      <c r="AE651" s="181" t="s">
        <v>115</v>
      </c>
      <c r="AF651" s="94">
        <v>150</v>
      </c>
      <c r="AG651" s="81">
        <v>390</v>
      </c>
      <c r="AH651" s="183">
        <f t="shared" si="49"/>
        <v>58500</v>
      </c>
      <c r="AI651" s="184">
        <f t="shared" si="50"/>
        <v>65520.000000000007</v>
      </c>
      <c r="AJ651" s="185"/>
      <c r="AK651" s="185"/>
      <c r="AL651" s="185"/>
      <c r="AM651" s="37" t="s">
        <v>116</v>
      </c>
      <c r="AN651" s="37"/>
      <c r="AO651" s="37"/>
      <c r="AP651" s="37"/>
      <c r="AQ651" s="37"/>
      <c r="AR651" s="37" t="s">
        <v>2513</v>
      </c>
      <c r="AS651" s="37"/>
      <c r="AT651" s="37"/>
      <c r="AU651" s="37"/>
      <c r="AV651" s="89"/>
      <c r="AW651" s="89"/>
      <c r="AX651" s="89"/>
      <c r="AY651" s="89"/>
      <c r="BD651" s="49">
        <v>586</v>
      </c>
    </row>
    <row r="652" spans="1:258" s="187" customFormat="1" ht="12.95" customHeight="1">
      <c r="A652" s="156" t="s">
        <v>848</v>
      </c>
      <c r="B652" s="167"/>
      <c r="C652" s="167"/>
      <c r="D652" s="174">
        <v>210034570</v>
      </c>
      <c r="E652" s="237" t="s">
        <v>1573</v>
      </c>
      <c r="F652" s="175">
        <v>22100409</v>
      </c>
      <c r="G652" s="37"/>
      <c r="H652" s="37" t="s">
        <v>2500</v>
      </c>
      <c r="I652" s="37" t="s">
        <v>887</v>
      </c>
      <c r="J652" s="39" t="s">
        <v>2501</v>
      </c>
      <c r="K652" s="37" t="s">
        <v>104</v>
      </c>
      <c r="L652" s="177"/>
      <c r="M652" s="39"/>
      <c r="N652" s="37" t="s">
        <v>106</v>
      </c>
      <c r="O652" s="39" t="s">
        <v>107</v>
      </c>
      <c r="P652" s="37" t="s">
        <v>108</v>
      </c>
      <c r="Q652" s="39" t="s">
        <v>2156</v>
      </c>
      <c r="R652" s="41" t="s">
        <v>110</v>
      </c>
      <c r="S652" s="37" t="s">
        <v>107</v>
      </c>
      <c r="T652" s="39" t="s">
        <v>122</v>
      </c>
      <c r="U652" s="37" t="s">
        <v>112</v>
      </c>
      <c r="V652" s="91">
        <v>60</v>
      </c>
      <c r="W652" s="39" t="s">
        <v>113</v>
      </c>
      <c r="X652" s="39"/>
      <c r="Y652" s="60"/>
      <c r="Z652" s="38"/>
      <c r="AA652" s="38"/>
      <c r="AB652" s="206">
        <v>90</v>
      </c>
      <c r="AC652" s="38">
        <v>10</v>
      </c>
      <c r="AD652" s="181" t="s">
        <v>129</v>
      </c>
      <c r="AE652" s="181" t="s">
        <v>115</v>
      </c>
      <c r="AF652" s="94">
        <v>100</v>
      </c>
      <c r="AG652" s="81">
        <v>150</v>
      </c>
      <c r="AH652" s="183">
        <f t="shared" si="49"/>
        <v>15000</v>
      </c>
      <c r="AI652" s="184">
        <f t="shared" si="50"/>
        <v>16800</v>
      </c>
      <c r="AJ652" s="185"/>
      <c r="AK652" s="185"/>
      <c r="AL652" s="185"/>
      <c r="AM652" s="37" t="s">
        <v>116</v>
      </c>
      <c r="AN652" s="37"/>
      <c r="AO652" s="37"/>
      <c r="AP652" s="37"/>
      <c r="AQ652" s="37"/>
      <c r="AR652" s="37" t="s">
        <v>2514</v>
      </c>
      <c r="AS652" s="37"/>
      <c r="AT652" s="37"/>
      <c r="AU652" s="37"/>
      <c r="AV652" s="89"/>
      <c r="AW652" s="89"/>
      <c r="AX652" s="89"/>
      <c r="AY652" s="89"/>
      <c r="BD652" s="49">
        <v>587</v>
      </c>
    </row>
    <row r="653" spans="1:258" s="187" customFormat="1" ht="12.95" customHeight="1">
      <c r="A653" s="156" t="s">
        <v>848</v>
      </c>
      <c r="B653" s="167"/>
      <c r="C653" s="167"/>
      <c r="D653" s="174">
        <v>210034571</v>
      </c>
      <c r="E653" s="237" t="s">
        <v>1574</v>
      </c>
      <c r="F653" s="175">
        <v>22100410</v>
      </c>
      <c r="G653" s="37"/>
      <c r="H653" s="37" t="s">
        <v>2500</v>
      </c>
      <c r="I653" s="37" t="s">
        <v>887</v>
      </c>
      <c r="J653" s="39" t="s">
        <v>2501</v>
      </c>
      <c r="K653" s="37" t="s">
        <v>104</v>
      </c>
      <c r="L653" s="177"/>
      <c r="M653" s="39"/>
      <c r="N653" s="37" t="s">
        <v>106</v>
      </c>
      <c r="O653" s="39" t="s">
        <v>107</v>
      </c>
      <c r="P653" s="37" t="s">
        <v>108</v>
      </c>
      <c r="Q653" s="39" t="s">
        <v>2156</v>
      </c>
      <c r="R653" s="41" t="s">
        <v>110</v>
      </c>
      <c r="S653" s="37" t="s">
        <v>107</v>
      </c>
      <c r="T653" s="39" t="s">
        <v>122</v>
      </c>
      <c r="U653" s="37" t="s">
        <v>112</v>
      </c>
      <c r="V653" s="91">
        <v>60</v>
      </c>
      <c r="W653" s="39" t="s">
        <v>113</v>
      </c>
      <c r="X653" s="39"/>
      <c r="Y653" s="60"/>
      <c r="Z653" s="38"/>
      <c r="AA653" s="38"/>
      <c r="AB653" s="206">
        <v>90</v>
      </c>
      <c r="AC653" s="38">
        <v>10</v>
      </c>
      <c r="AD653" s="181" t="s">
        <v>129</v>
      </c>
      <c r="AE653" s="181" t="s">
        <v>115</v>
      </c>
      <c r="AF653" s="94">
        <v>54</v>
      </c>
      <c r="AG653" s="81">
        <v>175</v>
      </c>
      <c r="AH653" s="183">
        <f t="shared" si="49"/>
        <v>9450</v>
      </c>
      <c r="AI653" s="184">
        <f t="shared" si="50"/>
        <v>10584.000000000002</v>
      </c>
      <c r="AJ653" s="185"/>
      <c r="AK653" s="185"/>
      <c r="AL653" s="185"/>
      <c r="AM653" s="37" t="s">
        <v>116</v>
      </c>
      <c r="AN653" s="37"/>
      <c r="AO653" s="37"/>
      <c r="AP653" s="37"/>
      <c r="AQ653" s="37"/>
      <c r="AR653" s="37" t="s">
        <v>2515</v>
      </c>
      <c r="AS653" s="37"/>
      <c r="AT653" s="37"/>
      <c r="AU653" s="37"/>
      <c r="AV653" s="89"/>
      <c r="AW653" s="89"/>
      <c r="AX653" s="89"/>
      <c r="AY653" s="89"/>
      <c r="BD653" s="49">
        <v>588</v>
      </c>
    </row>
    <row r="654" spans="1:258" s="187" customFormat="1" ht="12.95" customHeight="1">
      <c r="A654" s="156" t="s">
        <v>848</v>
      </c>
      <c r="B654" s="167"/>
      <c r="C654" s="167"/>
      <c r="D654" s="174">
        <v>210019295</v>
      </c>
      <c r="E654" s="237" t="s">
        <v>1575</v>
      </c>
      <c r="F654" s="175">
        <v>22100411</v>
      </c>
      <c r="G654" s="37"/>
      <c r="H654" s="37" t="s">
        <v>2516</v>
      </c>
      <c r="I654" s="37" t="s">
        <v>887</v>
      </c>
      <c r="J654" s="39" t="s">
        <v>2517</v>
      </c>
      <c r="K654" s="37" t="s">
        <v>104</v>
      </c>
      <c r="L654" s="177"/>
      <c r="M654" s="39"/>
      <c r="N654" s="37" t="s">
        <v>106</v>
      </c>
      <c r="O654" s="39" t="s">
        <v>107</v>
      </c>
      <c r="P654" s="37" t="s">
        <v>108</v>
      </c>
      <c r="Q654" s="39" t="s">
        <v>2156</v>
      </c>
      <c r="R654" s="41" t="s">
        <v>110</v>
      </c>
      <c r="S654" s="37" t="s">
        <v>107</v>
      </c>
      <c r="T654" s="39" t="s">
        <v>122</v>
      </c>
      <c r="U654" s="37" t="s">
        <v>112</v>
      </c>
      <c r="V654" s="91">
        <v>60</v>
      </c>
      <c r="W654" s="39" t="s">
        <v>113</v>
      </c>
      <c r="X654" s="39"/>
      <c r="Y654" s="60"/>
      <c r="Z654" s="38"/>
      <c r="AA654" s="38"/>
      <c r="AB654" s="206">
        <v>90</v>
      </c>
      <c r="AC654" s="38">
        <v>10</v>
      </c>
      <c r="AD654" s="181" t="s">
        <v>129</v>
      </c>
      <c r="AE654" s="181" t="s">
        <v>115</v>
      </c>
      <c r="AF654" s="94">
        <v>16</v>
      </c>
      <c r="AG654" s="81">
        <v>379.16</v>
      </c>
      <c r="AH654" s="183">
        <f t="shared" si="49"/>
        <v>6066.56</v>
      </c>
      <c r="AI654" s="184">
        <f t="shared" si="50"/>
        <v>6794.5472000000009</v>
      </c>
      <c r="AJ654" s="185"/>
      <c r="AK654" s="185"/>
      <c r="AL654" s="185"/>
      <c r="AM654" s="37" t="s">
        <v>116</v>
      </c>
      <c r="AN654" s="37"/>
      <c r="AO654" s="37"/>
      <c r="AP654" s="37"/>
      <c r="AQ654" s="37"/>
      <c r="AR654" s="37" t="s">
        <v>2518</v>
      </c>
      <c r="AS654" s="37"/>
      <c r="AT654" s="37"/>
      <c r="AU654" s="37"/>
      <c r="AV654" s="89"/>
      <c r="AW654" s="89"/>
      <c r="AX654" s="89"/>
      <c r="AY654" s="89"/>
      <c r="BD654" s="49">
        <v>589</v>
      </c>
    </row>
    <row r="655" spans="1:258" s="187" customFormat="1" ht="12.95" customHeight="1">
      <c r="A655" s="156" t="s">
        <v>350</v>
      </c>
      <c r="B655" s="167"/>
      <c r="C655" s="167"/>
      <c r="D655" s="174">
        <v>120001778</v>
      </c>
      <c r="E655" s="237" t="s">
        <v>3676</v>
      </c>
      <c r="F655" s="175">
        <v>22100687</v>
      </c>
      <c r="G655" s="37"/>
      <c r="H655" s="37" t="s">
        <v>334</v>
      </c>
      <c r="I655" s="37" t="s">
        <v>335</v>
      </c>
      <c r="J655" s="37" t="s">
        <v>336</v>
      </c>
      <c r="K655" s="37" t="s">
        <v>104</v>
      </c>
      <c r="L655" s="177" t="s">
        <v>105</v>
      </c>
      <c r="M655" s="37"/>
      <c r="N655" s="39" t="s">
        <v>106</v>
      </c>
      <c r="O655" s="39" t="s">
        <v>107</v>
      </c>
      <c r="P655" s="37" t="s">
        <v>108</v>
      </c>
      <c r="Q655" s="39" t="s">
        <v>435</v>
      </c>
      <c r="R655" s="37" t="s">
        <v>110</v>
      </c>
      <c r="S655" s="39" t="s">
        <v>107</v>
      </c>
      <c r="T655" s="37" t="s">
        <v>122</v>
      </c>
      <c r="U655" s="37" t="s">
        <v>112</v>
      </c>
      <c r="V655" s="91">
        <v>60</v>
      </c>
      <c r="W655" s="37" t="s">
        <v>113</v>
      </c>
      <c r="X655" s="39"/>
      <c r="Y655" s="39"/>
      <c r="Z655" s="39"/>
      <c r="AA655" s="60"/>
      <c r="AB655" s="38">
        <v>90</v>
      </c>
      <c r="AC655" s="38">
        <v>10</v>
      </c>
      <c r="AD655" s="300" t="s">
        <v>123</v>
      </c>
      <c r="AE655" s="205" t="s">
        <v>115</v>
      </c>
      <c r="AF655" s="182">
        <v>7</v>
      </c>
      <c r="AG655" s="94">
        <v>305803.12</v>
      </c>
      <c r="AH655" s="183">
        <f t="shared" si="49"/>
        <v>2140621.84</v>
      </c>
      <c r="AI655" s="184">
        <f t="shared" si="50"/>
        <v>2397496.4608</v>
      </c>
      <c r="AJ655" s="185"/>
      <c r="AK655" s="185"/>
      <c r="AL655" s="185"/>
      <c r="AM655" s="35" t="s">
        <v>116</v>
      </c>
      <c r="AN655" s="37"/>
      <c r="AO655" s="37"/>
      <c r="AP655" s="37"/>
      <c r="AQ655" s="37"/>
      <c r="AR655" s="37" t="s">
        <v>2519</v>
      </c>
      <c r="AS655" s="37"/>
      <c r="AT655" s="37"/>
      <c r="AU655" s="37"/>
      <c r="AV655" s="89"/>
      <c r="AW655" s="89"/>
      <c r="AX655" s="89"/>
      <c r="AY655" s="89"/>
      <c r="BD655" s="49">
        <v>590</v>
      </c>
    </row>
    <row r="656" spans="1:258" s="187" customFormat="1" ht="12.95" customHeight="1">
      <c r="A656" s="156" t="s">
        <v>2136</v>
      </c>
      <c r="B656" s="167"/>
      <c r="C656" s="167"/>
      <c r="D656" s="174">
        <v>250007169</v>
      </c>
      <c r="E656" s="237" t="s">
        <v>3677</v>
      </c>
      <c r="F656" s="175">
        <v>22100519</v>
      </c>
      <c r="G656" s="176"/>
      <c r="H656" s="176" t="s">
        <v>2520</v>
      </c>
      <c r="I656" s="37" t="s">
        <v>2521</v>
      </c>
      <c r="J656" s="176" t="s">
        <v>2522</v>
      </c>
      <c r="K656" s="176" t="s">
        <v>104</v>
      </c>
      <c r="L656" s="177"/>
      <c r="M656" s="176"/>
      <c r="N656" s="178" t="s">
        <v>106</v>
      </c>
      <c r="O656" s="178" t="s">
        <v>107</v>
      </c>
      <c r="P656" s="176" t="s">
        <v>108</v>
      </c>
      <c r="Q656" s="213" t="s">
        <v>2140</v>
      </c>
      <c r="R656" s="176" t="s">
        <v>110</v>
      </c>
      <c r="S656" s="178" t="s">
        <v>107</v>
      </c>
      <c r="T656" s="176" t="s">
        <v>122</v>
      </c>
      <c r="U656" s="176" t="s">
        <v>112</v>
      </c>
      <c r="V656" s="178">
        <v>60</v>
      </c>
      <c r="W656" s="37" t="s">
        <v>113</v>
      </c>
      <c r="X656" s="178"/>
      <c r="Y656" s="178"/>
      <c r="Z656" s="178"/>
      <c r="AA656" s="179"/>
      <c r="AB656" s="180">
        <v>90</v>
      </c>
      <c r="AC656" s="180">
        <v>10</v>
      </c>
      <c r="AD656" s="300" t="s">
        <v>129</v>
      </c>
      <c r="AE656" s="176" t="s">
        <v>115</v>
      </c>
      <c r="AF656" s="182">
        <v>1</v>
      </c>
      <c r="AG656" s="94">
        <v>132249.75</v>
      </c>
      <c r="AH656" s="183">
        <f t="shared" si="49"/>
        <v>132249.75</v>
      </c>
      <c r="AI656" s="184">
        <f t="shared" si="50"/>
        <v>148119.72</v>
      </c>
      <c r="AJ656" s="185"/>
      <c r="AK656" s="185"/>
      <c r="AL656" s="185"/>
      <c r="AM656" s="186" t="s">
        <v>116</v>
      </c>
      <c r="AN656" s="176"/>
      <c r="AO656" s="176"/>
      <c r="AP656" s="176"/>
      <c r="AQ656" s="176"/>
      <c r="AR656" s="37" t="s">
        <v>2523</v>
      </c>
      <c r="AS656" s="176"/>
      <c r="AT656" s="176"/>
      <c r="AU656" s="176"/>
      <c r="AV656" s="89"/>
      <c r="AW656" s="89"/>
      <c r="AX656" s="89"/>
      <c r="AY656" s="89"/>
      <c r="BD656" s="49">
        <v>591</v>
      </c>
    </row>
    <row r="657" spans="1:56" s="187" customFormat="1" ht="12.95" customHeight="1">
      <c r="A657" s="156" t="s">
        <v>333</v>
      </c>
      <c r="B657" s="167"/>
      <c r="C657" s="167"/>
      <c r="D657" s="174">
        <v>210034894</v>
      </c>
      <c r="E657" s="237" t="s">
        <v>3678</v>
      </c>
      <c r="F657" s="175">
        <v>22100584</v>
      </c>
      <c r="G657" s="188"/>
      <c r="H657" s="188" t="s">
        <v>2520</v>
      </c>
      <c r="I657" s="189" t="s">
        <v>2521</v>
      </c>
      <c r="J657" s="188" t="s">
        <v>2522</v>
      </c>
      <c r="K657" s="188" t="s">
        <v>104</v>
      </c>
      <c r="L657" s="177"/>
      <c r="M657" s="188"/>
      <c r="N657" s="190" t="s">
        <v>106</v>
      </c>
      <c r="O657" s="190" t="s">
        <v>107</v>
      </c>
      <c r="P657" s="188" t="s">
        <v>108</v>
      </c>
      <c r="Q657" s="750" t="s">
        <v>1094</v>
      </c>
      <c r="R657" s="188" t="s">
        <v>110</v>
      </c>
      <c r="S657" s="190" t="s">
        <v>107</v>
      </c>
      <c r="T657" s="188" t="s">
        <v>122</v>
      </c>
      <c r="U657" s="188" t="s">
        <v>112</v>
      </c>
      <c r="V657" s="190">
        <v>60</v>
      </c>
      <c r="W657" s="189" t="s">
        <v>113</v>
      </c>
      <c r="X657" s="190"/>
      <c r="Y657" s="190"/>
      <c r="Z657" s="190"/>
      <c r="AA657" s="191"/>
      <c r="AB657" s="192">
        <v>90</v>
      </c>
      <c r="AC657" s="192">
        <v>10</v>
      </c>
      <c r="AD657" s="193" t="s">
        <v>129</v>
      </c>
      <c r="AE657" s="188" t="s">
        <v>115</v>
      </c>
      <c r="AF657" s="194">
        <v>1</v>
      </c>
      <c r="AG657" s="195">
        <v>63940</v>
      </c>
      <c r="AH657" s="183">
        <f t="shared" si="49"/>
        <v>63940</v>
      </c>
      <c r="AI657" s="184">
        <f t="shared" si="50"/>
        <v>71612.800000000003</v>
      </c>
      <c r="AJ657" s="185"/>
      <c r="AK657" s="185"/>
      <c r="AL657" s="185"/>
      <c r="AM657" s="196" t="s">
        <v>116</v>
      </c>
      <c r="AN657" s="188"/>
      <c r="AO657" s="188"/>
      <c r="AP657" s="188"/>
      <c r="AQ657" s="188"/>
      <c r="AR657" s="188" t="s">
        <v>2524</v>
      </c>
      <c r="AS657" s="188"/>
      <c r="AT657" s="188"/>
      <c r="AU657" s="188"/>
      <c r="AV657" s="89"/>
      <c r="AW657" s="89"/>
      <c r="AX657" s="89"/>
      <c r="AY657" s="89"/>
      <c r="BD657" s="49">
        <v>592</v>
      </c>
    </row>
    <row r="658" spans="1:56" s="187" customFormat="1" ht="12.95" customHeight="1">
      <c r="A658" s="156" t="s">
        <v>319</v>
      </c>
      <c r="B658" s="167"/>
      <c r="C658" s="167"/>
      <c r="D658" s="174">
        <v>270001504</v>
      </c>
      <c r="E658" s="237" t="s">
        <v>1494</v>
      </c>
      <c r="F658" s="175">
        <v>22100475</v>
      </c>
      <c r="G658" s="59"/>
      <c r="H658" s="59" t="s">
        <v>2525</v>
      </c>
      <c r="I658" s="59" t="s">
        <v>2526</v>
      </c>
      <c r="J658" s="59" t="s">
        <v>2270</v>
      </c>
      <c r="K658" s="59" t="s">
        <v>104</v>
      </c>
      <c r="L658" s="177" t="s">
        <v>105</v>
      </c>
      <c r="M658" s="59"/>
      <c r="N658" s="197" t="s">
        <v>106</v>
      </c>
      <c r="O658" s="197" t="s">
        <v>107</v>
      </c>
      <c r="P658" s="59" t="s">
        <v>108</v>
      </c>
      <c r="Q658" s="197" t="s">
        <v>1094</v>
      </c>
      <c r="R658" s="59" t="s">
        <v>110</v>
      </c>
      <c r="S658" s="197" t="s">
        <v>107</v>
      </c>
      <c r="T658" s="59" t="s">
        <v>122</v>
      </c>
      <c r="U658" s="59" t="s">
        <v>112</v>
      </c>
      <c r="V658" s="198">
        <v>60</v>
      </c>
      <c r="W658" s="59" t="s">
        <v>113</v>
      </c>
      <c r="X658" s="197"/>
      <c r="Y658" s="197"/>
      <c r="Z658" s="197"/>
      <c r="AA658" s="199"/>
      <c r="AB658" s="200">
        <v>90</v>
      </c>
      <c r="AC658" s="200">
        <v>10</v>
      </c>
      <c r="AD658" s="201" t="s">
        <v>129</v>
      </c>
      <c r="AE658" s="202" t="s">
        <v>115</v>
      </c>
      <c r="AF658" s="203">
        <v>194</v>
      </c>
      <c r="AG658" s="204">
        <v>416.99</v>
      </c>
      <c r="AH658" s="43">
        <v>0</v>
      </c>
      <c r="AI658" s="44">
        <f t="shared" si="50"/>
        <v>0</v>
      </c>
      <c r="AJ658" s="185"/>
      <c r="AK658" s="185"/>
      <c r="AL658" s="185"/>
      <c r="AM658" s="51" t="s">
        <v>116</v>
      </c>
      <c r="AN658" s="59"/>
      <c r="AO658" s="59"/>
      <c r="AP658" s="59"/>
      <c r="AQ658" s="59"/>
      <c r="AR658" s="59" t="s">
        <v>2527</v>
      </c>
      <c r="AS658" s="59"/>
      <c r="AT658" s="59"/>
      <c r="AU658" s="59"/>
      <c r="AV658" s="89"/>
      <c r="AW658" s="89"/>
      <c r="AX658" s="89"/>
      <c r="AY658" s="89"/>
      <c r="BD658" s="49">
        <v>593</v>
      </c>
    </row>
    <row r="659" spans="1:56" s="187" customFormat="1" ht="12.95" customHeight="1">
      <c r="A659" s="764" t="s">
        <v>319</v>
      </c>
      <c r="B659" s="736"/>
      <c r="C659" s="736"/>
      <c r="D659" s="777">
        <v>270001504</v>
      </c>
      <c r="E659" s="766" t="s">
        <v>4319</v>
      </c>
      <c r="F659" s="780"/>
      <c r="G659" s="349"/>
      <c r="H659" s="59" t="s">
        <v>2525</v>
      </c>
      <c r="I659" s="59" t="s">
        <v>2526</v>
      </c>
      <c r="J659" s="59" t="s">
        <v>2270</v>
      </c>
      <c r="K659" s="59" t="s">
        <v>104</v>
      </c>
      <c r="L659" s="753"/>
      <c r="M659" s="59"/>
      <c r="N659" s="197" t="s">
        <v>106</v>
      </c>
      <c r="O659" s="197" t="s">
        <v>107</v>
      </c>
      <c r="P659" s="59" t="s">
        <v>108</v>
      </c>
      <c r="Q659" s="197" t="s">
        <v>1094</v>
      </c>
      <c r="R659" s="59" t="s">
        <v>110</v>
      </c>
      <c r="S659" s="197" t="s">
        <v>107</v>
      </c>
      <c r="T659" s="59" t="s">
        <v>122</v>
      </c>
      <c r="U659" s="59" t="s">
        <v>112</v>
      </c>
      <c r="V659" s="197">
        <v>60</v>
      </c>
      <c r="W659" s="59" t="s">
        <v>113</v>
      </c>
      <c r="X659" s="197"/>
      <c r="Y659" s="197"/>
      <c r="Z659" s="197"/>
      <c r="AA659" s="767"/>
      <c r="AB659" s="59">
        <v>90</v>
      </c>
      <c r="AC659" s="59">
        <v>10</v>
      </c>
      <c r="AD659" s="768" t="s">
        <v>129</v>
      </c>
      <c r="AE659" s="59" t="s">
        <v>115</v>
      </c>
      <c r="AF659" s="769">
        <v>268</v>
      </c>
      <c r="AG659" s="770">
        <v>416.99</v>
      </c>
      <c r="AH659" s="45">
        <f>AG659*AF659</f>
        <v>111753.32</v>
      </c>
      <c r="AI659" s="45">
        <f t="shared" si="50"/>
        <v>125163.71840000001</v>
      </c>
      <c r="AJ659" s="46"/>
      <c r="AK659" s="45"/>
      <c r="AL659" s="45"/>
      <c r="AM659" s="51" t="s">
        <v>116</v>
      </c>
      <c r="AN659" s="59"/>
      <c r="AO659" s="59"/>
      <c r="AP659" s="59"/>
      <c r="AQ659" s="59"/>
      <c r="AR659" s="59" t="s">
        <v>2527</v>
      </c>
      <c r="AS659" s="59"/>
      <c r="AT659" s="59"/>
      <c r="AU659" s="59"/>
      <c r="AV659" s="771"/>
      <c r="AW659" s="771"/>
      <c r="AX659" s="771"/>
      <c r="AY659" s="759"/>
      <c r="AZ659" s="742" t="s">
        <v>4053</v>
      </c>
      <c r="BA659" s="743">
        <v>22100475</v>
      </c>
      <c r="BB659" s="743"/>
      <c r="BC659" s="249" t="e">
        <f>VLOOKUP(#REF!,$E$11:$BD$1093,53,0)</f>
        <v>#REF!</v>
      </c>
      <c r="BD659" s="249" t="e">
        <f>BC659+0.5</f>
        <v>#REF!</v>
      </c>
    </row>
    <row r="660" spans="1:56" s="187" customFormat="1" ht="12.95" customHeight="1">
      <c r="A660" s="156" t="s">
        <v>319</v>
      </c>
      <c r="B660" s="167"/>
      <c r="C660" s="167"/>
      <c r="D660" s="174">
        <v>270002290</v>
      </c>
      <c r="E660" s="237" t="s">
        <v>1495</v>
      </c>
      <c r="F660" s="175">
        <v>22100476</v>
      </c>
      <c r="G660" s="59"/>
      <c r="H660" s="59" t="s">
        <v>2528</v>
      </c>
      <c r="I660" s="59" t="s">
        <v>2529</v>
      </c>
      <c r="J660" s="59" t="s">
        <v>2530</v>
      </c>
      <c r="K660" s="59" t="s">
        <v>104</v>
      </c>
      <c r="L660" s="177" t="s">
        <v>105</v>
      </c>
      <c r="M660" s="59"/>
      <c r="N660" s="197" t="s">
        <v>106</v>
      </c>
      <c r="O660" s="197" t="s">
        <v>107</v>
      </c>
      <c r="P660" s="59" t="s">
        <v>108</v>
      </c>
      <c r="Q660" s="197" t="s">
        <v>1094</v>
      </c>
      <c r="R660" s="59" t="s">
        <v>110</v>
      </c>
      <c r="S660" s="197" t="s">
        <v>107</v>
      </c>
      <c r="T660" s="59" t="s">
        <v>122</v>
      </c>
      <c r="U660" s="59" t="s">
        <v>112</v>
      </c>
      <c r="V660" s="198">
        <v>60</v>
      </c>
      <c r="W660" s="59" t="s">
        <v>113</v>
      </c>
      <c r="X660" s="197"/>
      <c r="Y660" s="197"/>
      <c r="Z660" s="197"/>
      <c r="AA660" s="199"/>
      <c r="AB660" s="200">
        <v>90</v>
      </c>
      <c r="AC660" s="200">
        <v>10</v>
      </c>
      <c r="AD660" s="201" t="s">
        <v>129</v>
      </c>
      <c r="AE660" s="202" t="s">
        <v>115</v>
      </c>
      <c r="AF660" s="203">
        <v>183</v>
      </c>
      <c r="AG660" s="204">
        <v>592.5</v>
      </c>
      <c r="AH660" s="43">
        <v>0</v>
      </c>
      <c r="AI660" s="44">
        <f t="shared" si="50"/>
        <v>0</v>
      </c>
      <c r="AJ660" s="185"/>
      <c r="AK660" s="185"/>
      <c r="AL660" s="185"/>
      <c r="AM660" s="51" t="s">
        <v>116</v>
      </c>
      <c r="AN660" s="59"/>
      <c r="AO660" s="59"/>
      <c r="AP660" s="59"/>
      <c r="AQ660" s="59"/>
      <c r="AR660" s="59" t="s">
        <v>2531</v>
      </c>
      <c r="AS660" s="59"/>
      <c r="AT660" s="59"/>
      <c r="AU660" s="59"/>
      <c r="AV660" s="89"/>
      <c r="AW660" s="89"/>
      <c r="AX660" s="89"/>
      <c r="AY660" s="89"/>
      <c r="BD660" s="49">
        <v>594</v>
      </c>
    </row>
    <row r="661" spans="1:56" s="187" customFormat="1" ht="12.95" customHeight="1">
      <c r="A661" s="764" t="s">
        <v>319</v>
      </c>
      <c r="B661" s="736"/>
      <c r="C661" s="736"/>
      <c r="D661" s="777">
        <v>270002290</v>
      </c>
      <c r="E661" s="766" t="s">
        <v>4320</v>
      </c>
      <c r="F661" s="780"/>
      <c r="G661" s="349"/>
      <c r="H661" s="59" t="s">
        <v>2528</v>
      </c>
      <c r="I661" s="59" t="s">
        <v>2529</v>
      </c>
      <c r="J661" s="59" t="s">
        <v>2530</v>
      </c>
      <c r="K661" s="59" t="s">
        <v>104</v>
      </c>
      <c r="L661" s="753"/>
      <c r="M661" s="59"/>
      <c r="N661" s="197" t="s">
        <v>106</v>
      </c>
      <c r="O661" s="197" t="s">
        <v>107</v>
      </c>
      <c r="P661" s="59" t="s">
        <v>108</v>
      </c>
      <c r="Q661" s="197" t="s">
        <v>1094</v>
      </c>
      <c r="R661" s="59" t="s">
        <v>110</v>
      </c>
      <c r="S661" s="197" t="s">
        <v>107</v>
      </c>
      <c r="T661" s="59" t="s">
        <v>122</v>
      </c>
      <c r="U661" s="59" t="s">
        <v>112</v>
      </c>
      <c r="V661" s="197">
        <v>60</v>
      </c>
      <c r="W661" s="59" t="s">
        <v>113</v>
      </c>
      <c r="X661" s="197"/>
      <c r="Y661" s="197"/>
      <c r="Z661" s="197"/>
      <c r="AA661" s="767"/>
      <c r="AB661" s="59">
        <v>90</v>
      </c>
      <c r="AC661" s="59">
        <v>10</v>
      </c>
      <c r="AD661" s="768" t="s">
        <v>129</v>
      </c>
      <c r="AE661" s="59" t="s">
        <v>115</v>
      </c>
      <c r="AF661" s="769">
        <v>321</v>
      </c>
      <c r="AG661" s="770">
        <v>592.5</v>
      </c>
      <c r="AH661" s="45">
        <f>AG661*AF661</f>
        <v>190192.5</v>
      </c>
      <c r="AI661" s="45">
        <f t="shared" si="50"/>
        <v>213015.6</v>
      </c>
      <c r="AJ661" s="46"/>
      <c r="AK661" s="45"/>
      <c r="AL661" s="45"/>
      <c r="AM661" s="51" t="s">
        <v>116</v>
      </c>
      <c r="AN661" s="59"/>
      <c r="AO661" s="59"/>
      <c r="AP661" s="59"/>
      <c r="AQ661" s="59"/>
      <c r="AR661" s="59" t="s">
        <v>2531</v>
      </c>
      <c r="AS661" s="59"/>
      <c r="AT661" s="59"/>
      <c r="AU661" s="59"/>
      <c r="AV661" s="771"/>
      <c r="AW661" s="771"/>
      <c r="AX661" s="771"/>
      <c r="AY661" s="759"/>
      <c r="AZ661" s="742" t="s">
        <v>4054</v>
      </c>
      <c r="BA661" s="743">
        <v>22100476</v>
      </c>
      <c r="BB661" s="743"/>
      <c r="BC661" s="249" t="e">
        <f>VLOOKUP(#REF!,$E$11:$BD$1093,53,0)</f>
        <v>#REF!</v>
      </c>
      <c r="BD661" s="249" t="e">
        <f>BC661+0.5</f>
        <v>#REF!</v>
      </c>
    </row>
    <row r="662" spans="1:56" s="187" customFormat="1" ht="12.95" customHeight="1">
      <c r="A662" s="156" t="s">
        <v>319</v>
      </c>
      <c r="B662" s="167"/>
      <c r="C662" s="167"/>
      <c r="D662" s="174">
        <v>270002764</v>
      </c>
      <c r="E662" s="237" t="s">
        <v>1379</v>
      </c>
      <c r="F662" s="175">
        <v>22100477</v>
      </c>
      <c r="G662" s="59"/>
      <c r="H662" s="59" t="s">
        <v>2532</v>
      </c>
      <c r="I662" s="59" t="s">
        <v>2533</v>
      </c>
      <c r="J662" s="59" t="s">
        <v>2534</v>
      </c>
      <c r="K662" s="59" t="s">
        <v>104</v>
      </c>
      <c r="L662" s="177" t="s">
        <v>105</v>
      </c>
      <c r="M662" s="59"/>
      <c r="N662" s="197" t="s">
        <v>106</v>
      </c>
      <c r="O662" s="197" t="s">
        <v>107</v>
      </c>
      <c r="P662" s="59" t="s">
        <v>108</v>
      </c>
      <c r="Q662" s="197" t="s">
        <v>1094</v>
      </c>
      <c r="R662" s="59" t="s">
        <v>110</v>
      </c>
      <c r="S662" s="197" t="s">
        <v>107</v>
      </c>
      <c r="T662" s="59" t="s">
        <v>122</v>
      </c>
      <c r="U662" s="59" t="s">
        <v>112</v>
      </c>
      <c r="V662" s="198">
        <v>60</v>
      </c>
      <c r="W662" s="59" t="s">
        <v>113</v>
      </c>
      <c r="X662" s="197"/>
      <c r="Y662" s="197"/>
      <c r="Z662" s="197"/>
      <c r="AA662" s="199"/>
      <c r="AB662" s="200">
        <v>90</v>
      </c>
      <c r="AC662" s="200">
        <v>10</v>
      </c>
      <c r="AD662" s="201" t="s">
        <v>123</v>
      </c>
      <c r="AE662" s="202" t="s">
        <v>115</v>
      </c>
      <c r="AF662" s="203">
        <v>59</v>
      </c>
      <c r="AG662" s="204">
        <v>3978.85</v>
      </c>
      <c r="AH662" s="43">
        <v>0</v>
      </c>
      <c r="AI662" s="44">
        <f t="shared" si="50"/>
        <v>0</v>
      </c>
      <c r="AJ662" s="185"/>
      <c r="AK662" s="185"/>
      <c r="AL662" s="185"/>
      <c r="AM662" s="51" t="s">
        <v>116</v>
      </c>
      <c r="AN662" s="59"/>
      <c r="AO662" s="59"/>
      <c r="AP662" s="59"/>
      <c r="AQ662" s="59"/>
      <c r="AR662" s="59" t="s">
        <v>2535</v>
      </c>
      <c r="AS662" s="59"/>
      <c r="AT662" s="59"/>
      <c r="AU662" s="59"/>
      <c r="AV662" s="89"/>
      <c r="AW662" s="89"/>
      <c r="AX662" s="89"/>
      <c r="AY662" s="89"/>
      <c r="BD662" s="49">
        <v>595</v>
      </c>
    </row>
    <row r="663" spans="1:56" s="187" customFormat="1" ht="12.95" customHeight="1">
      <c r="A663" s="764" t="s">
        <v>319</v>
      </c>
      <c r="B663" s="736"/>
      <c r="C663" s="736"/>
      <c r="D663" s="777">
        <v>270002764</v>
      </c>
      <c r="E663" s="766" t="s">
        <v>4321</v>
      </c>
      <c r="F663" s="780"/>
      <c r="G663" s="349"/>
      <c r="H663" s="59" t="s">
        <v>2532</v>
      </c>
      <c r="I663" s="59" t="s">
        <v>2533</v>
      </c>
      <c r="J663" s="59" t="s">
        <v>2534</v>
      </c>
      <c r="K663" s="59" t="s">
        <v>104</v>
      </c>
      <c r="L663" s="753"/>
      <c r="M663" s="59"/>
      <c r="N663" s="197" t="s">
        <v>106</v>
      </c>
      <c r="O663" s="197" t="s">
        <v>107</v>
      </c>
      <c r="P663" s="59" t="s">
        <v>108</v>
      </c>
      <c r="Q663" s="197" t="s">
        <v>1094</v>
      </c>
      <c r="R663" s="59" t="s">
        <v>110</v>
      </c>
      <c r="S663" s="197" t="s">
        <v>107</v>
      </c>
      <c r="T663" s="59" t="s">
        <v>122</v>
      </c>
      <c r="U663" s="59" t="s">
        <v>112</v>
      </c>
      <c r="V663" s="197">
        <v>60</v>
      </c>
      <c r="W663" s="59" t="s">
        <v>113</v>
      </c>
      <c r="X663" s="197"/>
      <c r="Y663" s="197"/>
      <c r="Z663" s="197"/>
      <c r="AA663" s="767"/>
      <c r="AB663" s="59">
        <v>90</v>
      </c>
      <c r="AC663" s="59">
        <v>10</v>
      </c>
      <c r="AD663" s="768" t="s">
        <v>123</v>
      </c>
      <c r="AE663" s="59" t="s">
        <v>115</v>
      </c>
      <c r="AF663" s="769">
        <v>87</v>
      </c>
      <c r="AG663" s="770">
        <v>3978.85</v>
      </c>
      <c r="AH663" s="45">
        <f>AG663*AF663</f>
        <v>346159.95</v>
      </c>
      <c r="AI663" s="45">
        <f t="shared" si="50"/>
        <v>387699.14400000003</v>
      </c>
      <c r="AJ663" s="46"/>
      <c r="AK663" s="45"/>
      <c r="AL663" s="45"/>
      <c r="AM663" s="51" t="s">
        <v>116</v>
      </c>
      <c r="AN663" s="59"/>
      <c r="AO663" s="59"/>
      <c r="AP663" s="59"/>
      <c r="AQ663" s="59"/>
      <c r="AR663" s="59" t="s">
        <v>2535</v>
      </c>
      <c r="AS663" s="59"/>
      <c r="AT663" s="59"/>
      <c r="AU663" s="59"/>
      <c r="AV663" s="771"/>
      <c r="AW663" s="771"/>
      <c r="AX663" s="771"/>
      <c r="AY663" s="759"/>
      <c r="AZ663" s="742" t="s">
        <v>4055</v>
      </c>
      <c r="BA663" s="743">
        <v>22100477</v>
      </c>
      <c r="BB663" s="743"/>
      <c r="BC663" s="249" t="e">
        <f>VLOOKUP(#REF!,$E$11:$BD$1093,53,0)</f>
        <v>#REF!</v>
      </c>
      <c r="BD663" s="249" t="e">
        <f>BC663+0.5</f>
        <v>#REF!</v>
      </c>
    </row>
    <row r="664" spans="1:56" s="187" customFormat="1" ht="12.95" customHeight="1">
      <c r="A664" s="156" t="s">
        <v>333</v>
      </c>
      <c r="B664" s="167"/>
      <c r="C664" s="167"/>
      <c r="D664" s="174">
        <v>210010390</v>
      </c>
      <c r="E664" s="237" t="s">
        <v>1482</v>
      </c>
      <c r="F664" s="175">
        <v>22100585</v>
      </c>
      <c r="G664" s="188"/>
      <c r="H664" s="188" t="s">
        <v>2536</v>
      </c>
      <c r="I664" s="189" t="s">
        <v>2537</v>
      </c>
      <c r="J664" s="188" t="s">
        <v>103</v>
      </c>
      <c r="K664" s="188" t="s">
        <v>104</v>
      </c>
      <c r="L664" s="177"/>
      <c r="M664" s="188"/>
      <c r="N664" s="190" t="s">
        <v>106</v>
      </c>
      <c r="O664" s="190" t="s">
        <v>107</v>
      </c>
      <c r="P664" s="188" t="s">
        <v>108</v>
      </c>
      <c r="Q664" s="750" t="s">
        <v>1094</v>
      </c>
      <c r="R664" s="188" t="s">
        <v>110</v>
      </c>
      <c r="S664" s="190" t="s">
        <v>107</v>
      </c>
      <c r="T664" s="188" t="s">
        <v>122</v>
      </c>
      <c r="U664" s="188" t="s">
        <v>112</v>
      </c>
      <c r="V664" s="190">
        <v>60</v>
      </c>
      <c r="W664" s="189" t="s">
        <v>113</v>
      </c>
      <c r="X664" s="190"/>
      <c r="Y664" s="190"/>
      <c r="Z664" s="190"/>
      <c r="AA664" s="191"/>
      <c r="AB664" s="192">
        <v>90</v>
      </c>
      <c r="AC664" s="192">
        <v>10</v>
      </c>
      <c r="AD664" s="193" t="s">
        <v>114</v>
      </c>
      <c r="AE664" s="188" t="s">
        <v>115</v>
      </c>
      <c r="AF664" s="194">
        <v>2</v>
      </c>
      <c r="AG664" s="195">
        <v>1998.03</v>
      </c>
      <c r="AH664" s="183">
        <f t="shared" ref="AH664:AH670" si="51">AF664*AG664</f>
        <v>3996.06</v>
      </c>
      <c r="AI664" s="184">
        <f t="shared" si="50"/>
        <v>4475.5871999999999</v>
      </c>
      <c r="AJ664" s="185"/>
      <c r="AK664" s="185"/>
      <c r="AL664" s="185"/>
      <c r="AM664" s="196" t="s">
        <v>116</v>
      </c>
      <c r="AN664" s="188"/>
      <c r="AO664" s="188"/>
      <c r="AP664" s="188"/>
      <c r="AQ664" s="188"/>
      <c r="AR664" s="188" t="s">
        <v>2538</v>
      </c>
      <c r="AS664" s="188"/>
      <c r="AT664" s="188"/>
      <c r="AU664" s="188"/>
      <c r="AV664" s="89"/>
      <c r="AW664" s="89"/>
      <c r="AX664" s="89"/>
      <c r="AY664" s="89"/>
      <c r="BD664" s="49">
        <v>596</v>
      </c>
    </row>
    <row r="665" spans="1:56" s="187" customFormat="1" ht="12.95" customHeight="1">
      <c r="A665" s="156" t="s">
        <v>2539</v>
      </c>
      <c r="B665" s="167"/>
      <c r="C665" s="167"/>
      <c r="D665" s="174">
        <v>210031647</v>
      </c>
      <c r="E665" s="237" t="s">
        <v>3679</v>
      </c>
      <c r="F665" s="175">
        <v>22100521</v>
      </c>
      <c r="G665" s="176"/>
      <c r="H665" s="176" t="s">
        <v>2540</v>
      </c>
      <c r="I665" s="176" t="s">
        <v>2541</v>
      </c>
      <c r="J665" s="176" t="s">
        <v>2542</v>
      </c>
      <c r="K665" s="176" t="s">
        <v>104</v>
      </c>
      <c r="L665" s="177"/>
      <c r="M665" s="176"/>
      <c r="N665" s="178" t="s">
        <v>106</v>
      </c>
      <c r="O665" s="178" t="s">
        <v>107</v>
      </c>
      <c r="P665" s="176" t="s">
        <v>108</v>
      </c>
      <c r="Q665" s="213" t="s">
        <v>435</v>
      </c>
      <c r="R665" s="176" t="s">
        <v>110</v>
      </c>
      <c r="S665" s="178" t="s">
        <v>107</v>
      </c>
      <c r="T665" s="176" t="s">
        <v>122</v>
      </c>
      <c r="U665" s="176" t="s">
        <v>112</v>
      </c>
      <c r="V665" s="178">
        <v>70</v>
      </c>
      <c r="W665" s="37" t="s">
        <v>113</v>
      </c>
      <c r="X665" s="178"/>
      <c r="Y665" s="178"/>
      <c r="Z665" s="178"/>
      <c r="AA665" s="179"/>
      <c r="AB665" s="180">
        <v>90</v>
      </c>
      <c r="AC665" s="180">
        <v>10</v>
      </c>
      <c r="AD665" s="207" t="s">
        <v>129</v>
      </c>
      <c r="AE665" s="176" t="s">
        <v>115</v>
      </c>
      <c r="AF665" s="182">
        <v>3</v>
      </c>
      <c r="AG665" s="94">
        <v>579031.19999999995</v>
      </c>
      <c r="AH665" s="183">
        <f t="shared" si="51"/>
        <v>1737093.5999999999</v>
      </c>
      <c r="AI665" s="184">
        <f t="shared" si="50"/>
        <v>1945544.8319999999</v>
      </c>
      <c r="AJ665" s="185"/>
      <c r="AK665" s="185"/>
      <c r="AL665" s="185"/>
      <c r="AM665" s="186" t="s">
        <v>116</v>
      </c>
      <c r="AN665" s="176"/>
      <c r="AO665" s="176"/>
      <c r="AP665" s="176"/>
      <c r="AQ665" s="176"/>
      <c r="AR665" s="176" t="s">
        <v>2543</v>
      </c>
      <c r="AS665" s="176"/>
      <c r="AT665" s="176"/>
      <c r="AU665" s="176"/>
      <c r="AV665" s="89"/>
      <c r="AW665" s="89"/>
      <c r="AX665" s="89"/>
      <c r="AY665" s="89"/>
      <c r="BD665" s="49">
        <v>597</v>
      </c>
    </row>
    <row r="666" spans="1:56" s="187" customFormat="1" ht="12.95" customHeight="1">
      <c r="A666" s="156" t="s">
        <v>319</v>
      </c>
      <c r="B666" s="167"/>
      <c r="C666" s="167"/>
      <c r="D666" s="174">
        <v>270001531</v>
      </c>
      <c r="E666" s="237" t="s">
        <v>1378</v>
      </c>
      <c r="F666" s="175">
        <v>22100478</v>
      </c>
      <c r="G666" s="59"/>
      <c r="H666" s="59" t="s">
        <v>2544</v>
      </c>
      <c r="I666" s="59" t="s">
        <v>2545</v>
      </c>
      <c r="J666" s="59" t="s">
        <v>2546</v>
      </c>
      <c r="K666" s="59" t="s">
        <v>104</v>
      </c>
      <c r="L666" s="177" t="s">
        <v>105</v>
      </c>
      <c r="M666" s="59"/>
      <c r="N666" s="197" t="s">
        <v>106</v>
      </c>
      <c r="O666" s="197" t="s">
        <v>107</v>
      </c>
      <c r="P666" s="59" t="s">
        <v>108</v>
      </c>
      <c r="Q666" s="197" t="s">
        <v>1094</v>
      </c>
      <c r="R666" s="59" t="s">
        <v>110</v>
      </c>
      <c r="S666" s="197" t="s">
        <v>107</v>
      </c>
      <c r="T666" s="59" t="s">
        <v>122</v>
      </c>
      <c r="U666" s="59" t="s">
        <v>112</v>
      </c>
      <c r="V666" s="198">
        <v>60</v>
      </c>
      <c r="W666" s="59" t="s">
        <v>113</v>
      </c>
      <c r="X666" s="197"/>
      <c r="Y666" s="197"/>
      <c r="Z666" s="197"/>
      <c r="AA666" s="199"/>
      <c r="AB666" s="200">
        <v>90</v>
      </c>
      <c r="AC666" s="200">
        <v>10</v>
      </c>
      <c r="AD666" s="201" t="s">
        <v>129</v>
      </c>
      <c r="AE666" s="202" t="s">
        <v>115</v>
      </c>
      <c r="AF666" s="203">
        <v>1438</v>
      </c>
      <c r="AG666" s="204">
        <v>373.75</v>
      </c>
      <c r="AH666" s="183">
        <f t="shared" si="51"/>
        <v>537452.5</v>
      </c>
      <c r="AI666" s="184">
        <f t="shared" si="50"/>
        <v>601946.80000000005</v>
      </c>
      <c r="AJ666" s="185"/>
      <c r="AK666" s="185"/>
      <c r="AL666" s="185"/>
      <c r="AM666" s="51" t="s">
        <v>116</v>
      </c>
      <c r="AN666" s="59"/>
      <c r="AO666" s="59"/>
      <c r="AP666" s="59"/>
      <c r="AQ666" s="59"/>
      <c r="AR666" s="59" t="s">
        <v>2547</v>
      </c>
      <c r="AS666" s="59"/>
      <c r="AT666" s="59"/>
      <c r="AU666" s="59"/>
      <c r="AV666" s="89"/>
      <c r="AW666" s="89"/>
      <c r="AX666" s="89"/>
      <c r="AY666" s="89"/>
      <c r="BD666" s="49">
        <v>598</v>
      </c>
    </row>
    <row r="667" spans="1:56" s="187" customFormat="1" ht="12.95" customHeight="1">
      <c r="A667" s="156" t="s">
        <v>350</v>
      </c>
      <c r="B667" s="167"/>
      <c r="C667" s="167"/>
      <c r="D667" s="174">
        <v>210026889</v>
      </c>
      <c r="E667" s="237" t="s">
        <v>1422</v>
      </c>
      <c r="F667" s="175">
        <v>22100669</v>
      </c>
      <c r="G667" s="37"/>
      <c r="H667" s="37" t="s">
        <v>628</v>
      </c>
      <c r="I667" s="37" t="s">
        <v>629</v>
      </c>
      <c r="J667" s="37" t="s">
        <v>630</v>
      </c>
      <c r="K667" s="37" t="s">
        <v>104</v>
      </c>
      <c r="L667" s="177" t="s">
        <v>927</v>
      </c>
      <c r="M667" s="37"/>
      <c r="N667" s="39" t="s">
        <v>106</v>
      </c>
      <c r="O667" s="39" t="s">
        <v>107</v>
      </c>
      <c r="P667" s="37" t="s">
        <v>108</v>
      </c>
      <c r="Q667" s="39" t="s">
        <v>109</v>
      </c>
      <c r="R667" s="37" t="s">
        <v>110</v>
      </c>
      <c r="S667" s="39" t="s">
        <v>107</v>
      </c>
      <c r="T667" s="37" t="s">
        <v>122</v>
      </c>
      <c r="U667" s="37" t="s">
        <v>112</v>
      </c>
      <c r="V667" s="91">
        <v>60</v>
      </c>
      <c r="W667" s="37" t="s">
        <v>113</v>
      </c>
      <c r="X667" s="39"/>
      <c r="Y667" s="39"/>
      <c r="Z667" s="39"/>
      <c r="AA667" s="60"/>
      <c r="AB667" s="38">
        <v>90</v>
      </c>
      <c r="AC667" s="38">
        <v>10</v>
      </c>
      <c r="AD667" s="181" t="s">
        <v>114</v>
      </c>
      <c r="AE667" s="205" t="s">
        <v>115</v>
      </c>
      <c r="AF667" s="182">
        <v>150.6</v>
      </c>
      <c r="AG667" s="94">
        <v>936.1</v>
      </c>
      <c r="AH667" s="183">
        <f t="shared" si="51"/>
        <v>140976.66</v>
      </c>
      <c r="AI667" s="184">
        <f t="shared" si="50"/>
        <v>157893.85920000001</v>
      </c>
      <c r="AJ667" s="185"/>
      <c r="AK667" s="185"/>
      <c r="AL667" s="185"/>
      <c r="AM667" s="35" t="s">
        <v>116</v>
      </c>
      <c r="AN667" s="37"/>
      <c r="AO667" s="37"/>
      <c r="AP667" s="37"/>
      <c r="AQ667" s="37"/>
      <c r="AR667" s="37" t="s">
        <v>2548</v>
      </c>
      <c r="AS667" s="37"/>
      <c r="AT667" s="37"/>
      <c r="AU667" s="37"/>
      <c r="AV667" s="89"/>
      <c r="AW667" s="89"/>
      <c r="AX667" s="89"/>
      <c r="AY667" s="89"/>
      <c r="BD667" s="49">
        <v>599</v>
      </c>
    </row>
    <row r="668" spans="1:56" s="187" customFormat="1" ht="12.95" customHeight="1">
      <c r="A668" s="156" t="s">
        <v>350</v>
      </c>
      <c r="B668" s="167"/>
      <c r="C668" s="167"/>
      <c r="D668" s="174">
        <v>250003413</v>
      </c>
      <c r="E668" s="237" t="s">
        <v>3680</v>
      </c>
      <c r="F668" s="175">
        <v>22100688</v>
      </c>
      <c r="G668" s="37"/>
      <c r="H668" s="37" t="s">
        <v>2549</v>
      </c>
      <c r="I668" s="37" t="s">
        <v>2550</v>
      </c>
      <c r="J668" s="37" t="s">
        <v>2551</v>
      </c>
      <c r="K668" s="37" t="s">
        <v>104</v>
      </c>
      <c r="L668" s="177" t="s">
        <v>105</v>
      </c>
      <c r="M668" s="37"/>
      <c r="N668" s="39" t="s">
        <v>106</v>
      </c>
      <c r="O668" s="39" t="s">
        <v>107</v>
      </c>
      <c r="P668" s="37" t="s">
        <v>108</v>
      </c>
      <c r="Q668" s="39" t="s">
        <v>435</v>
      </c>
      <c r="R668" s="37" t="s">
        <v>110</v>
      </c>
      <c r="S668" s="39" t="s">
        <v>107</v>
      </c>
      <c r="T668" s="37" t="s">
        <v>122</v>
      </c>
      <c r="U668" s="37" t="s">
        <v>112</v>
      </c>
      <c r="V668" s="91">
        <v>60</v>
      </c>
      <c r="W668" s="37" t="s">
        <v>113</v>
      </c>
      <c r="X668" s="39"/>
      <c r="Y668" s="39"/>
      <c r="Z668" s="39"/>
      <c r="AA668" s="60"/>
      <c r="AB668" s="38">
        <v>90</v>
      </c>
      <c r="AC668" s="38">
        <v>10</v>
      </c>
      <c r="AD668" s="181" t="s">
        <v>129</v>
      </c>
      <c r="AE668" s="205" t="s">
        <v>115</v>
      </c>
      <c r="AF668" s="182">
        <v>2</v>
      </c>
      <c r="AG668" s="94">
        <v>265291</v>
      </c>
      <c r="AH668" s="183">
        <f t="shared" si="51"/>
        <v>530582</v>
      </c>
      <c r="AI668" s="184">
        <f t="shared" si="50"/>
        <v>594251.84000000008</v>
      </c>
      <c r="AJ668" s="185"/>
      <c r="AK668" s="185"/>
      <c r="AL668" s="185"/>
      <c r="AM668" s="35" t="s">
        <v>116</v>
      </c>
      <c r="AN668" s="37"/>
      <c r="AO668" s="37"/>
      <c r="AP668" s="37"/>
      <c r="AQ668" s="37"/>
      <c r="AR668" s="37" t="s">
        <v>2552</v>
      </c>
      <c r="AS668" s="37"/>
      <c r="AT668" s="37"/>
      <c r="AU668" s="37"/>
      <c r="AV668" s="89"/>
      <c r="AW668" s="89"/>
      <c r="AX668" s="89"/>
      <c r="AY668" s="89"/>
      <c r="BD668" s="49">
        <v>600</v>
      </c>
    </row>
    <row r="669" spans="1:56" s="187" customFormat="1" ht="12.95" customHeight="1">
      <c r="A669" s="156" t="s">
        <v>2152</v>
      </c>
      <c r="B669" s="167"/>
      <c r="C669" s="167"/>
      <c r="D669" s="174">
        <v>220029457</v>
      </c>
      <c r="E669" s="237" t="s">
        <v>3681</v>
      </c>
      <c r="F669" s="175">
        <v>22100721</v>
      </c>
      <c r="G669" s="188"/>
      <c r="H669" s="188" t="s">
        <v>188</v>
      </c>
      <c r="I669" s="189" t="s">
        <v>189</v>
      </c>
      <c r="J669" s="188" t="s">
        <v>190</v>
      </c>
      <c r="K669" s="188" t="s">
        <v>104</v>
      </c>
      <c r="L669" s="177"/>
      <c r="M669" s="189" t="s">
        <v>121</v>
      </c>
      <c r="N669" s="190" t="s">
        <v>83</v>
      </c>
      <c r="O669" s="190" t="s">
        <v>107</v>
      </c>
      <c r="P669" s="188" t="s">
        <v>108</v>
      </c>
      <c r="Q669" s="213" t="s">
        <v>2156</v>
      </c>
      <c r="R669" s="188" t="s">
        <v>110</v>
      </c>
      <c r="S669" s="190" t="s">
        <v>107</v>
      </c>
      <c r="T669" s="188" t="s">
        <v>122</v>
      </c>
      <c r="U669" s="188" t="s">
        <v>112</v>
      </c>
      <c r="V669" s="190">
        <v>60</v>
      </c>
      <c r="W669" s="189" t="s">
        <v>113</v>
      </c>
      <c r="X669" s="190"/>
      <c r="Y669" s="190"/>
      <c r="Z669" s="190"/>
      <c r="AA669" s="191">
        <v>30</v>
      </c>
      <c r="AB669" s="192">
        <v>60</v>
      </c>
      <c r="AC669" s="192">
        <v>10</v>
      </c>
      <c r="AD669" s="193" t="s">
        <v>129</v>
      </c>
      <c r="AE669" s="188" t="s">
        <v>115</v>
      </c>
      <c r="AF669" s="194">
        <v>35</v>
      </c>
      <c r="AG669" s="195">
        <v>55893.7</v>
      </c>
      <c r="AH669" s="183">
        <f t="shared" si="51"/>
        <v>1956279.5</v>
      </c>
      <c r="AI669" s="184">
        <f t="shared" si="50"/>
        <v>2191033.04</v>
      </c>
      <c r="AJ669" s="185"/>
      <c r="AK669" s="185"/>
      <c r="AL669" s="185"/>
      <c r="AM669" s="196" t="s">
        <v>116</v>
      </c>
      <c r="AN669" s="188"/>
      <c r="AO669" s="188"/>
      <c r="AP669" s="188"/>
      <c r="AQ669" s="188"/>
      <c r="AR669" s="188" t="s">
        <v>2553</v>
      </c>
      <c r="AS669" s="188"/>
      <c r="AT669" s="188"/>
      <c r="AU669" s="188"/>
      <c r="AV669" s="89"/>
      <c r="AW669" s="89"/>
      <c r="AX669" s="89"/>
      <c r="AY669" s="89"/>
      <c r="BD669" s="49">
        <v>601</v>
      </c>
    </row>
    <row r="670" spans="1:56" s="187" customFormat="1" ht="12.95" customHeight="1">
      <c r="A670" s="156" t="s">
        <v>2152</v>
      </c>
      <c r="B670" s="167"/>
      <c r="C670" s="167"/>
      <c r="D670" s="174">
        <v>220029460</v>
      </c>
      <c r="E670" s="237" t="s">
        <v>3682</v>
      </c>
      <c r="F670" s="175">
        <v>22100722</v>
      </c>
      <c r="G670" s="188"/>
      <c r="H670" s="188" t="s">
        <v>188</v>
      </c>
      <c r="I670" s="189" t="s">
        <v>189</v>
      </c>
      <c r="J670" s="188" t="s">
        <v>190</v>
      </c>
      <c r="K670" s="188" t="s">
        <v>104</v>
      </c>
      <c r="L670" s="177"/>
      <c r="M670" s="189" t="s">
        <v>121</v>
      </c>
      <c r="N670" s="190" t="s">
        <v>83</v>
      </c>
      <c r="O670" s="190" t="s">
        <v>107</v>
      </c>
      <c r="P670" s="188" t="s">
        <v>108</v>
      </c>
      <c r="Q670" s="213" t="s">
        <v>2156</v>
      </c>
      <c r="R670" s="188" t="s">
        <v>110</v>
      </c>
      <c r="S670" s="190" t="s">
        <v>107</v>
      </c>
      <c r="T670" s="188" t="s">
        <v>122</v>
      </c>
      <c r="U670" s="188" t="s">
        <v>112</v>
      </c>
      <c r="V670" s="190">
        <v>60</v>
      </c>
      <c r="W670" s="189" t="s">
        <v>113</v>
      </c>
      <c r="X670" s="190"/>
      <c r="Y670" s="190"/>
      <c r="Z670" s="190"/>
      <c r="AA670" s="191">
        <v>30</v>
      </c>
      <c r="AB670" s="192">
        <v>60</v>
      </c>
      <c r="AC670" s="192">
        <v>10</v>
      </c>
      <c r="AD670" s="193" t="s">
        <v>129</v>
      </c>
      <c r="AE670" s="188" t="s">
        <v>115</v>
      </c>
      <c r="AF670" s="194">
        <v>10</v>
      </c>
      <c r="AG670" s="195">
        <v>61727.03</v>
      </c>
      <c r="AH670" s="183">
        <f t="shared" si="51"/>
        <v>617270.30000000005</v>
      </c>
      <c r="AI670" s="184">
        <f t="shared" si="50"/>
        <v>691342.73600000015</v>
      </c>
      <c r="AJ670" s="185"/>
      <c r="AK670" s="185"/>
      <c r="AL670" s="185"/>
      <c r="AM670" s="196" t="s">
        <v>116</v>
      </c>
      <c r="AN670" s="188"/>
      <c r="AO670" s="188"/>
      <c r="AP670" s="188"/>
      <c r="AQ670" s="188"/>
      <c r="AR670" s="188" t="s">
        <v>2554</v>
      </c>
      <c r="AS670" s="188"/>
      <c r="AT670" s="188"/>
      <c r="AU670" s="188"/>
      <c r="AV670" s="89"/>
      <c r="AW670" s="89"/>
      <c r="AX670" s="89"/>
      <c r="AY670" s="89"/>
      <c r="BD670" s="49">
        <v>602</v>
      </c>
    </row>
    <row r="671" spans="1:56" s="187" customFormat="1" ht="12.95" customHeight="1">
      <c r="A671" s="156" t="s">
        <v>333</v>
      </c>
      <c r="B671" s="167"/>
      <c r="C671" s="167"/>
      <c r="D671" s="174">
        <v>210030307</v>
      </c>
      <c r="E671" s="237" t="s">
        <v>1294</v>
      </c>
      <c r="F671" s="175">
        <v>22100639</v>
      </c>
      <c r="G671" s="188"/>
      <c r="H671" s="188" t="s">
        <v>2555</v>
      </c>
      <c r="I671" s="189" t="s">
        <v>2556</v>
      </c>
      <c r="J671" s="188" t="s">
        <v>2557</v>
      </c>
      <c r="K671" s="188" t="s">
        <v>104</v>
      </c>
      <c r="L671" s="177"/>
      <c r="M671" s="189" t="s">
        <v>121</v>
      </c>
      <c r="N671" s="190" t="s">
        <v>83</v>
      </c>
      <c r="O671" s="190" t="s">
        <v>107</v>
      </c>
      <c r="P671" s="188" t="s">
        <v>108</v>
      </c>
      <c r="Q671" s="750" t="s">
        <v>1094</v>
      </c>
      <c r="R671" s="188" t="s">
        <v>110</v>
      </c>
      <c r="S671" s="190" t="s">
        <v>107</v>
      </c>
      <c r="T671" s="188" t="s">
        <v>122</v>
      </c>
      <c r="U671" s="188" t="s">
        <v>112</v>
      </c>
      <c r="V671" s="190">
        <v>60</v>
      </c>
      <c r="W671" s="189" t="s">
        <v>113</v>
      </c>
      <c r="X671" s="190"/>
      <c r="Y671" s="190"/>
      <c r="Z671" s="190"/>
      <c r="AA671" s="191">
        <v>30</v>
      </c>
      <c r="AB671" s="192">
        <v>60</v>
      </c>
      <c r="AC671" s="192">
        <v>10</v>
      </c>
      <c r="AD671" s="193" t="s">
        <v>114</v>
      </c>
      <c r="AE671" s="188" t="s">
        <v>115</v>
      </c>
      <c r="AF671" s="194">
        <v>220</v>
      </c>
      <c r="AG671" s="195">
        <v>6320.07</v>
      </c>
      <c r="AH671" s="43">
        <v>0</v>
      </c>
      <c r="AI671" s="44">
        <f t="shared" si="50"/>
        <v>0</v>
      </c>
      <c r="AJ671" s="185"/>
      <c r="AK671" s="185"/>
      <c r="AL671" s="185"/>
      <c r="AM671" s="196" t="s">
        <v>116</v>
      </c>
      <c r="AN671" s="188"/>
      <c r="AO671" s="188"/>
      <c r="AP671" s="188"/>
      <c r="AQ671" s="188"/>
      <c r="AR671" s="188" t="s">
        <v>2558</v>
      </c>
      <c r="AS671" s="188"/>
      <c r="AT671" s="188"/>
      <c r="AU671" s="188"/>
      <c r="AV671" s="89"/>
      <c r="AW671" s="89"/>
      <c r="AX671" s="89"/>
      <c r="AY671" s="89"/>
      <c r="BD671" s="49">
        <v>603</v>
      </c>
    </row>
    <row r="672" spans="1:56" s="239" customFormat="1" ht="13.15" customHeight="1">
      <c r="A672" s="35" t="s">
        <v>333</v>
      </c>
      <c r="B672" s="349"/>
      <c r="C672" s="349"/>
      <c r="D672" s="36">
        <v>210030307</v>
      </c>
      <c r="E672" s="38" t="s">
        <v>4306</v>
      </c>
      <c r="F672" s="37"/>
      <c r="G672" s="349"/>
      <c r="H672" s="37" t="s">
        <v>2555</v>
      </c>
      <c r="I672" s="37" t="s">
        <v>2556</v>
      </c>
      <c r="J672" s="37" t="s">
        <v>2557</v>
      </c>
      <c r="K672" s="37" t="s">
        <v>104</v>
      </c>
      <c r="L672" s="753"/>
      <c r="M672" s="37"/>
      <c r="N672" s="39" t="s">
        <v>106</v>
      </c>
      <c r="O672" s="39" t="s">
        <v>107</v>
      </c>
      <c r="P672" s="37" t="s">
        <v>108</v>
      </c>
      <c r="Q672" s="39" t="s">
        <v>1094</v>
      </c>
      <c r="R672" s="37" t="s">
        <v>110</v>
      </c>
      <c r="S672" s="39" t="s">
        <v>107</v>
      </c>
      <c r="T672" s="37" t="s">
        <v>122</v>
      </c>
      <c r="U672" s="37" t="s">
        <v>112</v>
      </c>
      <c r="V672" s="39">
        <v>60</v>
      </c>
      <c r="W672" s="37" t="s">
        <v>113</v>
      </c>
      <c r="X672" s="39"/>
      <c r="Y672" s="39"/>
      <c r="Z672" s="39"/>
      <c r="AA672" s="754"/>
      <c r="AB672" s="37">
        <v>90</v>
      </c>
      <c r="AC672" s="37">
        <v>10</v>
      </c>
      <c r="AD672" s="42" t="s">
        <v>114</v>
      </c>
      <c r="AE672" s="37" t="s">
        <v>115</v>
      </c>
      <c r="AF672" s="42">
        <v>200</v>
      </c>
      <c r="AG672" s="50">
        <v>6320.07</v>
      </c>
      <c r="AH672" s="45">
        <f t="shared" ref="AH672" si="52">AG672*AF672</f>
        <v>1264014</v>
      </c>
      <c r="AI672" s="45">
        <f t="shared" ref="AI672" si="53">AH672*1.12</f>
        <v>1415695.6800000002</v>
      </c>
      <c r="AJ672" s="46"/>
      <c r="AK672" s="45"/>
      <c r="AL672" s="45"/>
      <c r="AM672" s="35" t="s">
        <v>116</v>
      </c>
      <c r="AN672" s="37"/>
      <c r="AO672" s="37"/>
      <c r="AP672" s="37"/>
      <c r="AQ672" s="37"/>
      <c r="AR672" s="37" t="s">
        <v>2558</v>
      </c>
      <c r="AS672" s="37"/>
      <c r="AT672" s="37"/>
      <c r="AU672" s="37"/>
      <c r="AV672" s="37"/>
      <c r="AW672" s="37"/>
      <c r="AX672" s="37"/>
      <c r="AY672" s="35"/>
      <c r="AZ672" s="35" t="s">
        <v>4040</v>
      </c>
      <c r="BA672" s="35">
        <v>22100639</v>
      </c>
    </row>
    <row r="673" spans="1:258" s="187" customFormat="1" ht="12.95" customHeight="1">
      <c r="A673" s="156" t="s">
        <v>333</v>
      </c>
      <c r="B673" s="167"/>
      <c r="C673" s="167"/>
      <c r="D673" s="174">
        <v>210033655</v>
      </c>
      <c r="E673" s="237" t="s">
        <v>1261</v>
      </c>
      <c r="F673" s="175">
        <v>22100586</v>
      </c>
      <c r="G673" s="188"/>
      <c r="H673" s="188" t="s">
        <v>2559</v>
      </c>
      <c r="I673" s="189" t="s">
        <v>2560</v>
      </c>
      <c r="J673" s="188" t="s">
        <v>2561</v>
      </c>
      <c r="K673" s="188" t="s">
        <v>104</v>
      </c>
      <c r="L673" s="177"/>
      <c r="M673" s="188"/>
      <c r="N673" s="190" t="s">
        <v>106</v>
      </c>
      <c r="O673" s="190" t="s">
        <v>107</v>
      </c>
      <c r="P673" s="188" t="s">
        <v>108</v>
      </c>
      <c r="Q673" s="750" t="s">
        <v>1094</v>
      </c>
      <c r="R673" s="188" t="s">
        <v>110</v>
      </c>
      <c r="S673" s="190" t="s">
        <v>107</v>
      </c>
      <c r="T673" s="188" t="s">
        <v>122</v>
      </c>
      <c r="U673" s="188" t="s">
        <v>112</v>
      </c>
      <c r="V673" s="190">
        <v>60</v>
      </c>
      <c r="W673" s="189" t="s">
        <v>113</v>
      </c>
      <c r="X673" s="190"/>
      <c r="Y673" s="190"/>
      <c r="Z673" s="190"/>
      <c r="AA673" s="191"/>
      <c r="AB673" s="192">
        <v>90</v>
      </c>
      <c r="AC673" s="192">
        <v>10</v>
      </c>
      <c r="AD673" s="193" t="s">
        <v>114</v>
      </c>
      <c r="AE673" s="188" t="s">
        <v>115</v>
      </c>
      <c r="AF673" s="194">
        <v>1</v>
      </c>
      <c r="AG673" s="195">
        <v>79383.7</v>
      </c>
      <c r="AH673" s="183">
        <f>AF673*AG673</f>
        <v>79383.7</v>
      </c>
      <c r="AI673" s="184">
        <f t="shared" ref="AI673:AI704" si="54">AH673*1.12</f>
        <v>88909.744000000006</v>
      </c>
      <c r="AJ673" s="185"/>
      <c r="AK673" s="185"/>
      <c r="AL673" s="185"/>
      <c r="AM673" s="196" t="s">
        <v>116</v>
      </c>
      <c r="AN673" s="188"/>
      <c r="AO673" s="188"/>
      <c r="AP673" s="188"/>
      <c r="AQ673" s="188"/>
      <c r="AR673" s="188" t="s">
        <v>2562</v>
      </c>
      <c r="AS673" s="188"/>
      <c r="AT673" s="188"/>
      <c r="AU673" s="188"/>
      <c r="AV673" s="89"/>
      <c r="AW673" s="89"/>
      <c r="AX673" s="89"/>
      <c r="AY673" s="89"/>
      <c r="BD673" s="49">
        <v>604</v>
      </c>
      <c r="BE673" s="239"/>
      <c r="BF673" s="239"/>
      <c r="BG673" s="239"/>
      <c r="BH673" s="239"/>
      <c r="BI673" s="239"/>
      <c r="BJ673" s="239"/>
      <c r="BK673" s="239"/>
      <c r="BL673" s="239"/>
      <c r="BM673" s="239"/>
      <c r="BN673" s="239"/>
      <c r="BO673" s="239"/>
      <c r="BP673" s="239"/>
      <c r="BQ673" s="239"/>
      <c r="BR673" s="239"/>
      <c r="BS673" s="239"/>
      <c r="BT673" s="239"/>
      <c r="BU673" s="239"/>
      <c r="BV673" s="239"/>
      <c r="BW673" s="239"/>
      <c r="BX673" s="239"/>
      <c r="BY673" s="239"/>
      <c r="BZ673" s="239"/>
      <c r="CA673" s="239"/>
      <c r="CB673" s="239"/>
      <c r="CC673" s="239"/>
      <c r="CD673" s="239"/>
      <c r="CE673" s="239"/>
      <c r="CF673" s="239"/>
      <c r="CG673" s="239"/>
      <c r="CH673" s="239"/>
      <c r="CI673" s="239"/>
      <c r="CJ673" s="239"/>
      <c r="CK673" s="239"/>
      <c r="CL673" s="239"/>
      <c r="CM673" s="239"/>
      <c r="CN673" s="239"/>
      <c r="CO673" s="239"/>
      <c r="CP673" s="239"/>
      <c r="CQ673" s="239"/>
      <c r="CR673" s="239"/>
      <c r="CS673" s="239"/>
      <c r="CT673" s="239"/>
      <c r="CU673" s="239"/>
      <c r="CV673" s="239"/>
      <c r="CW673" s="239"/>
      <c r="CX673" s="239"/>
      <c r="CY673" s="239"/>
      <c r="CZ673" s="239"/>
      <c r="DA673" s="239"/>
      <c r="DB673" s="239"/>
      <c r="DC673" s="239"/>
      <c r="DD673" s="239"/>
      <c r="DE673" s="239"/>
      <c r="DF673" s="239"/>
      <c r="DG673" s="239"/>
      <c r="DH673" s="239"/>
      <c r="DI673" s="239"/>
      <c r="DJ673" s="239"/>
      <c r="DK673" s="239"/>
      <c r="DL673" s="239"/>
      <c r="DM673" s="239"/>
      <c r="DN673" s="239"/>
      <c r="DO673" s="239"/>
      <c r="DP673" s="239"/>
      <c r="DQ673" s="239"/>
      <c r="DR673" s="239"/>
      <c r="DS673" s="239"/>
      <c r="DT673" s="239"/>
      <c r="DU673" s="239"/>
      <c r="DV673" s="239"/>
      <c r="DW673" s="239"/>
      <c r="DX673" s="239"/>
      <c r="DY673" s="239"/>
      <c r="DZ673" s="239"/>
      <c r="EA673" s="239"/>
      <c r="EB673" s="239"/>
      <c r="EC673" s="239"/>
      <c r="ED673" s="239"/>
      <c r="EE673" s="239"/>
      <c r="EF673" s="239"/>
      <c r="EG673" s="239"/>
      <c r="EH673" s="239"/>
      <c r="EI673" s="239"/>
      <c r="EJ673" s="239"/>
      <c r="EK673" s="239"/>
      <c r="EL673" s="239"/>
      <c r="EM673" s="239"/>
      <c r="EN673" s="239"/>
      <c r="EO673" s="239"/>
      <c r="EP673" s="239"/>
      <c r="EQ673" s="239"/>
      <c r="ER673" s="239"/>
      <c r="ES673" s="239"/>
      <c r="ET673" s="239"/>
      <c r="EU673" s="239"/>
      <c r="EV673" s="239"/>
      <c r="EW673" s="239"/>
      <c r="EX673" s="239"/>
      <c r="EY673" s="239"/>
      <c r="EZ673" s="239"/>
      <c r="FA673" s="239"/>
      <c r="FB673" s="239"/>
      <c r="FC673" s="239"/>
      <c r="FD673" s="239"/>
      <c r="FE673" s="239"/>
      <c r="FF673" s="239"/>
      <c r="FG673" s="239"/>
      <c r="FH673" s="239"/>
      <c r="FI673" s="239"/>
      <c r="FJ673" s="239"/>
      <c r="FK673" s="239"/>
      <c r="FL673" s="239"/>
      <c r="FM673" s="239"/>
      <c r="FN673" s="239"/>
      <c r="FO673" s="239"/>
      <c r="FP673" s="239"/>
      <c r="FQ673" s="239"/>
      <c r="FR673" s="239"/>
      <c r="FS673" s="239"/>
      <c r="FT673" s="239"/>
      <c r="FU673" s="239"/>
      <c r="FV673" s="239"/>
      <c r="FW673" s="239"/>
      <c r="FX673" s="239"/>
      <c r="FY673" s="239"/>
      <c r="FZ673" s="239"/>
      <c r="GA673" s="239"/>
      <c r="GB673" s="239"/>
      <c r="GC673" s="239"/>
      <c r="GD673" s="239"/>
      <c r="GE673" s="239"/>
      <c r="GF673" s="239"/>
      <c r="GG673" s="239"/>
      <c r="GH673" s="239"/>
      <c r="GI673" s="239"/>
      <c r="GJ673" s="239"/>
      <c r="GK673" s="239"/>
      <c r="GL673" s="239"/>
      <c r="GM673" s="239"/>
      <c r="GN673" s="239"/>
      <c r="GO673" s="239"/>
      <c r="GP673" s="239"/>
      <c r="GQ673" s="239"/>
      <c r="GR673" s="239"/>
      <c r="GS673" s="239"/>
      <c r="GT673" s="239"/>
      <c r="GU673" s="239"/>
      <c r="GV673" s="239"/>
      <c r="GW673" s="239"/>
      <c r="GX673" s="239"/>
      <c r="GY673" s="239"/>
      <c r="GZ673" s="239"/>
      <c r="HA673" s="239"/>
      <c r="HB673" s="239"/>
      <c r="HC673" s="239"/>
      <c r="HD673" s="239"/>
      <c r="HE673" s="239"/>
      <c r="HF673" s="239"/>
      <c r="HG673" s="239"/>
      <c r="HH673" s="239"/>
      <c r="HI673" s="239"/>
      <c r="HJ673" s="239"/>
      <c r="HK673" s="239"/>
      <c r="HL673" s="239"/>
      <c r="HM673" s="239"/>
      <c r="HN673" s="239"/>
      <c r="HO673" s="239"/>
      <c r="HP673" s="239"/>
      <c r="HQ673" s="239"/>
      <c r="HR673" s="239"/>
      <c r="HS673" s="239"/>
      <c r="HT673" s="239"/>
      <c r="HU673" s="239"/>
      <c r="HV673" s="239"/>
      <c r="HW673" s="239"/>
      <c r="HX673" s="239"/>
      <c r="HY673" s="239"/>
      <c r="HZ673" s="239"/>
      <c r="IA673" s="239"/>
      <c r="IB673" s="239"/>
      <c r="IC673" s="239"/>
      <c r="ID673" s="239"/>
      <c r="IE673" s="239"/>
      <c r="IF673" s="239"/>
      <c r="IG673" s="239"/>
      <c r="IH673" s="239"/>
      <c r="II673" s="239"/>
      <c r="IJ673" s="239"/>
      <c r="IK673" s="239"/>
      <c r="IL673" s="239"/>
      <c r="IM673" s="239"/>
      <c r="IN673" s="239"/>
      <c r="IO673" s="239"/>
      <c r="IP673" s="239"/>
      <c r="IQ673" s="239"/>
      <c r="IR673" s="239"/>
      <c r="IS673" s="239"/>
      <c r="IT673" s="239"/>
      <c r="IU673" s="239"/>
      <c r="IV673" s="239"/>
      <c r="IW673" s="239"/>
      <c r="IX673" s="239"/>
    </row>
    <row r="674" spans="1:258" s="187" customFormat="1" ht="12.95" customHeight="1">
      <c r="A674" s="156" t="s">
        <v>2136</v>
      </c>
      <c r="B674" s="167"/>
      <c r="C674" s="167"/>
      <c r="D674" s="174">
        <v>210035869</v>
      </c>
      <c r="E674" s="237" t="s">
        <v>3683</v>
      </c>
      <c r="F674" s="175">
        <v>22100520</v>
      </c>
      <c r="G674" s="176"/>
      <c r="H674" s="176" t="s">
        <v>2563</v>
      </c>
      <c r="I674" s="37" t="s">
        <v>2564</v>
      </c>
      <c r="J674" s="176" t="s">
        <v>2565</v>
      </c>
      <c r="K674" s="176" t="s">
        <v>104</v>
      </c>
      <c r="L674" s="177"/>
      <c r="M674" s="176"/>
      <c r="N674" s="178" t="s">
        <v>106</v>
      </c>
      <c r="O674" s="178" t="s">
        <v>107</v>
      </c>
      <c r="P674" s="176" t="s">
        <v>108</v>
      </c>
      <c r="Q674" s="213" t="s">
        <v>2140</v>
      </c>
      <c r="R674" s="176" t="s">
        <v>110</v>
      </c>
      <c r="S674" s="178" t="s">
        <v>107</v>
      </c>
      <c r="T674" s="176" t="s">
        <v>122</v>
      </c>
      <c r="U674" s="176" t="s">
        <v>112</v>
      </c>
      <c r="V674" s="178">
        <v>60</v>
      </c>
      <c r="W674" s="37" t="s">
        <v>113</v>
      </c>
      <c r="X674" s="178"/>
      <c r="Y674" s="178"/>
      <c r="Z674" s="178"/>
      <c r="AA674" s="179"/>
      <c r="AB674" s="180">
        <v>90</v>
      </c>
      <c r="AC674" s="180">
        <v>10</v>
      </c>
      <c r="AD674" s="181" t="s">
        <v>129</v>
      </c>
      <c r="AE674" s="176" t="s">
        <v>115</v>
      </c>
      <c r="AF674" s="182">
        <v>10</v>
      </c>
      <c r="AG674" s="94">
        <v>25295.45</v>
      </c>
      <c r="AH674" s="183">
        <f>AF674*AG674</f>
        <v>252954.5</v>
      </c>
      <c r="AI674" s="184">
        <f t="shared" si="54"/>
        <v>283309.04000000004</v>
      </c>
      <c r="AJ674" s="185"/>
      <c r="AK674" s="185"/>
      <c r="AL674" s="185"/>
      <c r="AM674" s="186" t="s">
        <v>116</v>
      </c>
      <c r="AN674" s="176"/>
      <c r="AO674" s="176"/>
      <c r="AP674" s="176"/>
      <c r="AQ674" s="176"/>
      <c r="AR674" s="37" t="s">
        <v>2566</v>
      </c>
      <c r="AS674" s="176"/>
      <c r="AT674" s="176"/>
      <c r="AU674" s="176"/>
      <c r="AV674" s="89"/>
      <c r="AW674" s="89"/>
      <c r="AX674" s="89"/>
      <c r="AY674" s="89"/>
      <c r="BD674" s="49">
        <v>605</v>
      </c>
    </row>
    <row r="675" spans="1:258" s="187" customFormat="1" ht="12.95" customHeight="1">
      <c r="A675" s="156" t="s">
        <v>350</v>
      </c>
      <c r="B675" s="167"/>
      <c r="C675" s="167"/>
      <c r="D675" s="174">
        <v>250000049</v>
      </c>
      <c r="E675" s="237" t="s">
        <v>1549</v>
      </c>
      <c r="F675" s="175">
        <v>22100689</v>
      </c>
      <c r="G675" s="37"/>
      <c r="H675" s="37" t="s">
        <v>2567</v>
      </c>
      <c r="I675" s="37" t="s">
        <v>2568</v>
      </c>
      <c r="J675" s="37" t="s">
        <v>2569</v>
      </c>
      <c r="K675" s="37" t="s">
        <v>104</v>
      </c>
      <c r="L675" s="177" t="s">
        <v>105</v>
      </c>
      <c r="M675" s="37"/>
      <c r="N675" s="39" t="s">
        <v>106</v>
      </c>
      <c r="O675" s="39" t="s">
        <v>107</v>
      </c>
      <c r="P675" s="37" t="s">
        <v>108</v>
      </c>
      <c r="Q675" s="39" t="s">
        <v>435</v>
      </c>
      <c r="R675" s="37" t="s">
        <v>110</v>
      </c>
      <c r="S675" s="39" t="s">
        <v>107</v>
      </c>
      <c r="T675" s="37" t="s">
        <v>122</v>
      </c>
      <c r="U675" s="37" t="s">
        <v>112</v>
      </c>
      <c r="V675" s="91">
        <v>60</v>
      </c>
      <c r="W675" s="37" t="s">
        <v>113</v>
      </c>
      <c r="X675" s="39"/>
      <c r="Y675" s="39"/>
      <c r="Z675" s="39"/>
      <c r="AA675" s="60"/>
      <c r="AB675" s="38">
        <v>90</v>
      </c>
      <c r="AC675" s="38">
        <v>10</v>
      </c>
      <c r="AD675" s="181" t="s">
        <v>129</v>
      </c>
      <c r="AE675" s="205" t="s">
        <v>115</v>
      </c>
      <c r="AF675" s="182">
        <v>26</v>
      </c>
      <c r="AG675" s="94">
        <v>969.1</v>
      </c>
      <c r="AH675" s="183">
        <f>AF675*AG675</f>
        <v>25196.600000000002</v>
      </c>
      <c r="AI675" s="184">
        <f t="shared" si="54"/>
        <v>28220.192000000006</v>
      </c>
      <c r="AJ675" s="185"/>
      <c r="AK675" s="185"/>
      <c r="AL675" s="185"/>
      <c r="AM675" s="35" t="s">
        <v>116</v>
      </c>
      <c r="AN675" s="37"/>
      <c r="AO675" s="37"/>
      <c r="AP675" s="37"/>
      <c r="AQ675" s="37"/>
      <c r="AR675" s="37" t="s">
        <v>2570</v>
      </c>
      <c r="AS675" s="37"/>
      <c r="AT675" s="37"/>
      <c r="AU675" s="37"/>
      <c r="AV675" s="89"/>
      <c r="AW675" s="89"/>
      <c r="AX675" s="89"/>
      <c r="AY675" s="89"/>
      <c r="BD675" s="49">
        <v>606</v>
      </c>
    </row>
    <row r="676" spans="1:258" s="187" customFormat="1" ht="12.95" customHeight="1">
      <c r="A676" s="156" t="s">
        <v>350</v>
      </c>
      <c r="B676" s="167"/>
      <c r="C676" s="167"/>
      <c r="D676" s="174">
        <v>220034387</v>
      </c>
      <c r="E676" s="237" t="s">
        <v>3684</v>
      </c>
      <c r="F676" s="175">
        <v>22100653</v>
      </c>
      <c r="G676" s="37"/>
      <c r="H676" s="37" t="s">
        <v>2571</v>
      </c>
      <c r="I676" s="37" t="s">
        <v>193</v>
      </c>
      <c r="J676" s="37" t="s">
        <v>388</v>
      </c>
      <c r="K676" s="37" t="s">
        <v>104</v>
      </c>
      <c r="L676" s="177" t="s">
        <v>105</v>
      </c>
      <c r="M676" s="37" t="s">
        <v>121</v>
      </c>
      <c r="N676" s="39" t="s">
        <v>83</v>
      </c>
      <c r="O676" s="39" t="s">
        <v>107</v>
      </c>
      <c r="P676" s="37" t="s">
        <v>108</v>
      </c>
      <c r="Q676" s="39" t="s">
        <v>435</v>
      </c>
      <c r="R676" s="37" t="s">
        <v>110</v>
      </c>
      <c r="S676" s="39" t="s">
        <v>107</v>
      </c>
      <c r="T676" s="37" t="s">
        <v>122</v>
      </c>
      <c r="U676" s="37" t="s">
        <v>112</v>
      </c>
      <c r="V676" s="91">
        <v>60</v>
      </c>
      <c r="W676" s="37" t="s">
        <v>113</v>
      </c>
      <c r="X676" s="39"/>
      <c r="Y676" s="39"/>
      <c r="Z676" s="39"/>
      <c r="AA676" s="199">
        <v>30</v>
      </c>
      <c r="AB676" s="200">
        <v>60</v>
      </c>
      <c r="AC676" s="200">
        <v>10</v>
      </c>
      <c r="AD676" s="181" t="s">
        <v>129</v>
      </c>
      <c r="AE676" s="205" t="s">
        <v>115</v>
      </c>
      <c r="AF676" s="182">
        <v>370</v>
      </c>
      <c r="AG676" s="94">
        <v>5197.5</v>
      </c>
      <c r="AH676" s="183">
        <f>AF676*AG676</f>
        <v>1923075</v>
      </c>
      <c r="AI676" s="184">
        <f t="shared" si="54"/>
        <v>2153844</v>
      </c>
      <c r="AJ676" s="185"/>
      <c r="AK676" s="185"/>
      <c r="AL676" s="185"/>
      <c r="AM676" s="35" t="s">
        <v>116</v>
      </c>
      <c r="AN676" s="37"/>
      <c r="AO676" s="37"/>
      <c r="AP676" s="37"/>
      <c r="AQ676" s="37"/>
      <c r="AR676" s="37" t="s">
        <v>2572</v>
      </c>
      <c r="AS676" s="37"/>
      <c r="AT676" s="37"/>
      <c r="AU676" s="37"/>
      <c r="AV676" s="89"/>
      <c r="AW676" s="89"/>
      <c r="AX676" s="89"/>
      <c r="AY676" s="89"/>
      <c r="BD676" s="49">
        <v>607</v>
      </c>
    </row>
    <row r="677" spans="1:258" s="187" customFormat="1" ht="12.95" customHeight="1">
      <c r="A677" s="156" t="s">
        <v>350</v>
      </c>
      <c r="B677" s="167"/>
      <c r="C677" s="167"/>
      <c r="D677" s="174">
        <v>250000211</v>
      </c>
      <c r="E677" s="237" t="s">
        <v>1541</v>
      </c>
      <c r="F677" s="175">
        <v>22100690</v>
      </c>
      <c r="G677" s="37"/>
      <c r="H677" s="37" t="s">
        <v>2573</v>
      </c>
      <c r="I677" s="37" t="s">
        <v>193</v>
      </c>
      <c r="J677" s="37" t="s">
        <v>2574</v>
      </c>
      <c r="K677" s="37" t="s">
        <v>104</v>
      </c>
      <c r="L677" s="177" t="s">
        <v>105</v>
      </c>
      <c r="M677" s="37"/>
      <c r="N677" s="39" t="s">
        <v>106</v>
      </c>
      <c r="O677" s="39" t="s">
        <v>107</v>
      </c>
      <c r="P677" s="37" t="s">
        <v>108</v>
      </c>
      <c r="Q677" s="39" t="s">
        <v>435</v>
      </c>
      <c r="R677" s="37" t="s">
        <v>110</v>
      </c>
      <c r="S677" s="39" t="s">
        <v>107</v>
      </c>
      <c r="T677" s="37" t="s">
        <v>122</v>
      </c>
      <c r="U677" s="37" t="s">
        <v>112</v>
      </c>
      <c r="V677" s="91">
        <v>60</v>
      </c>
      <c r="W677" s="37" t="s">
        <v>113</v>
      </c>
      <c r="X677" s="39"/>
      <c r="Y677" s="39"/>
      <c r="Z677" s="39"/>
      <c r="AA677" s="60"/>
      <c r="AB677" s="38">
        <v>90</v>
      </c>
      <c r="AC677" s="38">
        <v>10</v>
      </c>
      <c r="AD677" s="181" t="s">
        <v>129</v>
      </c>
      <c r="AE677" s="205" t="s">
        <v>115</v>
      </c>
      <c r="AF677" s="182">
        <v>26</v>
      </c>
      <c r="AG677" s="94">
        <v>702.77</v>
      </c>
      <c r="AH677" s="183">
        <f>AF677*AG677</f>
        <v>18272.02</v>
      </c>
      <c r="AI677" s="184">
        <f t="shared" si="54"/>
        <v>20464.662400000001</v>
      </c>
      <c r="AJ677" s="185"/>
      <c r="AK677" s="185"/>
      <c r="AL677" s="185"/>
      <c r="AM677" s="35" t="s">
        <v>116</v>
      </c>
      <c r="AN677" s="37"/>
      <c r="AO677" s="37"/>
      <c r="AP677" s="37"/>
      <c r="AQ677" s="37"/>
      <c r="AR677" s="37" t="s">
        <v>2575</v>
      </c>
      <c r="AS677" s="37"/>
      <c r="AT677" s="37"/>
      <c r="AU677" s="37"/>
      <c r="AV677" s="89"/>
      <c r="AW677" s="89"/>
      <c r="AX677" s="89"/>
      <c r="AY677" s="89"/>
      <c r="BD677" s="49">
        <v>608</v>
      </c>
    </row>
    <row r="678" spans="1:258" s="187" customFormat="1" ht="12.95" customHeight="1">
      <c r="A678" s="156" t="s">
        <v>319</v>
      </c>
      <c r="B678" s="167"/>
      <c r="C678" s="167"/>
      <c r="D678" s="174">
        <v>270000098</v>
      </c>
      <c r="E678" s="237" t="s">
        <v>1367</v>
      </c>
      <c r="F678" s="175">
        <v>22100479</v>
      </c>
      <c r="G678" s="59"/>
      <c r="H678" s="59" t="s">
        <v>2576</v>
      </c>
      <c r="I678" s="59" t="s">
        <v>2577</v>
      </c>
      <c r="J678" s="59" t="s">
        <v>2578</v>
      </c>
      <c r="K678" s="59" t="s">
        <v>104</v>
      </c>
      <c r="L678" s="177" t="s">
        <v>105</v>
      </c>
      <c r="M678" s="59"/>
      <c r="N678" s="197" t="s">
        <v>106</v>
      </c>
      <c r="O678" s="197" t="s">
        <v>107</v>
      </c>
      <c r="P678" s="59" t="s">
        <v>108</v>
      </c>
      <c r="Q678" s="197" t="s">
        <v>1094</v>
      </c>
      <c r="R678" s="59" t="s">
        <v>110</v>
      </c>
      <c r="S678" s="197" t="s">
        <v>107</v>
      </c>
      <c r="T678" s="59" t="s">
        <v>122</v>
      </c>
      <c r="U678" s="59" t="s">
        <v>112</v>
      </c>
      <c r="V678" s="198">
        <v>60</v>
      </c>
      <c r="W678" s="59" t="s">
        <v>113</v>
      </c>
      <c r="X678" s="197"/>
      <c r="Y678" s="197"/>
      <c r="Z678" s="197"/>
      <c r="AA678" s="199"/>
      <c r="AB678" s="200">
        <v>90</v>
      </c>
      <c r="AC678" s="200">
        <v>10</v>
      </c>
      <c r="AD678" s="201" t="s">
        <v>129</v>
      </c>
      <c r="AE678" s="202" t="s">
        <v>115</v>
      </c>
      <c r="AF678" s="203">
        <v>1225</v>
      </c>
      <c r="AG678" s="204">
        <v>70.349999999999994</v>
      </c>
      <c r="AH678" s="43">
        <v>0</v>
      </c>
      <c r="AI678" s="44">
        <f t="shared" si="54"/>
        <v>0</v>
      </c>
      <c r="AJ678" s="185"/>
      <c r="AK678" s="185"/>
      <c r="AL678" s="185"/>
      <c r="AM678" s="51" t="s">
        <v>116</v>
      </c>
      <c r="AN678" s="59"/>
      <c r="AO678" s="59"/>
      <c r="AP678" s="59"/>
      <c r="AQ678" s="59"/>
      <c r="AR678" s="59" t="s">
        <v>2579</v>
      </c>
      <c r="AS678" s="59"/>
      <c r="AT678" s="59"/>
      <c r="AU678" s="59"/>
      <c r="AV678" s="89"/>
      <c r="AW678" s="89"/>
      <c r="AX678" s="89"/>
      <c r="AY678" s="89"/>
      <c r="BD678" s="49">
        <v>609</v>
      </c>
    </row>
    <row r="679" spans="1:258" s="187" customFormat="1" ht="12.95" customHeight="1">
      <c r="A679" s="764" t="s">
        <v>319</v>
      </c>
      <c r="B679" s="736"/>
      <c r="C679" s="736"/>
      <c r="D679" s="777">
        <v>270000098</v>
      </c>
      <c r="E679" s="766" t="s">
        <v>4322</v>
      </c>
      <c r="F679" s="780"/>
      <c r="G679" s="349"/>
      <c r="H679" s="59" t="s">
        <v>2576</v>
      </c>
      <c r="I679" s="59" t="s">
        <v>2577</v>
      </c>
      <c r="J679" s="59" t="s">
        <v>2578</v>
      </c>
      <c r="K679" s="59" t="s">
        <v>104</v>
      </c>
      <c r="L679" s="753"/>
      <c r="M679" s="59"/>
      <c r="N679" s="197" t="s">
        <v>106</v>
      </c>
      <c r="O679" s="197" t="s">
        <v>107</v>
      </c>
      <c r="P679" s="59" t="s">
        <v>108</v>
      </c>
      <c r="Q679" s="197" t="s">
        <v>1094</v>
      </c>
      <c r="R679" s="59" t="s">
        <v>110</v>
      </c>
      <c r="S679" s="197" t="s">
        <v>107</v>
      </c>
      <c r="T679" s="59" t="s">
        <v>122</v>
      </c>
      <c r="U679" s="59" t="s">
        <v>112</v>
      </c>
      <c r="V679" s="197">
        <v>60</v>
      </c>
      <c r="W679" s="59" t="s">
        <v>113</v>
      </c>
      <c r="X679" s="197"/>
      <c r="Y679" s="197"/>
      <c r="Z679" s="197"/>
      <c r="AA679" s="767"/>
      <c r="AB679" s="59">
        <v>90</v>
      </c>
      <c r="AC679" s="59">
        <v>10</v>
      </c>
      <c r="AD679" s="768" t="s">
        <v>129</v>
      </c>
      <c r="AE679" s="59" t="s">
        <v>115</v>
      </c>
      <c r="AF679" s="769">
        <v>1525</v>
      </c>
      <c r="AG679" s="770">
        <v>70.349999999999994</v>
      </c>
      <c r="AH679" s="45">
        <f>AG679*AF679</f>
        <v>107283.74999999999</v>
      </c>
      <c r="AI679" s="45">
        <f t="shared" si="54"/>
        <v>120157.79999999999</v>
      </c>
      <c r="AJ679" s="46"/>
      <c r="AK679" s="45"/>
      <c r="AL679" s="45"/>
      <c r="AM679" s="51" t="s">
        <v>116</v>
      </c>
      <c r="AN679" s="59"/>
      <c r="AO679" s="59"/>
      <c r="AP679" s="59"/>
      <c r="AQ679" s="59"/>
      <c r="AR679" s="59" t="s">
        <v>2579</v>
      </c>
      <c r="AS679" s="59"/>
      <c r="AT679" s="59"/>
      <c r="AU679" s="59"/>
      <c r="AV679" s="771"/>
      <c r="AW679" s="771"/>
      <c r="AX679" s="771"/>
      <c r="AY679" s="759"/>
      <c r="AZ679" s="742" t="s">
        <v>4056</v>
      </c>
      <c r="BA679" s="743">
        <v>22100479</v>
      </c>
      <c r="BB679" s="743"/>
      <c r="BC679" s="249" t="e">
        <f>VLOOKUP(#REF!,$E$11:$BD$1093,53,0)</f>
        <v>#REF!</v>
      </c>
      <c r="BD679" s="249" t="e">
        <f>BC679+0.5</f>
        <v>#REF!</v>
      </c>
    </row>
    <row r="680" spans="1:258" s="187" customFormat="1" ht="12.95" customHeight="1">
      <c r="A680" s="156" t="s">
        <v>980</v>
      </c>
      <c r="B680" s="167"/>
      <c r="C680" s="167"/>
      <c r="D680" s="174">
        <v>230001412</v>
      </c>
      <c r="E680" s="237" t="s">
        <v>1369</v>
      </c>
      <c r="F680" s="175">
        <v>22100430</v>
      </c>
      <c r="G680" s="59"/>
      <c r="H680" s="59" t="s">
        <v>2580</v>
      </c>
      <c r="I680" s="59" t="s">
        <v>2581</v>
      </c>
      <c r="J680" s="59" t="s">
        <v>2582</v>
      </c>
      <c r="K680" s="59" t="s">
        <v>104</v>
      </c>
      <c r="L680" s="177" t="s">
        <v>105</v>
      </c>
      <c r="M680" s="59"/>
      <c r="N680" s="197" t="s">
        <v>106</v>
      </c>
      <c r="O680" s="197" t="s">
        <v>107</v>
      </c>
      <c r="P680" s="59" t="s">
        <v>108</v>
      </c>
      <c r="Q680" s="197" t="s">
        <v>1094</v>
      </c>
      <c r="R680" s="59" t="s">
        <v>110</v>
      </c>
      <c r="S680" s="197" t="s">
        <v>107</v>
      </c>
      <c r="T680" s="59" t="s">
        <v>122</v>
      </c>
      <c r="U680" s="59" t="s">
        <v>112</v>
      </c>
      <c r="V680" s="198">
        <v>60</v>
      </c>
      <c r="W680" s="59" t="s">
        <v>113</v>
      </c>
      <c r="X680" s="197"/>
      <c r="Y680" s="197"/>
      <c r="Z680" s="197"/>
      <c r="AA680" s="199"/>
      <c r="AB680" s="200">
        <v>90</v>
      </c>
      <c r="AC680" s="200">
        <v>10</v>
      </c>
      <c r="AD680" s="201" t="s">
        <v>2174</v>
      </c>
      <c r="AE680" s="202" t="s">
        <v>115</v>
      </c>
      <c r="AF680" s="203">
        <v>249.9</v>
      </c>
      <c r="AG680" s="204">
        <v>37565.85</v>
      </c>
      <c r="AH680" s="183">
        <f t="shared" ref="AH680:AH701" si="55">AF680*AG680</f>
        <v>9387705.9149999991</v>
      </c>
      <c r="AI680" s="184">
        <f t="shared" si="54"/>
        <v>10514230.6248</v>
      </c>
      <c r="AJ680" s="185"/>
      <c r="AK680" s="185"/>
      <c r="AL680" s="185"/>
      <c r="AM680" s="51" t="s">
        <v>116</v>
      </c>
      <c r="AN680" s="59"/>
      <c r="AO680" s="59"/>
      <c r="AP680" s="59"/>
      <c r="AQ680" s="59"/>
      <c r="AR680" s="59" t="s">
        <v>2583</v>
      </c>
      <c r="AS680" s="59"/>
      <c r="AT680" s="59"/>
      <c r="AU680" s="59"/>
      <c r="AV680" s="89"/>
      <c r="AW680" s="89"/>
      <c r="AX680" s="89"/>
      <c r="AY680" s="89"/>
      <c r="BD680" s="49">
        <v>610</v>
      </c>
    </row>
    <row r="681" spans="1:258" s="187" customFormat="1" ht="12.95" customHeight="1">
      <c r="A681" s="156" t="s">
        <v>980</v>
      </c>
      <c r="B681" s="167"/>
      <c r="C681" s="167"/>
      <c r="D681" s="174">
        <v>230000616</v>
      </c>
      <c r="E681" s="237" t="s">
        <v>1400</v>
      </c>
      <c r="F681" s="175">
        <v>22100431</v>
      </c>
      <c r="G681" s="59"/>
      <c r="H681" s="59" t="s">
        <v>2584</v>
      </c>
      <c r="I681" s="59" t="s">
        <v>2585</v>
      </c>
      <c r="J681" s="59" t="s">
        <v>2586</v>
      </c>
      <c r="K681" s="59" t="s">
        <v>104</v>
      </c>
      <c r="L681" s="177" t="s">
        <v>927</v>
      </c>
      <c r="M681" s="59"/>
      <c r="N681" s="197" t="s">
        <v>106</v>
      </c>
      <c r="O681" s="197" t="s">
        <v>107</v>
      </c>
      <c r="P681" s="59" t="s">
        <v>108</v>
      </c>
      <c r="Q681" s="197" t="s">
        <v>1094</v>
      </c>
      <c r="R681" s="59" t="s">
        <v>110</v>
      </c>
      <c r="S681" s="197" t="s">
        <v>107</v>
      </c>
      <c r="T681" s="59" t="s">
        <v>122</v>
      </c>
      <c r="U681" s="59" t="s">
        <v>112</v>
      </c>
      <c r="V681" s="198">
        <v>60</v>
      </c>
      <c r="W681" s="59" t="s">
        <v>113</v>
      </c>
      <c r="X681" s="197"/>
      <c r="Y681" s="197"/>
      <c r="Z681" s="197"/>
      <c r="AA681" s="199"/>
      <c r="AB681" s="200">
        <v>90</v>
      </c>
      <c r="AC681" s="200">
        <v>10</v>
      </c>
      <c r="AD681" s="201" t="s">
        <v>549</v>
      </c>
      <c r="AE681" s="202" t="s">
        <v>115</v>
      </c>
      <c r="AF681" s="203">
        <v>750</v>
      </c>
      <c r="AG681" s="204">
        <v>3087</v>
      </c>
      <c r="AH681" s="183">
        <f t="shared" si="55"/>
        <v>2315250</v>
      </c>
      <c r="AI681" s="184">
        <f t="shared" si="54"/>
        <v>2593080.0000000005</v>
      </c>
      <c r="AJ681" s="185"/>
      <c r="AK681" s="185"/>
      <c r="AL681" s="185"/>
      <c r="AM681" s="51" t="s">
        <v>116</v>
      </c>
      <c r="AN681" s="59"/>
      <c r="AO681" s="59"/>
      <c r="AP681" s="59"/>
      <c r="AQ681" s="59"/>
      <c r="AR681" s="59" t="s">
        <v>2587</v>
      </c>
      <c r="AS681" s="59"/>
      <c r="AT681" s="59"/>
      <c r="AU681" s="59"/>
      <c r="AV681" s="89"/>
      <c r="AW681" s="89"/>
      <c r="AX681" s="89"/>
      <c r="AY681" s="89"/>
      <c r="BD681" s="49">
        <v>611</v>
      </c>
    </row>
    <row r="682" spans="1:258" s="187" customFormat="1" ht="12.95" customHeight="1">
      <c r="A682" s="156" t="s">
        <v>980</v>
      </c>
      <c r="B682" s="167"/>
      <c r="C682" s="167"/>
      <c r="D682" s="174">
        <v>230000516</v>
      </c>
      <c r="E682" s="237" t="s">
        <v>1399</v>
      </c>
      <c r="F682" s="175">
        <v>22100432</v>
      </c>
      <c r="G682" s="59"/>
      <c r="H682" s="59" t="s">
        <v>2588</v>
      </c>
      <c r="I682" s="59" t="s">
        <v>2589</v>
      </c>
      <c r="J682" s="59" t="s">
        <v>2590</v>
      </c>
      <c r="K682" s="59" t="s">
        <v>104</v>
      </c>
      <c r="L682" s="177" t="s">
        <v>927</v>
      </c>
      <c r="M682" s="59"/>
      <c r="N682" s="197" t="s">
        <v>106</v>
      </c>
      <c r="O682" s="197" t="s">
        <v>107</v>
      </c>
      <c r="P682" s="59" t="s">
        <v>108</v>
      </c>
      <c r="Q682" s="197" t="s">
        <v>1094</v>
      </c>
      <c r="R682" s="59" t="s">
        <v>110</v>
      </c>
      <c r="S682" s="197" t="s">
        <v>107</v>
      </c>
      <c r="T682" s="59" t="s">
        <v>122</v>
      </c>
      <c r="U682" s="59" t="s">
        <v>112</v>
      </c>
      <c r="V682" s="198">
        <v>60</v>
      </c>
      <c r="W682" s="59" t="s">
        <v>113</v>
      </c>
      <c r="X682" s="197"/>
      <c r="Y682" s="197"/>
      <c r="Z682" s="197"/>
      <c r="AA682" s="199"/>
      <c r="AB682" s="200">
        <v>90</v>
      </c>
      <c r="AC682" s="200">
        <v>10</v>
      </c>
      <c r="AD682" s="201" t="s">
        <v>549</v>
      </c>
      <c r="AE682" s="202" t="s">
        <v>115</v>
      </c>
      <c r="AF682" s="203">
        <v>920</v>
      </c>
      <c r="AG682" s="204">
        <v>2982</v>
      </c>
      <c r="AH682" s="183">
        <f t="shared" si="55"/>
        <v>2743440</v>
      </c>
      <c r="AI682" s="184">
        <f t="shared" si="54"/>
        <v>3072652.8000000003</v>
      </c>
      <c r="AJ682" s="185"/>
      <c r="AK682" s="185"/>
      <c r="AL682" s="185"/>
      <c r="AM682" s="51" t="s">
        <v>116</v>
      </c>
      <c r="AN682" s="59"/>
      <c r="AO682" s="59"/>
      <c r="AP682" s="59"/>
      <c r="AQ682" s="59"/>
      <c r="AR682" s="59" t="s">
        <v>2591</v>
      </c>
      <c r="AS682" s="59"/>
      <c r="AT682" s="59"/>
      <c r="AU682" s="59"/>
      <c r="AV682" s="89"/>
      <c r="AW682" s="89"/>
      <c r="AX682" s="89"/>
      <c r="AY682" s="89"/>
      <c r="BD682" s="49">
        <v>612</v>
      </c>
    </row>
    <row r="683" spans="1:258" s="187" customFormat="1" ht="12.95" customHeight="1">
      <c r="A683" s="156" t="s">
        <v>350</v>
      </c>
      <c r="B683" s="167"/>
      <c r="C683" s="167"/>
      <c r="D683" s="174">
        <v>220001572</v>
      </c>
      <c r="E683" s="237" t="s">
        <v>3685</v>
      </c>
      <c r="F683" s="175">
        <v>22100670</v>
      </c>
      <c r="G683" s="37"/>
      <c r="H683" s="37" t="s">
        <v>671</v>
      </c>
      <c r="I683" s="37" t="s">
        <v>657</v>
      </c>
      <c r="J683" s="37" t="s">
        <v>672</v>
      </c>
      <c r="K683" s="37" t="s">
        <v>104</v>
      </c>
      <c r="L683" s="177" t="s">
        <v>105</v>
      </c>
      <c r="M683" s="37"/>
      <c r="N683" s="39" t="s">
        <v>106</v>
      </c>
      <c r="O683" s="39" t="s">
        <v>107</v>
      </c>
      <c r="P683" s="37" t="s">
        <v>108</v>
      </c>
      <c r="Q683" s="39" t="s">
        <v>109</v>
      </c>
      <c r="R683" s="37" t="s">
        <v>110</v>
      </c>
      <c r="S683" s="39" t="s">
        <v>107</v>
      </c>
      <c r="T683" s="37" t="s">
        <v>122</v>
      </c>
      <c r="U683" s="37" t="s">
        <v>112</v>
      </c>
      <c r="V683" s="91">
        <v>60</v>
      </c>
      <c r="W683" s="37" t="s">
        <v>113</v>
      </c>
      <c r="X683" s="39"/>
      <c r="Y683" s="39"/>
      <c r="Z683" s="39"/>
      <c r="AA683" s="60"/>
      <c r="AB683" s="38">
        <v>90</v>
      </c>
      <c r="AC683" s="38">
        <v>10</v>
      </c>
      <c r="AD683" s="181" t="s">
        <v>129</v>
      </c>
      <c r="AE683" s="205" t="s">
        <v>115</v>
      </c>
      <c r="AF683" s="182">
        <v>17</v>
      </c>
      <c r="AG683" s="94">
        <v>1186.5</v>
      </c>
      <c r="AH683" s="183">
        <f t="shared" si="55"/>
        <v>20170.5</v>
      </c>
      <c r="AI683" s="184">
        <f t="shared" si="54"/>
        <v>22590.960000000003</v>
      </c>
      <c r="AJ683" s="185"/>
      <c r="AK683" s="185"/>
      <c r="AL683" s="185"/>
      <c r="AM683" s="35" t="s">
        <v>116</v>
      </c>
      <c r="AN683" s="37"/>
      <c r="AO683" s="37"/>
      <c r="AP683" s="37"/>
      <c r="AQ683" s="37"/>
      <c r="AR683" s="37" t="s">
        <v>2592</v>
      </c>
      <c r="AS683" s="37"/>
      <c r="AT683" s="37"/>
      <c r="AU683" s="37"/>
      <c r="AV683" s="89"/>
      <c r="AW683" s="89"/>
      <c r="AX683" s="89"/>
      <c r="AY683" s="89"/>
      <c r="BD683" s="49">
        <v>613</v>
      </c>
    </row>
    <row r="684" spans="1:258" s="187" customFormat="1" ht="12.95" customHeight="1">
      <c r="A684" s="156" t="s">
        <v>350</v>
      </c>
      <c r="B684" s="167"/>
      <c r="C684" s="167"/>
      <c r="D684" s="174">
        <v>210035889</v>
      </c>
      <c r="E684" s="237" t="s">
        <v>1220</v>
      </c>
      <c r="F684" s="175">
        <v>22100655</v>
      </c>
      <c r="G684" s="37"/>
      <c r="H684" s="37" t="s">
        <v>2593</v>
      </c>
      <c r="I684" s="37" t="s">
        <v>2594</v>
      </c>
      <c r="J684" s="37" t="s">
        <v>2595</v>
      </c>
      <c r="K684" s="37" t="s">
        <v>104</v>
      </c>
      <c r="L684" s="177" t="s">
        <v>927</v>
      </c>
      <c r="M684" s="37" t="s">
        <v>121</v>
      </c>
      <c r="N684" s="39" t="s">
        <v>83</v>
      </c>
      <c r="O684" s="39" t="s">
        <v>107</v>
      </c>
      <c r="P684" s="37" t="s">
        <v>108</v>
      </c>
      <c r="Q684" s="39" t="s">
        <v>435</v>
      </c>
      <c r="R684" s="37" t="s">
        <v>110</v>
      </c>
      <c r="S684" s="39" t="s">
        <v>107</v>
      </c>
      <c r="T684" s="37" t="s">
        <v>122</v>
      </c>
      <c r="U684" s="37" t="s">
        <v>112</v>
      </c>
      <c r="V684" s="91">
        <v>60</v>
      </c>
      <c r="W684" s="37" t="s">
        <v>113</v>
      </c>
      <c r="X684" s="39"/>
      <c r="Y684" s="39"/>
      <c r="Z684" s="39"/>
      <c r="AA684" s="199">
        <v>30</v>
      </c>
      <c r="AB684" s="200">
        <v>60</v>
      </c>
      <c r="AC684" s="200">
        <v>10</v>
      </c>
      <c r="AD684" s="181" t="s">
        <v>129</v>
      </c>
      <c r="AE684" s="205" t="s">
        <v>115</v>
      </c>
      <c r="AF684" s="182">
        <v>35</v>
      </c>
      <c r="AG684" s="94">
        <v>2805</v>
      </c>
      <c r="AH684" s="183">
        <f t="shared" si="55"/>
        <v>98175</v>
      </c>
      <c r="AI684" s="184">
        <f t="shared" si="54"/>
        <v>109956.00000000001</v>
      </c>
      <c r="AJ684" s="185"/>
      <c r="AK684" s="185"/>
      <c r="AL684" s="185"/>
      <c r="AM684" s="35" t="s">
        <v>116</v>
      </c>
      <c r="AN684" s="37"/>
      <c r="AO684" s="37"/>
      <c r="AP684" s="37"/>
      <c r="AQ684" s="37"/>
      <c r="AR684" s="37" t="s">
        <v>2596</v>
      </c>
      <c r="AS684" s="37"/>
      <c r="AT684" s="37"/>
      <c r="AU684" s="37"/>
      <c r="AV684" s="89"/>
      <c r="AW684" s="89"/>
      <c r="AX684" s="89"/>
      <c r="AY684" s="89"/>
      <c r="BD684" s="49">
        <v>614</v>
      </c>
    </row>
    <row r="685" spans="1:258" s="187" customFormat="1" ht="12.95" customHeight="1">
      <c r="A685" s="156" t="s">
        <v>350</v>
      </c>
      <c r="B685" s="167"/>
      <c r="C685" s="167"/>
      <c r="D685" s="174">
        <v>210035890</v>
      </c>
      <c r="E685" s="237" t="s">
        <v>1222</v>
      </c>
      <c r="F685" s="175">
        <v>22100656</v>
      </c>
      <c r="G685" s="37"/>
      <c r="H685" s="37" t="s">
        <v>2593</v>
      </c>
      <c r="I685" s="37" t="s">
        <v>2594</v>
      </c>
      <c r="J685" s="37" t="s">
        <v>2595</v>
      </c>
      <c r="K685" s="37" t="s">
        <v>104</v>
      </c>
      <c r="L685" s="177" t="s">
        <v>927</v>
      </c>
      <c r="M685" s="37" t="s">
        <v>121</v>
      </c>
      <c r="N685" s="39" t="s">
        <v>83</v>
      </c>
      <c r="O685" s="39" t="s">
        <v>107</v>
      </c>
      <c r="P685" s="37" t="s">
        <v>108</v>
      </c>
      <c r="Q685" s="39" t="s">
        <v>435</v>
      </c>
      <c r="R685" s="37" t="s">
        <v>110</v>
      </c>
      <c r="S685" s="39" t="s">
        <v>107</v>
      </c>
      <c r="T685" s="37" t="s">
        <v>122</v>
      </c>
      <c r="U685" s="37" t="s">
        <v>112</v>
      </c>
      <c r="V685" s="91">
        <v>60</v>
      </c>
      <c r="W685" s="37" t="s">
        <v>113</v>
      </c>
      <c r="X685" s="39"/>
      <c r="Y685" s="39"/>
      <c r="Z685" s="39"/>
      <c r="AA685" s="199">
        <v>30</v>
      </c>
      <c r="AB685" s="200">
        <v>60</v>
      </c>
      <c r="AC685" s="200">
        <v>10</v>
      </c>
      <c r="AD685" s="181" t="s">
        <v>129</v>
      </c>
      <c r="AE685" s="205" t="s">
        <v>115</v>
      </c>
      <c r="AF685" s="182">
        <v>32</v>
      </c>
      <c r="AG685" s="94">
        <v>5495</v>
      </c>
      <c r="AH685" s="183">
        <f t="shared" si="55"/>
        <v>175840</v>
      </c>
      <c r="AI685" s="184">
        <f t="shared" si="54"/>
        <v>196940.80000000002</v>
      </c>
      <c r="AJ685" s="185"/>
      <c r="AK685" s="185"/>
      <c r="AL685" s="185"/>
      <c r="AM685" s="35" t="s">
        <v>116</v>
      </c>
      <c r="AN685" s="37"/>
      <c r="AO685" s="37"/>
      <c r="AP685" s="37"/>
      <c r="AQ685" s="37"/>
      <c r="AR685" s="37" t="s">
        <v>2597</v>
      </c>
      <c r="AS685" s="37"/>
      <c r="AT685" s="37"/>
      <c r="AU685" s="37"/>
      <c r="AV685" s="89"/>
      <c r="AW685" s="89"/>
      <c r="AX685" s="89"/>
      <c r="AY685" s="89"/>
      <c r="BD685" s="49">
        <v>615</v>
      </c>
    </row>
    <row r="686" spans="1:258" s="187" customFormat="1" ht="12.95" customHeight="1">
      <c r="A686" s="156" t="s">
        <v>350</v>
      </c>
      <c r="B686" s="167"/>
      <c r="C686" s="167"/>
      <c r="D686" s="174">
        <v>210035891</v>
      </c>
      <c r="E686" s="237" t="s">
        <v>1223</v>
      </c>
      <c r="F686" s="175">
        <v>22100657</v>
      </c>
      <c r="G686" s="37"/>
      <c r="H686" s="37" t="s">
        <v>2593</v>
      </c>
      <c r="I686" s="37" t="s">
        <v>2594</v>
      </c>
      <c r="J686" s="37" t="s">
        <v>2595</v>
      </c>
      <c r="K686" s="37" t="s">
        <v>104</v>
      </c>
      <c r="L686" s="177" t="s">
        <v>927</v>
      </c>
      <c r="M686" s="37" t="s">
        <v>121</v>
      </c>
      <c r="N686" s="39" t="s">
        <v>83</v>
      </c>
      <c r="O686" s="39" t="s">
        <v>107</v>
      </c>
      <c r="P686" s="37" t="s">
        <v>108</v>
      </c>
      <c r="Q686" s="39" t="s">
        <v>435</v>
      </c>
      <c r="R686" s="37" t="s">
        <v>110</v>
      </c>
      <c r="S686" s="39" t="s">
        <v>107</v>
      </c>
      <c r="T686" s="37" t="s">
        <v>122</v>
      </c>
      <c r="U686" s="37" t="s">
        <v>112</v>
      </c>
      <c r="V686" s="91">
        <v>60</v>
      </c>
      <c r="W686" s="37" t="s">
        <v>113</v>
      </c>
      <c r="X686" s="39"/>
      <c r="Y686" s="39"/>
      <c r="Z686" s="39"/>
      <c r="AA686" s="199">
        <v>30</v>
      </c>
      <c r="AB686" s="200">
        <v>60</v>
      </c>
      <c r="AC686" s="200">
        <v>10</v>
      </c>
      <c r="AD686" s="181" t="s">
        <v>129</v>
      </c>
      <c r="AE686" s="205" t="s">
        <v>115</v>
      </c>
      <c r="AF686" s="182">
        <v>38</v>
      </c>
      <c r="AG686" s="94">
        <v>4728</v>
      </c>
      <c r="AH686" s="183">
        <f t="shared" si="55"/>
        <v>179664</v>
      </c>
      <c r="AI686" s="184">
        <f t="shared" si="54"/>
        <v>201223.68000000002</v>
      </c>
      <c r="AJ686" s="185"/>
      <c r="AK686" s="185"/>
      <c r="AL686" s="185"/>
      <c r="AM686" s="35" t="s">
        <v>116</v>
      </c>
      <c r="AN686" s="37"/>
      <c r="AO686" s="37"/>
      <c r="AP686" s="37"/>
      <c r="AQ686" s="37"/>
      <c r="AR686" s="37" t="s">
        <v>2598</v>
      </c>
      <c r="AS686" s="37"/>
      <c r="AT686" s="37"/>
      <c r="AU686" s="37"/>
      <c r="AV686" s="89"/>
      <c r="AW686" s="89"/>
      <c r="AX686" s="89"/>
      <c r="AY686" s="89"/>
      <c r="BD686" s="49">
        <v>616</v>
      </c>
    </row>
    <row r="687" spans="1:258" s="187" customFormat="1" ht="12.95" customHeight="1">
      <c r="A687" s="156" t="s">
        <v>350</v>
      </c>
      <c r="B687" s="167"/>
      <c r="C687" s="167"/>
      <c r="D687" s="174">
        <v>210035892</v>
      </c>
      <c r="E687" s="237" t="s">
        <v>1225</v>
      </c>
      <c r="F687" s="175">
        <v>22100658</v>
      </c>
      <c r="G687" s="37"/>
      <c r="H687" s="37" t="s">
        <v>2593</v>
      </c>
      <c r="I687" s="37" t="s">
        <v>2594</v>
      </c>
      <c r="J687" s="37" t="s">
        <v>2595</v>
      </c>
      <c r="K687" s="37" t="s">
        <v>104</v>
      </c>
      <c r="L687" s="177" t="s">
        <v>927</v>
      </c>
      <c r="M687" s="37" t="s">
        <v>121</v>
      </c>
      <c r="N687" s="39" t="s">
        <v>83</v>
      </c>
      <c r="O687" s="39" t="s">
        <v>107</v>
      </c>
      <c r="P687" s="37" t="s">
        <v>108</v>
      </c>
      <c r="Q687" s="39" t="s">
        <v>435</v>
      </c>
      <c r="R687" s="37" t="s">
        <v>110</v>
      </c>
      <c r="S687" s="39" t="s">
        <v>107</v>
      </c>
      <c r="T687" s="37" t="s">
        <v>122</v>
      </c>
      <c r="U687" s="37" t="s">
        <v>112</v>
      </c>
      <c r="V687" s="91">
        <v>60</v>
      </c>
      <c r="W687" s="37" t="s">
        <v>113</v>
      </c>
      <c r="X687" s="39"/>
      <c r="Y687" s="39"/>
      <c r="Z687" s="39"/>
      <c r="AA687" s="199">
        <v>30</v>
      </c>
      <c r="AB687" s="200">
        <v>60</v>
      </c>
      <c r="AC687" s="200">
        <v>10</v>
      </c>
      <c r="AD687" s="181" t="s">
        <v>129</v>
      </c>
      <c r="AE687" s="205" t="s">
        <v>115</v>
      </c>
      <c r="AF687" s="182">
        <v>18</v>
      </c>
      <c r="AG687" s="94">
        <v>8795</v>
      </c>
      <c r="AH687" s="183">
        <f t="shared" si="55"/>
        <v>158310</v>
      </c>
      <c r="AI687" s="184">
        <f t="shared" si="54"/>
        <v>177307.2</v>
      </c>
      <c r="AJ687" s="185"/>
      <c r="AK687" s="185"/>
      <c r="AL687" s="185"/>
      <c r="AM687" s="35" t="s">
        <v>116</v>
      </c>
      <c r="AN687" s="37"/>
      <c r="AO687" s="37"/>
      <c r="AP687" s="37"/>
      <c r="AQ687" s="37"/>
      <c r="AR687" s="37" t="s">
        <v>2599</v>
      </c>
      <c r="AS687" s="37"/>
      <c r="AT687" s="37"/>
      <c r="AU687" s="37"/>
      <c r="AV687" s="89"/>
      <c r="AW687" s="89"/>
      <c r="AX687" s="89"/>
      <c r="AY687" s="89"/>
      <c r="BD687" s="49">
        <v>617</v>
      </c>
    </row>
    <row r="688" spans="1:258" s="187" customFormat="1" ht="12.95" customHeight="1">
      <c r="A688" s="156" t="s">
        <v>350</v>
      </c>
      <c r="B688" s="167"/>
      <c r="C688" s="167"/>
      <c r="D688" s="174">
        <v>210035893</v>
      </c>
      <c r="E688" s="237" t="s">
        <v>1226</v>
      </c>
      <c r="F688" s="175">
        <v>22100659</v>
      </c>
      <c r="G688" s="37"/>
      <c r="H688" s="37" t="s">
        <v>2593</v>
      </c>
      <c r="I688" s="37" t="s">
        <v>2594</v>
      </c>
      <c r="J688" s="37" t="s">
        <v>2595</v>
      </c>
      <c r="K688" s="37" t="s">
        <v>104</v>
      </c>
      <c r="L688" s="177" t="s">
        <v>927</v>
      </c>
      <c r="M688" s="37" t="s">
        <v>121</v>
      </c>
      <c r="N688" s="39" t="s">
        <v>83</v>
      </c>
      <c r="O688" s="39" t="s">
        <v>107</v>
      </c>
      <c r="P688" s="37" t="s">
        <v>108</v>
      </c>
      <c r="Q688" s="39" t="s">
        <v>435</v>
      </c>
      <c r="R688" s="37" t="s">
        <v>110</v>
      </c>
      <c r="S688" s="39" t="s">
        <v>107</v>
      </c>
      <c r="T688" s="37" t="s">
        <v>122</v>
      </c>
      <c r="U688" s="37" t="s">
        <v>112</v>
      </c>
      <c r="V688" s="91">
        <v>60</v>
      </c>
      <c r="W688" s="37" t="s">
        <v>113</v>
      </c>
      <c r="X688" s="39"/>
      <c r="Y688" s="39"/>
      <c r="Z688" s="39"/>
      <c r="AA688" s="199">
        <v>30</v>
      </c>
      <c r="AB688" s="200">
        <v>60</v>
      </c>
      <c r="AC688" s="200">
        <v>10</v>
      </c>
      <c r="AD688" s="181" t="s">
        <v>129</v>
      </c>
      <c r="AE688" s="205" t="s">
        <v>115</v>
      </c>
      <c r="AF688" s="182">
        <v>32</v>
      </c>
      <c r="AG688" s="94">
        <v>12957.33</v>
      </c>
      <c r="AH688" s="183">
        <f t="shared" si="55"/>
        <v>414634.56</v>
      </c>
      <c r="AI688" s="184">
        <f t="shared" si="54"/>
        <v>464390.70720000006</v>
      </c>
      <c r="AJ688" s="185"/>
      <c r="AK688" s="185"/>
      <c r="AL688" s="185"/>
      <c r="AM688" s="35" t="s">
        <v>116</v>
      </c>
      <c r="AN688" s="37"/>
      <c r="AO688" s="37"/>
      <c r="AP688" s="37"/>
      <c r="AQ688" s="37"/>
      <c r="AR688" s="37" t="s">
        <v>2600</v>
      </c>
      <c r="AS688" s="37"/>
      <c r="AT688" s="37"/>
      <c r="AU688" s="37"/>
      <c r="AV688" s="89"/>
      <c r="AW688" s="89"/>
      <c r="AX688" s="89"/>
      <c r="AY688" s="89"/>
      <c r="BD688" s="49">
        <v>618</v>
      </c>
    </row>
    <row r="689" spans="1:56" s="187" customFormat="1" ht="12.95" customHeight="1">
      <c r="A689" s="156" t="s">
        <v>350</v>
      </c>
      <c r="B689" s="167"/>
      <c r="C689" s="167"/>
      <c r="D689" s="174">
        <v>210035894</v>
      </c>
      <c r="E689" s="237" t="s">
        <v>1227</v>
      </c>
      <c r="F689" s="175">
        <v>22100660</v>
      </c>
      <c r="G689" s="37"/>
      <c r="H689" s="37" t="s">
        <v>2593</v>
      </c>
      <c r="I689" s="37" t="s">
        <v>2594</v>
      </c>
      <c r="J689" s="37" t="s">
        <v>2595</v>
      </c>
      <c r="K689" s="37" t="s">
        <v>104</v>
      </c>
      <c r="L689" s="177" t="s">
        <v>927</v>
      </c>
      <c r="M689" s="37" t="s">
        <v>121</v>
      </c>
      <c r="N689" s="39" t="s">
        <v>83</v>
      </c>
      <c r="O689" s="39" t="s">
        <v>107</v>
      </c>
      <c r="P689" s="37" t="s">
        <v>108</v>
      </c>
      <c r="Q689" s="39" t="s">
        <v>435</v>
      </c>
      <c r="R689" s="37" t="s">
        <v>110</v>
      </c>
      <c r="S689" s="39" t="s">
        <v>107</v>
      </c>
      <c r="T689" s="37" t="s">
        <v>122</v>
      </c>
      <c r="U689" s="37" t="s">
        <v>112</v>
      </c>
      <c r="V689" s="91">
        <v>60</v>
      </c>
      <c r="W689" s="37" t="s">
        <v>113</v>
      </c>
      <c r="X689" s="39"/>
      <c r="Y689" s="39"/>
      <c r="Z689" s="39"/>
      <c r="AA689" s="199">
        <v>30</v>
      </c>
      <c r="AB689" s="200">
        <v>60</v>
      </c>
      <c r="AC689" s="200">
        <v>10</v>
      </c>
      <c r="AD689" s="181" t="s">
        <v>129</v>
      </c>
      <c r="AE689" s="205" t="s">
        <v>115</v>
      </c>
      <c r="AF689" s="182">
        <v>27</v>
      </c>
      <c r="AG689" s="94">
        <v>8382.67</v>
      </c>
      <c r="AH689" s="183">
        <f t="shared" si="55"/>
        <v>226332.09</v>
      </c>
      <c r="AI689" s="184">
        <f t="shared" si="54"/>
        <v>253491.94080000001</v>
      </c>
      <c r="AJ689" s="185"/>
      <c r="AK689" s="185"/>
      <c r="AL689" s="185"/>
      <c r="AM689" s="35" t="s">
        <v>116</v>
      </c>
      <c r="AN689" s="37"/>
      <c r="AO689" s="37"/>
      <c r="AP689" s="37"/>
      <c r="AQ689" s="37"/>
      <c r="AR689" s="37" t="s">
        <v>2601</v>
      </c>
      <c r="AS689" s="37"/>
      <c r="AT689" s="37"/>
      <c r="AU689" s="37"/>
      <c r="AV689" s="89"/>
      <c r="AW689" s="89"/>
      <c r="AX689" s="89"/>
      <c r="AY689" s="89"/>
      <c r="BD689" s="49">
        <v>619</v>
      </c>
    </row>
    <row r="690" spans="1:56" s="187" customFormat="1" ht="12.95" customHeight="1">
      <c r="A690" s="156" t="s">
        <v>350</v>
      </c>
      <c r="B690" s="167"/>
      <c r="C690" s="167"/>
      <c r="D690" s="174">
        <v>210035895</v>
      </c>
      <c r="E690" s="237" t="s">
        <v>1228</v>
      </c>
      <c r="F690" s="175">
        <v>22100661</v>
      </c>
      <c r="G690" s="37"/>
      <c r="H690" s="37" t="s">
        <v>2593</v>
      </c>
      <c r="I690" s="37" t="s">
        <v>2594</v>
      </c>
      <c r="J690" s="37" t="s">
        <v>2595</v>
      </c>
      <c r="K690" s="37" t="s">
        <v>104</v>
      </c>
      <c r="L690" s="177" t="s">
        <v>927</v>
      </c>
      <c r="M690" s="37" t="s">
        <v>121</v>
      </c>
      <c r="N690" s="39" t="s">
        <v>83</v>
      </c>
      <c r="O690" s="39" t="s">
        <v>107</v>
      </c>
      <c r="P690" s="37" t="s">
        <v>108</v>
      </c>
      <c r="Q690" s="39" t="s">
        <v>435</v>
      </c>
      <c r="R690" s="37" t="s">
        <v>110</v>
      </c>
      <c r="S690" s="39" t="s">
        <v>107</v>
      </c>
      <c r="T690" s="37" t="s">
        <v>122</v>
      </c>
      <c r="U690" s="37" t="s">
        <v>112</v>
      </c>
      <c r="V690" s="91">
        <v>60</v>
      </c>
      <c r="W690" s="37" t="s">
        <v>113</v>
      </c>
      <c r="X690" s="39"/>
      <c r="Y690" s="39"/>
      <c r="Z690" s="39"/>
      <c r="AA690" s="199">
        <v>30</v>
      </c>
      <c r="AB690" s="200">
        <v>60</v>
      </c>
      <c r="AC690" s="200">
        <v>10</v>
      </c>
      <c r="AD690" s="181" t="s">
        <v>129</v>
      </c>
      <c r="AE690" s="205" t="s">
        <v>115</v>
      </c>
      <c r="AF690" s="182">
        <v>30</v>
      </c>
      <c r="AG690" s="94">
        <v>17490.900000000001</v>
      </c>
      <c r="AH690" s="183">
        <f t="shared" si="55"/>
        <v>524727</v>
      </c>
      <c r="AI690" s="184">
        <f t="shared" si="54"/>
        <v>587694.24000000011</v>
      </c>
      <c r="AJ690" s="185"/>
      <c r="AK690" s="185"/>
      <c r="AL690" s="185"/>
      <c r="AM690" s="35" t="s">
        <v>116</v>
      </c>
      <c r="AN690" s="37"/>
      <c r="AO690" s="37"/>
      <c r="AP690" s="37"/>
      <c r="AQ690" s="37"/>
      <c r="AR690" s="37" t="s">
        <v>2602</v>
      </c>
      <c r="AS690" s="37"/>
      <c r="AT690" s="37"/>
      <c r="AU690" s="37"/>
      <c r="AV690" s="89"/>
      <c r="AW690" s="89"/>
      <c r="AX690" s="89"/>
      <c r="AY690" s="89"/>
      <c r="BD690" s="49">
        <v>620</v>
      </c>
    </row>
    <row r="691" spans="1:56" s="187" customFormat="1" ht="12.95" customHeight="1">
      <c r="A691" s="156" t="s">
        <v>350</v>
      </c>
      <c r="B691" s="167"/>
      <c r="C691" s="167"/>
      <c r="D691" s="174">
        <v>210008553</v>
      </c>
      <c r="E691" s="237" t="s">
        <v>1221</v>
      </c>
      <c r="F691" s="175">
        <v>22100654</v>
      </c>
      <c r="G691" s="37"/>
      <c r="H691" s="37" t="s">
        <v>2593</v>
      </c>
      <c r="I691" s="37" t="s">
        <v>2594</v>
      </c>
      <c r="J691" s="37" t="s">
        <v>2595</v>
      </c>
      <c r="K691" s="37" t="s">
        <v>104</v>
      </c>
      <c r="L691" s="177" t="s">
        <v>927</v>
      </c>
      <c r="M691" s="37" t="s">
        <v>121</v>
      </c>
      <c r="N691" s="39" t="s">
        <v>83</v>
      </c>
      <c r="O691" s="39" t="s">
        <v>107</v>
      </c>
      <c r="P691" s="37" t="s">
        <v>108</v>
      </c>
      <c r="Q691" s="39" t="s">
        <v>435</v>
      </c>
      <c r="R691" s="37" t="s">
        <v>110</v>
      </c>
      <c r="S691" s="39" t="s">
        <v>107</v>
      </c>
      <c r="T691" s="37" t="s">
        <v>122</v>
      </c>
      <c r="U691" s="37" t="s">
        <v>112</v>
      </c>
      <c r="V691" s="91">
        <v>60</v>
      </c>
      <c r="W691" s="37" t="s">
        <v>113</v>
      </c>
      <c r="X691" s="39"/>
      <c r="Y691" s="39"/>
      <c r="Z691" s="39"/>
      <c r="AA691" s="199">
        <v>30</v>
      </c>
      <c r="AB691" s="200">
        <v>60</v>
      </c>
      <c r="AC691" s="200">
        <v>10</v>
      </c>
      <c r="AD691" s="181" t="s">
        <v>129</v>
      </c>
      <c r="AE691" s="205" t="s">
        <v>115</v>
      </c>
      <c r="AF691" s="182">
        <v>5</v>
      </c>
      <c r="AG691" s="94">
        <v>7314</v>
      </c>
      <c r="AH691" s="183">
        <f t="shared" si="55"/>
        <v>36570</v>
      </c>
      <c r="AI691" s="184">
        <f t="shared" si="54"/>
        <v>40958.400000000001</v>
      </c>
      <c r="AJ691" s="185"/>
      <c r="AK691" s="185"/>
      <c r="AL691" s="185"/>
      <c r="AM691" s="35" t="s">
        <v>116</v>
      </c>
      <c r="AN691" s="37"/>
      <c r="AO691" s="37"/>
      <c r="AP691" s="37"/>
      <c r="AQ691" s="37"/>
      <c r="AR691" s="37" t="s">
        <v>2603</v>
      </c>
      <c r="AS691" s="37"/>
      <c r="AT691" s="37"/>
      <c r="AU691" s="37"/>
      <c r="AV691" s="89"/>
      <c r="AW691" s="89"/>
      <c r="AX691" s="89"/>
      <c r="AY691" s="89"/>
      <c r="BD691" s="49">
        <v>621</v>
      </c>
    </row>
    <row r="692" spans="1:56" s="187" customFormat="1" ht="12.95" customHeight="1">
      <c r="A692" s="156" t="s">
        <v>2136</v>
      </c>
      <c r="B692" s="167"/>
      <c r="C692" s="167"/>
      <c r="D692" s="174">
        <v>210027332</v>
      </c>
      <c r="E692" s="237" t="s">
        <v>1224</v>
      </c>
      <c r="F692" s="175">
        <v>22100511</v>
      </c>
      <c r="G692" s="176"/>
      <c r="H692" s="176" t="s">
        <v>2593</v>
      </c>
      <c r="I692" s="37" t="s">
        <v>2594</v>
      </c>
      <c r="J692" s="176" t="s">
        <v>2595</v>
      </c>
      <c r="K692" s="176" t="s">
        <v>104</v>
      </c>
      <c r="L692" s="177" t="s">
        <v>927</v>
      </c>
      <c r="M692" s="176" t="s">
        <v>121</v>
      </c>
      <c r="N692" s="178" t="s">
        <v>83</v>
      </c>
      <c r="O692" s="178" t="s">
        <v>107</v>
      </c>
      <c r="P692" s="176" t="s">
        <v>108</v>
      </c>
      <c r="Q692" s="213" t="s">
        <v>2140</v>
      </c>
      <c r="R692" s="176" t="s">
        <v>110</v>
      </c>
      <c r="S692" s="178" t="s">
        <v>107</v>
      </c>
      <c r="T692" s="176" t="s">
        <v>122</v>
      </c>
      <c r="U692" s="176" t="s">
        <v>112</v>
      </c>
      <c r="V692" s="178">
        <v>60</v>
      </c>
      <c r="W692" s="37" t="s">
        <v>113</v>
      </c>
      <c r="X692" s="178"/>
      <c r="Y692" s="178"/>
      <c r="Z692" s="178"/>
      <c r="AA692" s="179">
        <v>30</v>
      </c>
      <c r="AB692" s="180">
        <v>60</v>
      </c>
      <c r="AC692" s="180">
        <v>10</v>
      </c>
      <c r="AD692" s="181" t="s">
        <v>129</v>
      </c>
      <c r="AE692" s="176" t="s">
        <v>115</v>
      </c>
      <c r="AF692" s="182">
        <v>19</v>
      </c>
      <c r="AG692" s="94">
        <v>26855.48</v>
      </c>
      <c r="AH692" s="183">
        <f t="shared" si="55"/>
        <v>510254.12</v>
      </c>
      <c r="AI692" s="184">
        <f t="shared" si="54"/>
        <v>571484.61440000008</v>
      </c>
      <c r="AJ692" s="185"/>
      <c r="AK692" s="185"/>
      <c r="AL692" s="185"/>
      <c r="AM692" s="186" t="s">
        <v>116</v>
      </c>
      <c r="AN692" s="176"/>
      <c r="AO692" s="176"/>
      <c r="AP692" s="176"/>
      <c r="AQ692" s="176"/>
      <c r="AR692" s="37" t="s">
        <v>2604</v>
      </c>
      <c r="AS692" s="176"/>
      <c r="AT692" s="176"/>
      <c r="AU692" s="176"/>
      <c r="AV692" s="89"/>
      <c r="AW692" s="89"/>
      <c r="AX692" s="89"/>
      <c r="AY692" s="89"/>
      <c r="BD692" s="49">
        <v>622</v>
      </c>
    </row>
    <row r="693" spans="1:56" s="187" customFormat="1" ht="12.95" customHeight="1">
      <c r="A693" s="156" t="s">
        <v>980</v>
      </c>
      <c r="B693" s="167"/>
      <c r="C693" s="167"/>
      <c r="D693" s="174">
        <v>230000454</v>
      </c>
      <c r="E693" s="237" t="s">
        <v>1404</v>
      </c>
      <c r="F693" s="175">
        <v>22100433</v>
      </c>
      <c r="G693" s="59"/>
      <c r="H693" s="59" t="s">
        <v>2605</v>
      </c>
      <c r="I693" s="59" t="s">
        <v>2606</v>
      </c>
      <c r="J693" s="59" t="s">
        <v>2607</v>
      </c>
      <c r="K693" s="59" t="s">
        <v>104</v>
      </c>
      <c r="L693" s="177" t="s">
        <v>927</v>
      </c>
      <c r="M693" s="59"/>
      <c r="N693" s="197" t="s">
        <v>106</v>
      </c>
      <c r="O693" s="197" t="s">
        <v>107</v>
      </c>
      <c r="P693" s="59" t="s">
        <v>108</v>
      </c>
      <c r="Q693" s="197" t="s">
        <v>1094</v>
      </c>
      <c r="R693" s="59" t="s">
        <v>110</v>
      </c>
      <c r="S693" s="197" t="s">
        <v>107</v>
      </c>
      <c r="T693" s="59" t="s">
        <v>122</v>
      </c>
      <c r="U693" s="59" t="s">
        <v>112</v>
      </c>
      <c r="V693" s="198">
        <v>60</v>
      </c>
      <c r="W693" s="59" t="s">
        <v>113</v>
      </c>
      <c r="X693" s="197"/>
      <c r="Y693" s="197"/>
      <c r="Z693" s="197"/>
      <c r="AA693" s="199"/>
      <c r="AB693" s="200">
        <v>90</v>
      </c>
      <c r="AC693" s="200">
        <v>10</v>
      </c>
      <c r="AD693" s="201" t="s">
        <v>179</v>
      </c>
      <c r="AE693" s="202" t="s">
        <v>115</v>
      </c>
      <c r="AF693" s="203">
        <v>138</v>
      </c>
      <c r="AG693" s="204">
        <v>33281.43</v>
      </c>
      <c r="AH693" s="183">
        <f t="shared" si="55"/>
        <v>4592837.34</v>
      </c>
      <c r="AI693" s="184">
        <f t="shared" si="54"/>
        <v>5143977.8207999999</v>
      </c>
      <c r="AJ693" s="185"/>
      <c r="AK693" s="185"/>
      <c r="AL693" s="185"/>
      <c r="AM693" s="51" t="s">
        <v>116</v>
      </c>
      <c r="AN693" s="59"/>
      <c r="AO693" s="59"/>
      <c r="AP693" s="59"/>
      <c r="AQ693" s="59"/>
      <c r="AR693" s="59" t="s">
        <v>2608</v>
      </c>
      <c r="AS693" s="59"/>
      <c r="AT693" s="59"/>
      <c r="AU693" s="59"/>
      <c r="AV693" s="89"/>
      <c r="AW693" s="89"/>
      <c r="AX693" s="89"/>
      <c r="AY693" s="89"/>
      <c r="BD693" s="49">
        <v>623</v>
      </c>
    </row>
    <row r="694" spans="1:56" s="187" customFormat="1" ht="12.95" customHeight="1">
      <c r="A694" s="156" t="s">
        <v>848</v>
      </c>
      <c r="B694" s="167"/>
      <c r="C694" s="167"/>
      <c r="D694" s="174">
        <v>210027980</v>
      </c>
      <c r="E694" s="237" t="s">
        <v>3686</v>
      </c>
      <c r="F694" s="175">
        <v>22100412</v>
      </c>
      <c r="G694" s="37"/>
      <c r="H694" s="37" t="s">
        <v>2609</v>
      </c>
      <c r="I694" s="37" t="s">
        <v>2610</v>
      </c>
      <c r="J694" s="39" t="s">
        <v>2611</v>
      </c>
      <c r="K694" s="37" t="s">
        <v>104</v>
      </c>
      <c r="L694" s="177"/>
      <c r="M694" s="39" t="s">
        <v>121</v>
      </c>
      <c r="N694" s="37" t="s">
        <v>83</v>
      </c>
      <c r="O694" s="39" t="s">
        <v>107</v>
      </c>
      <c r="P694" s="37" t="s">
        <v>108</v>
      </c>
      <c r="Q694" s="39" t="s">
        <v>435</v>
      </c>
      <c r="R694" s="41" t="s">
        <v>110</v>
      </c>
      <c r="S694" s="37" t="s">
        <v>107</v>
      </c>
      <c r="T694" s="39" t="s">
        <v>122</v>
      </c>
      <c r="U694" s="37" t="s">
        <v>112</v>
      </c>
      <c r="V694" s="91">
        <v>60</v>
      </c>
      <c r="W694" s="39" t="s">
        <v>113</v>
      </c>
      <c r="X694" s="39"/>
      <c r="Y694" s="60"/>
      <c r="Z694" s="38"/>
      <c r="AA694" s="199">
        <v>30</v>
      </c>
      <c r="AB694" s="200">
        <v>60</v>
      </c>
      <c r="AC694" s="200">
        <v>10</v>
      </c>
      <c r="AD694" s="181" t="s">
        <v>129</v>
      </c>
      <c r="AE694" s="181" t="s">
        <v>115</v>
      </c>
      <c r="AF694" s="94">
        <v>5</v>
      </c>
      <c r="AG694" s="81">
        <v>46545</v>
      </c>
      <c r="AH694" s="183">
        <f t="shared" si="55"/>
        <v>232725</v>
      </c>
      <c r="AI694" s="184">
        <f t="shared" si="54"/>
        <v>260652.00000000003</v>
      </c>
      <c r="AJ694" s="185"/>
      <c r="AK694" s="185"/>
      <c r="AL694" s="185"/>
      <c r="AM694" s="37" t="s">
        <v>116</v>
      </c>
      <c r="AN694" s="37"/>
      <c r="AO694" s="37"/>
      <c r="AP694" s="37"/>
      <c r="AQ694" s="37"/>
      <c r="AR694" s="37" t="s">
        <v>2612</v>
      </c>
      <c r="AS694" s="37"/>
      <c r="AT694" s="37"/>
      <c r="AU694" s="37"/>
      <c r="AV694" s="89"/>
      <c r="AW694" s="89"/>
      <c r="AX694" s="89"/>
      <c r="AY694" s="89"/>
      <c r="BD694" s="49">
        <v>624</v>
      </c>
    </row>
    <row r="695" spans="1:56" s="187" customFormat="1" ht="12.95" customHeight="1">
      <c r="A695" s="156" t="s">
        <v>2152</v>
      </c>
      <c r="B695" s="167"/>
      <c r="C695" s="167"/>
      <c r="D695" s="174">
        <v>120003355</v>
      </c>
      <c r="E695" s="237" t="s">
        <v>3687</v>
      </c>
      <c r="F695" s="175">
        <v>22100743</v>
      </c>
      <c r="G695" s="188"/>
      <c r="H695" s="188" t="s">
        <v>2613</v>
      </c>
      <c r="I695" s="189" t="s">
        <v>2614</v>
      </c>
      <c r="J695" s="188" t="s">
        <v>2615</v>
      </c>
      <c r="K695" s="188" t="s">
        <v>150</v>
      </c>
      <c r="L695" s="177"/>
      <c r="M695" s="189" t="s">
        <v>121</v>
      </c>
      <c r="N695" s="190" t="s">
        <v>83</v>
      </c>
      <c r="O695" s="190" t="s">
        <v>107</v>
      </c>
      <c r="P695" s="188" t="s">
        <v>108</v>
      </c>
      <c r="Q695" s="213" t="s">
        <v>2156</v>
      </c>
      <c r="R695" s="188" t="s">
        <v>110</v>
      </c>
      <c r="S695" s="190" t="s">
        <v>107</v>
      </c>
      <c r="T695" s="188" t="s">
        <v>122</v>
      </c>
      <c r="U695" s="188" t="s">
        <v>112</v>
      </c>
      <c r="V695" s="190">
        <v>60</v>
      </c>
      <c r="W695" s="189" t="s">
        <v>113</v>
      </c>
      <c r="X695" s="190"/>
      <c r="Y695" s="190"/>
      <c r="Z695" s="190"/>
      <c r="AA695" s="191">
        <v>30</v>
      </c>
      <c r="AB695" s="192">
        <v>60</v>
      </c>
      <c r="AC695" s="192">
        <v>10</v>
      </c>
      <c r="AD695" s="193" t="s">
        <v>129</v>
      </c>
      <c r="AE695" s="188" t="s">
        <v>115</v>
      </c>
      <c r="AF695" s="194">
        <v>35</v>
      </c>
      <c r="AG695" s="195">
        <v>1798762.55</v>
      </c>
      <c r="AH695" s="183">
        <f t="shared" si="55"/>
        <v>62956689.25</v>
      </c>
      <c r="AI695" s="184">
        <f t="shared" si="54"/>
        <v>70511491.960000008</v>
      </c>
      <c r="AJ695" s="185"/>
      <c r="AK695" s="185"/>
      <c r="AL695" s="185"/>
      <c r="AM695" s="196" t="s">
        <v>116</v>
      </c>
      <c r="AN695" s="188"/>
      <c r="AO695" s="188"/>
      <c r="AP695" s="188"/>
      <c r="AQ695" s="188"/>
      <c r="AR695" s="188" t="s">
        <v>2616</v>
      </c>
      <c r="AS695" s="188"/>
      <c r="AT695" s="188"/>
      <c r="AU695" s="188"/>
      <c r="AV695" s="89"/>
      <c r="AW695" s="89"/>
      <c r="AX695" s="89"/>
      <c r="AY695" s="89"/>
      <c r="BD695" s="49">
        <v>625</v>
      </c>
    </row>
    <row r="696" spans="1:56" s="187" customFormat="1" ht="12.95" customHeight="1">
      <c r="A696" s="156" t="s">
        <v>333</v>
      </c>
      <c r="B696" s="167"/>
      <c r="C696" s="167"/>
      <c r="D696" s="174">
        <v>210036423</v>
      </c>
      <c r="E696" s="237" t="s">
        <v>1382</v>
      </c>
      <c r="F696" s="175">
        <v>22100587</v>
      </c>
      <c r="G696" s="188"/>
      <c r="H696" s="188" t="s">
        <v>2617</v>
      </c>
      <c r="I696" s="189" t="s">
        <v>2618</v>
      </c>
      <c r="J696" s="188" t="s">
        <v>2619</v>
      </c>
      <c r="K696" s="188" t="s">
        <v>104</v>
      </c>
      <c r="L696" s="177"/>
      <c r="M696" s="188"/>
      <c r="N696" s="190" t="s">
        <v>106</v>
      </c>
      <c r="O696" s="190" t="s">
        <v>107</v>
      </c>
      <c r="P696" s="188" t="s">
        <v>108</v>
      </c>
      <c r="Q696" s="750" t="s">
        <v>1094</v>
      </c>
      <c r="R696" s="188" t="s">
        <v>110</v>
      </c>
      <c r="S696" s="190" t="s">
        <v>107</v>
      </c>
      <c r="T696" s="188" t="s">
        <v>122</v>
      </c>
      <c r="U696" s="188" t="s">
        <v>112</v>
      </c>
      <c r="V696" s="190">
        <v>60</v>
      </c>
      <c r="W696" s="189" t="s">
        <v>113</v>
      </c>
      <c r="X696" s="190"/>
      <c r="Y696" s="190"/>
      <c r="Z696" s="190"/>
      <c r="AA696" s="191"/>
      <c r="AB696" s="192">
        <v>90</v>
      </c>
      <c r="AC696" s="192">
        <v>10</v>
      </c>
      <c r="AD696" s="193" t="s">
        <v>129</v>
      </c>
      <c r="AE696" s="188" t="s">
        <v>115</v>
      </c>
      <c r="AF696" s="194">
        <v>100</v>
      </c>
      <c r="AG696" s="195">
        <v>412.16</v>
      </c>
      <c r="AH696" s="183">
        <f t="shared" si="55"/>
        <v>41216</v>
      </c>
      <c r="AI696" s="184">
        <f t="shared" si="54"/>
        <v>46161.920000000006</v>
      </c>
      <c r="AJ696" s="185"/>
      <c r="AK696" s="185"/>
      <c r="AL696" s="185"/>
      <c r="AM696" s="196" t="s">
        <v>116</v>
      </c>
      <c r="AN696" s="188"/>
      <c r="AO696" s="188"/>
      <c r="AP696" s="188"/>
      <c r="AQ696" s="188"/>
      <c r="AR696" s="188" t="s">
        <v>2620</v>
      </c>
      <c r="AS696" s="188"/>
      <c r="AT696" s="188"/>
      <c r="AU696" s="188"/>
      <c r="AV696" s="89"/>
      <c r="AW696" s="89"/>
      <c r="AX696" s="89"/>
      <c r="AY696" s="89"/>
      <c r="BD696" s="49">
        <v>626</v>
      </c>
    </row>
    <row r="697" spans="1:56" s="187" customFormat="1" ht="12.95" customHeight="1">
      <c r="A697" s="156" t="s">
        <v>333</v>
      </c>
      <c r="B697" s="167"/>
      <c r="C697" s="167"/>
      <c r="D697" s="174">
        <v>210036424</v>
      </c>
      <c r="E697" s="237" t="s">
        <v>1383</v>
      </c>
      <c r="F697" s="175">
        <v>22100588</v>
      </c>
      <c r="G697" s="188"/>
      <c r="H697" s="188" t="s">
        <v>2617</v>
      </c>
      <c r="I697" s="189" t="s">
        <v>2618</v>
      </c>
      <c r="J697" s="188" t="s">
        <v>2619</v>
      </c>
      <c r="K697" s="188" t="s">
        <v>104</v>
      </c>
      <c r="L697" s="177"/>
      <c r="M697" s="188"/>
      <c r="N697" s="190" t="s">
        <v>106</v>
      </c>
      <c r="O697" s="190" t="s">
        <v>107</v>
      </c>
      <c r="P697" s="188" t="s">
        <v>108</v>
      </c>
      <c r="Q697" s="750" t="s">
        <v>1094</v>
      </c>
      <c r="R697" s="188" t="s">
        <v>110</v>
      </c>
      <c r="S697" s="190" t="s">
        <v>107</v>
      </c>
      <c r="T697" s="188" t="s">
        <v>122</v>
      </c>
      <c r="U697" s="188" t="s">
        <v>112</v>
      </c>
      <c r="V697" s="190">
        <v>60</v>
      </c>
      <c r="W697" s="189" t="s">
        <v>113</v>
      </c>
      <c r="X697" s="190"/>
      <c r="Y697" s="190"/>
      <c r="Z697" s="190"/>
      <c r="AA697" s="191"/>
      <c r="AB697" s="192">
        <v>90</v>
      </c>
      <c r="AC697" s="192">
        <v>10</v>
      </c>
      <c r="AD697" s="193" t="s">
        <v>129</v>
      </c>
      <c r="AE697" s="188" t="s">
        <v>115</v>
      </c>
      <c r="AF697" s="194">
        <v>50</v>
      </c>
      <c r="AG697" s="195">
        <v>472.78</v>
      </c>
      <c r="AH697" s="183">
        <f t="shared" si="55"/>
        <v>23639</v>
      </c>
      <c r="AI697" s="184">
        <f t="shared" si="54"/>
        <v>26475.680000000004</v>
      </c>
      <c r="AJ697" s="185"/>
      <c r="AK697" s="185"/>
      <c r="AL697" s="185"/>
      <c r="AM697" s="196" t="s">
        <v>116</v>
      </c>
      <c r="AN697" s="188"/>
      <c r="AO697" s="188"/>
      <c r="AP697" s="188"/>
      <c r="AQ697" s="188"/>
      <c r="AR697" s="188" t="s">
        <v>2621</v>
      </c>
      <c r="AS697" s="188"/>
      <c r="AT697" s="188"/>
      <c r="AU697" s="188"/>
      <c r="AV697" s="89"/>
      <c r="AW697" s="89"/>
      <c r="AX697" s="89"/>
      <c r="AY697" s="89"/>
      <c r="BD697" s="49">
        <v>627</v>
      </c>
    </row>
    <row r="698" spans="1:56" s="187" customFormat="1" ht="12.95" customHeight="1">
      <c r="A698" s="156" t="s">
        <v>333</v>
      </c>
      <c r="B698" s="167"/>
      <c r="C698" s="167"/>
      <c r="D698" s="174">
        <v>210036425</v>
      </c>
      <c r="E698" s="237" t="s">
        <v>1384</v>
      </c>
      <c r="F698" s="175">
        <v>22100589</v>
      </c>
      <c r="G698" s="188"/>
      <c r="H698" s="188" t="s">
        <v>2617</v>
      </c>
      <c r="I698" s="189" t="s">
        <v>2618</v>
      </c>
      <c r="J698" s="188" t="s">
        <v>2619</v>
      </c>
      <c r="K698" s="188" t="s">
        <v>104</v>
      </c>
      <c r="L698" s="177"/>
      <c r="M698" s="188"/>
      <c r="N698" s="190" t="s">
        <v>106</v>
      </c>
      <c r="O698" s="190" t="s">
        <v>107</v>
      </c>
      <c r="P698" s="188" t="s">
        <v>108</v>
      </c>
      <c r="Q698" s="750" t="s">
        <v>1094</v>
      </c>
      <c r="R698" s="188" t="s">
        <v>110</v>
      </c>
      <c r="S698" s="190" t="s">
        <v>107</v>
      </c>
      <c r="T698" s="188" t="s">
        <v>122</v>
      </c>
      <c r="U698" s="188" t="s">
        <v>112</v>
      </c>
      <c r="V698" s="190">
        <v>60</v>
      </c>
      <c r="W698" s="189" t="s">
        <v>113</v>
      </c>
      <c r="X698" s="190"/>
      <c r="Y698" s="190"/>
      <c r="Z698" s="190"/>
      <c r="AA698" s="191"/>
      <c r="AB698" s="192">
        <v>90</v>
      </c>
      <c r="AC698" s="192">
        <v>10</v>
      </c>
      <c r="AD698" s="193" t="s">
        <v>129</v>
      </c>
      <c r="AE698" s="188" t="s">
        <v>115</v>
      </c>
      <c r="AF698" s="194">
        <v>20</v>
      </c>
      <c r="AG698" s="195">
        <v>1515.32</v>
      </c>
      <c r="AH698" s="183">
        <f t="shared" si="55"/>
        <v>30306.399999999998</v>
      </c>
      <c r="AI698" s="184">
        <f t="shared" si="54"/>
        <v>33943.167999999998</v>
      </c>
      <c r="AJ698" s="185"/>
      <c r="AK698" s="185"/>
      <c r="AL698" s="185"/>
      <c r="AM698" s="196" t="s">
        <v>116</v>
      </c>
      <c r="AN698" s="188"/>
      <c r="AO698" s="188"/>
      <c r="AP698" s="188"/>
      <c r="AQ698" s="188"/>
      <c r="AR698" s="188" t="s">
        <v>2622</v>
      </c>
      <c r="AS698" s="188"/>
      <c r="AT698" s="188"/>
      <c r="AU698" s="188"/>
      <c r="AV698" s="89"/>
      <c r="AW698" s="89"/>
      <c r="AX698" s="89"/>
      <c r="AY698" s="89"/>
      <c r="BD698" s="49">
        <v>628</v>
      </c>
    </row>
    <row r="699" spans="1:56" s="187" customFormat="1" ht="12.95" customHeight="1">
      <c r="A699" s="156" t="s">
        <v>333</v>
      </c>
      <c r="B699" s="167"/>
      <c r="C699" s="167"/>
      <c r="D699" s="174">
        <v>210034430</v>
      </c>
      <c r="E699" s="237" t="s">
        <v>1492</v>
      </c>
      <c r="F699" s="175">
        <v>22100590</v>
      </c>
      <c r="G699" s="188"/>
      <c r="H699" s="188" t="s">
        <v>2623</v>
      </c>
      <c r="I699" s="189" t="s">
        <v>2624</v>
      </c>
      <c r="J699" s="188" t="s">
        <v>2625</v>
      </c>
      <c r="K699" s="188" t="s">
        <v>104</v>
      </c>
      <c r="L699" s="177"/>
      <c r="M699" s="188"/>
      <c r="N699" s="190" t="s">
        <v>106</v>
      </c>
      <c r="O699" s="190" t="s">
        <v>107</v>
      </c>
      <c r="P699" s="188" t="s">
        <v>108</v>
      </c>
      <c r="Q699" s="750" t="s">
        <v>1094</v>
      </c>
      <c r="R699" s="188" t="s">
        <v>110</v>
      </c>
      <c r="S699" s="190" t="s">
        <v>107</v>
      </c>
      <c r="T699" s="188" t="s">
        <v>122</v>
      </c>
      <c r="U699" s="188" t="s">
        <v>112</v>
      </c>
      <c r="V699" s="190">
        <v>60</v>
      </c>
      <c r="W699" s="189" t="s">
        <v>113</v>
      </c>
      <c r="X699" s="190"/>
      <c r="Y699" s="190"/>
      <c r="Z699" s="190"/>
      <c r="AA699" s="191"/>
      <c r="AB699" s="192">
        <v>90</v>
      </c>
      <c r="AC699" s="192">
        <v>10</v>
      </c>
      <c r="AD699" s="193" t="s">
        <v>129</v>
      </c>
      <c r="AE699" s="188" t="s">
        <v>115</v>
      </c>
      <c r="AF699" s="194">
        <v>10</v>
      </c>
      <c r="AG699" s="195">
        <v>181800</v>
      </c>
      <c r="AH699" s="183">
        <f t="shared" si="55"/>
        <v>1818000</v>
      </c>
      <c r="AI699" s="184">
        <f t="shared" si="54"/>
        <v>2036160.0000000002</v>
      </c>
      <c r="AJ699" s="185"/>
      <c r="AK699" s="185"/>
      <c r="AL699" s="185"/>
      <c r="AM699" s="196" t="s">
        <v>116</v>
      </c>
      <c r="AN699" s="188"/>
      <c r="AO699" s="188"/>
      <c r="AP699" s="188"/>
      <c r="AQ699" s="188"/>
      <c r="AR699" s="188" t="s">
        <v>2626</v>
      </c>
      <c r="AS699" s="188"/>
      <c r="AT699" s="188"/>
      <c r="AU699" s="188"/>
      <c r="AV699" s="89"/>
      <c r="AW699" s="89"/>
      <c r="AX699" s="89"/>
      <c r="AY699" s="89"/>
      <c r="BD699" s="49">
        <v>629</v>
      </c>
    </row>
    <row r="700" spans="1:56" s="187" customFormat="1" ht="12.95" customHeight="1">
      <c r="A700" s="156" t="s">
        <v>333</v>
      </c>
      <c r="B700" s="167"/>
      <c r="C700" s="167"/>
      <c r="D700" s="174">
        <v>210034897</v>
      </c>
      <c r="E700" s="237" t="s">
        <v>3688</v>
      </c>
      <c r="F700" s="175">
        <v>22100591</v>
      </c>
      <c r="G700" s="188"/>
      <c r="H700" s="188" t="s">
        <v>2627</v>
      </c>
      <c r="I700" s="189" t="s">
        <v>2624</v>
      </c>
      <c r="J700" s="188" t="s">
        <v>2628</v>
      </c>
      <c r="K700" s="188" t="s">
        <v>104</v>
      </c>
      <c r="L700" s="177"/>
      <c r="M700" s="188"/>
      <c r="N700" s="190" t="s">
        <v>106</v>
      </c>
      <c r="O700" s="190" t="s">
        <v>107</v>
      </c>
      <c r="P700" s="188" t="s">
        <v>108</v>
      </c>
      <c r="Q700" s="750" t="s">
        <v>1094</v>
      </c>
      <c r="R700" s="188" t="s">
        <v>110</v>
      </c>
      <c r="S700" s="190" t="s">
        <v>107</v>
      </c>
      <c r="T700" s="188" t="s">
        <v>122</v>
      </c>
      <c r="U700" s="188" t="s">
        <v>112</v>
      </c>
      <c r="V700" s="190">
        <v>60</v>
      </c>
      <c r="W700" s="189" t="s">
        <v>113</v>
      </c>
      <c r="X700" s="190"/>
      <c r="Y700" s="190"/>
      <c r="Z700" s="190"/>
      <c r="AA700" s="191"/>
      <c r="AB700" s="192">
        <v>90</v>
      </c>
      <c r="AC700" s="192">
        <v>10</v>
      </c>
      <c r="AD700" s="193" t="s">
        <v>129</v>
      </c>
      <c r="AE700" s="188" t="s">
        <v>115</v>
      </c>
      <c r="AF700" s="194">
        <v>2</v>
      </c>
      <c r="AG700" s="195">
        <v>223445</v>
      </c>
      <c r="AH700" s="183">
        <f t="shared" si="55"/>
        <v>446890</v>
      </c>
      <c r="AI700" s="184">
        <f t="shared" si="54"/>
        <v>500516.80000000005</v>
      </c>
      <c r="AJ700" s="185"/>
      <c r="AK700" s="185"/>
      <c r="AL700" s="185"/>
      <c r="AM700" s="196" t="s">
        <v>116</v>
      </c>
      <c r="AN700" s="188"/>
      <c r="AO700" s="188"/>
      <c r="AP700" s="188"/>
      <c r="AQ700" s="188"/>
      <c r="AR700" s="188" t="s">
        <v>2629</v>
      </c>
      <c r="AS700" s="188"/>
      <c r="AT700" s="188"/>
      <c r="AU700" s="188"/>
      <c r="AV700" s="89"/>
      <c r="AW700" s="89"/>
      <c r="AX700" s="89"/>
      <c r="AY700" s="89"/>
      <c r="BD700" s="49">
        <v>630</v>
      </c>
    </row>
    <row r="701" spans="1:56" s="187" customFormat="1" ht="12.95" customHeight="1">
      <c r="A701" s="156" t="s">
        <v>333</v>
      </c>
      <c r="B701" s="167"/>
      <c r="C701" s="167"/>
      <c r="D701" s="174">
        <v>210036426</v>
      </c>
      <c r="E701" s="237" t="s">
        <v>1360</v>
      </c>
      <c r="F701" s="175">
        <v>22100592</v>
      </c>
      <c r="G701" s="176"/>
      <c r="H701" s="176" t="s">
        <v>2630</v>
      </c>
      <c r="I701" s="37" t="s">
        <v>2631</v>
      </c>
      <c r="J701" s="176" t="s">
        <v>2632</v>
      </c>
      <c r="K701" s="176" t="s">
        <v>104</v>
      </c>
      <c r="L701" s="177"/>
      <c r="M701" s="176" t="s">
        <v>121</v>
      </c>
      <c r="N701" s="178" t="s">
        <v>83</v>
      </c>
      <c r="O701" s="178" t="s">
        <v>107</v>
      </c>
      <c r="P701" s="176" t="s">
        <v>108</v>
      </c>
      <c r="Q701" s="213" t="s">
        <v>1094</v>
      </c>
      <c r="R701" s="176" t="s">
        <v>110</v>
      </c>
      <c r="S701" s="178" t="s">
        <v>107</v>
      </c>
      <c r="T701" s="176" t="s">
        <v>122</v>
      </c>
      <c r="U701" s="176" t="s">
        <v>112</v>
      </c>
      <c r="V701" s="178">
        <v>60</v>
      </c>
      <c r="W701" s="37" t="s">
        <v>113</v>
      </c>
      <c r="X701" s="178"/>
      <c r="Y701" s="178"/>
      <c r="Z701" s="178"/>
      <c r="AA701" s="179">
        <v>30</v>
      </c>
      <c r="AB701" s="180">
        <v>60</v>
      </c>
      <c r="AC701" s="180">
        <v>10</v>
      </c>
      <c r="AD701" s="181" t="s">
        <v>129</v>
      </c>
      <c r="AE701" s="176" t="s">
        <v>115</v>
      </c>
      <c r="AF701" s="182">
        <v>20</v>
      </c>
      <c r="AG701" s="94">
        <v>5076.8</v>
      </c>
      <c r="AH701" s="183">
        <f t="shared" si="55"/>
        <v>101536</v>
      </c>
      <c r="AI701" s="184">
        <f t="shared" si="54"/>
        <v>113720.32000000001</v>
      </c>
      <c r="AJ701" s="185"/>
      <c r="AK701" s="185"/>
      <c r="AL701" s="185"/>
      <c r="AM701" s="186" t="s">
        <v>116</v>
      </c>
      <c r="AN701" s="176"/>
      <c r="AO701" s="176"/>
      <c r="AP701" s="176"/>
      <c r="AQ701" s="176"/>
      <c r="AR701" s="37" t="s">
        <v>2633</v>
      </c>
      <c r="AS701" s="176"/>
      <c r="AT701" s="176"/>
      <c r="AU701" s="176"/>
      <c r="AV701" s="89"/>
      <c r="AW701" s="89"/>
      <c r="AX701" s="89"/>
      <c r="AY701" s="89"/>
      <c r="BD701" s="49">
        <v>631</v>
      </c>
    </row>
    <row r="702" spans="1:56" s="187" customFormat="1" ht="12.95" customHeight="1">
      <c r="A702" s="156" t="s">
        <v>333</v>
      </c>
      <c r="B702" s="167"/>
      <c r="C702" s="167"/>
      <c r="D702" s="174">
        <v>210033840</v>
      </c>
      <c r="E702" s="237" t="s">
        <v>1244</v>
      </c>
      <c r="F702" s="175">
        <v>22100640</v>
      </c>
      <c r="G702" s="188"/>
      <c r="H702" s="188" t="s">
        <v>2634</v>
      </c>
      <c r="I702" s="189" t="s">
        <v>2635</v>
      </c>
      <c r="J702" s="188" t="s">
        <v>269</v>
      </c>
      <c r="K702" s="188" t="s">
        <v>104</v>
      </c>
      <c r="L702" s="177"/>
      <c r="M702" s="189" t="s">
        <v>121</v>
      </c>
      <c r="N702" s="190" t="s">
        <v>83</v>
      </c>
      <c r="O702" s="190" t="s">
        <v>107</v>
      </c>
      <c r="P702" s="188" t="s">
        <v>108</v>
      </c>
      <c r="Q702" s="750" t="s">
        <v>1094</v>
      </c>
      <c r="R702" s="188" t="s">
        <v>110</v>
      </c>
      <c r="S702" s="190" t="s">
        <v>107</v>
      </c>
      <c r="T702" s="188" t="s">
        <v>122</v>
      </c>
      <c r="U702" s="188" t="s">
        <v>112</v>
      </c>
      <c r="V702" s="190">
        <v>60</v>
      </c>
      <c r="W702" s="189" t="s">
        <v>113</v>
      </c>
      <c r="X702" s="190"/>
      <c r="Y702" s="190"/>
      <c r="Z702" s="190"/>
      <c r="AA702" s="191">
        <v>30</v>
      </c>
      <c r="AB702" s="192">
        <v>60</v>
      </c>
      <c r="AC702" s="192">
        <v>10</v>
      </c>
      <c r="AD702" s="193" t="s">
        <v>364</v>
      </c>
      <c r="AE702" s="188" t="s">
        <v>115</v>
      </c>
      <c r="AF702" s="194">
        <v>1</v>
      </c>
      <c r="AG702" s="195">
        <v>117300</v>
      </c>
      <c r="AH702" s="183">
        <v>0</v>
      </c>
      <c r="AI702" s="184">
        <f t="shared" si="54"/>
        <v>0</v>
      </c>
      <c r="AJ702" s="185"/>
      <c r="AK702" s="185"/>
      <c r="AL702" s="185"/>
      <c r="AM702" s="196" t="s">
        <v>116</v>
      </c>
      <c r="AN702" s="188"/>
      <c r="AO702" s="188"/>
      <c r="AP702" s="188"/>
      <c r="AQ702" s="188"/>
      <c r="AR702" s="188" t="s">
        <v>2636</v>
      </c>
      <c r="AS702" s="188"/>
      <c r="AT702" s="188"/>
      <c r="AU702" s="188"/>
      <c r="AV702" s="89"/>
      <c r="AW702" s="89"/>
      <c r="AX702" s="89"/>
      <c r="AY702" s="89"/>
      <c r="BD702" s="49">
        <v>632</v>
      </c>
    </row>
    <row r="703" spans="1:56" s="187" customFormat="1" ht="12.95" customHeight="1">
      <c r="A703" s="358" t="s">
        <v>333</v>
      </c>
      <c r="B703" s="359"/>
      <c r="C703" s="359"/>
      <c r="D703" s="358">
        <v>210033840</v>
      </c>
      <c r="E703" s="358" t="s">
        <v>3845</v>
      </c>
      <c r="F703" s="358">
        <v>22100640</v>
      </c>
      <c r="G703" s="349"/>
      <c r="H703" s="135" t="s">
        <v>2634</v>
      </c>
      <c r="I703" s="135" t="s">
        <v>2635</v>
      </c>
      <c r="J703" s="135" t="s">
        <v>269</v>
      </c>
      <c r="K703" s="104" t="s">
        <v>104</v>
      </c>
      <c r="L703" s="104"/>
      <c r="M703" s="76"/>
      <c r="N703" s="104" t="s">
        <v>106</v>
      </c>
      <c r="O703" s="131" t="s">
        <v>107</v>
      </c>
      <c r="P703" s="133" t="s">
        <v>108</v>
      </c>
      <c r="Q703" s="76" t="s">
        <v>1094</v>
      </c>
      <c r="R703" s="76" t="s">
        <v>110</v>
      </c>
      <c r="S703" s="131" t="s">
        <v>107</v>
      </c>
      <c r="T703" s="133" t="s">
        <v>122</v>
      </c>
      <c r="U703" s="76" t="s">
        <v>112</v>
      </c>
      <c r="V703" s="76">
        <v>60</v>
      </c>
      <c r="W703" s="76" t="s">
        <v>113</v>
      </c>
      <c r="X703" s="76"/>
      <c r="Y703" s="76"/>
      <c r="Z703" s="76"/>
      <c r="AA703" s="350"/>
      <c r="AB703" s="76">
        <v>90</v>
      </c>
      <c r="AC703" s="350">
        <v>10</v>
      </c>
      <c r="AD703" s="76" t="s">
        <v>364</v>
      </c>
      <c r="AE703" s="76" t="s">
        <v>115</v>
      </c>
      <c r="AF703" s="351">
        <v>1</v>
      </c>
      <c r="AG703" s="352">
        <v>117300</v>
      </c>
      <c r="AH703" s="353">
        <f t="shared" ref="AH703:AH731" si="56">AF703*AG703</f>
        <v>117300</v>
      </c>
      <c r="AI703" s="183">
        <f t="shared" si="54"/>
        <v>131376</v>
      </c>
      <c r="AJ703" s="354"/>
      <c r="AK703" s="354"/>
      <c r="AL703" s="354"/>
      <c r="AM703" s="355" t="s">
        <v>116</v>
      </c>
      <c r="AN703" s="356"/>
      <c r="AO703" s="356"/>
      <c r="AP703" s="76"/>
      <c r="AQ703" s="76"/>
      <c r="AR703" s="76" t="s">
        <v>2636</v>
      </c>
      <c r="AS703" s="349"/>
      <c r="AT703" s="76"/>
      <c r="AU703" s="76"/>
      <c r="AV703" s="76"/>
      <c r="AW703" s="76"/>
      <c r="AX703" s="76"/>
      <c r="AY703" s="76"/>
      <c r="AZ703" s="239"/>
      <c r="BA703" s="239"/>
      <c r="BB703" s="239"/>
      <c r="BC703" s="249" t="e">
        <f>VLOOKUP(#REF!,E62:BD700,52,0)</f>
        <v>#REF!</v>
      </c>
      <c r="BD703" s="49">
        <v>633</v>
      </c>
    </row>
    <row r="704" spans="1:56" s="187" customFormat="1" ht="12.95" customHeight="1">
      <c r="A704" s="156" t="s">
        <v>319</v>
      </c>
      <c r="B704" s="167"/>
      <c r="C704" s="167"/>
      <c r="D704" s="174">
        <v>270003350</v>
      </c>
      <c r="E704" s="237" t="s">
        <v>1372</v>
      </c>
      <c r="F704" s="175">
        <v>22100480</v>
      </c>
      <c r="G704" s="59"/>
      <c r="H704" s="59" t="s">
        <v>2637</v>
      </c>
      <c r="I704" s="59" t="s">
        <v>2638</v>
      </c>
      <c r="J704" s="59" t="s">
        <v>2639</v>
      </c>
      <c r="K704" s="59" t="s">
        <v>104</v>
      </c>
      <c r="L704" s="177" t="s">
        <v>105</v>
      </c>
      <c r="M704" s="59"/>
      <c r="N704" s="197" t="s">
        <v>106</v>
      </c>
      <c r="O704" s="197" t="s">
        <v>107</v>
      </c>
      <c r="P704" s="59" t="s">
        <v>108</v>
      </c>
      <c r="Q704" s="197" t="s">
        <v>1094</v>
      </c>
      <c r="R704" s="59" t="s">
        <v>110</v>
      </c>
      <c r="S704" s="197" t="s">
        <v>107</v>
      </c>
      <c r="T704" s="59" t="s">
        <v>122</v>
      </c>
      <c r="U704" s="59" t="s">
        <v>112</v>
      </c>
      <c r="V704" s="198">
        <v>60</v>
      </c>
      <c r="W704" s="59" t="s">
        <v>113</v>
      </c>
      <c r="X704" s="197"/>
      <c r="Y704" s="197"/>
      <c r="Z704" s="197"/>
      <c r="AA704" s="199"/>
      <c r="AB704" s="200">
        <v>90</v>
      </c>
      <c r="AC704" s="200">
        <v>10</v>
      </c>
      <c r="AD704" s="201" t="s">
        <v>129</v>
      </c>
      <c r="AE704" s="202" t="s">
        <v>115</v>
      </c>
      <c r="AF704" s="203">
        <v>916</v>
      </c>
      <c r="AG704" s="204">
        <v>16.100000000000001</v>
      </c>
      <c r="AH704" s="183">
        <f t="shared" si="56"/>
        <v>14747.600000000002</v>
      </c>
      <c r="AI704" s="184">
        <f t="shared" si="54"/>
        <v>16517.312000000005</v>
      </c>
      <c r="AJ704" s="185"/>
      <c r="AK704" s="185"/>
      <c r="AL704" s="185"/>
      <c r="AM704" s="51" t="s">
        <v>116</v>
      </c>
      <c r="AN704" s="59"/>
      <c r="AO704" s="59"/>
      <c r="AP704" s="59"/>
      <c r="AQ704" s="59"/>
      <c r="AR704" s="59" t="s">
        <v>2640</v>
      </c>
      <c r="AS704" s="59"/>
      <c r="AT704" s="59"/>
      <c r="AU704" s="59"/>
      <c r="AV704" s="89"/>
      <c r="AW704" s="89"/>
      <c r="AX704" s="89"/>
      <c r="AY704" s="89"/>
      <c r="BD704" s="49">
        <v>634</v>
      </c>
    </row>
    <row r="705" spans="1:56" s="187" customFormat="1" ht="12.95" customHeight="1">
      <c r="A705" s="156" t="s">
        <v>319</v>
      </c>
      <c r="B705" s="167"/>
      <c r="C705" s="167"/>
      <c r="D705" s="174">
        <v>270002322</v>
      </c>
      <c r="E705" s="237" t="s">
        <v>1373</v>
      </c>
      <c r="F705" s="175">
        <v>22100481</v>
      </c>
      <c r="G705" s="59"/>
      <c r="H705" s="59" t="s">
        <v>2641</v>
      </c>
      <c r="I705" s="59" t="s">
        <v>2638</v>
      </c>
      <c r="J705" s="59" t="s">
        <v>2642</v>
      </c>
      <c r="K705" s="59" t="s">
        <v>104</v>
      </c>
      <c r="L705" s="177" t="s">
        <v>105</v>
      </c>
      <c r="M705" s="59"/>
      <c r="N705" s="197" t="s">
        <v>106</v>
      </c>
      <c r="O705" s="197" t="s">
        <v>107</v>
      </c>
      <c r="P705" s="59" t="s">
        <v>108</v>
      </c>
      <c r="Q705" s="197" t="s">
        <v>1094</v>
      </c>
      <c r="R705" s="59" t="s">
        <v>110</v>
      </c>
      <c r="S705" s="197" t="s">
        <v>107</v>
      </c>
      <c r="T705" s="59" t="s">
        <v>122</v>
      </c>
      <c r="U705" s="59" t="s">
        <v>112</v>
      </c>
      <c r="V705" s="198">
        <v>60</v>
      </c>
      <c r="W705" s="59" t="s">
        <v>113</v>
      </c>
      <c r="X705" s="197"/>
      <c r="Y705" s="197"/>
      <c r="Z705" s="197"/>
      <c r="AA705" s="199"/>
      <c r="AB705" s="200">
        <v>90</v>
      </c>
      <c r="AC705" s="200">
        <v>10</v>
      </c>
      <c r="AD705" s="201" t="s">
        <v>129</v>
      </c>
      <c r="AE705" s="202" t="s">
        <v>115</v>
      </c>
      <c r="AF705" s="203">
        <v>1310</v>
      </c>
      <c r="AG705" s="204">
        <v>37.5</v>
      </c>
      <c r="AH705" s="183">
        <f t="shared" si="56"/>
        <v>49125</v>
      </c>
      <c r="AI705" s="184">
        <f t="shared" ref="AI705:AI736" si="57">AH705*1.12</f>
        <v>55020.000000000007</v>
      </c>
      <c r="AJ705" s="185"/>
      <c r="AK705" s="185"/>
      <c r="AL705" s="185"/>
      <c r="AM705" s="51" t="s">
        <v>116</v>
      </c>
      <c r="AN705" s="59"/>
      <c r="AO705" s="59"/>
      <c r="AP705" s="59"/>
      <c r="AQ705" s="59"/>
      <c r="AR705" s="59" t="s">
        <v>2643</v>
      </c>
      <c r="AS705" s="59"/>
      <c r="AT705" s="59"/>
      <c r="AU705" s="59"/>
      <c r="AV705" s="89"/>
      <c r="AW705" s="89"/>
      <c r="AX705" s="89"/>
      <c r="AY705" s="89"/>
      <c r="BD705" s="49">
        <v>635</v>
      </c>
    </row>
    <row r="706" spans="1:56" s="187" customFormat="1" ht="12.95" customHeight="1">
      <c r="A706" s="156" t="s">
        <v>319</v>
      </c>
      <c r="B706" s="167"/>
      <c r="C706" s="167"/>
      <c r="D706" s="174">
        <v>270003347</v>
      </c>
      <c r="E706" s="237" t="s">
        <v>1374</v>
      </c>
      <c r="F706" s="175">
        <v>22100482</v>
      </c>
      <c r="G706" s="59"/>
      <c r="H706" s="59" t="s">
        <v>2644</v>
      </c>
      <c r="I706" s="59" t="s">
        <v>2638</v>
      </c>
      <c r="J706" s="59" t="s">
        <v>2645</v>
      </c>
      <c r="K706" s="59" t="s">
        <v>104</v>
      </c>
      <c r="L706" s="177" t="s">
        <v>105</v>
      </c>
      <c r="M706" s="59"/>
      <c r="N706" s="197" t="s">
        <v>106</v>
      </c>
      <c r="O706" s="197" t="s">
        <v>107</v>
      </c>
      <c r="P706" s="59" t="s">
        <v>108</v>
      </c>
      <c r="Q706" s="197" t="s">
        <v>1094</v>
      </c>
      <c r="R706" s="59" t="s">
        <v>110</v>
      </c>
      <c r="S706" s="197" t="s">
        <v>107</v>
      </c>
      <c r="T706" s="59" t="s">
        <v>122</v>
      </c>
      <c r="U706" s="59" t="s">
        <v>112</v>
      </c>
      <c r="V706" s="198">
        <v>60</v>
      </c>
      <c r="W706" s="59" t="s">
        <v>113</v>
      </c>
      <c r="X706" s="197"/>
      <c r="Y706" s="197"/>
      <c r="Z706" s="197"/>
      <c r="AA706" s="199"/>
      <c r="AB706" s="200">
        <v>90</v>
      </c>
      <c r="AC706" s="200">
        <v>10</v>
      </c>
      <c r="AD706" s="201" t="s">
        <v>129</v>
      </c>
      <c r="AE706" s="202" t="s">
        <v>115</v>
      </c>
      <c r="AF706" s="203">
        <v>643</v>
      </c>
      <c r="AG706" s="204">
        <v>84.88</v>
      </c>
      <c r="AH706" s="183">
        <f t="shared" si="56"/>
        <v>54577.84</v>
      </c>
      <c r="AI706" s="184">
        <f t="shared" si="57"/>
        <v>61127.180800000002</v>
      </c>
      <c r="AJ706" s="185"/>
      <c r="AK706" s="185"/>
      <c r="AL706" s="185"/>
      <c r="AM706" s="51" t="s">
        <v>116</v>
      </c>
      <c r="AN706" s="59"/>
      <c r="AO706" s="59"/>
      <c r="AP706" s="59"/>
      <c r="AQ706" s="59"/>
      <c r="AR706" s="59" t="s">
        <v>2646</v>
      </c>
      <c r="AS706" s="59"/>
      <c r="AT706" s="59"/>
      <c r="AU706" s="59"/>
      <c r="AV706" s="89"/>
      <c r="AW706" s="89"/>
      <c r="AX706" s="89"/>
      <c r="AY706" s="89"/>
      <c r="BD706" s="49">
        <v>636</v>
      </c>
    </row>
    <row r="707" spans="1:56" s="187" customFormat="1" ht="12.95" customHeight="1">
      <c r="A707" s="156" t="s">
        <v>319</v>
      </c>
      <c r="B707" s="167"/>
      <c r="C707" s="167"/>
      <c r="D707" s="174">
        <v>270001595</v>
      </c>
      <c r="E707" s="237" t="s">
        <v>1375</v>
      </c>
      <c r="F707" s="175">
        <v>22100483</v>
      </c>
      <c r="G707" s="59"/>
      <c r="H707" s="59" t="s">
        <v>2647</v>
      </c>
      <c r="I707" s="59" t="s">
        <v>2638</v>
      </c>
      <c r="J707" s="59" t="s">
        <v>2648</v>
      </c>
      <c r="K707" s="59" t="s">
        <v>104</v>
      </c>
      <c r="L707" s="177" t="s">
        <v>105</v>
      </c>
      <c r="M707" s="59"/>
      <c r="N707" s="197" t="s">
        <v>106</v>
      </c>
      <c r="O707" s="197" t="s">
        <v>107</v>
      </c>
      <c r="P707" s="59" t="s">
        <v>108</v>
      </c>
      <c r="Q707" s="197" t="s">
        <v>1094</v>
      </c>
      <c r="R707" s="59" t="s">
        <v>110</v>
      </c>
      <c r="S707" s="197" t="s">
        <v>107</v>
      </c>
      <c r="T707" s="59" t="s">
        <v>122</v>
      </c>
      <c r="U707" s="59" t="s">
        <v>112</v>
      </c>
      <c r="V707" s="198">
        <v>60</v>
      </c>
      <c r="W707" s="59" t="s">
        <v>113</v>
      </c>
      <c r="X707" s="197"/>
      <c r="Y707" s="197"/>
      <c r="Z707" s="197"/>
      <c r="AA707" s="199"/>
      <c r="AB707" s="200">
        <v>90</v>
      </c>
      <c r="AC707" s="200">
        <v>10</v>
      </c>
      <c r="AD707" s="201" t="s">
        <v>129</v>
      </c>
      <c r="AE707" s="202" t="s">
        <v>115</v>
      </c>
      <c r="AF707" s="203">
        <v>380</v>
      </c>
      <c r="AG707" s="204">
        <v>101.5</v>
      </c>
      <c r="AH707" s="183">
        <f t="shared" si="56"/>
        <v>38570</v>
      </c>
      <c r="AI707" s="184">
        <f t="shared" si="57"/>
        <v>43198.400000000001</v>
      </c>
      <c r="AJ707" s="185"/>
      <c r="AK707" s="185"/>
      <c r="AL707" s="185"/>
      <c r="AM707" s="51" t="s">
        <v>116</v>
      </c>
      <c r="AN707" s="59"/>
      <c r="AO707" s="59"/>
      <c r="AP707" s="59"/>
      <c r="AQ707" s="59"/>
      <c r="AR707" s="59" t="s">
        <v>2649</v>
      </c>
      <c r="AS707" s="59"/>
      <c r="AT707" s="59"/>
      <c r="AU707" s="59"/>
      <c r="AV707" s="89"/>
      <c r="AW707" s="89"/>
      <c r="AX707" s="89"/>
      <c r="AY707" s="89"/>
      <c r="BD707" s="49">
        <v>637</v>
      </c>
    </row>
    <row r="708" spans="1:56" s="187" customFormat="1" ht="12.95" customHeight="1">
      <c r="A708" s="156" t="s">
        <v>319</v>
      </c>
      <c r="B708" s="167"/>
      <c r="C708" s="167"/>
      <c r="D708" s="174">
        <v>270003349</v>
      </c>
      <c r="E708" s="237" t="s">
        <v>1376</v>
      </c>
      <c r="F708" s="175">
        <v>22100484</v>
      </c>
      <c r="G708" s="59"/>
      <c r="H708" s="59" t="s">
        <v>2650</v>
      </c>
      <c r="I708" s="59" t="s">
        <v>2638</v>
      </c>
      <c r="J708" s="59" t="s">
        <v>2651</v>
      </c>
      <c r="K708" s="59" t="s">
        <v>104</v>
      </c>
      <c r="L708" s="177" t="s">
        <v>105</v>
      </c>
      <c r="M708" s="59"/>
      <c r="N708" s="197" t="s">
        <v>106</v>
      </c>
      <c r="O708" s="197" t="s">
        <v>107</v>
      </c>
      <c r="P708" s="59" t="s">
        <v>108</v>
      </c>
      <c r="Q708" s="197" t="s">
        <v>1094</v>
      </c>
      <c r="R708" s="59" t="s">
        <v>110</v>
      </c>
      <c r="S708" s="197" t="s">
        <v>107</v>
      </c>
      <c r="T708" s="59" t="s">
        <v>122</v>
      </c>
      <c r="U708" s="59" t="s">
        <v>112</v>
      </c>
      <c r="V708" s="198">
        <v>60</v>
      </c>
      <c r="W708" s="59" t="s">
        <v>113</v>
      </c>
      <c r="X708" s="197"/>
      <c r="Y708" s="197"/>
      <c r="Z708" s="197"/>
      <c r="AA708" s="199"/>
      <c r="AB708" s="200">
        <v>90</v>
      </c>
      <c r="AC708" s="200">
        <v>10</v>
      </c>
      <c r="AD708" s="201" t="s">
        <v>129</v>
      </c>
      <c r="AE708" s="202" t="s">
        <v>115</v>
      </c>
      <c r="AF708" s="203">
        <v>311</v>
      </c>
      <c r="AG708" s="204">
        <v>84.51</v>
      </c>
      <c r="AH708" s="183">
        <f t="shared" si="56"/>
        <v>26282.61</v>
      </c>
      <c r="AI708" s="184">
        <f t="shared" si="57"/>
        <v>29436.523200000003</v>
      </c>
      <c r="AJ708" s="185"/>
      <c r="AK708" s="185"/>
      <c r="AL708" s="185"/>
      <c r="AM708" s="51" t="s">
        <v>116</v>
      </c>
      <c r="AN708" s="59"/>
      <c r="AO708" s="59"/>
      <c r="AP708" s="59"/>
      <c r="AQ708" s="59"/>
      <c r="AR708" s="59" t="s">
        <v>2652</v>
      </c>
      <c r="AS708" s="59"/>
      <c r="AT708" s="59"/>
      <c r="AU708" s="59"/>
      <c r="AV708" s="89"/>
      <c r="AW708" s="89"/>
      <c r="AX708" s="89"/>
      <c r="AY708" s="89"/>
      <c r="BD708" s="49">
        <v>638</v>
      </c>
    </row>
    <row r="709" spans="1:56" s="187" customFormat="1" ht="12.95" customHeight="1">
      <c r="A709" s="156" t="s">
        <v>319</v>
      </c>
      <c r="B709" s="167"/>
      <c r="C709" s="167"/>
      <c r="D709" s="174">
        <v>270003345</v>
      </c>
      <c r="E709" s="237" t="s">
        <v>1377</v>
      </c>
      <c r="F709" s="175">
        <v>22100485</v>
      </c>
      <c r="G709" s="59"/>
      <c r="H709" s="59" t="s">
        <v>2653</v>
      </c>
      <c r="I709" s="59" t="s">
        <v>2638</v>
      </c>
      <c r="J709" s="59" t="s">
        <v>2654</v>
      </c>
      <c r="K709" s="59" t="s">
        <v>104</v>
      </c>
      <c r="L709" s="177" t="s">
        <v>105</v>
      </c>
      <c r="M709" s="59"/>
      <c r="N709" s="197" t="s">
        <v>106</v>
      </c>
      <c r="O709" s="197" t="s">
        <v>107</v>
      </c>
      <c r="P709" s="59" t="s">
        <v>108</v>
      </c>
      <c r="Q709" s="197" t="s">
        <v>1094</v>
      </c>
      <c r="R709" s="59" t="s">
        <v>110</v>
      </c>
      <c r="S709" s="197" t="s">
        <v>107</v>
      </c>
      <c r="T709" s="59" t="s">
        <v>122</v>
      </c>
      <c r="U709" s="59" t="s">
        <v>112</v>
      </c>
      <c r="V709" s="198">
        <v>60</v>
      </c>
      <c r="W709" s="59" t="s">
        <v>113</v>
      </c>
      <c r="X709" s="197"/>
      <c r="Y709" s="197"/>
      <c r="Z709" s="197"/>
      <c r="AA709" s="199"/>
      <c r="AB709" s="200">
        <v>90</v>
      </c>
      <c r="AC709" s="200">
        <v>10</v>
      </c>
      <c r="AD709" s="201" t="s">
        <v>129</v>
      </c>
      <c r="AE709" s="202" t="s">
        <v>115</v>
      </c>
      <c r="AF709" s="203">
        <v>658</v>
      </c>
      <c r="AG709" s="204">
        <v>31.32</v>
      </c>
      <c r="AH709" s="183">
        <f t="shared" si="56"/>
        <v>20608.560000000001</v>
      </c>
      <c r="AI709" s="184">
        <f t="shared" si="57"/>
        <v>23081.587200000005</v>
      </c>
      <c r="AJ709" s="185"/>
      <c r="AK709" s="185"/>
      <c r="AL709" s="185"/>
      <c r="AM709" s="51" t="s">
        <v>116</v>
      </c>
      <c r="AN709" s="59"/>
      <c r="AO709" s="59"/>
      <c r="AP709" s="59"/>
      <c r="AQ709" s="59"/>
      <c r="AR709" s="59" t="s">
        <v>2655</v>
      </c>
      <c r="AS709" s="59"/>
      <c r="AT709" s="59"/>
      <c r="AU709" s="59"/>
      <c r="AV709" s="89"/>
      <c r="AW709" s="89"/>
      <c r="AX709" s="89"/>
      <c r="AY709" s="89"/>
      <c r="BD709" s="49">
        <v>639</v>
      </c>
    </row>
    <row r="710" spans="1:56" s="187" customFormat="1" ht="12.95" customHeight="1">
      <c r="A710" s="156" t="s">
        <v>350</v>
      </c>
      <c r="B710" s="167"/>
      <c r="C710" s="167"/>
      <c r="D710" s="174">
        <v>220034652</v>
      </c>
      <c r="E710" s="237" t="s">
        <v>3689</v>
      </c>
      <c r="F710" s="175">
        <v>22100691</v>
      </c>
      <c r="G710" s="37"/>
      <c r="H710" s="37" t="s">
        <v>2656</v>
      </c>
      <c r="I710" s="37" t="s">
        <v>2638</v>
      </c>
      <c r="J710" s="37" t="s">
        <v>2657</v>
      </c>
      <c r="K710" s="37" t="s">
        <v>104</v>
      </c>
      <c r="L710" s="177" t="s">
        <v>105</v>
      </c>
      <c r="M710" s="37"/>
      <c r="N710" s="39" t="s">
        <v>106</v>
      </c>
      <c r="O710" s="39" t="s">
        <v>107</v>
      </c>
      <c r="P710" s="37" t="s">
        <v>108</v>
      </c>
      <c r="Q710" s="39" t="s">
        <v>435</v>
      </c>
      <c r="R710" s="37" t="s">
        <v>110</v>
      </c>
      <c r="S710" s="39" t="s">
        <v>107</v>
      </c>
      <c r="T710" s="37" t="s">
        <v>122</v>
      </c>
      <c r="U710" s="37" t="s">
        <v>112</v>
      </c>
      <c r="V710" s="91">
        <v>60</v>
      </c>
      <c r="W710" s="37" t="s">
        <v>113</v>
      </c>
      <c r="X710" s="39"/>
      <c r="Y710" s="39"/>
      <c r="Z710" s="39"/>
      <c r="AA710" s="60"/>
      <c r="AB710" s="38">
        <v>90</v>
      </c>
      <c r="AC710" s="38">
        <v>10</v>
      </c>
      <c r="AD710" s="181" t="s">
        <v>129</v>
      </c>
      <c r="AE710" s="205" t="s">
        <v>115</v>
      </c>
      <c r="AF710" s="182">
        <v>9</v>
      </c>
      <c r="AG710" s="94">
        <v>3532</v>
      </c>
      <c r="AH710" s="183">
        <f t="shared" si="56"/>
        <v>31788</v>
      </c>
      <c r="AI710" s="184">
        <f t="shared" si="57"/>
        <v>35602.560000000005</v>
      </c>
      <c r="AJ710" s="185"/>
      <c r="AK710" s="185"/>
      <c r="AL710" s="185"/>
      <c r="AM710" s="35" t="s">
        <v>116</v>
      </c>
      <c r="AN710" s="37"/>
      <c r="AO710" s="37"/>
      <c r="AP710" s="37"/>
      <c r="AQ710" s="37"/>
      <c r="AR710" s="37" t="s">
        <v>2658</v>
      </c>
      <c r="AS710" s="37"/>
      <c r="AT710" s="37"/>
      <c r="AU710" s="37"/>
      <c r="AV710" s="89"/>
      <c r="AW710" s="89"/>
      <c r="AX710" s="89"/>
      <c r="AY710" s="89"/>
      <c r="BD710" s="49">
        <v>640</v>
      </c>
    </row>
    <row r="711" spans="1:56" s="187" customFormat="1" ht="12.95" customHeight="1">
      <c r="A711" s="156" t="s">
        <v>350</v>
      </c>
      <c r="B711" s="167"/>
      <c r="C711" s="167"/>
      <c r="D711" s="174">
        <v>220034665</v>
      </c>
      <c r="E711" s="237" t="s">
        <v>3690</v>
      </c>
      <c r="F711" s="175">
        <v>22100692</v>
      </c>
      <c r="G711" s="37"/>
      <c r="H711" s="37" t="s">
        <v>2656</v>
      </c>
      <c r="I711" s="37" t="s">
        <v>2638</v>
      </c>
      <c r="J711" s="37" t="s">
        <v>2657</v>
      </c>
      <c r="K711" s="37" t="s">
        <v>104</v>
      </c>
      <c r="L711" s="177" t="s">
        <v>105</v>
      </c>
      <c r="M711" s="37"/>
      <c r="N711" s="39" t="s">
        <v>106</v>
      </c>
      <c r="O711" s="39" t="s">
        <v>107</v>
      </c>
      <c r="P711" s="37" t="s">
        <v>108</v>
      </c>
      <c r="Q711" s="39" t="s">
        <v>435</v>
      </c>
      <c r="R711" s="37" t="s">
        <v>110</v>
      </c>
      <c r="S711" s="39" t="s">
        <v>107</v>
      </c>
      <c r="T711" s="37" t="s">
        <v>122</v>
      </c>
      <c r="U711" s="37" t="s">
        <v>112</v>
      </c>
      <c r="V711" s="91">
        <v>60</v>
      </c>
      <c r="W711" s="37" t="s">
        <v>113</v>
      </c>
      <c r="X711" s="39"/>
      <c r="Y711" s="39"/>
      <c r="Z711" s="39"/>
      <c r="AA711" s="60"/>
      <c r="AB711" s="38">
        <v>90</v>
      </c>
      <c r="AC711" s="38">
        <v>10</v>
      </c>
      <c r="AD711" s="181" t="s">
        <v>129</v>
      </c>
      <c r="AE711" s="205" t="s">
        <v>115</v>
      </c>
      <c r="AF711" s="182">
        <v>16</v>
      </c>
      <c r="AG711" s="94">
        <v>2142</v>
      </c>
      <c r="AH711" s="183">
        <f t="shared" si="56"/>
        <v>34272</v>
      </c>
      <c r="AI711" s="184">
        <f t="shared" si="57"/>
        <v>38384.640000000007</v>
      </c>
      <c r="AJ711" s="185"/>
      <c r="AK711" s="185"/>
      <c r="AL711" s="185"/>
      <c r="AM711" s="35" t="s">
        <v>116</v>
      </c>
      <c r="AN711" s="37"/>
      <c r="AO711" s="37"/>
      <c r="AP711" s="37"/>
      <c r="AQ711" s="37"/>
      <c r="AR711" s="37" t="s">
        <v>2659</v>
      </c>
      <c r="AS711" s="37"/>
      <c r="AT711" s="37"/>
      <c r="AU711" s="37"/>
      <c r="AV711" s="89"/>
      <c r="AW711" s="89"/>
      <c r="AX711" s="89"/>
      <c r="AY711" s="89"/>
      <c r="BD711" s="49">
        <v>641</v>
      </c>
    </row>
    <row r="712" spans="1:56" s="187" customFormat="1" ht="12.95" customHeight="1">
      <c r="A712" s="156" t="s">
        <v>350</v>
      </c>
      <c r="B712" s="167"/>
      <c r="C712" s="167"/>
      <c r="D712" s="174">
        <v>220034736</v>
      </c>
      <c r="E712" s="237" t="s">
        <v>3691</v>
      </c>
      <c r="F712" s="175">
        <v>22100693</v>
      </c>
      <c r="G712" s="37"/>
      <c r="H712" s="37" t="s">
        <v>2656</v>
      </c>
      <c r="I712" s="37" t="s">
        <v>2638</v>
      </c>
      <c r="J712" s="37" t="s">
        <v>2657</v>
      </c>
      <c r="K712" s="37" t="s">
        <v>104</v>
      </c>
      <c r="L712" s="177" t="s">
        <v>105</v>
      </c>
      <c r="M712" s="37"/>
      <c r="N712" s="39" t="s">
        <v>106</v>
      </c>
      <c r="O712" s="39" t="s">
        <v>107</v>
      </c>
      <c r="P712" s="37" t="s">
        <v>108</v>
      </c>
      <c r="Q712" s="39" t="s">
        <v>435</v>
      </c>
      <c r="R712" s="37" t="s">
        <v>110</v>
      </c>
      <c r="S712" s="39" t="s">
        <v>107</v>
      </c>
      <c r="T712" s="37" t="s">
        <v>122</v>
      </c>
      <c r="U712" s="37" t="s">
        <v>112</v>
      </c>
      <c r="V712" s="91">
        <v>60</v>
      </c>
      <c r="W712" s="37" t="s">
        <v>113</v>
      </c>
      <c r="X712" s="39"/>
      <c r="Y712" s="39"/>
      <c r="Z712" s="39"/>
      <c r="AA712" s="60"/>
      <c r="AB712" s="38">
        <v>90</v>
      </c>
      <c r="AC712" s="38">
        <v>10</v>
      </c>
      <c r="AD712" s="181" t="s">
        <v>129</v>
      </c>
      <c r="AE712" s="205" t="s">
        <v>115</v>
      </c>
      <c r="AF712" s="182">
        <v>6</v>
      </c>
      <c r="AG712" s="94">
        <v>7320</v>
      </c>
      <c r="AH712" s="183">
        <f t="shared" si="56"/>
        <v>43920</v>
      </c>
      <c r="AI712" s="184">
        <f t="shared" si="57"/>
        <v>49190.400000000001</v>
      </c>
      <c r="AJ712" s="185"/>
      <c r="AK712" s="185"/>
      <c r="AL712" s="185"/>
      <c r="AM712" s="35" t="s">
        <v>116</v>
      </c>
      <c r="AN712" s="37"/>
      <c r="AO712" s="37"/>
      <c r="AP712" s="37"/>
      <c r="AQ712" s="37"/>
      <c r="AR712" s="37" t="s">
        <v>2660</v>
      </c>
      <c r="AS712" s="37"/>
      <c r="AT712" s="37"/>
      <c r="AU712" s="37"/>
      <c r="AV712" s="89"/>
      <c r="AW712" s="89"/>
      <c r="AX712" s="89"/>
      <c r="AY712" s="89"/>
      <c r="BD712" s="49">
        <v>642</v>
      </c>
    </row>
    <row r="713" spans="1:56" s="187" customFormat="1" ht="12.95" customHeight="1">
      <c r="A713" s="156" t="s">
        <v>2152</v>
      </c>
      <c r="B713" s="167"/>
      <c r="C713" s="167"/>
      <c r="D713" s="174">
        <v>210028823</v>
      </c>
      <c r="E713" s="237" t="s">
        <v>3692</v>
      </c>
      <c r="F713" s="175">
        <v>22100716</v>
      </c>
      <c r="G713" s="188"/>
      <c r="H713" s="188" t="s">
        <v>2661</v>
      </c>
      <c r="I713" s="189" t="s">
        <v>2638</v>
      </c>
      <c r="J713" s="188" t="s">
        <v>2662</v>
      </c>
      <c r="K713" s="188" t="s">
        <v>104</v>
      </c>
      <c r="L713" s="177"/>
      <c r="M713" s="189"/>
      <c r="N713" s="190" t="s">
        <v>106</v>
      </c>
      <c r="O713" s="190" t="s">
        <v>107</v>
      </c>
      <c r="P713" s="188" t="s">
        <v>108</v>
      </c>
      <c r="Q713" s="213" t="s">
        <v>435</v>
      </c>
      <c r="R713" s="188" t="s">
        <v>110</v>
      </c>
      <c r="S713" s="190" t="s">
        <v>107</v>
      </c>
      <c r="T713" s="188" t="s">
        <v>122</v>
      </c>
      <c r="U713" s="188" t="s">
        <v>112</v>
      </c>
      <c r="V713" s="190">
        <v>60</v>
      </c>
      <c r="W713" s="189" t="s">
        <v>113</v>
      </c>
      <c r="X713" s="190"/>
      <c r="Y713" s="190"/>
      <c r="Z713" s="190"/>
      <c r="AA713" s="191"/>
      <c r="AB713" s="192">
        <v>90</v>
      </c>
      <c r="AC713" s="192">
        <v>10</v>
      </c>
      <c r="AD713" s="193" t="s">
        <v>129</v>
      </c>
      <c r="AE713" s="188" t="s">
        <v>115</v>
      </c>
      <c r="AF713" s="194">
        <v>25</v>
      </c>
      <c r="AG713" s="195">
        <v>1122.19</v>
      </c>
      <c r="AH713" s="183">
        <f t="shared" si="56"/>
        <v>28054.75</v>
      </c>
      <c r="AI713" s="184">
        <f t="shared" si="57"/>
        <v>31421.320000000003</v>
      </c>
      <c r="AJ713" s="185"/>
      <c r="AK713" s="185"/>
      <c r="AL713" s="185"/>
      <c r="AM713" s="196" t="s">
        <v>116</v>
      </c>
      <c r="AN713" s="188"/>
      <c r="AO713" s="188"/>
      <c r="AP713" s="188"/>
      <c r="AQ713" s="188"/>
      <c r="AR713" s="188" t="s">
        <v>2663</v>
      </c>
      <c r="AS713" s="188"/>
      <c r="AT713" s="188"/>
      <c r="AU713" s="188"/>
      <c r="AV713" s="89"/>
      <c r="AW713" s="89"/>
      <c r="AX713" s="89"/>
      <c r="AY713" s="89"/>
      <c r="BD713" s="49">
        <v>643</v>
      </c>
    </row>
    <row r="714" spans="1:56" s="187" customFormat="1" ht="12.95" customHeight="1">
      <c r="A714" s="156" t="s">
        <v>333</v>
      </c>
      <c r="B714" s="167"/>
      <c r="C714" s="167"/>
      <c r="D714" s="174">
        <v>220031702</v>
      </c>
      <c r="E714" s="237" t="s">
        <v>3693</v>
      </c>
      <c r="F714" s="175">
        <v>22100593</v>
      </c>
      <c r="G714" s="176"/>
      <c r="H714" s="176" t="s">
        <v>702</v>
      </c>
      <c r="I714" s="37" t="s">
        <v>699</v>
      </c>
      <c r="J714" s="176" t="s">
        <v>703</v>
      </c>
      <c r="K714" s="176" t="s">
        <v>104</v>
      </c>
      <c r="L714" s="177"/>
      <c r="M714" s="176"/>
      <c r="N714" s="178" t="s">
        <v>106</v>
      </c>
      <c r="O714" s="178" t="s">
        <v>107</v>
      </c>
      <c r="P714" s="176" t="s">
        <v>108</v>
      </c>
      <c r="Q714" s="213" t="s">
        <v>1094</v>
      </c>
      <c r="R714" s="176" t="s">
        <v>110</v>
      </c>
      <c r="S714" s="178" t="s">
        <v>107</v>
      </c>
      <c r="T714" s="176" t="s">
        <v>122</v>
      </c>
      <c r="U714" s="176" t="s">
        <v>112</v>
      </c>
      <c r="V714" s="178">
        <v>60</v>
      </c>
      <c r="W714" s="37" t="s">
        <v>113</v>
      </c>
      <c r="X714" s="178"/>
      <c r="Y714" s="178"/>
      <c r="Z714" s="178"/>
      <c r="AA714" s="179"/>
      <c r="AB714" s="180">
        <v>90</v>
      </c>
      <c r="AC714" s="180">
        <v>10</v>
      </c>
      <c r="AD714" s="181" t="s">
        <v>129</v>
      </c>
      <c r="AE714" s="176" t="s">
        <v>115</v>
      </c>
      <c r="AF714" s="182">
        <v>14</v>
      </c>
      <c r="AG714" s="94">
        <v>8988.5</v>
      </c>
      <c r="AH714" s="183">
        <f t="shared" si="56"/>
        <v>125839</v>
      </c>
      <c r="AI714" s="184">
        <f t="shared" si="57"/>
        <v>140939.68000000002</v>
      </c>
      <c r="AJ714" s="185"/>
      <c r="AK714" s="185"/>
      <c r="AL714" s="185"/>
      <c r="AM714" s="186" t="s">
        <v>116</v>
      </c>
      <c r="AN714" s="176"/>
      <c r="AO714" s="176"/>
      <c r="AP714" s="176"/>
      <c r="AQ714" s="176"/>
      <c r="AR714" s="37" t="s">
        <v>2664</v>
      </c>
      <c r="AS714" s="176"/>
      <c r="AT714" s="176"/>
      <c r="AU714" s="176"/>
      <c r="AV714" s="89"/>
      <c r="AW714" s="89"/>
      <c r="AX714" s="89"/>
      <c r="AY714" s="89"/>
      <c r="BD714" s="49">
        <v>644</v>
      </c>
    </row>
    <row r="715" spans="1:56" s="187" customFormat="1" ht="12.95" customHeight="1">
      <c r="A715" s="156" t="s">
        <v>333</v>
      </c>
      <c r="B715" s="167"/>
      <c r="C715" s="167"/>
      <c r="D715" s="174">
        <v>220033877</v>
      </c>
      <c r="E715" s="237" t="s">
        <v>3694</v>
      </c>
      <c r="F715" s="175">
        <v>22100594</v>
      </c>
      <c r="G715" s="176"/>
      <c r="H715" s="176" t="s">
        <v>702</v>
      </c>
      <c r="I715" s="37" t="s">
        <v>699</v>
      </c>
      <c r="J715" s="176" t="s">
        <v>703</v>
      </c>
      <c r="K715" s="176" t="s">
        <v>104</v>
      </c>
      <c r="L715" s="177"/>
      <c r="M715" s="176"/>
      <c r="N715" s="178" t="s">
        <v>106</v>
      </c>
      <c r="O715" s="178" t="s">
        <v>107</v>
      </c>
      <c r="P715" s="176" t="s">
        <v>108</v>
      </c>
      <c r="Q715" s="213" t="s">
        <v>1094</v>
      </c>
      <c r="R715" s="176" t="s">
        <v>110</v>
      </c>
      <c r="S715" s="178" t="s">
        <v>107</v>
      </c>
      <c r="T715" s="176" t="s">
        <v>122</v>
      </c>
      <c r="U715" s="176" t="s">
        <v>112</v>
      </c>
      <c r="V715" s="178">
        <v>60</v>
      </c>
      <c r="W715" s="37" t="s">
        <v>113</v>
      </c>
      <c r="X715" s="178"/>
      <c r="Y715" s="178"/>
      <c r="Z715" s="178"/>
      <c r="AA715" s="179"/>
      <c r="AB715" s="180">
        <v>90</v>
      </c>
      <c r="AC715" s="180">
        <v>10</v>
      </c>
      <c r="AD715" s="181" t="s">
        <v>129</v>
      </c>
      <c r="AE715" s="176" t="s">
        <v>115</v>
      </c>
      <c r="AF715" s="182">
        <v>12</v>
      </c>
      <c r="AG715" s="94">
        <v>2835</v>
      </c>
      <c r="AH715" s="183">
        <f t="shared" si="56"/>
        <v>34020</v>
      </c>
      <c r="AI715" s="184">
        <f t="shared" si="57"/>
        <v>38102.400000000001</v>
      </c>
      <c r="AJ715" s="185"/>
      <c r="AK715" s="185"/>
      <c r="AL715" s="185"/>
      <c r="AM715" s="186" t="s">
        <v>116</v>
      </c>
      <c r="AN715" s="176"/>
      <c r="AO715" s="176"/>
      <c r="AP715" s="176"/>
      <c r="AQ715" s="176"/>
      <c r="AR715" s="37" t="s">
        <v>2665</v>
      </c>
      <c r="AS715" s="176"/>
      <c r="AT715" s="176"/>
      <c r="AU715" s="176"/>
      <c r="AV715" s="89"/>
      <c r="AW715" s="89"/>
      <c r="AX715" s="89"/>
      <c r="AY715" s="89"/>
      <c r="BD715" s="49">
        <v>645</v>
      </c>
    </row>
    <row r="716" spans="1:56" s="187" customFormat="1" ht="12.95" customHeight="1">
      <c r="A716" s="156" t="s">
        <v>333</v>
      </c>
      <c r="B716" s="167"/>
      <c r="C716" s="167"/>
      <c r="D716" s="174">
        <v>120011363</v>
      </c>
      <c r="E716" s="237" t="s">
        <v>3695</v>
      </c>
      <c r="F716" s="175">
        <v>22100559</v>
      </c>
      <c r="G716" s="188"/>
      <c r="H716" s="188" t="s">
        <v>2666</v>
      </c>
      <c r="I716" s="189" t="s">
        <v>2667</v>
      </c>
      <c r="J716" s="188" t="s">
        <v>2668</v>
      </c>
      <c r="K716" s="188" t="s">
        <v>104</v>
      </c>
      <c r="L716" s="177"/>
      <c r="M716" s="189" t="s">
        <v>121</v>
      </c>
      <c r="N716" s="190" t="s">
        <v>83</v>
      </c>
      <c r="O716" s="190" t="s">
        <v>107</v>
      </c>
      <c r="P716" s="188" t="s">
        <v>108</v>
      </c>
      <c r="Q716" s="750" t="s">
        <v>2156</v>
      </c>
      <c r="R716" s="188" t="s">
        <v>110</v>
      </c>
      <c r="S716" s="190" t="s">
        <v>107</v>
      </c>
      <c r="T716" s="188" t="s">
        <v>122</v>
      </c>
      <c r="U716" s="188" t="s">
        <v>112</v>
      </c>
      <c r="V716" s="190">
        <v>60</v>
      </c>
      <c r="W716" s="189" t="s">
        <v>113</v>
      </c>
      <c r="X716" s="190"/>
      <c r="Y716" s="190"/>
      <c r="Z716" s="190"/>
      <c r="AA716" s="191">
        <v>30</v>
      </c>
      <c r="AB716" s="192">
        <v>60</v>
      </c>
      <c r="AC716" s="192">
        <v>10</v>
      </c>
      <c r="AD716" s="193" t="s">
        <v>129</v>
      </c>
      <c r="AE716" s="188" t="s">
        <v>115</v>
      </c>
      <c r="AF716" s="194">
        <v>1</v>
      </c>
      <c r="AG716" s="195">
        <v>2139000</v>
      </c>
      <c r="AH716" s="183">
        <f t="shared" si="56"/>
        <v>2139000</v>
      </c>
      <c r="AI716" s="184">
        <f t="shared" si="57"/>
        <v>2395680</v>
      </c>
      <c r="AJ716" s="185"/>
      <c r="AK716" s="185"/>
      <c r="AL716" s="185"/>
      <c r="AM716" s="196" t="s">
        <v>116</v>
      </c>
      <c r="AN716" s="188"/>
      <c r="AO716" s="188"/>
      <c r="AP716" s="188"/>
      <c r="AQ716" s="188"/>
      <c r="AR716" s="188" t="s">
        <v>2669</v>
      </c>
      <c r="AS716" s="188"/>
      <c r="AT716" s="188"/>
      <c r="AU716" s="188"/>
      <c r="AV716" s="89"/>
      <c r="AW716" s="89"/>
      <c r="AX716" s="89"/>
      <c r="AY716" s="89"/>
      <c r="BD716" s="49">
        <v>646</v>
      </c>
    </row>
    <row r="717" spans="1:56" s="187" customFormat="1" ht="12.95" customHeight="1">
      <c r="A717" s="156" t="s">
        <v>2539</v>
      </c>
      <c r="B717" s="167"/>
      <c r="C717" s="167"/>
      <c r="D717" s="174">
        <v>120011361</v>
      </c>
      <c r="E717" s="237" t="s">
        <v>3696</v>
      </c>
      <c r="F717" s="175">
        <v>22100522</v>
      </c>
      <c r="G717" s="176"/>
      <c r="H717" s="176" t="s">
        <v>2670</v>
      </c>
      <c r="I717" s="176" t="s">
        <v>2671</v>
      </c>
      <c r="J717" s="176" t="s">
        <v>2672</v>
      </c>
      <c r="K717" s="176" t="s">
        <v>104</v>
      </c>
      <c r="L717" s="177"/>
      <c r="M717" s="176"/>
      <c r="N717" s="178" t="s">
        <v>106</v>
      </c>
      <c r="O717" s="178" t="s">
        <v>107</v>
      </c>
      <c r="P717" s="176" t="s">
        <v>108</v>
      </c>
      <c r="Q717" s="213" t="s">
        <v>435</v>
      </c>
      <c r="R717" s="176" t="s">
        <v>110</v>
      </c>
      <c r="S717" s="178" t="s">
        <v>107</v>
      </c>
      <c r="T717" s="176" t="s">
        <v>122</v>
      </c>
      <c r="U717" s="176" t="s">
        <v>112</v>
      </c>
      <c r="V717" s="178">
        <v>90</v>
      </c>
      <c r="W717" s="37" t="s">
        <v>113</v>
      </c>
      <c r="X717" s="178"/>
      <c r="Y717" s="178"/>
      <c r="Z717" s="178"/>
      <c r="AA717" s="179"/>
      <c r="AB717" s="180">
        <v>90</v>
      </c>
      <c r="AC717" s="180">
        <v>10</v>
      </c>
      <c r="AD717" s="207" t="s">
        <v>129</v>
      </c>
      <c r="AE717" s="176" t="s">
        <v>115</v>
      </c>
      <c r="AF717" s="182">
        <v>1</v>
      </c>
      <c r="AG717" s="94">
        <v>3106090</v>
      </c>
      <c r="AH717" s="183">
        <f t="shared" si="56"/>
        <v>3106090</v>
      </c>
      <c r="AI717" s="184">
        <f t="shared" si="57"/>
        <v>3478820.8000000003</v>
      </c>
      <c r="AJ717" s="185"/>
      <c r="AK717" s="185"/>
      <c r="AL717" s="185"/>
      <c r="AM717" s="186" t="s">
        <v>116</v>
      </c>
      <c r="AN717" s="176"/>
      <c r="AO717" s="176"/>
      <c r="AP717" s="176"/>
      <c r="AQ717" s="176"/>
      <c r="AR717" s="176" t="s">
        <v>2673</v>
      </c>
      <c r="AS717" s="176"/>
      <c r="AT717" s="176"/>
      <c r="AU717" s="176"/>
      <c r="AV717" s="89"/>
      <c r="AW717" s="89"/>
      <c r="AX717" s="89"/>
      <c r="AY717" s="89"/>
      <c r="BD717" s="49">
        <v>647</v>
      </c>
    </row>
    <row r="718" spans="1:56" s="187" customFormat="1" ht="12.95" customHeight="1">
      <c r="A718" s="156" t="s">
        <v>2539</v>
      </c>
      <c r="B718" s="167"/>
      <c r="C718" s="167"/>
      <c r="D718" s="174">
        <v>120011362</v>
      </c>
      <c r="E718" s="237" t="s">
        <v>3697</v>
      </c>
      <c r="F718" s="175">
        <v>22100523</v>
      </c>
      <c r="G718" s="176"/>
      <c r="H718" s="176" t="s">
        <v>2670</v>
      </c>
      <c r="I718" s="176" t="s">
        <v>2671</v>
      </c>
      <c r="J718" s="176" t="s">
        <v>2672</v>
      </c>
      <c r="K718" s="176" t="s">
        <v>104</v>
      </c>
      <c r="L718" s="177"/>
      <c r="M718" s="176"/>
      <c r="N718" s="178" t="s">
        <v>106</v>
      </c>
      <c r="O718" s="178" t="s">
        <v>107</v>
      </c>
      <c r="P718" s="176" t="s">
        <v>108</v>
      </c>
      <c r="Q718" s="213" t="s">
        <v>435</v>
      </c>
      <c r="R718" s="176" t="s">
        <v>110</v>
      </c>
      <c r="S718" s="178" t="s">
        <v>107</v>
      </c>
      <c r="T718" s="176" t="s">
        <v>122</v>
      </c>
      <c r="U718" s="176" t="s">
        <v>112</v>
      </c>
      <c r="V718" s="178">
        <v>90</v>
      </c>
      <c r="W718" s="37" t="s">
        <v>113</v>
      </c>
      <c r="X718" s="178"/>
      <c r="Y718" s="178"/>
      <c r="Z718" s="178"/>
      <c r="AA718" s="179"/>
      <c r="AB718" s="180">
        <v>90</v>
      </c>
      <c r="AC718" s="180">
        <v>10</v>
      </c>
      <c r="AD718" s="207" t="s">
        <v>129</v>
      </c>
      <c r="AE718" s="176" t="s">
        <v>115</v>
      </c>
      <c r="AF718" s="182">
        <v>1</v>
      </c>
      <c r="AG718" s="94">
        <v>3185148.39</v>
      </c>
      <c r="AH718" s="183">
        <f t="shared" si="56"/>
        <v>3185148.39</v>
      </c>
      <c r="AI718" s="184">
        <f t="shared" si="57"/>
        <v>3567366.1968000005</v>
      </c>
      <c r="AJ718" s="185"/>
      <c r="AK718" s="185"/>
      <c r="AL718" s="185"/>
      <c r="AM718" s="186" t="s">
        <v>116</v>
      </c>
      <c r="AN718" s="176"/>
      <c r="AO718" s="176"/>
      <c r="AP718" s="176"/>
      <c r="AQ718" s="176"/>
      <c r="AR718" s="176" t="s">
        <v>2674</v>
      </c>
      <c r="AS718" s="176"/>
      <c r="AT718" s="176"/>
      <c r="AU718" s="176"/>
      <c r="AV718" s="89"/>
      <c r="AW718" s="89"/>
      <c r="AX718" s="89"/>
      <c r="AY718" s="89"/>
      <c r="BD718" s="49">
        <v>648</v>
      </c>
    </row>
    <row r="719" spans="1:56" s="187" customFormat="1" ht="12.95" customHeight="1">
      <c r="A719" s="156" t="s">
        <v>2539</v>
      </c>
      <c r="B719" s="167"/>
      <c r="C719" s="167"/>
      <c r="D719" s="174">
        <v>120011443</v>
      </c>
      <c r="E719" s="237" t="s">
        <v>3698</v>
      </c>
      <c r="F719" s="175">
        <v>22100524</v>
      </c>
      <c r="G719" s="176"/>
      <c r="H719" s="176" t="s">
        <v>2670</v>
      </c>
      <c r="I719" s="176" t="s">
        <v>2671</v>
      </c>
      <c r="J719" s="176" t="s">
        <v>2672</v>
      </c>
      <c r="K719" s="176" t="s">
        <v>104</v>
      </c>
      <c r="L719" s="177"/>
      <c r="M719" s="176"/>
      <c r="N719" s="178" t="s">
        <v>106</v>
      </c>
      <c r="O719" s="178" t="s">
        <v>107</v>
      </c>
      <c r="P719" s="176" t="s">
        <v>108</v>
      </c>
      <c r="Q719" s="213" t="s">
        <v>435</v>
      </c>
      <c r="R719" s="176" t="s">
        <v>110</v>
      </c>
      <c r="S719" s="178" t="s">
        <v>107</v>
      </c>
      <c r="T719" s="176" t="s">
        <v>122</v>
      </c>
      <c r="U719" s="176" t="s">
        <v>112</v>
      </c>
      <c r="V719" s="178">
        <v>90</v>
      </c>
      <c r="W719" s="37" t="s">
        <v>113</v>
      </c>
      <c r="X719" s="178"/>
      <c r="Y719" s="178"/>
      <c r="Z719" s="178"/>
      <c r="AA719" s="179"/>
      <c r="AB719" s="180">
        <v>90</v>
      </c>
      <c r="AC719" s="180">
        <v>10</v>
      </c>
      <c r="AD719" s="207" t="s">
        <v>129</v>
      </c>
      <c r="AE719" s="176" t="s">
        <v>115</v>
      </c>
      <c r="AF719" s="182">
        <v>1</v>
      </c>
      <c r="AG719" s="94">
        <v>3185148.39</v>
      </c>
      <c r="AH719" s="183">
        <f t="shared" si="56"/>
        <v>3185148.39</v>
      </c>
      <c r="AI719" s="184">
        <f t="shared" si="57"/>
        <v>3567366.1968000005</v>
      </c>
      <c r="AJ719" s="185"/>
      <c r="AK719" s="185"/>
      <c r="AL719" s="185"/>
      <c r="AM719" s="186" t="s">
        <v>116</v>
      </c>
      <c r="AN719" s="176"/>
      <c r="AO719" s="176"/>
      <c r="AP719" s="176"/>
      <c r="AQ719" s="176"/>
      <c r="AR719" s="176" t="s">
        <v>2675</v>
      </c>
      <c r="AS719" s="176"/>
      <c r="AT719" s="176"/>
      <c r="AU719" s="176"/>
      <c r="AV719" s="89"/>
      <c r="AW719" s="89"/>
      <c r="AX719" s="89"/>
      <c r="AY719" s="89"/>
      <c r="BD719" s="49">
        <v>649</v>
      </c>
    </row>
    <row r="720" spans="1:56" s="187" customFormat="1" ht="12.95" customHeight="1">
      <c r="A720" s="156" t="s">
        <v>2539</v>
      </c>
      <c r="B720" s="167"/>
      <c r="C720" s="167"/>
      <c r="D720" s="174">
        <v>120011444</v>
      </c>
      <c r="E720" s="237" t="s">
        <v>3699</v>
      </c>
      <c r="F720" s="175">
        <v>22100525</v>
      </c>
      <c r="G720" s="176"/>
      <c r="H720" s="176" t="s">
        <v>2670</v>
      </c>
      <c r="I720" s="176" t="s">
        <v>2671</v>
      </c>
      <c r="J720" s="176" t="s">
        <v>2672</v>
      </c>
      <c r="K720" s="176" t="s">
        <v>104</v>
      </c>
      <c r="L720" s="177"/>
      <c r="M720" s="176"/>
      <c r="N720" s="178" t="s">
        <v>106</v>
      </c>
      <c r="O720" s="178" t="s">
        <v>107</v>
      </c>
      <c r="P720" s="176" t="s">
        <v>108</v>
      </c>
      <c r="Q720" s="213" t="s">
        <v>435</v>
      </c>
      <c r="R720" s="176" t="s">
        <v>110</v>
      </c>
      <c r="S720" s="178" t="s">
        <v>107</v>
      </c>
      <c r="T720" s="176" t="s">
        <v>122</v>
      </c>
      <c r="U720" s="176" t="s">
        <v>112</v>
      </c>
      <c r="V720" s="178">
        <v>90</v>
      </c>
      <c r="W720" s="37" t="s">
        <v>113</v>
      </c>
      <c r="X720" s="178"/>
      <c r="Y720" s="178"/>
      <c r="Z720" s="178"/>
      <c r="AA720" s="179"/>
      <c r="AB720" s="180">
        <v>90</v>
      </c>
      <c r="AC720" s="180">
        <v>10</v>
      </c>
      <c r="AD720" s="207" t="s">
        <v>129</v>
      </c>
      <c r="AE720" s="176" t="s">
        <v>115</v>
      </c>
      <c r="AF720" s="182">
        <v>1</v>
      </c>
      <c r="AG720" s="94">
        <v>3416896.12</v>
      </c>
      <c r="AH720" s="183">
        <f t="shared" si="56"/>
        <v>3416896.12</v>
      </c>
      <c r="AI720" s="184">
        <f t="shared" si="57"/>
        <v>3826923.6544000003</v>
      </c>
      <c r="AJ720" s="185"/>
      <c r="AK720" s="185"/>
      <c r="AL720" s="185"/>
      <c r="AM720" s="186" t="s">
        <v>116</v>
      </c>
      <c r="AN720" s="176"/>
      <c r="AO720" s="176"/>
      <c r="AP720" s="176"/>
      <c r="AQ720" s="176"/>
      <c r="AR720" s="176" t="s">
        <v>2675</v>
      </c>
      <c r="AS720" s="176"/>
      <c r="AT720" s="176"/>
      <c r="AU720" s="176"/>
      <c r="AV720" s="89"/>
      <c r="AW720" s="89"/>
      <c r="AX720" s="89"/>
      <c r="AY720" s="89"/>
      <c r="BD720" s="49">
        <v>650</v>
      </c>
    </row>
    <row r="721" spans="1:258" s="187" customFormat="1" ht="12.95" customHeight="1">
      <c r="A721" s="156" t="s">
        <v>333</v>
      </c>
      <c r="B721" s="167"/>
      <c r="C721" s="167"/>
      <c r="D721" s="174">
        <v>210035597</v>
      </c>
      <c r="E721" s="237" t="s">
        <v>1308</v>
      </c>
      <c r="F721" s="175">
        <v>22100595</v>
      </c>
      <c r="G721" s="188"/>
      <c r="H721" s="188" t="s">
        <v>2676</v>
      </c>
      <c r="I721" s="189" t="s">
        <v>2677</v>
      </c>
      <c r="J721" s="188" t="s">
        <v>2678</v>
      </c>
      <c r="K721" s="188" t="s">
        <v>104</v>
      </c>
      <c r="L721" s="177"/>
      <c r="M721" s="188"/>
      <c r="N721" s="190" t="s">
        <v>106</v>
      </c>
      <c r="O721" s="190" t="s">
        <v>107</v>
      </c>
      <c r="P721" s="188" t="s">
        <v>108</v>
      </c>
      <c r="Q721" s="750" t="s">
        <v>1094</v>
      </c>
      <c r="R721" s="188" t="s">
        <v>110</v>
      </c>
      <c r="S721" s="190" t="s">
        <v>107</v>
      </c>
      <c r="T721" s="188" t="s">
        <v>122</v>
      </c>
      <c r="U721" s="188" t="s">
        <v>112</v>
      </c>
      <c r="V721" s="190">
        <v>60</v>
      </c>
      <c r="W721" s="189" t="s">
        <v>113</v>
      </c>
      <c r="X721" s="190"/>
      <c r="Y721" s="190"/>
      <c r="Z721" s="190"/>
      <c r="AA721" s="191"/>
      <c r="AB721" s="192">
        <v>90</v>
      </c>
      <c r="AC721" s="192">
        <v>10</v>
      </c>
      <c r="AD721" s="193" t="s">
        <v>145</v>
      </c>
      <c r="AE721" s="188" t="s">
        <v>115</v>
      </c>
      <c r="AF721" s="194">
        <v>8</v>
      </c>
      <c r="AG721" s="195">
        <v>114635.97</v>
      </c>
      <c r="AH721" s="183">
        <f t="shared" si="56"/>
        <v>917087.76</v>
      </c>
      <c r="AI721" s="184">
        <f t="shared" si="57"/>
        <v>1027138.2912000001</v>
      </c>
      <c r="AJ721" s="185"/>
      <c r="AK721" s="185"/>
      <c r="AL721" s="185"/>
      <c r="AM721" s="196" t="s">
        <v>116</v>
      </c>
      <c r="AN721" s="188"/>
      <c r="AO721" s="188"/>
      <c r="AP721" s="188"/>
      <c r="AQ721" s="188"/>
      <c r="AR721" s="188" t="s">
        <v>2679</v>
      </c>
      <c r="AS721" s="188"/>
      <c r="AT721" s="188"/>
      <c r="AU721" s="188"/>
      <c r="AV721" s="89"/>
      <c r="AW721" s="89"/>
      <c r="AX721" s="89"/>
      <c r="AY721" s="89"/>
      <c r="BD721" s="49">
        <v>651</v>
      </c>
      <c r="BE721" s="239"/>
      <c r="BF721" s="239"/>
      <c r="BG721" s="239"/>
      <c r="BH721" s="239"/>
      <c r="BI721" s="239"/>
      <c r="BJ721" s="239"/>
      <c r="BK721" s="239"/>
      <c r="BL721" s="239"/>
      <c r="BM721" s="239"/>
      <c r="BN721" s="239"/>
      <c r="BO721" s="239"/>
      <c r="BP721" s="239"/>
      <c r="BQ721" s="239"/>
      <c r="BR721" s="239"/>
      <c r="BS721" s="239"/>
      <c r="BT721" s="239"/>
      <c r="BU721" s="239"/>
      <c r="BV721" s="239"/>
      <c r="BW721" s="239"/>
      <c r="BX721" s="239"/>
      <c r="BY721" s="239"/>
      <c r="BZ721" s="239"/>
      <c r="CA721" s="239"/>
      <c r="CB721" s="239"/>
      <c r="CC721" s="239"/>
      <c r="CD721" s="239"/>
      <c r="CE721" s="239"/>
      <c r="CF721" s="239"/>
      <c r="CG721" s="239"/>
      <c r="CH721" s="239"/>
      <c r="CI721" s="239"/>
      <c r="CJ721" s="239"/>
      <c r="CK721" s="239"/>
      <c r="CL721" s="239"/>
      <c r="CM721" s="239"/>
      <c r="CN721" s="239"/>
      <c r="CO721" s="239"/>
      <c r="CP721" s="239"/>
      <c r="CQ721" s="239"/>
      <c r="CR721" s="239"/>
      <c r="CS721" s="239"/>
      <c r="CT721" s="239"/>
      <c r="CU721" s="239"/>
      <c r="CV721" s="239"/>
      <c r="CW721" s="239"/>
      <c r="CX721" s="239"/>
      <c r="CY721" s="239"/>
      <c r="CZ721" s="239"/>
      <c r="DA721" s="239"/>
      <c r="DB721" s="239"/>
      <c r="DC721" s="239"/>
      <c r="DD721" s="239"/>
      <c r="DE721" s="239"/>
      <c r="DF721" s="239"/>
      <c r="DG721" s="239"/>
      <c r="DH721" s="239"/>
      <c r="DI721" s="239"/>
      <c r="DJ721" s="239"/>
      <c r="DK721" s="239"/>
      <c r="DL721" s="239"/>
      <c r="DM721" s="239"/>
      <c r="DN721" s="239"/>
      <c r="DO721" s="239"/>
      <c r="DP721" s="239"/>
      <c r="DQ721" s="239"/>
      <c r="DR721" s="239"/>
      <c r="DS721" s="239"/>
      <c r="DT721" s="239"/>
      <c r="DU721" s="239"/>
      <c r="DV721" s="239"/>
      <c r="DW721" s="239"/>
      <c r="DX721" s="239"/>
      <c r="DY721" s="239"/>
      <c r="DZ721" s="239"/>
      <c r="EA721" s="239"/>
      <c r="EB721" s="239"/>
      <c r="EC721" s="239"/>
      <c r="ED721" s="239"/>
      <c r="EE721" s="239"/>
      <c r="EF721" s="239"/>
      <c r="EG721" s="239"/>
      <c r="EH721" s="239"/>
      <c r="EI721" s="239"/>
      <c r="EJ721" s="239"/>
      <c r="EK721" s="239"/>
      <c r="EL721" s="239"/>
      <c r="EM721" s="239"/>
      <c r="EN721" s="239"/>
      <c r="EO721" s="239"/>
      <c r="EP721" s="239"/>
      <c r="EQ721" s="239"/>
      <c r="ER721" s="239"/>
      <c r="ES721" s="239"/>
      <c r="ET721" s="239"/>
      <c r="EU721" s="239"/>
      <c r="EV721" s="239"/>
      <c r="EW721" s="239"/>
      <c r="EX721" s="239"/>
      <c r="EY721" s="239"/>
      <c r="EZ721" s="239"/>
      <c r="FA721" s="239"/>
      <c r="FB721" s="239"/>
      <c r="FC721" s="239"/>
      <c r="FD721" s="239"/>
      <c r="FE721" s="239"/>
      <c r="FF721" s="239"/>
      <c r="FG721" s="239"/>
      <c r="FH721" s="239"/>
      <c r="FI721" s="239"/>
      <c r="FJ721" s="239"/>
      <c r="FK721" s="239"/>
      <c r="FL721" s="239"/>
      <c r="FM721" s="239"/>
      <c r="FN721" s="239"/>
      <c r="FO721" s="239"/>
      <c r="FP721" s="239"/>
      <c r="FQ721" s="239"/>
      <c r="FR721" s="239"/>
      <c r="FS721" s="239"/>
      <c r="FT721" s="239"/>
      <c r="FU721" s="239"/>
      <c r="FV721" s="239"/>
      <c r="FW721" s="239"/>
      <c r="FX721" s="239"/>
      <c r="FY721" s="239"/>
      <c r="FZ721" s="239"/>
      <c r="GA721" s="239"/>
      <c r="GB721" s="239"/>
      <c r="GC721" s="239"/>
      <c r="GD721" s="239"/>
      <c r="GE721" s="239"/>
      <c r="GF721" s="239"/>
      <c r="GG721" s="239"/>
      <c r="GH721" s="239"/>
      <c r="GI721" s="239"/>
      <c r="GJ721" s="239"/>
      <c r="GK721" s="239"/>
      <c r="GL721" s="239"/>
      <c r="GM721" s="239"/>
      <c r="GN721" s="239"/>
      <c r="GO721" s="239"/>
      <c r="GP721" s="239"/>
      <c r="GQ721" s="239"/>
      <c r="GR721" s="239"/>
      <c r="GS721" s="239"/>
      <c r="GT721" s="239"/>
      <c r="GU721" s="239"/>
      <c r="GV721" s="239"/>
      <c r="GW721" s="239"/>
      <c r="GX721" s="239"/>
      <c r="GY721" s="239"/>
      <c r="GZ721" s="239"/>
      <c r="HA721" s="239"/>
      <c r="HB721" s="239"/>
      <c r="HC721" s="239"/>
      <c r="HD721" s="239"/>
      <c r="HE721" s="239"/>
      <c r="HF721" s="239"/>
      <c r="HG721" s="239"/>
      <c r="HH721" s="239"/>
      <c r="HI721" s="239"/>
      <c r="HJ721" s="239"/>
      <c r="HK721" s="239"/>
      <c r="HL721" s="239"/>
      <c r="HM721" s="239"/>
      <c r="HN721" s="239"/>
      <c r="HO721" s="239"/>
      <c r="HP721" s="239"/>
      <c r="HQ721" s="239"/>
      <c r="HR721" s="239"/>
      <c r="HS721" s="239"/>
      <c r="HT721" s="239"/>
      <c r="HU721" s="239"/>
      <c r="HV721" s="239"/>
      <c r="HW721" s="239"/>
      <c r="HX721" s="239"/>
      <c r="HY721" s="239"/>
      <c r="HZ721" s="239"/>
      <c r="IA721" s="239"/>
      <c r="IB721" s="239"/>
      <c r="IC721" s="239"/>
      <c r="ID721" s="239"/>
      <c r="IE721" s="239"/>
      <c r="IF721" s="239"/>
      <c r="IG721" s="239"/>
      <c r="IH721" s="239"/>
      <c r="II721" s="239"/>
      <c r="IJ721" s="239"/>
      <c r="IK721" s="239"/>
      <c r="IL721" s="239"/>
      <c r="IM721" s="239"/>
      <c r="IN721" s="239"/>
      <c r="IO721" s="239"/>
      <c r="IP721" s="239"/>
      <c r="IQ721" s="239"/>
      <c r="IR721" s="239"/>
      <c r="IS721" s="239"/>
      <c r="IT721" s="239"/>
      <c r="IU721" s="239"/>
      <c r="IV721" s="239"/>
      <c r="IW721" s="239"/>
      <c r="IX721" s="239"/>
    </row>
    <row r="722" spans="1:258" s="187" customFormat="1" ht="12.95" customHeight="1">
      <c r="A722" s="156" t="s">
        <v>333</v>
      </c>
      <c r="B722" s="167"/>
      <c r="C722" s="167"/>
      <c r="D722" s="174">
        <v>210027558</v>
      </c>
      <c r="E722" s="237" t="s">
        <v>3700</v>
      </c>
      <c r="F722" s="175">
        <v>22100560</v>
      </c>
      <c r="G722" s="188"/>
      <c r="H722" s="188" t="s">
        <v>2680</v>
      </c>
      <c r="I722" s="189" t="s">
        <v>2681</v>
      </c>
      <c r="J722" s="188" t="s">
        <v>2682</v>
      </c>
      <c r="K722" s="188" t="s">
        <v>104</v>
      </c>
      <c r="L722" s="177"/>
      <c r="M722" s="189"/>
      <c r="N722" s="190" t="s">
        <v>106</v>
      </c>
      <c r="O722" s="190" t="s">
        <v>107</v>
      </c>
      <c r="P722" s="188" t="s">
        <v>108</v>
      </c>
      <c r="Q722" s="750" t="s">
        <v>2156</v>
      </c>
      <c r="R722" s="188" t="s">
        <v>110</v>
      </c>
      <c r="S722" s="190" t="s">
        <v>107</v>
      </c>
      <c r="T722" s="188" t="s">
        <v>122</v>
      </c>
      <c r="U722" s="188" t="s">
        <v>112</v>
      </c>
      <c r="V722" s="190">
        <v>60</v>
      </c>
      <c r="W722" s="189" t="s">
        <v>113</v>
      </c>
      <c r="X722" s="190"/>
      <c r="Y722" s="190"/>
      <c r="Z722" s="190"/>
      <c r="AA722" s="191"/>
      <c r="AB722" s="192">
        <v>90</v>
      </c>
      <c r="AC722" s="192">
        <v>10</v>
      </c>
      <c r="AD722" s="193" t="s">
        <v>129</v>
      </c>
      <c r="AE722" s="188" t="s">
        <v>115</v>
      </c>
      <c r="AF722" s="194">
        <v>10</v>
      </c>
      <c r="AG722" s="195">
        <v>65958</v>
      </c>
      <c r="AH722" s="183">
        <f t="shared" si="56"/>
        <v>659580</v>
      </c>
      <c r="AI722" s="184">
        <f t="shared" si="57"/>
        <v>738729.60000000009</v>
      </c>
      <c r="AJ722" s="185"/>
      <c r="AK722" s="185"/>
      <c r="AL722" s="185"/>
      <c r="AM722" s="196" t="s">
        <v>116</v>
      </c>
      <c r="AN722" s="188"/>
      <c r="AO722" s="188"/>
      <c r="AP722" s="188"/>
      <c r="AQ722" s="188"/>
      <c r="AR722" s="188" t="s">
        <v>2683</v>
      </c>
      <c r="AS722" s="188"/>
      <c r="AT722" s="188"/>
      <c r="AU722" s="188"/>
      <c r="AV722" s="89"/>
      <c r="AW722" s="89"/>
      <c r="AX722" s="89"/>
      <c r="AY722" s="89"/>
      <c r="BD722" s="49">
        <v>652</v>
      </c>
    </row>
    <row r="723" spans="1:258" s="187" customFormat="1" ht="12.95" customHeight="1">
      <c r="A723" s="156" t="s">
        <v>333</v>
      </c>
      <c r="B723" s="167"/>
      <c r="C723" s="167"/>
      <c r="D723" s="174">
        <v>210028853</v>
      </c>
      <c r="E723" s="237" t="s">
        <v>3701</v>
      </c>
      <c r="F723" s="175">
        <v>22100561</v>
      </c>
      <c r="G723" s="188"/>
      <c r="H723" s="188" t="s">
        <v>2684</v>
      </c>
      <c r="I723" s="189" t="s">
        <v>2681</v>
      </c>
      <c r="J723" s="188" t="s">
        <v>2685</v>
      </c>
      <c r="K723" s="188" t="s">
        <v>104</v>
      </c>
      <c r="L723" s="177"/>
      <c r="M723" s="189"/>
      <c r="N723" s="190" t="s">
        <v>106</v>
      </c>
      <c r="O723" s="190" t="s">
        <v>107</v>
      </c>
      <c r="P723" s="188" t="s">
        <v>108</v>
      </c>
      <c r="Q723" s="750" t="s">
        <v>2156</v>
      </c>
      <c r="R723" s="188" t="s">
        <v>110</v>
      </c>
      <c r="S723" s="190" t="s">
        <v>107</v>
      </c>
      <c r="T723" s="188" t="s">
        <v>122</v>
      </c>
      <c r="U723" s="188" t="s">
        <v>112</v>
      </c>
      <c r="V723" s="190">
        <v>60</v>
      </c>
      <c r="W723" s="189" t="s">
        <v>113</v>
      </c>
      <c r="X723" s="190"/>
      <c r="Y723" s="190"/>
      <c r="Z723" s="190"/>
      <c r="AA723" s="191"/>
      <c r="AB723" s="192">
        <v>90</v>
      </c>
      <c r="AC723" s="192">
        <v>10</v>
      </c>
      <c r="AD723" s="193" t="s">
        <v>129</v>
      </c>
      <c r="AE723" s="188" t="s">
        <v>115</v>
      </c>
      <c r="AF723" s="194">
        <v>1</v>
      </c>
      <c r="AG723" s="195">
        <v>525926</v>
      </c>
      <c r="AH723" s="183">
        <f t="shared" si="56"/>
        <v>525926</v>
      </c>
      <c r="AI723" s="184">
        <f t="shared" si="57"/>
        <v>589037.12000000011</v>
      </c>
      <c r="AJ723" s="185"/>
      <c r="AK723" s="185"/>
      <c r="AL723" s="185"/>
      <c r="AM723" s="196" t="s">
        <v>116</v>
      </c>
      <c r="AN723" s="188"/>
      <c r="AO723" s="188"/>
      <c r="AP723" s="188"/>
      <c r="AQ723" s="188"/>
      <c r="AR723" s="188" t="s">
        <v>2686</v>
      </c>
      <c r="AS723" s="188"/>
      <c r="AT723" s="188"/>
      <c r="AU723" s="188"/>
      <c r="AV723" s="89"/>
      <c r="AW723" s="89"/>
      <c r="AX723" s="89"/>
      <c r="AY723" s="89"/>
      <c r="BD723" s="49">
        <v>653</v>
      </c>
    </row>
    <row r="724" spans="1:258" s="187" customFormat="1" ht="12.95" customHeight="1">
      <c r="A724" s="156" t="s">
        <v>333</v>
      </c>
      <c r="B724" s="167"/>
      <c r="C724" s="167"/>
      <c r="D724" s="174">
        <v>210033774</v>
      </c>
      <c r="E724" s="237" t="s">
        <v>3702</v>
      </c>
      <c r="F724" s="175">
        <v>22100562</v>
      </c>
      <c r="G724" s="188"/>
      <c r="H724" s="188" t="s">
        <v>2684</v>
      </c>
      <c r="I724" s="189" t="s">
        <v>2681</v>
      </c>
      <c r="J724" s="188" t="s">
        <v>2685</v>
      </c>
      <c r="K724" s="188" t="s">
        <v>104</v>
      </c>
      <c r="L724" s="177"/>
      <c r="M724" s="189"/>
      <c r="N724" s="190" t="s">
        <v>106</v>
      </c>
      <c r="O724" s="190" t="s">
        <v>107</v>
      </c>
      <c r="P724" s="188" t="s">
        <v>108</v>
      </c>
      <c r="Q724" s="750" t="s">
        <v>2156</v>
      </c>
      <c r="R724" s="188" t="s">
        <v>110</v>
      </c>
      <c r="S724" s="190" t="s">
        <v>107</v>
      </c>
      <c r="T724" s="188" t="s">
        <v>122</v>
      </c>
      <c r="U724" s="188" t="s">
        <v>112</v>
      </c>
      <c r="V724" s="190">
        <v>60</v>
      </c>
      <c r="W724" s="189" t="s">
        <v>113</v>
      </c>
      <c r="X724" s="190"/>
      <c r="Y724" s="190"/>
      <c r="Z724" s="190"/>
      <c r="AA724" s="191"/>
      <c r="AB724" s="192">
        <v>90</v>
      </c>
      <c r="AC724" s="192">
        <v>10</v>
      </c>
      <c r="AD724" s="193" t="s">
        <v>129</v>
      </c>
      <c r="AE724" s="188" t="s">
        <v>115</v>
      </c>
      <c r="AF724" s="194">
        <v>30</v>
      </c>
      <c r="AG724" s="195">
        <v>85402.5</v>
      </c>
      <c r="AH724" s="183">
        <f t="shared" si="56"/>
        <v>2562075</v>
      </c>
      <c r="AI724" s="184">
        <f t="shared" si="57"/>
        <v>2869524.0000000005</v>
      </c>
      <c r="AJ724" s="185"/>
      <c r="AK724" s="185"/>
      <c r="AL724" s="185"/>
      <c r="AM724" s="196" t="s">
        <v>116</v>
      </c>
      <c r="AN724" s="188"/>
      <c r="AO724" s="188"/>
      <c r="AP724" s="188"/>
      <c r="AQ724" s="188"/>
      <c r="AR724" s="188" t="s">
        <v>2687</v>
      </c>
      <c r="AS724" s="188"/>
      <c r="AT724" s="188"/>
      <c r="AU724" s="188"/>
      <c r="AV724" s="89"/>
      <c r="AW724" s="89"/>
      <c r="AX724" s="89"/>
      <c r="AY724" s="89"/>
      <c r="BD724" s="49">
        <v>654</v>
      </c>
    </row>
    <row r="725" spans="1:258" s="187" customFormat="1" ht="12.95" customHeight="1">
      <c r="A725" s="156" t="s">
        <v>333</v>
      </c>
      <c r="B725" s="167"/>
      <c r="C725" s="167"/>
      <c r="D725" s="174">
        <v>210033862</v>
      </c>
      <c r="E725" s="237" t="s">
        <v>3703</v>
      </c>
      <c r="F725" s="175">
        <v>22100563</v>
      </c>
      <c r="G725" s="263"/>
      <c r="H725" s="263" t="s">
        <v>2684</v>
      </c>
      <c r="I725" s="283" t="s">
        <v>2681</v>
      </c>
      <c r="J725" s="263" t="s">
        <v>2685</v>
      </c>
      <c r="K725" s="263" t="s">
        <v>104</v>
      </c>
      <c r="L725" s="209"/>
      <c r="M725" s="283"/>
      <c r="N725" s="290" t="s">
        <v>106</v>
      </c>
      <c r="O725" s="290" t="s">
        <v>107</v>
      </c>
      <c r="P725" s="263" t="s">
        <v>108</v>
      </c>
      <c r="Q725" s="750" t="s">
        <v>2156</v>
      </c>
      <c r="R725" s="263" t="s">
        <v>110</v>
      </c>
      <c r="S725" s="290" t="s">
        <v>107</v>
      </c>
      <c r="T725" s="263" t="s">
        <v>122</v>
      </c>
      <c r="U725" s="263" t="s">
        <v>112</v>
      </c>
      <c r="V725" s="290">
        <v>60</v>
      </c>
      <c r="W725" s="283" t="s">
        <v>113</v>
      </c>
      <c r="X725" s="290"/>
      <c r="Y725" s="290"/>
      <c r="Z725" s="290"/>
      <c r="AA725" s="298"/>
      <c r="AB725" s="299">
        <v>90</v>
      </c>
      <c r="AC725" s="299">
        <v>10</v>
      </c>
      <c r="AD725" s="301" t="s">
        <v>129</v>
      </c>
      <c r="AE725" s="263" t="s">
        <v>115</v>
      </c>
      <c r="AF725" s="304">
        <v>2</v>
      </c>
      <c r="AG725" s="306">
        <v>283877.5</v>
      </c>
      <c r="AH725" s="183">
        <f t="shared" si="56"/>
        <v>567755</v>
      </c>
      <c r="AI725" s="184">
        <f t="shared" si="57"/>
        <v>635885.60000000009</v>
      </c>
      <c r="AJ725" s="212"/>
      <c r="AK725" s="212"/>
      <c r="AL725" s="212"/>
      <c r="AM725" s="320" t="s">
        <v>116</v>
      </c>
      <c r="AN725" s="263"/>
      <c r="AO725" s="263"/>
      <c r="AP725" s="263"/>
      <c r="AQ725" s="263"/>
      <c r="AR725" s="263" t="s">
        <v>2688</v>
      </c>
      <c r="AS725" s="263"/>
      <c r="AT725" s="263"/>
      <c r="AU725" s="263"/>
      <c r="AV725" s="89"/>
      <c r="AW725" s="89"/>
      <c r="AX725" s="89"/>
      <c r="AY725" s="89"/>
      <c r="BD725" s="49">
        <v>655</v>
      </c>
    </row>
    <row r="726" spans="1:258" s="187" customFormat="1" ht="12.95" customHeight="1">
      <c r="A726" s="156" t="s">
        <v>333</v>
      </c>
      <c r="B726" s="167"/>
      <c r="C726" s="167"/>
      <c r="D726" s="174">
        <v>210035318</v>
      </c>
      <c r="E726" s="237" t="s">
        <v>3704</v>
      </c>
      <c r="F726" s="175">
        <v>22100564</v>
      </c>
      <c r="G726" s="188"/>
      <c r="H726" s="188" t="s">
        <v>2684</v>
      </c>
      <c r="I726" s="189" t="s">
        <v>2681</v>
      </c>
      <c r="J726" s="188" t="s">
        <v>2685</v>
      </c>
      <c r="K726" s="188" t="s">
        <v>104</v>
      </c>
      <c r="L726" s="177"/>
      <c r="M726" s="189"/>
      <c r="N726" s="190" t="s">
        <v>106</v>
      </c>
      <c r="O726" s="190" t="s">
        <v>107</v>
      </c>
      <c r="P726" s="188" t="s">
        <v>108</v>
      </c>
      <c r="Q726" s="750" t="s">
        <v>2156</v>
      </c>
      <c r="R726" s="188" t="s">
        <v>110</v>
      </c>
      <c r="S726" s="190" t="s">
        <v>107</v>
      </c>
      <c r="T726" s="188" t="s">
        <v>122</v>
      </c>
      <c r="U726" s="188" t="s">
        <v>112</v>
      </c>
      <c r="V726" s="190">
        <v>60</v>
      </c>
      <c r="W726" s="189" t="s">
        <v>113</v>
      </c>
      <c r="X726" s="190"/>
      <c r="Y726" s="190"/>
      <c r="Z726" s="190"/>
      <c r="AA726" s="191"/>
      <c r="AB726" s="192">
        <v>90</v>
      </c>
      <c r="AC726" s="192">
        <v>10</v>
      </c>
      <c r="AD726" s="193" t="s">
        <v>129</v>
      </c>
      <c r="AE726" s="188" t="s">
        <v>115</v>
      </c>
      <c r="AF726" s="194">
        <v>7</v>
      </c>
      <c r="AG726" s="195">
        <v>144095</v>
      </c>
      <c r="AH726" s="183">
        <f t="shared" si="56"/>
        <v>1008665</v>
      </c>
      <c r="AI726" s="184">
        <f t="shared" si="57"/>
        <v>1129704.8</v>
      </c>
      <c r="AJ726" s="185"/>
      <c r="AK726" s="185"/>
      <c r="AL726" s="185"/>
      <c r="AM726" s="196" t="s">
        <v>116</v>
      </c>
      <c r="AN726" s="188"/>
      <c r="AO726" s="188"/>
      <c r="AP726" s="188"/>
      <c r="AQ726" s="188"/>
      <c r="AR726" s="188" t="s">
        <v>2689</v>
      </c>
      <c r="AS726" s="188"/>
      <c r="AT726" s="188"/>
      <c r="AU726" s="188"/>
      <c r="AV726" s="89"/>
      <c r="AW726" s="89"/>
      <c r="AX726" s="89"/>
      <c r="AY726" s="89"/>
      <c r="BD726" s="49">
        <v>656</v>
      </c>
    </row>
    <row r="727" spans="1:258" ht="12.95" customHeight="1">
      <c r="A727" s="75" t="s">
        <v>350</v>
      </c>
      <c r="B727" s="255"/>
      <c r="C727" s="255"/>
      <c r="D727" s="155">
        <v>220034765</v>
      </c>
      <c r="E727" s="258" t="s">
        <v>3705</v>
      </c>
      <c r="F727" s="260">
        <v>22100694</v>
      </c>
      <c r="G727" s="37"/>
      <c r="H727" s="37" t="s">
        <v>2690</v>
      </c>
      <c r="I727" s="37" t="s">
        <v>2691</v>
      </c>
      <c r="J727" s="37" t="s">
        <v>2692</v>
      </c>
      <c r="K727" s="37" t="s">
        <v>104</v>
      </c>
      <c r="L727" s="177" t="s">
        <v>105</v>
      </c>
      <c r="M727" s="37"/>
      <c r="N727" s="39" t="s">
        <v>106</v>
      </c>
      <c r="O727" s="39" t="s">
        <v>107</v>
      </c>
      <c r="P727" s="37" t="s">
        <v>108</v>
      </c>
      <c r="Q727" s="39" t="s">
        <v>435</v>
      </c>
      <c r="R727" s="37" t="s">
        <v>110</v>
      </c>
      <c r="S727" s="39" t="s">
        <v>107</v>
      </c>
      <c r="T727" s="37" t="s">
        <v>122</v>
      </c>
      <c r="U727" s="37" t="s">
        <v>112</v>
      </c>
      <c r="V727" s="91">
        <v>60</v>
      </c>
      <c r="W727" s="37" t="s">
        <v>113</v>
      </c>
      <c r="X727" s="39"/>
      <c r="Y727" s="39"/>
      <c r="Z727" s="39"/>
      <c r="AA727" s="60"/>
      <c r="AB727" s="38">
        <v>90</v>
      </c>
      <c r="AC727" s="38">
        <v>10</v>
      </c>
      <c r="AD727" s="181" t="s">
        <v>129</v>
      </c>
      <c r="AE727" s="205" t="s">
        <v>115</v>
      </c>
      <c r="AF727" s="182">
        <v>11</v>
      </c>
      <c r="AG727" s="94">
        <v>262500</v>
      </c>
      <c r="AH727" s="183">
        <f t="shared" si="56"/>
        <v>2887500</v>
      </c>
      <c r="AI727" s="184">
        <f t="shared" si="57"/>
        <v>3234000.0000000005</v>
      </c>
      <c r="AJ727" s="185"/>
      <c r="AK727" s="185"/>
      <c r="AL727" s="185"/>
      <c r="AM727" s="35" t="s">
        <v>116</v>
      </c>
      <c r="AN727" s="37"/>
      <c r="AO727" s="37"/>
      <c r="AP727" s="37"/>
      <c r="AQ727" s="37"/>
      <c r="AR727" s="37" t="s">
        <v>2693</v>
      </c>
      <c r="AS727" s="37"/>
      <c r="AT727" s="37"/>
      <c r="AU727" s="37"/>
      <c r="AV727" s="89"/>
      <c r="AW727" s="89"/>
      <c r="AX727" s="89"/>
      <c r="AY727" s="89"/>
      <c r="AZ727" s="187"/>
      <c r="BA727" s="187"/>
      <c r="BB727" s="187"/>
      <c r="BC727" s="187"/>
      <c r="BD727" s="49">
        <v>657</v>
      </c>
      <c r="BE727" s="187"/>
      <c r="BF727" s="187"/>
      <c r="BG727" s="187"/>
      <c r="BH727" s="187"/>
      <c r="BI727" s="187"/>
      <c r="BJ727" s="187"/>
      <c r="BK727" s="187"/>
      <c r="BL727" s="187"/>
      <c r="BM727" s="187"/>
      <c r="BN727" s="187"/>
      <c r="BO727" s="187"/>
      <c r="BP727" s="187"/>
      <c r="BQ727" s="187"/>
      <c r="BR727" s="187"/>
      <c r="BS727" s="187"/>
      <c r="BT727" s="187"/>
      <c r="BU727" s="187"/>
      <c r="BV727" s="187"/>
      <c r="BW727" s="187"/>
      <c r="BX727" s="187"/>
      <c r="BY727" s="187"/>
      <c r="BZ727" s="187"/>
      <c r="CA727" s="187"/>
      <c r="CB727" s="187"/>
      <c r="CC727" s="187"/>
      <c r="CD727" s="187"/>
      <c r="CE727" s="187"/>
      <c r="CF727" s="187"/>
      <c r="CG727" s="187"/>
      <c r="CH727" s="187"/>
      <c r="CI727" s="187"/>
      <c r="CJ727" s="187"/>
      <c r="CK727" s="187"/>
      <c r="CL727" s="187"/>
      <c r="CM727" s="187"/>
      <c r="CN727" s="187"/>
      <c r="CO727" s="187"/>
      <c r="CP727" s="187"/>
      <c r="CQ727" s="187"/>
      <c r="CR727" s="187"/>
      <c r="CS727" s="187"/>
      <c r="CT727" s="187"/>
      <c r="CU727" s="187"/>
      <c r="CV727" s="187"/>
      <c r="CW727" s="187"/>
      <c r="CX727" s="187"/>
      <c r="CY727" s="187"/>
      <c r="CZ727" s="187"/>
      <c r="DA727" s="187"/>
      <c r="DB727" s="187"/>
      <c r="DC727" s="187"/>
      <c r="DD727" s="187"/>
      <c r="DE727" s="187"/>
      <c r="DF727" s="187"/>
      <c r="DG727" s="187"/>
      <c r="DH727" s="187"/>
      <c r="DI727" s="187"/>
      <c r="DJ727" s="187"/>
      <c r="DK727" s="187"/>
      <c r="DL727" s="187"/>
      <c r="DM727" s="187"/>
      <c r="DN727" s="187"/>
      <c r="DO727" s="187"/>
      <c r="DP727" s="187"/>
      <c r="DQ727" s="187"/>
      <c r="DR727" s="187"/>
      <c r="DS727" s="187"/>
      <c r="DT727" s="187"/>
      <c r="DU727" s="187"/>
      <c r="DV727" s="187"/>
      <c r="DW727" s="187"/>
      <c r="DX727" s="187"/>
      <c r="DY727" s="187"/>
      <c r="DZ727" s="187"/>
      <c r="EA727" s="187"/>
      <c r="EB727" s="187"/>
      <c r="EC727" s="187"/>
      <c r="ED727" s="187"/>
      <c r="EE727" s="187"/>
      <c r="EF727" s="187"/>
      <c r="EG727" s="187"/>
      <c r="EH727" s="187"/>
      <c r="EI727" s="187"/>
      <c r="EJ727" s="187"/>
      <c r="EK727" s="187"/>
      <c r="EL727" s="187"/>
      <c r="EM727" s="187"/>
      <c r="EN727" s="187"/>
      <c r="EO727" s="187"/>
      <c r="EP727" s="187"/>
      <c r="EQ727" s="187"/>
      <c r="ER727" s="187"/>
      <c r="ES727" s="187"/>
      <c r="ET727" s="187"/>
      <c r="EU727" s="187"/>
      <c r="EV727" s="187"/>
      <c r="EW727" s="187"/>
      <c r="EX727" s="187"/>
      <c r="EY727" s="187"/>
      <c r="EZ727" s="187"/>
      <c r="FA727" s="187"/>
      <c r="FB727" s="187"/>
      <c r="FC727" s="187"/>
      <c r="FD727" s="187"/>
      <c r="FE727" s="187"/>
      <c r="FF727" s="187"/>
      <c r="FG727" s="187"/>
      <c r="FH727" s="187"/>
      <c r="FI727" s="187"/>
      <c r="FJ727" s="187"/>
      <c r="FK727" s="187"/>
      <c r="FL727" s="187"/>
      <c r="FM727" s="187"/>
      <c r="FN727" s="187"/>
      <c r="FO727" s="187"/>
      <c r="FP727" s="187"/>
      <c r="FQ727" s="187"/>
      <c r="FR727" s="187"/>
      <c r="FS727" s="187"/>
      <c r="FT727" s="187"/>
      <c r="FU727" s="187"/>
      <c r="FV727" s="187"/>
      <c r="FW727" s="187"/>
      <c r="FX727" s="187"/>
      <c r="FY727" s="187"/>
      <c r="FZ727" s="187"/>
      <c r="GA727" s="187"/>
      <c r="GB727" s="187"/>
      <c r="GC727" s="187"/>
      <c r="GD727" s="187"/>
      <c r="GE727" s="187"/>
      <c r="GF727" s="187"/>
      <c r="GG727" s="187"/>
      <c r="GH727" s="187"/>
      <c r="GI727" s="187"/>
      <c r="GJ727" s="187"/>
      <c r="GK727" s="187"/>
      <c r="GL727" s="187"/>
      <c r="GM727" s="187"/>
      <c r="GN727" s="187"/>
      <c r="GO727" s="187"/>
      <c r="GP727" s="187"/>
      <c r="GQ727" s="187"/>
      <c r="GR727" s="187"/>
      <c r="GS727" s="187"/>
      <c r="GT727" s="187"/>
      <c r="GU727" s="187"/>
      <c r="GV727" s="187"/>
      <c r="GW727" s="187"/>
      <c r="GX727" s="187"/>
      <c r="GY727" s="187"/>
      <c r="GZ727" s="187"/>
      <c r="HA727" s="187"/>
      <c r="HB727" s="187"/>
      <c r="HC727" s="187"/>
      <c r="HD727" s="187"/>
      <c r="HE727" s="187"/>
      <c r="HF727" s="187"/>
      <c r="HG727" s="187"/>
      <c r="HH727" s="187"/>
      <c r="HI727" s="187"/>
      <c r="HJ727" s="187"/>
      <c r="HK727" s="187"/>
      <c r="HL727" s="187"/>
      <c r="HM727" s="187"/>
      <c r="HN727" s="187"/>
      <c r="HO727" s="187"/>
      <c r="HP727" s="187"/>
      <c r="HQ727" s="187"/>
      <c r="HR727" s="187"/>
      <c r="HS727" s="187"/>
      <c r="HT727" s="187"/>
      <c r="HU727" s="187"/>
      <c r="HV727" s="187"/>
      <c r="HW727" s="187"/>
      <c r="HX727" s="187"/>
      <c r="HY727" s="187"/>
      <c r="HZ727" s="187"/>
      <c r="IA727" s="187"/>
      <c r="IB727" s="187"/>
      <c r="IC727" s="187"/>
      <c r="ID727" s="187"/>
      <c r="IE727" s="187"/>
      <c r="IF727" s="187"/>
      <c r="IG727" s="187"/>
      <c r="IH727" s="187"/>
      <c r="II727" s="187"/>
      <c r="IJ727" s="187"/>
      <c r="IK727" s="187"/>
      <c r="IL727" s="187"/>
      <c r="IM727" s="187"/>
      <c r="IN727" s="187"/>
      <c r="IO727" s="187"/>
      <c r="IP727" s="187"/>
      <c r="IQ727" s="187"/>
      <c r="IR727" s="187"/>
      <c r="IS727" s="187"/>
      <c r="IT727" s="187"/>
      <c r="IU727" s="187"/>
      <c r="IV727" s="187"/>
      <c r="IW727" s="187"/>
      <c r="IX727" s="187"/>
    </row>
    <row r="728" spans="1:258" ht="12.95" customHeight="1">
      <c r="A728" s="75" t="s">
        <v>350</v>
      </c>
      <c r="B728" s="255"/>
      <c r="C728" s="255"/>
      <c r="D728" s="155">
        <v>220034669</v>
      </c>
      <c r="E728" s="258" t="s">
        <v>3706</v>
      </c>
      <c r="F728" s="260">
        <v>22100695</v>
      </c>
      <c r="G728" s="37"/>
      <c r="H728" s="37" t="s">
        <v>2694</v>
      </c>
      <c r="I728" s="37" t="s">
        <v>2691</v>
      </c>
      <c r="J728" s="37" t="s">
        <v>2695</v>
      </c>
      <c r="K728" s="37" t="s">
        <v>104</v>
      </c>
      <c r="L728" s="177" t="s">
        <v>105</v>
      </c>
      <c r="M728" s="37"/>
      <c r="N728" s="39" t="s">
        <v>106</v>
      </c>
      <c r="O728" s="39" t="s">
        <v>107</v>
      </c>
      <c r="P728" s="37" t="s">
        <v>108</v>
      </c>
      <c r="Q728" s="39" t="s">
        <v>435</v>
      </c>
      <c r="R728" s="37" t="s">
        <v>110</v>
      </c>
      <c r="S728" s="39" t="s">
        <v>107</v>
      </c>
      <c r="T728" s="37" t="s">
        <v>122</v>
      </c>
      <c r="U728" s="37" t="s">
        <v>112</v>
      </c>
      <c r="V728" s="91">
        <v>60</v>
      </c>
      <c r="W728" s="37" t="s">
        <v>113</v>
      </c>
      <c r="X728" s="39"/>
      <c r="Y728" s="39"/>
      <c r="Z728" s="39"/>
      <c r="AA728" s="60"/>
      <c r="AB728" s="38">
        <v>90</v>
      </c>
      <c r="AC728" s="38">
        <v>10</v>
      </c>
      <c r="AD728" s="181" t="s">
        <v>129</v>
      </c>
      <c r="AE728" s="205" t="s">
        <v>115</v>
      </c>
      <c r="AF728" s="182">
        <v>10</v>
      </c>
      <c r="AG728" s="94">
        <v>282000</v>
      </c>
      <c r="AH728" s="183">
        <f t="shared" si="56"/>
        <v>2820000</v>
      </c>
      <c r="AI728" s="184">
        <f t="shared" si="57"/>
        <v>3158400.0000000005</v>
      </c>
      <c r="AJ728" s="185"/>
      <c r="AK728" s="185"/>
      <c r="AL728" s="185"/>
      <c r="AM728" s="35" t="s">
        <v>116</v>
      </c>
      <c r="AN728" s="37"/>
      <c r="AO728" s="37"/>
      <c r="AP728" s="37"/>
      <c r="AQ728" s="37"/>
      <c r="AR728" s="37" t="s">
        <v>2696</v>
      </c>
      <c r="AS728" s="37"/>
      <c r="AT728" s="37"/>
      <c r="AU728" s="37"/>
      <c r="AV728" s="89"/>
      <c r="AW728" s="89"/>
      <c r="AX728" s="89"/>
      <c r="AY728" s="89"/>
      <c r="AZ728" s="187"/>
      <c r="BA728" s="187"/>
      <c r="BB728" s="187"/>
      <c r="BC728" s="187"/>
      <c r="BD728" s="49">
        <v>658</v>
      </c>
      <c r="BE728" s="187"/>
      <c r="BF728" s="187"/>
      <c r="BG728" s="187"/>
      <c r="BH728" s="187"/>
      <c r="BI728" s="187"/>
      <c r="BJ728" s="187"/>
      <c r="BK728" s="187"/>
      <c r="BL728" s="187"/>
      <c r="BM728" s="187"/>
      <c r="BN728" s="187"/>
      <c r="BO728" s="187"/>
      <c r="BP728" s="187"/>
      <c r="BQ728" s="187"/>
      <c r="BR728" s="187"/>
      <c r="BS728" s="187"/>
      <c r="BT728" s="187"/>
      <c r="BU728" s="187"/>
      <c r="BV728" s="187"/>
      <c r="BW728" s="187"/>
      <c r="BX728" s="187"/>
      <c r="BY728" s="187"/>
      <c r="BZ728" s="187"/>
      <c r="CA728" s="187"/>
      <c r="CB728" s="187"/>
      <c r="CC728" s="187"/>
      <c r="CD728" s="187"/>
      <c r="CE728" s="187"/>
      <c r="CF728" s="187"/>
      <c r="CG728" s="187"/>
      <c r="CH728" s="187"/>
      <c r="CI728" s="187"/>
      <c r="CJ728" s="187"/>
      <c r="CK728" s="187"/>
      <c r="CL728" s="187"/>
      <c r="CM728" s="187"/>
      <c r="CN728" s="187"/>
      <c r="CO728" s="187"/>
      <c r="CP728" s="187"/>
      <c r="CQ728" s="187"/>
      <c r="CR728" s="187"/>
      <c r="CS728" s="187"/>
      <c r="CT728" s="187"/>
      <c r="CU728" s="187"/>
      <c r="CV728" s="187"/>
      <c r="CW728" s="187"/>
      <c r="CX728" s="187"/>
      <c r="CY728" s="187"/>
      <c r="CZ728" s="187"/>
      <c r="DA728" s="187"/>
      <c r="DB728" s="187"/>
      <c r="DC728" s="187"/>
      <c r="DD728" s="187"/>
      <c r="DE728" s="187"/>
      <c r="DF728" s="187"/>
      <c r="DG728" s="187"/>
      <c r="DH728" s="187"/>
      <c r="DI728" s="187"/>
      <c r="DJ728" s="187"/>
      <c r="DK728" s="187"/>
      <c r="DL728" s="187"/>
      <c r="DM728" s="187"/>
      <c r="DN728" s="187"/>
      <c r="DO728" s="187"/>
      <c r="DP728" s="187"/>
      <c r="DQ728" s="187"/>
      <c r="DR728" s="187"/>
      <c r="DS728" s="187"/>
      <c r="DT728" s="187"/>
      <c r="DU728" s="187"/>
      <c r="DV728" s="187"/>
      <c r="DW728" s="187"/>
      <c r="DX728" s="187"/>
      <c r="DY728" s="187"/>
      <c r="DZ728" s="187"/>
      <c r="EA728" s="187"/>
      <c r="EB728" s="187"/>
      <c r="EC728" s="187"/>
      <c r="ED728" s="187"/>
      <c r="EE728" s="187"/>
      <c r="EF728" s="187"/>
      <c r="EG728" s="187"/>
      <c r="EH728" s="187"/>
      <c r="EI728" s="187"/>
      <c r="EJ728" s="187"/>
      <c r="EK728" s="187"/>
      <c r="EL728" s="187"/>
      <c r="EM728" s="187"/>
      <c r="EN728" s="187"/>
      <c r="EO728" s="187"/>
      <c r="EP728" s="187"/>
      <c r="EQ728" s="187"/>
      <c r="ER728" s="187"/>
      <c r="ES728" s="187"/>
      <c r="ET728" s="187"/>
      <c r="EU728" s="187"/>
      <c r="EV728" s="187"/>
      <c r="EW728" s="187"/>
      <c r="EX728" s="187"/>
      <c r="EY728" s="187"/>
      <c r="EZ728" s="187"/>
      <c r="FA728" s="187"/>
      <c r="FB728" s="187"/>
      <c r="FC728" s="187"/>
      <c r="FD728" s="187"/>
      <c r="FE728" s="187"/>
      <c r="FF728" s="187"/>
      <c r="FG728" s="187"/>
      <c r="FH728" s="187"/>
      <c r="FI728" s="187"/>
      <c r="FJ728" s="187"/>
      <c r="FK728" s="187"/>
      <c r="FL728" s="187"/>
      <c r="FM728" s="187"/>
      <c r="FN728" s="187"/>
      <c r="FO728" s="187"/>
      <c r="FP728" s="187"/>
      <c r="FQ728" s="187"/>
      <c r="FR728" s="187"/>
      <c r="FS728" s="187"/>
      <c r="FT728" s="187"/>
      <c r="FU728" s="187"/>
      <c r="FV728" s="187"/>
      <c r="FW728" s="187"/>
      <c r="FX728" s="187"/>
      <c r="FY728" s="187"/>
      <c r="FZ728" s="187"/>
      <c r="GA728" s="187"/>
      <c r="GB728" s="187"/>
      <c r="GC728" s="187"/>
      <c r="GD728" s="187"/>
      <c r="GE728" s="187"/>
      <c r="GF728" s="187"/>
      <c r="GG728" s="187"/>
      <c r="GH728" s="187"/>
      <c r="GI728" s="187"/>
      <c r="GJ728" s="187"/>
      <c r="GK728" s="187"/>
      <c r="GL728" s="187"/>
      <c r="GM728" s="187"/>
      <c r="GN728" s="187"/>
      <c r="GO728" s="187"/>
      <c r="GP728" s="187"/>
      <c r="GQ728" s="187"/>
      <c r="GR728" s="187"/>
      <c r="GS728" s="187"/>
      <c r="GT728" s="187"/>
      <c r="GU728" s="187"/>
      <c r="GV728" s="187"/>
      <c r="GW728" s="187"/>
      <c r="GX728" s="187"/>
      <c r="GY728" s="187"/>
      <c r="GZ728" s="187"/>
      <c r="HA728" s="187"/>
      <c r="HB728" s="187"/>
      <c r="HC728" s="187"/>
      <c r="HD728" s="187"/>
      <c r="HE728" s="187"/>
      <c r="HF728" s="187"/>
      <c r="HG728" s="187"/>
      <c r="HH728" s="187"/>
      <c r="HI728" s="187"/>
      <c r="HJ728" s="187"/>
      <c r="HK728" s="187"/>
      <c r="HL728" s="187"/>
      <c r="HM728" s="187"/>
      <c r="HN728" s="187"/>
      <c r="HO728" s="187"/>
      <c r="HP728" s="187"/>
      <c r="HQ728" s="187"/>
      <c r="HR728" s="187"/>
      <c r="HS728" s="187"/>
      <c r="HT728" s="187"/>
      <c r="HU728" s="187"/>
      <c r="HV728" s="187"/>
      <c r="HW728" s="187"/>
      <c r="HX728" s="187"/>
      <c r="HY728" s="187"/>
      <c r="HZ728" s="187"/>
      <c r="IA728" s="187"/>
      <c r="IB728" s="187"/>
      <c r="IC728" s="187"/>
      <c r="ID728" s="187"/>
      <c r="IE728" s="187"/>
      <c r="IF728" s="187"/>
      <c r="IG728" s="187"/>
      <c r="IH728" s="187"/>
      <c r="II728" s="187"/>
      <c r="IJ728" s="187"/>
      <c r="IK728" s="187"/>
      <c r="IL728" s="187"/>
      <c r="IM728" s="187"/>
      <c r="IN728" s="187"/>
      <c r="IO728" s="187"/>
      <c r="IP728" s="187"/>
      <c r="IQ728" s="187"/>
      <c r="IR728" s="187"/>
      <c r="IS728" s="187"/>
      <c r="IT728" s="187"/>
      <c r="IU728" s="187"/>
      <c r="IV728" s="187"/>
      <c r="IW728" s="187"/>
      <c r="IX728" s="187"/>
    </row>
    <row r="729" spans="1:258" ht="12.95" customHeight="1">
      <c r="A729" s="75" t="s">
        <v>350</v>
      </c>
      <c r="B729" s="255"/>
      <c r="C729" s="255"/>
      <c r="D729" s="155">
        <v>250002229</v>
      </c>
      <c r="E729" s="258" t="s">
        <v>1542</v>
      </c>
      <c r="F729" s="260">
        <v>22100696</v>
      </c>
      <c r="G729" s="37"/>
      <c r="H729" s="37" t="s">
        <v>2697</v>
      </c>
      <c r="I729" s="37" t="s">
        <v>205</v>
      </c>
      <c r="J729" s="37" t="s">
        <v>2698</v>
      </c>
      <c r="K729" s="37" t="s">
        <v>104</v>
      </c>
      <c r="L729" s="177" t="s">
        <v>105</v>
      </c>
      <c r="M729" s="37"/>
      <c r="N729" s="39" t="s">
        <v>106</v>
      </c>
      <c r="O729" s="39" t="s">
        <v>107</v>
      </c>
      <c r="P729" s="37" t="s">
        <v>108</v>
      </c>
      <c r="Q729" s="39" t="s">
        <v>435</v>
      </c>
      <c r="R729" s="37" t="s">
        <v>110</v>
      </c>
      <c r="S729" s="39" t="s">
        <v>107</v>
      </c>
      <c r="T729" s="37" t="s">
        <v>122</v>
      </c>
      <c r="U729" s="37" t="s">
        <v>112</v>
      </c>
      <c r="V729" s="91">
        <v>60</v>
      </c>
      <c r="W729" s="37" t="s">
        <v>113</v>
      </c>
      <c r="X729" s="39"/>
      <c r="Y729" s="39"/>
      <c r="Z729" s="39"/>
      <c r="AA729" s="60"/>
      <c r="AB729" s="38">
        <v>90</v>
      </c>
      <c r="AC729" s="38">
        <v>10</v>
      </c>
      <c r="AD729" s="181" t="s">
        <v>129</v>
      </c>
      <c r="AE729" s="205" t="s">
        <v>115</v>
      </c>
      <c r="AF729" s="182">
        <v>60</v>
      </c>
      <c r="AG729" s="94">
        <v>1287.28</v>
      </c>
      <c r="AH729" s="183">
        <f t="shared" si="56"/>
        <v>77236.800000000003</v>
      </c>
      <c r="AI729" s="184">
        <f t="shared" si="57"/>
        <v>86505.216000000015</v>
      </c>
      <c r="AJ729" s="185"/>
      <c r="AK729" s="185"/>
      <c r="AL729" s="185"/>
      <c r="AM729" s="35" t="s">
        <v>116</v>
      </c>
      <c r="AN729" s="37"/>
      <c r="AO729" s="37"/>
      <c r="AP729" s="37"/>
      <c r="AQ729" s="37"/>
      <c r="AR729" s="37" t="s">
        <v>2699</v>
      </c>
      <c r="AS729" s="37"/>
      <c r="AT729" s="37"/>
      <c r="AU729" s="37"/>
      <c r="AV729" s="89"/>
      <c r="AW729" s="89"/>
      <c r="AX729" s="89"/>
      <c r="AY729" s="89"/>
      <c r="AZ729" s="187"/>
      <c r="BA729" s="187"/>
      <c r="BB729" s="187"/>
      <c r="BC729" s="187"/>
      <c r="BD729" s="49">
        <v>659</v>
      </c>
      <c r="BE729" s="187"/>
      <c r="BF729" s="187"/>
      <c r="BG729" s="187"/>
      <c r="BH729" s="187"/>
      <c r="BI729" s="187"/>
      <c r="BJ729" s="187"/>
      <c r="BK729" s="187"/>
      <c r="BL729" s="187"/>
      <c r="BM729" s="187"/>
      <c r="BN729" s="187"/>
      <c r="BO729" s="187"/>
      <c r="BP729" s="187"/>
      <c r="BQ729" s="187"/>
      <c r="BR729" s="187"/>
      <c r="BS729" s="187"/>
      <c r="BT729" s="187"/>
      <c r="BU729" s="187"/>
      <c r="BV729" s="187"/>
      <c r="BW729" s="187"/>
      <c r="BX729" s="187"/>
      <c r="BY729" s="187"/>
      <c r="BZ729" s="187"/>
      <c r="CA729" s="187"/>
      <c r="CB729" s="187"/>
      <c r="CC729" s="187"/>
      <c r="CD729" s="187"/>
      <c r="CE729" s="187"/>
      <c r="CF729" s="187"/>
      <c r="CG729" s="187"/>
      <c r="CH729" s="187"/>
      <c r="CI729" s="187"/>
      <c r="CJ729" s="187"/>
      <c r="CK729" s="187"/>
      <c r="CL729" s="187"/>
      <c r="CM729" s="187"/>
      <c r="CN729" s="187"/>
      <c r="CO729" s="187"/>
      <c r="CP729" s="187"/>
      <c r="CQ729" s="187"/>
      <c r="CR729" s="187"/>
      <c r="CS729" s="187"/>
      <c r="CT729" s="187"/>
      <c r="CU729" s="187"/>
      <c r="CV729" s="187"/>
      <c r="CW729" s="187"/>
      <c r="CX729" s="187"/>
      <c r="CY729" s="187"/>
      <c r="CZ729" s="187"/>
      <c r="DA729" s="187"/>
      <c r="DB729" s="187"/>
      <c r="DC729" s="187"/>
      <c r="DD729" s="187"/>
      <c r="DE729" s="187"/>
      <c r="DF729" s="187"/>
      <c r="DG729" s="187"/>
      <c r="DH729" s="187"/>
      <c r="DI729" s="187"/>
      <c r="DJ729" s="187"/>
      <c r="DK729" s="187"/>
      <c r="DL729" s="187"/>
      <c r="DM729" s="187"/>
      <c r="DN729" s="187"/>
      <c r="DO729" s="187"/>
      <c r="DP729" s="187"/>
      <c r="DQ729" s="187"/>
      <c r="DR729" s="187"/>
      <c r="DS729" s="187"/>
      <c r="DT729" s="187"/>
      <c r="DU729" s="187"/>
      <c r="DV729" s="187"/>
      <c r="DW729" s="187"/>
      <c r="DX729" s="187"/>
      <c r="DY729" s="187"/>
      <c r="DZ729" s="187"/>
      <c r="EA729" s="187"/>
      <c r="EB729" s="187"/>
      <c r="EC729" s="187"/>
      <c r="ED729" s="187"/>
      <c r="EE729" s="187"/>
      <c r="EF729" s="187"/>
      <c r="EG729" s="187"/>
      <c r="EH729" s="187"/>
      <c r="EI729" s="187"/>
      <c r="EJ729" s="187"/>
      <c r="EK729" s="187"/>
      <c r="EL729" s="187"/>
      <c r="EM729" s="187"/>
      <c r="EN729" s="187"/>
      <c r="EO729" s="187"/>
      <c r="EP729" s="187"/>
      <c r="EQ729" s="187"/>
      <c r="ER729" s="187"/>
      <c r="ES729" s="187"/>
      <c r="ET729" s="187"/>
      <c r="EU729" s="187"/>
      <c r="EV729" s="187"/>
      <c r="EW729" s="187"/>
      <c r="EX729" s="187"/>
      <c r="EY729" s="187"/>
      <c r="EZ729" s="187"/>
      <c r="FA729" s="187"/>
      <c r="FB729" s="187"/>
      <c r="FC729" s="187"/>
      <c r="FD729" s="187"/>
      <c r="FE729" s="187"/>
      <c r="FF729" s="187"/>
      <c r="FG729" s="187"/>
      <c r="FH729" s="187"/>
      <c r="FI729" s="187"/>
      <c r="FJ729" s="187"/>
      <c r="FK729" s="187"/>
      <c r="FL729" s="187"/>
      <c r="FM729" s="187"/>
      <c r="FN729" s="187"/>
      <c r="FO729" s="187"/>
      <c r="FP729" s="187"/>
      <c r="FQ729" s="187"/>
      <c r="FR729" s="187"/>
      <c r="FS729" s="187"/>
      <c r="FT729" s="187"/>
      <c r="FU729" s="187"/>
      <c r="FV729" s="187"/>
      <c r="FW729" s="187"/>
      <c r="FX729" s="187"/>
      <c r="FY729" s="187"/>
      <c r="FZ729" s="187"/>
      <c r="GA729" s="187"/>
      <c r="GB729" s="187"/>
      <c r="GC729" s="187"/>
      <c r="GD729" s="187"/>
      <c r="GE729" s="187"/>
      <c r="GF729" s="187"/>
      <c r="GG729" s="187"/>
      <c r="GH729" s="187"/>
      <c r="GI729" s="187"/>
      <c r="GJ729" s="187"/>
      <c r="GK729" s="187"/>
      <c r="GL729" s="187"/>
      <c r="GM729" s="187"/>
      <c r="GN729" s="187"/>
      <c r="GO729" s="187"/>
      <c r="GP729" s="187"/>
      <c r="GQ729" s="187"/>
      <c r="GR729" s="187"/>
      <c r="GS729" s="187"/>
      <c r="GT729" s="187"/>
      <c r="GU729" s="187"/>
      <c r="GV729" s="187"/>
      <c r="GW729" s="187"/>
      <c r="GX729" s="187"/>
      <c r="GY729" s="187"/>
      <c r="GZ729" s="187"/>
      <c r="HA729" s="187"/>
      <c r="HB729" s="187"/>
      <c r="HC729" s="187"/>
      <c r="HD729" s="187"/>
      <c r="HE729" s="187"/>
      <c r="HF729" s="187"/>
      <c r="HG729" s="187"/>
      <c r="HH729" s="187"/>
      <c r="HI729" s="187"/>
      <c r="HJ729" s="187"/>
      <c r="HK729" s="187"/>
      <c r="HL729" s="187"/>
      <c r="HM729" s="187"/>
      <c r="HN729" s="187"/>
      <c r="HO729" s="187"/>
      <c r="HP729" s="187"/>
      <c r="HQ729" s="187"/>
      <c r="HR729" s="187"/>
      <c r="HS729" s="187"/>
      <c r="HT729" s="187"/>
      <c r="HU729" s="187"/>
      <c r="HV729" s="187"/>
      <c r="HW729" s="187"/>
      <c r="HX729" s="187"/>
      <c r="HY729" s="187"/>
      <c r="HZ729" s="187"/>
      <c r="IA729" s="187"/>
      <c r="IB729" s="187"/>
      <c r="IC729" s="187"/>
      <c r="ID729" s="187"/>
      <c r="IE729" s="187"/>
      <c r="IF729" s="187"/>
      <c r="IG729" s="187"/>
      <c r="IH729" s="187"/>
      <c r="II729" s="187"/>
      <c r="IJ729" s="187"/>
      <c r="IK729" s="187"/>
      <c r="IL729" s="187"/>
      <c r="IM729" s="187"/>
      <c r="IN729" s="187"/>
      <c r="IO729" s="187"/>
      <c r="IP729" s="187"/>
      <c r="IQ729" s="187"/>
      <c r="IR729" s="187"/>
      <c r="IS729" s="187"/>
      <c r="IT729" s="187"/>
      <c r="IU729" s="187"/>
      <c r="IV729" s="187"/>
      <c r="IW729" s="187"/>
      <c r="IX729" s="187"/>
    </row>
    <row r="730" spans="1:258" ht="12.95" customHeight="1">
      <c r="A730" s="75" t="s">
        <v>319</v>
      </c>
      <c r="B730" s="255"/>
      <c r="C730" s="255"/>
      <c r="D730" s="155">
        <v>270006745</v>
      </c>
      <c r="E730" s="258" t="s">
        <v>3707</v>
      </c>
      <c r="F730" s="260">
        <v>22100486</v>
      </c>
      <c r="G730" s="59"/>
      <c r="H730" s="59" t="s">
        <v>2700</v>
      </c>
      <c r="I730" s="59" t="s">
        <v>2701</v>
      </c>
      <c r="J730" s="59" t="s">
        <v>2702</v>
      </c>
      <c r="K730" s="59" t="s">
        <v>104</v>
      </c>
      <c r="L730" s="177" t="s">
        <v>105</v>
      </c>
      <c r="M730" s="59"/>
      <c r="N730" s="197" t="s">
        <v>106</v>
      </c>
      <c r="O730" s="197" t="s">
        <v>107</v>
      </c>
      <c r="P730" s="59" t="s">
        <v>108</v>
      </c>
      <c r="Q730" s="197" t="s">
        <v>1094</v>
      </c>
      <c r="R730" s="59" t="s">
        <v>110</v>
      </c>
      <c r="S730" s="197" t="s">
        <v>107</v>
      </c>
      <c r="T730" s="59" t="s">
        <v>122</v>
      </c>
      <c r="U730" s="59" t="s">
        <v>112</v>
      </c>
      <c r="V730" s="198">
        <v>60</v>
      </c>
      <c r="W730" s="59" t="s">
        <v>113</v>
      </c>
      <c r="X730" s="197"/>
      <c r="Y730" s="197"/>
      <c r="Z730" s="197"/>
      <c r="AA730" s="199"/>
      <c r="AB730" s="200">
        <v>90</v>
      </c>
      <c r="AC730" s="200">
        <v>10</v>
      </c>
      <c r="AD730" s="201" t="s">
        <v>129</v>
      </c>
      <c r="AE730" s="202" t="s">
        <v>115</v>
      </c>
      <c r="AF730" s="203">
        <v>2795</v>
      </c>
      <c r="AG730" s="204">
        <v>149.5</v>
      </c>
      <c r="AH730" s="183">
        <f t="shared" si="56"/>
        <v>417852.5</v>
      </c>
      <c r="AI730" s="184">
        <f t="shared" si="57"/>
        <v>467994.80000000005</v>
      </c>
      <c r="AJ730" s="185"/>
      <c r="AK730" s="185"/>
      <c r="AL730" s="185"/>
      <c r="AM730" s="51" t="s">
        <v>116</v>
      </c>
      <c r="AN730" s="59"/>
      <c r="AO730" s="59"/>
      <c r="AP730" s="59"/>
      <c r="AQ730" s="59"/>
      <c r="AR730" s="59" t="s">
        <v>2703</v>
      </c>
      <c r="AS730" s="59"/>
      <c r="AT730" s="59"/>
      <c r="AU730" s="59"/>
      <c r="AV730" s="89"/>
      <c r="AW730" s="89"/>
      <c r="AX730" s="89"/>
      <c r="AY730" s="89"/>
      <c r="AZ730" s="187"/>
      <c r="BA730" s="187"/>
      <c r="BB730" s="187"/>
      <c r="BC730" s="187"/>
      <c r="BD730" s="49">
        <v>660</v>
      </c>
      <c r="BE730" s="187"/>
      <c r="BF730" s="187"/>
      <c r="BG730" s="187"/>
      <c r="BH730" s="187"/>
      <c r="BI730" s="187"/>
      <c r="BJ730" s="187"/>
      <c r="BK730" s="187"/>
      <c r="BL730" s="187"/>
      <c r="BM730" s="187"/>
      <c r="BN730" s="187"/>
      <c r="BO730" s="187"/>
      <c r="BP730" s="187"/>
      <c r="BQ730" s="187"/>
      <c r="BR730" s="187"/>
      <c r="BS730" s="187"/>
      <c r="BT730" s="187"/>
      <c r="BU730" s="187"/>
      <c r="BV730" s="187"/>
      <c r="BW730" s="187"/>
      <c r="BX730" s="187"/>
      <c r="BY730" s="187"/>
      <c r="BZ730" s="187"/>
      <c r="CA730" s="187"/>
      <c r="CB730" s="187"/>
      <c r="CC730" s="187"/>
      <c r="CD730" s="187"/>
      <c r="CE730" s="187"/>
      <c r="CF730" s="187"/>
      <c r="CG730" s="187"/>
      <c r="CH730" s="187"/>
      <c r="CI730" s="187"/>
      <c r="CJ730" s="187"/>
      <c r="CK730" s="187"/>
      <c r="CL730" s="187"/>
      <c r="CM730" s="187"/>
      <c r="CN730" s="187"/>
      <c r="CO730" s="187"/>
      <c r="CP730" s="187"/>
      <c r="CQ730" s="187"/>
      <c r="CR730" s="187"/>
      <c r="CS730" s="187"/>
      <c r="CT730" s="187"/>
      <c r="CU730" s="187"/>
      <c r="CV730" s="187"/>
      <c r="CW730" s="187"/>
      <c r="CX730" s="187"/>
      <c r="CY730" s="187"/>
      <c r="CZ730" s="187"/>
      <c r="DA730" s="187"/>
      <c r="DB730" s="187"/>
      <c r="DC730" s="187"/>
      <c r="DD730" s="187"/>
      <c r="DE730" s="187"/>
      <c r="DF730" s="187"/>
      <c r="DG730" s="187"/>
      <c r="DH730" s="187"/>
      <c r="DI730" s="187"/>
      <c r="DJ730" s="187"/>
      <c r="DK730" s="187"/>
      <c r="DL730" s="187"/>
      <c r="DM730" s="187"/>
      <c r="DN730" s="187"/>
      <c r="DO730" s="187"/>
      <c r="DP730" s="187"/>
      <c r="DQ730" s="187"/>
      <c r="DR730" s="187"/>
      <c r="DS730" s="187"/>
      <c r="DT730" s="187"/>
      <c r="DU730" s="187"/>
      <c r="DV730" s="187"/>
      <c r="DW730" s="187"/>
      <c r="DX730" s="187"/>
      <c r="DY730" s="187"/>
      <c r="DZ730" s="187"/>
      <c r="EA730" s="187"/>
      <c r="EB730" s="187"/>
      <c r="EC730" s="187"/>
      <c r="ED730" s="187"/>
      <c r="EE730" s="187"/>
      <c r="EF730" s="187"/>
      <c r="EG730" s="187"/>
      <c r="EH730" s="187"/>
      <c r="EI730" s="187"/>
      <c r="EJ730" s="187"/>
      <c r="EK730" s="187"/>
      <c r="EL730" s="187"/>
      <c r="EM730" s="187"/>
      <c r="EN730" s="187"/>
      <c r="EO730" s="187"/>
      <c r="EP730" s="187"/>
      <c r="EQ730" s="187"/>
      <c r="ER730" s="187"/>
      <c r="ES730" s="187"/>
      <c r="ET730" s="187"/>
      <c r="EU730" s="187"/>
      <c r="EV730" s="187"/>
      <c r="EW730" s="187"/>
      <c r="EX730" s="187"/>
      <c r="EY730" s="187"/>
      <c r="EZ730" s="187"/>
      <c r="FA730" s="187"/>
      <c r="FB730" s="187"/>
      <c r="FC730" s="187"/>
      <c r="FD730" s="187"/>
      <c r="FE730" s="187"/>
      <c r="FF730" s="187"/>
      <c r="FG730" s="187"/>
      <c r="FH730" s="187"/>
      <c r="FI730" s="187"/>
      <c r="FJ730" s="187"/>
      <c r="FK730" s="187"/>
      <c r="FL730" s="187"/>
      <c r="FM730" s="187"/>
      <c r="FN730" s="187"/>
      <c r="FO730" s="187"/>
      <c r="FP730" s="187"/>
      <c r="FQ730" s="187"/>
      <c r="FR730" s="187"/>
      <c r="FS730" s="187"/>
      <c r="FT730" s="187"/>
      <c r="FU730" s="187"/>
      <c r="FV730" s="187"/>
      <c r="FW730" s="187"/>
      <c r="FX730" s="187"/>
      <c r="FY730" s="187"/>
      <c r="FZ730" s="187"/>
      <c r="GA730" s="187"/>
      <c r="GB730" s="187"/>
      <c r="GC730" s="187"/>
      <c r="GD730" s="187"/>
      <c r="GE730" s="187"/>
      <c r="GF730" s="187"/>
      <c r="GG730" s="187"/>
      <c r="GH730" s="187"/>
      <c r="GI730" s="187"/>
      <c r="GJ730" s="187"/>
      <c r="GK730" s="187"/>
      <c r="GL730" s="187"/>
      <c r="GM730" s="187"/>
      <c r="GN730" s="187"/>
      <c r="GO730" s="187"/>
      <c r="GP730" s="187"/>
      <c r="GQ730" s="187"/>
      <c r="GR730" s="187"/>
      <c r="GS730" s="187"/>
      <c r="GT730" s="187"/>
      <c r="GU730" s="187"/>
      <c r="GV730" s="187"/>
      <c r="GW730" s="187"/>
      <c r="GX730" s="187"/>
      <c r="GY730" s="187"/>
      <c r="GZ730" s="187"/>
      <c r="HA730" s="187"/>
      <c r="HB730" s="187"/>
      <c r="HC730" s="187"/>
      <c r="HD730" s="187"/>
      <c r="HE730" s="187"/>
      <c r="HF730" s="187"/>
      <c r="HG730" s="187"/>
      <c r="HH730" s="187"/>
      <c r="HI730" s="187"/>
      <c r="HJ730" s="187"/>
      <c r="HK730" s="187"/>
      <c r="HL730" s="187"/>
      <c r="HM730" s="187"/>
      <c r="HN730" s="187"/>
      <c r="HO730" s="187"/>
      <c r="HP730" s="187"/>
      <c r="HQ730" s="187"/>
      <c r="HR730" s="187"/>
      <c r="HS730" s="187"/>
      <c r="HT730" s="187"/>
      <c r="HU730" s="187"/>
      <c r="HV730" s="187"/>
      <c r="HW730" s="187"/>
      <c r="HX730" s="187"/>
      <c r="HY730" s="187"/>
      <c r="HZ730" s="187"/>
      <c r="IA730" s="187"/>
      <c r="IB730" s="187"/>
      <c r="IC730" s="187"/>
      <c r="ID730" s="187"/>
      <c r="IE730" s="187"/>
      <c r="IF730" s="187"/>
      <c r="IG730" s="187"/>
      <c r="IH730" s="187"/>
      <c r="II730" s="187"/>
      <c r="IJ730" s="187"/>
      <c r="IK730" s="187"/>
      <c r="IL730" s="187"/>
      <c r="IM730" s="187"/>
      <c r="IN730" s="187"/>
      <c r="IO730" s="187"/>
      <c r="IP730" s="187"/>
      <c r="IQ730" s="187"/>
      <c r="IR730" s="187"/>
      <c r="IS730" s="187"/>
      <c r="IT730" s="187"/>
      <c r="IU730" s="187"/>
      <c r="IV730" s="187"/>
      <c r="IW730" s="187"/>
      <c r="IX730" s="187"/>
    </row>
    <row r="731" spans="1:258" ht="12.95" customHeight="1">
      <c r="A731" s="75" t="s">
        <v>350</v>
      </c>
      <c r="B731" s="255"/>
      <c r="C731" s="255"/>
      <c r="D731" s="155">
        <v>220034748</v>
      </c>
      <c r="E731" s="258" t="s">
        <v>3708</v>
      </c>
      <c r="F731" s="260">
        <v>22100697</v>
      </c>
      <c r="G731" s="37"/>
      <c r="H731" s="37" t="s">
        <v>2704</v>
      </c>
      <c r="I731" s="37" t="s">
        <v>2705</v>
      </c>
      <c r="J731" s="37" t="s">
        <v>2706</v>
      </c>
      <c r="K731" s="37" t="s">
        <v>104</v>
      </c>
      <c r="L731" s="177" t="s">
        <v>105</v>
      </c>
      <c r="M731" s="37"/>
      <c r="N731" s="39" t="s">
        <v>106</v>
      </c>
      <c r="O731" s="39" t="s">
        <v>107</v>
      </c>
      <c r="P731" s="37" t="s">
        <v>108</v>
      </c>
      <c r="Q731" s="39" t="s">
        <v>435</v>
      </c>
      <c r="R731" s="37" t="s">
        <v>110</v>
      </c>
      <c r="S731" s="39" t="s">
        <v>107</v>
      </c>
      <c r="T731" s="37" t="s">
        <v>122</v>
      </c>
      <c r="U731" s="37" t="s">
        <v>112</v>
      </c>
      <c r="V731" s="91">
        <v>60</v>
      </c>
      <c r="W731" s="37" t="s">
        <v>113</v>
      </c>
      <c r="X731" s="39"/>
      <c r="Y731" s="39"/>
      <c r="Z731" s="39"/>
      <c r="AA731" s="60"/>
      <c r="AB731" s="38">
        <v>90</v>
      </c>
      <c r="AC731" s="38">
        <v>10</v>
      </c>
      <c r="AD731" s="181" t="s">
        <v>129</v>
      </c>
      <c r="AE731" s="205" t="s">
        <v>115</v>
      </c>
      <c r="AF731" s="182">
        <v>18</v>
      </c>
      <c r="AG731" s="94">
        <v>87780</v>
      </c>
      <c r="AH731" s="183">
        <f t="shared" si="56"/>
        <v>1580040</v>
      </c>
      <c r="AI731" s="184">
        <f t="shared" si="57"/>
        <v>1769644.8000000003</v>
      </c>
      <c r="AJ731" s="185"/>
      <c r="AK731" s="185"/>
      <c r="AL731" s="185"/>
      <c r="AM731" s="35" t="s">
        <v>116</v>
      </c>
      <c r="AN731" s="37"/>
      <c r="AO731" s="37"/>
      <c r="AP731" s="37"/>
      <c r="AQ731" s="37"/>
      <c r="AR731" s="37" t="s">
        <v>2707</v>
      </c>
      <c r="AS731" s="37"/>
      <c r="AT731" s="37"/>
      <c r="AU731" s="37"/>
      <c r="AV731" s="89"/>
      <c r="AW731" s="89"/>
      <c r="AX731" s="89"/>
      <c r="AY731" s="89"/>
      <c r="AZ731" s="187"/>
      <c r="BA731" s="187"/>
      <c r="BB731" s="187"/>
      <c r="BC731" s="187"/>
      <c r="BD731" s="49">
        <v>661</v>
      </c>
      <c r="BE731" s="187"/>
      <c r="BF731" s="187"/>
      <c r="BG731" s="187"/>
      <c r="BH731" s="187"/>
      <c r="BI731" s="187"/>
      <c r="BJ731" s="187"/>
      <c r="BK731" s="187"/>
      <c r="BL731" s="187"/>
      <c r="BM731" s="187"/>
      <c r="BN731" s="187"/>
      <c r="BO731" s="187"/>
      <c r="BP731" s="187"/>
      <c r="BQ731" s="187"/>
      <c r="BR731" s="187"/>
      <c r="BS731" s="187"/>
      <c r="BT731" s="187"/>
      <c r="BU731" s="187"/>
      <c r="BV731" s="187"/>
      <c r="BW731" s="187"/>
      <c r="BX731" s="187"/>
      <c r="BY731" s="187"/>
      <c r="BZ731" s="187"/>
      <c r="CA731" s="187"/>
      <c r="CB731" s="187"/>
      <c r="CC731" s="187"/>
      <c r="CD731" s="187"/>
      <c r="CE731" s="187"/>
      <c r="CF731" s="187"/>
      <c r="CG731" s="187"/>
      <c r="CH731" s="187"/>
      <c r="CI731" s="187"/>
      <c r="CJ731" s="187"/>
      <c r="CK731" s="187"/>
      <c r="CL731" s="187"/>
      <c r="CM731" s="187"/>
      <c r="CN731" s="187"/>
      <c r="CO731" s="187"/>
      <c r="CP731" s="187"/>
      <c r="CQ731" s="187"/>
      <c r="CR731" s="187"/>
      <c r="CS731" s="187"/>
      <c r="CT731" s="187"/>
      <c r="CU731" s="187"/>
      <c r="CV731" s="187"/>
      <c r="CW731" s="187"/>
      <c r="CX731" s="187"/>
      <c r="CY731" s="187"/>
      <c r="CZ731" s="187"/>
      <c r="DA731" s="187"/>
      <c r="DB731" s="187"/>
      <c r="DC731" s="187"/>
      <c r="DD731" s="187"/>
      <c r="DE731" s="187"/>
      <c r="DF731" s="187"/>
      <c r="DG731" s="187"/>
      <c r="DH731" s="187"/>
      <c r="DI731" s="187"/>
      <c r="DJ731" s="187"/>
      <c r="DK731" s="187"/>
      <c r="DL731" s="187"/>
      <c r="DM731" s="187"/>
      <c r="DN731" s="187"/>
      <c r="DO731" s="187"/>
      <c r="DP731" s="187"/>
      <c r="DQ731" s="187"/>
      <c r="DR731" s="187"/>
      <c r="DS731" s="187"/>
      <c r="DT731" s="187"/>
      <c r="DU731" s="187"/>
      <c r="DV731" s="187"/>
      <c r="DW731" s="187"/>
      <c r="DX731" s="187"/>
      <c r="DY731" s="187"/>
      <c r="DZ731" s="187"/>
      <c r="EA731" s="187"/>
      <c r="EB731" s="187"/>
      <c r="EC731" s="187"/>
      <c r="ED731" s="187"/>
      <c r="EE731" s="187"/>
      <c r="EF731" s="187"/>
      <c r="EG731" s="187"/>
      <c r="EH731" s="187"/>
      <c r="EI731" s="187"/>
      <c r="EJ731" s="187"/>
      <c r="EK731" s="187"/>
      <c r="EL731" s="187"/>
      <c r="EM731" s="187"/>
      <c r="EN731" s="187"/>
      <c r="EO731" s="187"/>
      <c r="EP731" s="187"/>
      <c r="EQ731" s="187"/>
      <c r="ER731" s="187"/>
      <c r="ES731" s="187"/>
      <c r="ET731" s="187"/>
      <c r="EU731" s="187"/>
      <c r="EV731" s="187"/>
      <c r="EW731" s="187"/>
      <c r="EX731" s="187"/>
      <c r="EY731" s="187"/>
      <c r="EZ731" s="187"/>
      <c r="FA731" s="187"/>
      <c r="FB731" s="187"/>
      <c r="FC731" s="187"/>
      <c r="FD731" s="187"/>
      <c r="FE731" s="187"/>
      <c r="FF731" s="187"/>
      <c r="FG731" s="187"/>
      <c r="FH731" s="187"/>
      <c r="FI731" s="187"/>
      <c r="FJ731" s="187"/>
      <c r="FK731" s="187"/>
      <c r="FL731" s="187"/>
      <c r="FM731" s="187"/>
      <c r="FN731" s="187"/>
      <c r="FO731" s="187"/>
      <c r="FP731" s="187"/>
      <c r="FQ731" s="187"/>
      <c r="FR731" s="187"/>
      <c r="FS731" s="187"/>
      <c r="FT731" s="187"/>
      <c r="FU731" s="187"/>
      <c r="FV731" s="187"/>
      <c r="FW731" s="187"/>
      <c r="FX731" s="187"/>
      <c r="FY731" s="187"/>
      <c r="FZ731" s="187"/>
      <c r="GA731" s="187"/>
      <c r="GB731" s="187"/>
      <c r="GC731" s="187"/>
      <c r="GD731" s="187"/>
      <c r="GE731" s="187"/>
      <c r="GF731" s="187"/>
      <c r="GG731" s="187"/>
      <c r="GH731" s="187"/>
      <c r="GI731" s="187"/>
      <c r="GJ731" s="187"/>
      <c r="GK731" s="187"/>
      <c r="GL731" s="187"/>
      <c r="GM731" s="187"/>
      <c r="GN731" s="187"/>
      <c r="GO731" s="187"/>
      <c r="GP731" s="187"/>
      <c r="GQ731" s="187"/>
      <c r="GR731" s="187"/>
      <c r="GS731" s="187"/>
      <c r="GT731" s="187"/>
      <c r="GU731" s="187"/>
      <c r="GV731" s="187"/>
      <c r="GW731" s="187"/>
      <c r="GX731" s="187"/>
      <c r="GY731" s="187"/>
      <c r="GZ731" s="187"/>
      <c r="HA731" s="187"/>
      <c r="HB731" s="187"/>
      <c r="HC731" s="187"/>
      <c r="HD731" s="187"/>
      <c r="HE731" s="187"/>
      <c r="HF731" s="187"/>
      <c r="HG731" s="187"/>
      <c r="HH731" s="187"/>
      <c r="HI731" s="187"/>
      <c r="HJ731" s="187"/>
      <c r="HK731" s="187"/>
      <c r="HL731" s="187"/>
      <c r="HM731" s="187"/>
      <c r="HN731" s="187"/>
      <c r="HO731" s="187"/>
      <c r="HP731" s="187"/>
      <c r="HQ731" s="187"/>
      <c r="HR731" s="187"/>
      <c r="HS731" s="187"/>
      <c r="HT731" s="187"/>
      <c r="HU731" s="187"/>
      <c r="HV731" s="187"/>
      <c r="HW731" s="187"/>
      <c r="HX731" s="187"/>
      <c r="HY731" s="187"/>
      <c r="HZ731" s="187"/>
      <c r="IA731" s="187"/>
      <c r="IB731" s="187"/>
      <c r="IC731" s="187"/>
      <c r="ID731" s="187"/>
      <c r="IE731" s="187"/>
      <c r="IF731" s="187"/>
      <c r="IG731" s="187"/>
      <c r="IH731" s="187"/>
      <c r="II731" s="187"/>
      <c r="IJ731" s="187"/>
      <c r="IK731" s="187"/>
      <c r="IL731" s="187"/>
      <c r="IM731" s="187"/>
      <c r="IN731" s="187"/>
      <c r="IO731" s="187"/>
      <c r="IP731" s="187"/>
      <c r="IQ731" s="187"/>
      <c r="IR731" s="187"/>
      <c r="IS731" s="187"/>
      <c r="IT731" s="187"/>
      <c r="IU731" s="187"/>
      <c r="IV731" s="187"/>
      <c r="IW731" s="187"/>
      <c r="IX731" s="187"/>
    </row>
    <row r="732" spans="1:258" ht="12.95" customHeight="1">
      <c r="A732" s="75" t="s">
        <v>333</v>
      </c>
      <c r="B732" s="255"/>
      <c r="C732" s="255"/>
      <c r="D732" s="155">
        <v>210031475</v>
      </c>
      <c r="E732" s="258" t="s">
        <v>3709</v>
      </c>
      <c r="F732" s="260">
        <v>22100596</v>
      </c>
      <c r="G732" s="176"/>
      <c r="H732" s="176" t="s">
        <v>2708</v>
      </c>
      <c r="I732" s="37" t="s">
        <v>2709</v>
      </c>
      <c r="J732" s="176" t="s">
        <v>372</v>
      </c>
      <c r="K732" s="176" t="s">
        <v>104</v>
      </c>
      <c r="L732" s="177"/>
      <c r="M732" s="176"/>
      <c r="N732" s="178" t="s">
        <v>106</v>
      </c>
      <c r="O732" s="178" t="s">
        <v>107</v>
      </c>
      <c r="P732" s="176" t="s">
        <v>108</v>
      </c>
      <c r="Q732" s="213" t="s">
        <v>1094</v>
      </c>
      <c r="R732" s="176" t="s">
        <v>110</v>
      </c>
      <c r="S732" s="178" t="s">
        <v>107</v>
      </c>
      <c r="T732" s="176" t="s">
        <v>122</v>
      </c>
      <c r="U732" s="176" t="s">
        <v>112</v>
      </c>
      <c r="V732" s="178">
        <v>60</v>
      </c>
      <c r="W732" s="37" t="s">
        <v>113</v>
      </c>
      <c r="X732" s="178"/>
      <c r="Y732" s="178"/>
      <c r="Z732" s="178"/>
      <c r="AA732" s="179"/>
      <c r="AB732" s="180">
        <v>90</v>
      </c>
      <c r="AC732" s="180">
        <v>10</v>
      </c>
      <c r="AD732" s="181" t="s">
        <v>129</v>
      </c>
      <c r="AE732" s="176" t="s">
        <v>115</v>
      </c>
      <c r="AF732" s="182">
        <v>4</v>
      </c>
      <c r="AG732" s="94">
        <v>11063</v>
      </c>
      <c r="AH732" s="183">
        <v>0</v>
      </c>
      <c r="AI732" s="184">
        <f t="shared" si="57"/>
        <v>0</v>
      </c>
      <c r="AJ732" s="185"/>
      <c r="AK732" s="185"/>
      <c r="AL732" s="185"/>
      <c r="AM732" s="186" t="s">
        <v>116</v>
      </c>
      <c r="AN732" s="176"/>
      <c r="AO732" s="176"/>
      <c r="AP732" s="176"/>
      <c r="AQ732" s="176"/>
      <c r="AR732" s="37" t="s">
        <v>2710</v>
      </c>
      <c r="AS732" s="176"/>
      <c r="AT732" s="176"/>
      <c r="AU732" s="176"/>
      <c r="AV732" s="89"/>
      <c r="AW732" s="89"/>
      <c r="AX732" s="89"/>
      <c r="AY732" s="89"/>
      <c r="AZ732" s="187"/>
      <c r="BA732" s="187"/>
      <c r="BB732" s="187"/>
      <c r="BC732" s="187"/>
      <c r="BD732" s="49">
        <v>662</v>
      </c>
      <c r="BE732" s="187"/>
      <c r="BF732" s="187"/>
      <c r="BG732" s="187"/>
      <c r="BH732" s="187"/>
      <c r="BI732" s="187"/>
      <c r="BJ732" s="187"/>
      <c r="BK732" s="187"/>
      <c r="BL732" s="187"/>
      <c r="BM732" s="187"/>
      <c r="BN732" s="187"/>
      <c r="BO732" s="187"/>
      <c r="BP732" s="187"/>
      <c r="BQ732" s="187"/>
      <c r="BR732" s="187"/>
      <c r="BS732" s="187"/>
      <c r="BT732" s="187"/>
      <c r="BU732" s="187"/>
      <c r="BV732" s="187"/>
      <c r="BW732" s="187"/>
      <c r="BX732" s="187"/>
      <c r="BY732" s="187"/>
      <c r="BZ732" s="187"/>
      <c r="CA732" s="187"/>
      <c r="CB732" s="187"/>
      <c r="CC732" s="187"/>
      <c r="CD732" s="187"/>
      <c r="CE732" s="187"/>
      <c r="CF732" s="187"/>
      <c r="CG732" s="187"/>
      <c r="CH732" s="187"/>
      <c r="CI732" s="187"/>
      <c r="CJ732" s="187"/>
      <c r="CK732" s="187"/>
      <c r="CL732" s="187"/>
      <c r="CM732" s="187"/>
      <c r="CN732" s="187"/>
      <c r="CO732" s="187"/>
      <c r="CP732" s="187"/>
      <c r="CQ732" s="187"/>
      <c r="CR732" s="187"/>
      <c r="CS732" s="187"/>
      <c r="CT732" s="187"/>
      <c r="CU732" s="187"/>
      <c r="CV732" s="187"/>
      <c r="CW732" s="187"/>
      <c r="CX732" s="187"/>
      <c r="CY732" s="187"/>
      <c r="CZ732" s="187"/>
      <c r="DA732" s="187"/>
      <c r="DB732" s="187"/>
      <c r="DC732" s="187"/>
      <c r="DD732" s="187"/>
      <c r="DE732" s="187"/>
      <c r="DF732" s="187"/>
      <c r="DG732" s="187"/>
      <c r="DH732" s="187"/>
      <c r="DI732" s="187"/>
      <c r="DJ732" s="187"/>
      <c r="DK732" s="187"/>
      <c r="DL732" s="187"/>
      <c r="DM732" s="187"/>
      <c r="DN732" s="187"/>
      <c r="DO732" s="187"/>
      <c r="DP732" s="187"/>
      <c r="DQ732" s="187"/>
      <c r="DR732" s="187"/>
      <c r="DS732" s="187"/>
      <c r="DT732" s="187"/>
      <c r="DU732" s="187"/>
      <c r="DV732" s="187"/>
      <c r="DW732" s="187"/>
      <c r="DX732" s="187"/>
      <c r="DY732" s="187"/>
      <c r="DZ732" s="187"/>
      <c r="EA732" s="187"/>
      <c r="EB732" s="187"/>
      <c r="EC732" s="187"/>
      <c r="ED732" s="187"/>
      <c r="EE732" s="187"/>
      <c r="EF732" s="187"/>
      <c r="EG732" s="187"/>
      <c r="EH732" s="187"/>
      <c r="EI732" s="187"/>
      <c r="EJ732" s="187"/>
      <c r="EK732" s="187"/>
      <c r="EL732" s="187"/>
      <c r="EM732" s="187"/>
      <c r="EN732" s="187"/>
      <c r="EO732" s="187"/>
      <c r="EP732" s="187"/>
      <c r="EQ732" s="187"/>
      <c r="ER732" s="187"/>
      <c r="ES732" s="187"/>
      <c r="ET732" s="187"/>
      <c r="EU732" s="187"/>
      <c r="EV732" s="187"/>
      <c r="EW732" s="187"/>
      <c r="EX732" s="187"/>
      <c r="EY732" s="187"/>
      <c r="EZ732" s="187"/>
      <c r="FA732" s="187"/>
      <c r="FB732" s="187"/>
      <c r="FC732" s="187"/>
      <c r="FD732" s="187"/>
      <c r="FE732" s="187"/>
      <c r="FF732" s="187"/>
      <c r="FG732" s="187"/>
      <c r="FH732" s="187"/>
      <c r="FI732" s="187"/>
      <c r="FJ732" s="187"/>
      <c r="FK732" s="187"/>
      <c r="FL732" s="187"/>
      <c r="FM732" s="187"/>
      <c r="FN732" s="187"/>
      <c r="FO732" s="187"/>
      <c r="FP732" s="187"/>
      <c r="FQ732" s="187"/>
      <c r="FR732" s="187"/>
      <c r="FS732" s="187"/>
      <c r="FT732" s="187"/>
      <c r="FU732" s="187"/>
      <c r="FV732" s="187"/>
      <c r="FW732" s="187"/>
      <c r="FX732" s="187"/>
      <c r="FY732" s="187"/>
      <c r="FZ732" s="187"/>
      <c r="GA732" s="187"/>
      <c r="GB732" s="187"/>
      <c r="GC732" s="187"/>
      <c r="GD732" s="187"/>
      <c r="GE732" s="187"/>
      <c r="GF732" s="187"/>
      <c r="GG732" s="187"/>
      <c r="GH732" s="187"/>
      <c r="GI732" s="187"/>
      <c r="GJ732" s="187"/>
      <c r="GK732" s="187"/>
      <c r="GL732" s="187"/>
      <c r="GM732" s="187"/>
      <c r="GN732" s="187"/>
      <c r="GO732" s="187"/>
      <c r="GP732" s="187"/>
      <c r="GQ732" s="187"/>
      <c r="GR732" s="187"/>
      <c r="GS732" s="187"/>
      <c r="GT732" s="187"/>
      <c r="GU732" s="187"/>
      <c r="GV732" s="187"/>
      <c r="GW732" s="187"/>
      <c r="GX732" s="187"/>
      <c r="GY732" s="187"/>
      <c r="GZ732" s="187"/>
      <c r="HA732" s="187"/>
      <c r="HB732" s="187"/>
      <c r="HC732" s="187"/>
      <c r="HD732" s="187"/>
      <c r="HE732" s="187"/>
      <c r="HF732" s="187"/>
      <c r="HG732" s="187"/>
      <c r="HH732" s="187"/>
      <c r="HI732" s="187"/>
      <c r="HJ732" s="187"/>
      <c r="HK732" s="187"/>
      <c r="HL732" s="187"/>
      <c r="HM732" s="187"/>
      <c r="HN732" s="187"/>
      <c r="HO732" s="187"/>
      <c r="HP732" s="187"/>
      <c r="HQ732" s="187"/>
      <c r="HR732" s="187"/>
      <c r="HS732" s="187"/>
      <c r="HT732" s="187"/>
      <c r="HU732" s="187"/>
      <c r="HV732" s="187"/>
      <c r="HW732" s="187"/>
      <c r="HX732" s="187"/>
      <c r="HY732" s="187"/>
      <c r="HZ732" s="187"/>
      <c r="IA732" s="187"/>
      <c r="IB732" s="187"/>
      <c r="IC732" s="187"/>
      <c r="ID732" s="187"/>
      <c r="IE732" s="187"/>
      <c r="IF732" s="187"/>
      <c r="IG732" s="187"/>
      <c r="IH732" s="187"/>
      <c r="II732" s="187"/>
      <c r="IJ732" s="187"/>
      <c r="IK732" s="187"/>
      <c r="IL732" s="187"/>
      <c r="IM732" s="187"/>
      <c r="IN732" s="187"/>
      <c r="IO732" s="187"/>
      <c r="IP732" s="187"/>
      <c r="IQ732" s="187"/>
      <c r="IR732" s="187"/>
      <c r="IS732" s="187"/>
      <c r="IT732" s="187"/>
      <c r="IU732" s="187"/>
      <c r="IV732" s="187"/>
      <c r="IW732" s="187"/>
      <c r="IX732" s="187"/>
    </row>
    <row r="733" spans="1:258" ht="12.95" customHeight="1">
      <c r="A733" s="104" t="s">
        <v>333</v>
      </c>
      <c r="B733" s="131"/>
      <c r="C733" s="131"/>
      <c r="D733" s="104">
        <v>210031475</v>
      </c>
      <c r="E733" s="104" t="s">
        <v>3846</v>
      </c>
      <c r="F733" s="104">
        <v>22100596</v>
      </c>
      <c r="G733" s="349"/>
      <c r="H733" s="135" t="s">
        <v>2708</v>
      </c>
      <c r="I733" s="135" t="s">
        <v>2709</v>
      </c>
      <c r="J733" s="135" t="s">
        <v>372</v>
      </c>
      <c r="K733" s="104" t="s">
        <v>104</v>
      </c>
      <c r="L733" s="104"/>
      <c r="M733" s="76" t="s">
        <v>121</v>
      </c>
      <c r="N733" s="104" t="s">
        <v>83</v>
      </c>
      <c r="O733" s="131" t="s">
        <v>107</v>
      </c>
      <c r="P733" s="133" t="s">
        <v>108</v>
      </c>
      <c r="Q733" s="76" t="s">
        <v>1094</v>
      </c>
      <c r="R733" s="76" t="s">
        <v>110</v>
      </c>
      <c r="S733" s="131" t="s">
        <v>107</v>
      </c>
      <c r="T733" s="133" t="s">
        <v>122</v>
      </c>
      <c r="U733" s="76" t="s">
        <v>112</v>
      </c>
      <c r="V733" s="76">
        <v>60</v>
      </c>
      <c r="W733" s="76" t="s">
        <v>113</v>
      </c>
      <c r="X733" s="76"/>
      <c r="Y733" s="76"/>
      <c r="Z733" s="76"/>
      <c r="AA733" s="350">
        <v>30</v>
      </c>
      <c r="AB733" s="76">
        <v>60</v>
      </c>
      <c r="AC733" s="350">
        <v>10</v>
      </c>
      <c r="AD733" s="76" t="s">
        <v>129</v>
      </c>
      <c r="AE733" s="76" t="s">
        <v>115</v>
      </c>
      <c r="AF733" s="351">
        <v>4</v>
      </c>
      <c r="AG733" s="352">
        <v>11063</v>
      </c>
      <c r="AH733" s="353">
        <f t="shared" ref="AH733:AH746" si="58">AF733*AG733</f>
        <v>44252</v>
      </c>
      <c r="AI733" s="183">
        <f t="shared" si="57"/>
        <v>49562.240000000005</v>
      </c>
      <c r="AJ733" s="354"/>
      <c r="AK733" s="354"/>
      <c r="AL733" s="354"/>
      <c r="AM733" s="355" t="s">
        <v>116</v>
      </c>
      <c r="AN733" s="356"/>
      <c r="AO733" s="356"/>
      <c r="AP733" s="76"/>
      <c r="AQ733" s="76"/>
      <c r="AR733" s="76" t="s">
        <v>2710</v>
      </c>
      <c r="AS733" s="349"/>
      <c r="AT733" s="76"/>
      <c r="AU733" s="76"/>
      <c r="AV733" s="76"/>
      <c r="AW733" s="76"/>
      <c r="AX733" s="76"/>
      <c r="AY733" s="76"/>
      <c r="AZ733" s="239"/>
      <c r="BA733" s="239"/>
      <c r="BB733" s="239"/>
      <c r="BC733" s="249" t="e">
        <f>VLOOKUP(#REF!,E62:BD730,52,0)</f>
        <v>#REF!</v>
      </c>
      <c r="BD733" s="49">
        <v>663</v>
      </c>
      <c r="BE733" s="187"/>
      <c r="BF733" s="187"/>
      <c r="BG733" s="187"/>
      <c r="BH733" s="187"/>
      <c r="BI733" s="187"/>
      <c r="BJ733" s="187"/>
      <c r="BK733" s="187"/>
      <c r="BL733" s="187"/>
      <c r="BM733" s="187"/>
      <c r="BN733" s="187"/>
      <c r="BO733" s="187"/>
      <c r="BP733" s="187"/>
      <c r="BQ733" s="187"/>
      <c r="BR733" s="187"/>
      <c r="BS733" s="187"/>
      <c r="BT733" s="187"/>
      <c r="BU733" s="187"/>
      <c r="BV733" s="187"/>
      <c r="BW733" s="187"/>
      <c r="BX733" s="187"/>
      <c r="BY733" s="187"/>
      <c r="BZ733" s="187"/>
      <c r="CA733" s="187"/>
      <c r="CB733" s="187"/>
      <c r="CC733" s="187"/>
      <c r="CD733" s="187"/>
      <c r="CE733" s="187"/>
      <c r="CF733" s="187"/>
      <c r="CG733" s="187"/>
      <c r="CH733" s="187"/>
      <c r="CI733" s="187"/>
      <c r="CJ733" s="187"/>
      <c r="CK733" s="187"/>
      <c r="CL733" s="187"/>
      <c r="CM733" s="187"/>
      <c r="CN733" s="187"/>
      <c r="CO733" s="187"/>
      <c r="CP733" s="187"/>
      <c r="CQ733" s="187"/>
      <c r="CR733" s="187"/>
      <c r="CS733" s="187"/>
      <c r="CT733" s="187"/>
      <c r="CU733" s="187"/>
      <c r="CV733" s="187"/>
      <c r="CW733" s="187"/>
      <c r="CX733" s="187"/>
      <c r="CY733" s="187"/>
      <c r="CZ733" s="187"/>
      <c r="DA733" s="187"/>
      <c r="DB733" s="187"/>
      <c r="DC733" s="187"/>
      <c r="DD733" s="187"/>
      <c r="DE733" s="187"/>
      <c r="DF733" s="187"/>
      <c r="DG733" s="187"/>
      <c r="DH733" s="187"/>
      <c r="DI733" s="187"/>
      <c r="DJ733" s="187"/>
      <c r="DK733" s="187"/>
      <c r="DL733" s="187"/>
      <c r="DM733" s="187"/>
      <c r="DN733" s="187"/>
      <c r="DO733" s="187"/>
      <c r="DP733" s="187"/>
      <c r="DQ733" s="187"/>
      <c r="DR733" s="187"/>
      <c r="DS733" s="187"/>
      <c r="DT733" s="187"/>
      <c r="DU733" s="187"/>
      <c r="DV733" s="187"/>
      <c r="DW733" s="187"/>
      <c r="DX733" s="187"/>
      <c r="DY733" s="187"/>
      <c r="DZ733" s="187"/>
      <c r="EA733" s="187"/>
      <c r="EB733" s="187"/>
      <c r="EC733" s="187"/>
      <c r="ED733" s="187"/>
      <c r="EE733" s="187"/>
      <c r="EF733" s="187"/>
      <c r="EG733" s="187"/>
      <c r="EH733" s="187"/>
      <c r="EI733" s="187"/>
      <c r="EJ733" s="187"/>
      <c r="EK733" s="187"/>
      <c r="EL733" s="187"/>
      <c r="EM733" s="187"/>
      <c r="EN733" s="187"/>
      <c r="EO733" s="187"/>
      <c r="EP733" s="187"/>
      <c r="EQ733" s="187"/>
      <c r="ER733" s="187"/>
      <c r="ES733" s="187"/>
      <c r="ET733" s="187"/>
      <c r="EU733" s="187"/>
      <c r="EV733" s="187"/>
      <c r="EW733" s="187"/>
      <c r="EX733" s="187"/>
      <c r="EY733" s="187"/>
      <c r="EZ733" s="187"/>
      <c r="FA733" s="187"/>
      <c r="FB733" s="187"/>
      <c r="FC733" s="187"/>
      <c r="FD733" s="187"/>
      <c r="FE733" s="187"/>
      <c r="FF733" s="187"/>
      <c r="FG733" s="187"/>
      <c r="FH733" s="187"/>
      <c r="FI733" s="187"/>
      <c r="FJ733" s="187"/>
      <c r="FK733" s="187"/>
      <c r="FL733" s="187"/>
      <c r="FM733" s="187"/>
      <c r="FN733" s="187"/>
      <c r="FO733" s="187"/>
      <c r="FP733" s="187"/>
      <c r="FQ733" s="187"/>
      <c r="FR733" s="187"/>
      <c r="FS733" s="187"/>
      <c r="FT733" s="187"/>
      <c r="FU733" s="187"/>
      <c r="FV733" s="187"/>
      <c r="FW733" s="187"/>
      <c r="FX733" s="187"/>
      <c r="FY733" s="187"/>
      <c r="FZ733" s="187"/>
      <c r="GA733" s="187"/>
      <c r="GB733" s="187"/>
      <c r="GC733" s="187"/>
      <c r="GD733" s="187"/>
      <c r="GE733" s="187"/>
      <c r="GF733" s="187"/>
      <c r="GG733" s="187"/>
      <c r="GH733" s="187"/>
      <c r="GI733" s="187"/>
      <c r="GJ733" s="187"/>
      <c r="GK733" s="187"/>
      <c r="GL733" s="187"/>
      <c r="GM733" s="187"/>
      <c r="GN733" s="187"/>
      <c r="GO733" s="187"/>
      <c r="GP733" s="187"/>
      <c r="GQ733" s="187"/>
      <c r="GR733" s="187"/>
      <c r="GS733" s="187"/>
      <c r="GT733" s="187"/>
      <c r="GU733" s="187"/>
      <c r="GV733" s="187"/>
      <c r="GW733" s="187"/>
      <c r="GX733" s="187"/>
      <c r="GY733" s="187"/>
      <c r="GZ733" s="187"/>
      <c r="HA733" s="187"/>
      <c r="HB733" s="187"/>
      <c r="HC733" s="187"/>
      <c r="HD733" s="187"/>
      <c r="HE733" s="187"/>
      <c r="HF733" s="187"/>
      <c r="HG733" s="187"/>
      <c r="HH733" s="187"/>
      <c r="HI733" s="187"/>
      <c r="HJ733" s="187"/>
      <c r="HK733" s="187"/>
      <c r="HL733" s="187"/>
      <c r="HM733" s="187"/>
      <c r="HN733" s="187"/>
      <c r="HO733" s="187"/>
      <c r="HP733" s="187"/>
      <c r="HQ733" s="187"/>
      <c r="HR733" s="187"/>
      <c r="HS733" s="187"/>
      <c r="HT733" s="187"/>
      <c r="HU733" s="187"/>
      <c r="HV733" s="187"/>
      <c r="HW733" s="187"/>
      <c r="HX733" s="187"/>
      <c r="HY733" s="187"/>
      <c r="HZ733" s="187"/>
      <c r="IA733" s="187"/>
      <c r="IB733" s="187"/>
      <c r="IC733" s="187"/>
      <c r="ID733" s="187"/>
      <c r="IE733" s="187"/>
      <c r="IF733" s="187"/>
      <c r="IG733" s="187"/>
      <c r="IH733" s="187"/>
      <c r="II733" s="187"/>
      <c r="IJ733" s="187"/>
      <c r="IK733" s="187"/>
      <c r="IL733" s="187"/>
      <c r="IM733" s="187"/>
      <c r="IN733" s="187"/>
      <c r="IO733" s="187"/>
      <c r="IP733" s="187"/>
      <c r="IQ733" s="187"/>
      <c r="IR733" s="187"/>
      <c r="IS733" s="187"/>
      <c r="IT733" s="187"/>
      <c r="IU733" s="187"/>
      <c r="IV733" s="187"/>
      <c r="IW733" s="187"/>
      <c r="IX733" s="187"/>
    </row>
    <row r="734" spans="1:258" ht="12.95" customHeight="1">
      <c r="A734" s="75" t="s">
        <v>350</v>
      </c>
      <c r="B734" s="255"/>
      <c r="C734" s="255"/>
      <c r="D734" s="155">
        <v>250004155</v>
      </c>
      <c r="E734" s="258" t="s">
        <v>1543</v>
      </c>
      <c r="F734" s="260">
        <v>22100698</v>
      </c>
      <c r="G734" s="37"/>
      <c r="H734" s="37" t="s">
        <v>2711</v>
      </c>
      <c r="I734" s="37" t="s">
        <v>2712</v>
      </c>
      <c r="J734" s="37" t="s">
        <v>2713</v>
      </c>
      <c r="K734" s="37" t="s">
        <v>104</v>
      </c>
      <c r="L734" s="177" t="s">
        <v>105</v>
      </c>
      <c r="M734" s="37"/>
      <c r="N734" s="39" t="s">
        <v>106</v>
      </c>
      <c r="O734" s="39" t="s">
        <v>107</v>
      </c>
      <c r="P734" s="37" t="s">
        <v>108</v>
      </c>
      <c r="Q734" s="39" t="s">
        <v>435</v>
      </c>
      <c r="R734" s="37" t="s">
        <v>110</v>
      </c>
      <c r="S734" s="39" t="s">
        <v>107</v>
      </c>
      <c r="T734" s="37" t="s">
        <v>122</v>
      </c>
      <c r="U734" s="37" t="s">
        <v>112</v>
      </c>
      <c r="V734" s="91">
        <v>60</v>
      </c>
      <c r="W734" s="37" t="s">
        <v>113</v>
      </c>
      <c r="X734" s="39"/>
      <c r="Y734" s="39"/>
      <c r="Z734" s="39"/>
      <c r="AA734" s="60"/>
      <c r="AB734" s="38">
        <v>90</v>
      </c>
      <c r="AC734" s="38">
        <v>10</v>
      </c>
      <c r="AD734" s="181" t="s">
        <v>129</v>
      </c>
      <c r="AE734" s="205" t="s">
        <v>115</v>
      </c>
      <c r="AF734" s="182">
        <v>75</v>
      </c>
      <c r="AG734" s="94">
        <v>118.8</v>
      </c>
      <c r="AH734" s="183">
        <f t="shared" si="58"/>
        <v>8910</v>
      </c>
      <c r="AI734" s="184">
        <f t="shared" si="57"/>
        <v>9979.2000000000007</v>
      </c>
      <c r="AJ734" s="185"/>
      <c r="AK734" s="185"/>
      <c r="AL734" s="185"/>
      <c r="AM734" s="35" t="s">
        <v>116</v>
      </c>
      <c r="AN734" s="37"/>
      <c r="AO734" s="37"/>
      <c r="AP734" s="37"/>
      <c r="AQ734" s="37"/>
      <c r="AR734" s="37" t="s">
        <v>2714</v>
      </c>
      <c r="AS734" s="37"/>
      <c r="AT734" s="37"/>
      <c r="AU734" s="37"/>
      <c r="AV734" s="89"/>
      <c r="AW734" s="89"/>
      <c r="AX734" s="89"/>
      <c r="AY734" s="89"/>
      <c r="AZ734" s="187"/>
      <c r="BA734" s="187"/>
      <c r="BB734" s="187"/>
      <c r="BC734" s="187"/>
      <c r="BD734" s="49">
        <v>664</v>
      </c>
      <c r="BE734" s="187"/>
      <c r="BF734" s="187"/>
      <c r="BG734" s="187"/>
      <c r="BH734" s="187"/>
      <c r="BI734" s="187"/>
      <c r="BJ734" s="187"/>
      <c r="BK734" s="187"/>
      <c r="BL734" s="187"/>
      <c r="BM734" s="187"/>
      <c r="BN734" s="187"/>
      <c r="BO734" s="187"/>
      <c r="BP734" s="187"/>
      <c r="BQ734" s="187"/>
      <c r="BR734" s="187"/>
      <c r="BS734" s="187"/>
      <c r="BT734" s="187"/>
      <c r="BU734" s="187"/>
      <c r="BV734" s="187"/>
      <c r="BW734" s="187"/>
      <c r="BX734" s="187"/>
      <c r="BY734" s="187"/>
      <c r="BZ734" s="187"/>
      <c r="CA734" s="187"/>
      <c r="CB734" s="187"/>
      <c r="CC734" s="187"/>
      <c r="CD734" s="187"/>
      <c r="CE734" s="187"/>
      <c r="CF734" s="187"/>
      <c r="CG734" s="187"/>
      <c r="CH734" s="187"/>
      <c r="CI734" s="187"/>
      <c r="CJ734" s="187"/>
      <c r="CK734" s="187"/>
      <c r="CL734" s="187"/>
      <c r="CM734" s="187"/>
      <c r="CN734" s="187"/>
      <c r="CO734" s="187"/>
      <c r="CP734" s="187"/>
      <c r="CQ734" s="187"/>
      <c r="CR734" s="187"/>
      <c r="CS734" s="187"/>
      <c r="CT734" s="187"/>
      <c r="CU734" s="187"/>
      <c r="CV734" s="187"/>
      <c r="CW734" s="187"/>
      <c r="CX734" s="187"/>
      <c r="CY734" s="187"/>
      <c r="CZ734" s="187"/>
      <c r="DA734" s="187"/>
      <c r="DB734" s="187"/>
      <c r="DC734" s="187"/>
      <c r="DD734" s="187"/>
      <c r="DE734" s="187"/>
      <c r="DF734" s="187"/>
      <c r="DG734" s="187"/>
      <c r="DH734" s="187"/>
      <c r="DI734" s="187"/>
      <c r="DJ734" s="187"/>
      <c r="DK734" s="187"/>
      <c r="DL734" s="187"/>
      <c r="DM734" s="187"/>
      <c r="DN734" s="187"/>
      <c r="DO734" s="187"/>
      <c r="DP734" s="187"/>
      <c r="DQ734" s="187"/>
      <c r="DR734" s="187"/>
      <c r="DS734" s="187"/>
      <c r="DT734" s="187"/>
      <c r="DU734" s="187"/>
      <c r="DV734" s="187"/>
      <c r="DW734" s="187"/>
      <c r="DX734" s="187"/>
      <c r="DY734" s="187"/>
      <c r="DZ734" s="187"/>
      <c r="EA734" s="187"/>
      <c r="EB734" s="187"/>
      <c r="EC734" s="187"/>
      <c r="ED734" s="187"/>
      <c r="EE734" s="187"/>
      <c r="EF734" s="187"/>
      <c r="EG734" s="187"/>
      <c r="EH734" s="187"/>
      <c r="EI734" s="187"/>
      <c r="EJ734" s="187"/>
      <c r="EK734" s="187"/>
      <c r="EL734" s="187"/>
      <c r="EM734" s="187"/>
      <c r="EN734" s="187"/>
      <c r="EO734" s="187"/>
      <c r="EP734" s="187"/>
      <c r="EQ734" s="187"/>
      <c r="ER734" s="187"/>
      <c r="ES734" s="187"/>
      <c r="ET734" s="187"/>
      <c r="EU734" s="187"/>
      <c r="EV734" s="187"/>
      <c r="EW734" s="187"/>
      <c r="EX734" s="187"/>
      <c r="EY734" s="187"/>
      <c r="EZ734" s="187"/>
      <c r="FA734" s="187"/>
      <c r="FB734" s="187"/>
      <c r="FC734" s="187"/>
      <c r="FD734" s="187"/>
      <c r="FE734" s="187"/>
      <c r="FF734" s="187"/>
      <c r="FG734" s="187"/>
      <c r="FH734" s="187"/>
      <c r="FI734" s="187"/>
      <c r="FJ734" s="187"/>
      <c r="FK734" s="187"/>
      <c r="FL734" s="187"/>
      <c r="FM734" s="187"/>
      <c r="FN734" s="187"/>
      <c r="FO734" s="187"/>
      <c r="FP734" s="187"/>
      <c r="FQ734" s="187"/>
      <c r="FR734" s="187"/>
      <c r="FS734" s="187"/>
      <c r="FT734" s="187"/>
      <c r="FU734" s="187"/>
      <c r="FV734" s="187"/>
      <c r="FW734" s="187"/>
      <c r="FX734" s="187"/>
      <c r="FY734" s="187"/>
      <c r="FZ734" s="187"/>
      <c r="GA734" s="187"/>
      <c r="GB734" s="187"/>
      <c r="GC734" s="187"/>
      <c r="GD734" s="187"/>
      <c r="GE734" s="187"/>
      <c r="GF734" s="187"/>
      <c r="GG734" s="187"/>
      <c r="GH734" s="187"/>
      <c r="GI734" s="187"/>
      <c r="GJ734" s="187"/>
      <c r="GK734" s="187"/>
      <c r="GL734" s="187"/>
      <c r="GM734" s="187"/>
      <c r="GN734" s="187"/>
      <c r="GO734" s="187"/>
      <c r="GP734" s="187"/>
      <c r="GQ734" s="187"/>
      <c r="GR734" s="187"/>
      <c r="GS734" s="187"/>
      <c r="GT734" s="187"/>
      <c r="GU734" s="187"/>
      <c r="GV734" s="187"/>
      <c r="GW734" s="187"/>
      <c r="GX734" s="187"/>
      <c r="GY734" s="187"/>
      <c r="GZ734" s="187"/>
      <c r="HA734" s="187"/>
      <c r="HB734" s="187"/>
      <c r="HC734" s="187"/>
      <c r="HD734" s="187"/>
      <c r="HE734" s="187"/>
      <c r="HF734" s="187"/>
      <c r="HG734" s="187"/>
      <c r="HH734" s="187"/>
      <c r="HI734" s="187"/>
      <c r="HJ734" s="187"/>
      <c r="HK734" s="187"/>
      <c r="HL734" s="187"/>
      <c r="HM734" s="187"/>
      <c r="HN734" s="187"/>
      <c r="HO734" s="187"/>
      <c r="HP734" s="187"/>
      <c r="HQ734" s="187"/>
      <c r="HR734" s="187"/>
      <c r="HS734" s="187"/>
      <c r="HT734" s="187"/>
      <c r="HU734" s="187"/>
      <c r="HV734" s="187"/>
      <c r="HW734" s="187"/>
      <c r="HX734" s="187"/>
      <c r="HY734" s="187"/>
      <c r="HZ734" s="187"/>
      <c r="IA734" s="187"/>
      <c r="IB734" s="187"/>
      <c r="IC734" s="187"/>
      <c r="ID734" s="187"/>
      <c r="IE734" s="187"/>
      <c r="IF734" s="187"/>
      <c r="IG734" s="187"/>
      <c r="IH734" s="187"/>
      <c r="II734" s="187"/>
      <c r="IJ734" s="187"/>
      <c r="IK734" s="187"/>
      <c r="IL734" s="187"/>
      <c r="IM734" s="187"/>
      <c r="IN734" s="187"/>
      <c r="IO734" s="187"/>
      <c r="IP734" s="187"/>
      <c r="IQ734" s="187"/>
      <c r="IR734" s="187"/>
      <c r="IS734" s="187"/>
      <c r="IT734" s="187"/>
      <c r="IU734" s="187"/>
      <c r="IV734" s="187"/>
      <c r="IW734" s="187"/>
      <c r="IX734" s="187"/>
    </row>
    <row r="735" spans="1:258" ht="12.95" customHeight="1">
      <c r="A735" s="75" t="s">
        <v>350</v>
      </c>
      <c r="B735" s="255"/>
      <c r="C735" s="255"/>
      <c r="D735" s="155">
        <v>250004156</v>
      </c>
      <c r="E735" s="258" t="s">
        <v>1544</v>
      </c>
      <c r="F735" s="260">
        <v>22100699</v>
      </c>
      <c r="G735" s="37"/>
      <c r="H735" s="37" t="s">
        <v>2711</v>
      </c>
      <c r="I735" s="37" t="s">
        <v>2712</v>
      </c>
      <c r="J735" s="37" t="s">
        <v>2713</v>
      </c>
      <c r="K735" s="37" t="s">
        <v>104</v>
      </c>
      <c r="L735" s="177" t="s">
        <v>105</v>
      </c>
      <c r="M735" s="37"/>
      <c r="N735" s="39" t="s">
        <v>106</v>
      </c>
      <c r="O735" s="39" t="s">
        <v>107</v>
      </c>
      <c r="P735" s="37" t="s">
        <v>108</v>
      </c>
      <c r="Q735" s="39" t="s">
        <v>435</v>
      </c>
      <c r="R735" s="37" t="s">
        <v>110</v>
      </c>
      <c r="S735" s="39" t="s">
        <v>107</v>
      </c>
      <c r="T735" s="37" t="s">
        <v>122</v>
      </c>
      <c r="U735" s="37" t="s">
        <v>112</v>
      </c>
      <c r="V735" s="91">
        <v>60</v>
      </c>
      <c r="W735" s="37" t="s">
        <v>113</v>
      </c>
      <c r="X735" s="39"/>
      <c r="Y735" s="39"/>
      <c r="Z735" s="39"/>
      <c r="AA735" s="60"/>
      <c r="AB735" s="38">
        <v>90</v>
      </c>
      <c r="AC735" s="38">
        <v>10</v>
      </c>
      <c r="AD735" s="181" t="s">
        <v>129</v>
      </c>
      <c r="AE735" s="205" t="s">
        <v>115</v>
      </c>
      <c r="AF735" s="182">
        <v>82</v>
      </c>
      <c r="AG735" s="94">
        <v>96.8</v>
      </c>
      <c r="AH735" s="183">
        <f t="shared" si="58"/>
        <v>7937.5999999999995</v>
      </c>
      <c r="AI735" s="184">
        <f t="shared" si="57"/>
        <v>8890.112000000001</v>
      </c>
      <c r="AJ735" s="185"/>
      <c r="AK735" s="185"/>
      <c r="AL735" s="185"/>
      <c r="AM735" s="35" t="s">
        <v>116</v>
      </c>
      <c r="AN735" s="37"/>
      <c r="AO735" s="37"/>
      <c r="AP735" s="37"/>
      <c r="AQ735" s="37"/>
      <c r="AR735" s="37" t="s">
        <v>2715</v>
      </c>
      <c r="AS735" s="37"/>
      <c r="AT735" s="37"/>
      <c r="AU735" s="37"/>
      <c r="AV735" s="89"/>
      <c r="AW735" s="89"/>
      <c r="AX735" s="89"/>
      <c r="AY735" s="89"/>
      <c r="AZ735" s="187"/>
      <c r="BA735" s="187"/>
      <c r="BB735" s="187"/>
      <c r="BC735" s="187"/>
      <c r="BD735" s="49">
        <v>665</v>
      </c>
      <c r="BE735" s="187"/>
      <c r="BF735" s="187"/>
      <c r="BG735" s="187"/>
      <c r="BH735" s="187"/>
      <c r="BI735" s="187"/>
      <c r="BJ735" s="187"/>
      <c r="BK735" s="187"/>
      <c r="BL735" s="187"/>
      <c r="BM735" s="187"/>
      <c r="BN735" s="187"/>
      <c r="BO735" s="187"/>
      <c r="BP735" s="187"/>
      <c r="BQ735" s="187"/>
      <c r="BR735" s="187"/>
      <c r="BS735" s="187"/>
      <c r="BT735" s="187"/>
      <c r="BU735" s="187"/>
      <c r="BV735" s="187"/>
      <c r="BW735" s="187"/>
      <c r="BX735" s="187"/>
      <c r="BY735" s="187"/>
      <c r="BZ735" s="187"/>
      <c r="CA735" s="187"/>
      <c r="CB735" s="187"/>
      <c r="CC735" s="187"/>
      <c r="CD735" s="187"/>
      <c r="CE735" s="187"/>
      <c r="CF735" s="187"/>
      <c r="CG735" s="187"/>
      <c r="CH735" s="187"/>
      <c r="CI735" s="187"/>
      <c r="CJ735" s="187"/>
      <c r="CK735" s="187"/>
      <c r="CL735" s="187"/>
      <c r="CM735" s="187"/>
      <c r="CN735" s="187"/>
      <c r="CO735" s="187"/>
      <c r="CP735" s="187"/>
      <c r="CQ735" s="187"/>
      <c r="CR735" s="187"/>
      <c r="CS735" s="187"/>
      <c r="CT735" s="187"/>
      <c r="CU735" s="187"/>
      <c r="CV735" s="187"/>
      <c r="CW735" s="187"/>
      <c r="CX735" s="187"/>
      <c r="CY735" s="187"/>
      <c r="CZ735" s="187"/>
      <c r="DA735" s="187"/>
      <c r="DB735" s="187"/>
      <c r="DC735" s="187"/>
      <c r="DD735" s="187"/>
      <c r="DE735" s="187"/>
      <c r="DF735" s="187"/>
      <c r="DG735" s="187"/>
      <c r="DH735" s="187"/>
      <c r="DI735" s="187"/>
      <c r="DJ735" s="187"/>
      <c r="DK735" s="187"/>
      <c r="DL735" s="187"/>
      <c r="DM735" s="187"/>
      <c r="DN735" s="187"/>
      <c r="DO735" s="187"/>
      <c r="DP735" s="187"/>
      <c r="DQ735" s="187"/>
      <c r="DR735" s="187"/>
      <c r="DS735" s="187"/>
      <c r="DT735" s="187"/>
      <c r="DU735" s="187"/>
      <c r="DV735" s="187"/>
      <c r="DW735" s="187"/>
      <c r="DX735" s="187"/>
      <c r="DY735" s="187"/>
      <c r="DZ735" s="187"/>
      <c r="EA735" s="187"/>
      <c r="EB735" s="187"/>
      <c r="EC735" s="187"/>
      <c r="ED735" s="187"/>
      <c r="EE735" s="187"/>
      <c r="EF735" s="187"/>
      <c r="EG735" s="187"/>
      <c r="EH735" s="187"/>
      <c r="EI735" s="187"/>
      <c r="EJ735" s="187"/>
      <c r="EK735" s="187"/>
      <c r="EL735" s="187"/>
      <c r="EM735" s="187"/>
      <c r="EN735" s="187"/>
      <c r="EO735" s="187"/>
      <c r="EP735" s="187"/>
      <c r="EQ735" s="187"/>
      <c r="ER735" s="187"/>
      <c r="ES735" s="187"/>
      <c r="ET735" s="187"/>
      <c r="EU735" s="187"/>
      <c r="EV735" s="187"/>
      <c r="EW735" s="187"/>
      <c r="EX735" s="187"/>
      <c r="EY735" s="187"/>
      <c r="EZ735" s="187"/>
      <c r="FA735" s="187"/>
      <c r="FB735" s="187"/>
      <c r="FC735" s="187"/>
      <c r="FD735" s="187"/>
      <c r="FE735" s="187"/>
      <c r="FF735" s="187"/>
      <c r="FG735" s="187"/>
      <c r="FH735" s="187"/>
      <c r="FI735" s="187"/>
      <c r="FJ735" s="187"/>
      <c r="FK735" s="187"/>
      <c r="FL735" s="187"/>
      <c r="FM735" s="187"/>
      <c r="FN735" s="187"/>
      <c r="FO735" s="187"/>
      <c r="FP735" s="187"/>
      <c r="FQ735" s="187"/>
      <c r="FR735" s="187"/>
      <c r="FS735" s="187"/>
      <c r="FT735" s="187"/>
      <c r="FU735" s="187"/>
      <c r="FV735" s="187"/>
      <c r="FW735" s="187"/>
      <c r="FX735" s="187"/>
      <c r="FY735" s="187"/>
      <c r="FZ735" s="187"/>
      <c r="GA735" s="187"/>
      <c r="GB735" s="187"/>
      <c r="GC735" s="187"/>
      <c r="GD735" s="187"/>
      <c r="GE735" s="187"/>
      <c r="GF735" s="187"/>
      <c r="GG735" s="187"/>
      <c r="GH735" s="187"/>
      <c r="GI735" s="187"/>
      <c r="GJ735" s="187"/>
      <c r="GK735" s="187"/>
      <c r="GL735" s="187"/>
      <c r="GM735" s="187"/>
      <c r="GN735" s="187"/>
      <c r="GO735" s="187"/>
      <c r="GP735" s="187"/>
      <c r="GQ735" s="187"/>
      <c r="GR735" s="187"/>
      <c r="GS735" s="187"/>
      <c r="GT735" s="187"/>
      <c r="GU735" s="187"/>
      <c r="GV735" s="187"/>
      <c r="GW735" s="187"/>
      <c r="GX735" s="187"/>
      <c r="GY735" s="187"/>
      <c r="GZ735" s="187"/>
      <c r="HA735" s="187"/>
      <c r="HB735" s="187"/>
      <c r="HC735" s="187"/>
      <c r="HD735" s="187"/>
      <c r="HE735" s="187"/>
      <c r="HF735" s="187"/>
      <c r="HG735" s="187"/>
      <c r="HH735" s="187"/>
      <c r="HI735" s="187"/>
      <c r="HJ735" s="187"/>
      <c r="HK735" s="187"/>
      <c r="HL735" s="187"/>
      <c r="HM735" s="187"/>
      <c r="HN735" s="187"/>
      <c r="HO735" s="187"/>
      <c r="HP735" s="187"/>
      <c r="HQ735" s="187"/>
      <c r="HR735" s="187"/>
      <c r="HS735" s="187"/>
      <c r="HT735" s="187"/>
      <c r="HU735" s="187"/>
      <c r="HV735" s="187"/>
      <c r="HW735" s="187"/>
      <c r="HX735" s="187"/>
      <c r="HY735" s="187"/>
      <c r="HZ735" s="187"/>
      <c r="IA735" s="187"/>
      <c r="IB735" s="187"/>
      <c r="IC735" s="187"/>
      <c r="ID735" s="187"/>
      <c r="IE735" s="187"/>
      <c r="IF735" s="187"/>
      <c r="IG735" s="187"/>
      <c r="IH735" s="187"/>
      <c r="II735" s="187"/>
      <c r="IJ735" s="187"/>
      <c r="IK735" s="187"/>
      <c r="IL735" s="187"/>
      <c r="IM735" s="187"/>
      <c r="IN735" s="187"/>
      <c r="IO735" s="187"/>
      <c r="IP735" s="187"/>
      <c r="IQ735" s="187"/>
      <c r="IR735" s="187"/>
      <c r="IS735" s="187"/>
      <c r="IT735" s="187"/>
      <c r="IU735" s="187"/>
      <c r="IV735" s="187"/>
      <c r="IW735" s="187"/>
      <c r="IX735" s="187"/>
    </row>
    <row r="736" spans="1:258" ht="12.95" customHeight="1">
      <c r="A736" s="75" t="s">
        <v>350</v>
      </c>
      <c r="B736" s="255"/>
      <c r="C736" s="255"/>
      <c r="D736" s="155">
        <v>250004141</v>
      </c>
      <c r="E736" s="258" t="s">
        <v>1545</v>
      </c>
      <c r="F736" s="260">
        <v>22100700</v>
      </c>
      <c r="G736" s="37"/>
      <c r="H736" s="37" t="s">
        <v>2716</v>
      </c>
      <c r="I736" s="37" t="s">
        <v>2712</v>
      </c>
      <c r="J736" s="37" t="s">
        <v>2717</v>
      </c>
      <c r="K736" s="37" t="s">
        <v>104</v>
      </c>
      <c r="L736" s="177" t="s">
        <v>105</v>
      </c>
      <c r="M736" s="37"/>
      <c r="N736" s="39" t="s">
        <v>106</v>
      </c>
      <c r="O736" s="39" t="s">
        <v>107</v>
      </c>
      <c r="P736" s="37" t="s">
        <v>108</v>
      </c>
      <c r="Q736" s="39" t="s">
        <v>435</v>
      </c>
      <c r="R736" s="37" t="s">
        <v>110</v>
      </c>
      <c r="S736" s="39" t="s">
        <v>107</v>
      </c>
      <c r="T736" s="164" t="s">
        <v>122</v>
      </c>
      <c r="U736" s="37" t="s">
        <v>112</v>
      </c>
      <c r="V736" s="91">
        <v>60</v>
      </c>
      <c r="W736" s="37" t="s">
        <v>113</v>
      </c>
      <c r="X736" s="39"/>
      <c r="Y736" s="39"/>
      <c r="Z736" s="39"/>
      <c r="AA736" s="60"/>
      <c r="AB736" s="38">
        <v>90</v>
      </c>
      <c r="AC736" s="38">
        <v>10</v>
      </c>
      <c r="AD736" s="181" t="s">
        <v>129</v>
      </c>
      <c r="AE736" s="205" t="s">
        <v>115</v>
      </c>
      <c r="AF736" s="182">
        <v>100</v>
      </c>
      <c r="AG736" s="94">
        <v>27.5</v>
      </c>
      <c r="AH736" s="183">
        <f t="shared" si="58"/>
        <v>2750</v>
      </c>
      <c r="AI736" s="184">
        <f t="shared" si="57"/>
        <v>3080.0000000000005</v>
      </c>
      <c r="AJ736" s="185"/>
      <c r="AK736" s="185"/>
      <c r="AL736" s="315"/>
      <c r="AM736" s="35" t="s">
        <v>116</v>
      </c>
      <c r="AN736" s="699"/>
      <c r="AO736" s="704"/>
      <c r="AP736" s="274"/>
      <c r="AQ736" s="37"/>
      <c r="AR736" s="37" t="s">
        <v>2718</v>
      </c>
      <c r="AS736" s="37"/>
      <c r="AT736" s="37"/>
      <c r="AU736" s="37"/>
      <c r="AV736" s="89"/>
      <c r="AW736" s="336"/>
      <c r="AX736" s="89"/>
      <c r="AY736" s="338"/>
      <c r="AZ736" s="187"/>
      <c r="BA736" s="187"/>
      <c r="BB736" s="187"/>
      <c r="BC736" s="187"/>
      <c r="BD736" s="49">
        <v>666</v>
      </c>
      <c r="BE736" s="187"/>
      <c r="BF736" s="187"/>
      <c r="BG736" s="187"/>
      <c r="BH736" s="187"/>
      <c r="BI736" s="187"/>
      <c r="BJ736" s="187"/>
      <c r="BK736" s="187"/>
      <c r="BL736" s="187"/>
      <c r="BM736" s="187"/>
      <c r="BN736" s="187"/>
      <c r="BO736" s="187"/>
      <c r="BP736" s="187"/>
      <c r="BQ736" s="187"/>
      <c r="BR736" s="187"/>
      <c r="BS736" s="187"/>
      <c r="BT736" s="187"/>
      <c r="BU736" s="187"/>
      <c r="BV736" s="187"/>
      <c r="BW736" s="187"/>
      <c r="BX736" s="187"/>
      <c r="BY736" s="187"/>
      <c r="BZ736" s="187"/>
      <c r="CA736" s="187"/>
      <c r="CB736" s="187"/>
      <c r="CC736" s="187"/>
      <c r="CD736" s="187"/>
      <c r="CE736" s="187"/>
      <c r="CF736" s="187"/>
      <c r="CG736" s="187"/>
      <c r="CH736" s="187"/>
      <c r="CI736" s="187"/>
      <c r="CJ736" s="187"/>
      <c r="CK736" s="187"/>
      <c r="CL736" s="187"/>
      <c r="CM736" s="187"/>
      <c r="CN736" s="187"/>
      <c r="CO736" s="187"/>
      <c r="CP736" s="187"/>
      <c r="CQ736" s="187"/>
      <c r="CR736" s="187"/>
      <c r="CS736" s="187"/>
      <c r="CT736" s="187"/>
      <c r="CU736" s="187"/>
      <c r="CV736" s="187"/>
      <c r="CW736" s="187"/>
      <c r="CX736" s="187"/>
      <c r="CY736" s="187"/>
      <c r="CZ736" s="187"/>
      <c r="DA736" s="187"/>
      <c r="DB736" s="187"/>
      <c r="DC736" s="187"/>
      <c r="DD736" s="187"/>
      <c r="DE736" s="187"/>
      <c r="DF736" s="187"/>
      <c r="DG736" s="187"/>
      <c r="DH736" s="187"/>
      <c r="DI736" s="187"/>
      <c r="DJ736" s="187"/>
      <c r="DK736" s="187"/>
      <c r="DL736" s="187"/>
      <c r="DM736" s="187"/>
      <c r="DN736" s="187"/>
      <c r="DO736" s="187"/>
      <c r="DP736" s="187"/>
      <c r="DQ736" s="187"/>
      <c r="DR736" s="187"/>
      <c r="DS736" s="187"/>
      <c r="DT736" s="187"/>
      <c r="DU736" s="187"/>
      <c r="DV736" s="187"/>
      <c r="DW736" s="187"/>
      <c r="DX736" s="187"/>
      <c r="DY736" s="187"/>
      <c r="DZ736" s="187"/>
      <c r="EA736" s="187"/>
      <c r="EB736" s="187"/>
      <c r="EC736" s="187"/>
      <c r="ED736" s="187"/>
      <c r="EE736" s="187"/>
      <c r="EF736" s="187"/>
      <c r="EG736" s="187"/>
      <c r="EH736" s="187"/>
      <c r="EI736" s="187"/>
      <c r="EJ736" s="187"/>
      <c r="EK736" s="187"/>
      <c r="EL736" s="187"/>
      <c r="EM736" s="187"/>
      <c r="EN736" s="187"/>
      <c r="EO736" s="187"/>
      <c r="EP736" s="187"/>
      <c r="EQ736" s="187"/>
      <c r="ER736" s="187"/>
      <c r="ES736" s="187"/>
      <c r="ET736" s="187"/>
      <c r="EU736" s="187"/>
      <c r="EV736" s="187"/>
      <c r="EW736" s="187"/>
      <c r="EX736" s="187"/>
      <c r="EY736" s="187"/>
      <c r="EZ736" s="187"/>
      <c r="FA736" s="187"/>
      <c r="FB736" s="187"/>
      <c r="FC736" s="187"/>
      <c r="FD736" s="187"/>
      <c r="FE736" s="187"/>
      <c r="FF736" s="187"/>
      <c r="FG736" s="187"/>
      <c r="FH736" s="187"/>
      <c r="FI736" s="187"/>
      <c r="FJ736" s="187"/>
      <c r="FK736" s="187"/>
      <c r="FL736" s="187"/>
      <c r="FM736" s="187"/>
      <c r="FN736" s="187"/>
      <c r="FO736" s="187"/>
      <c r="FP736" s="187"/>
      <c r="FQ736" s="187"/>
      <c r="FR736" s="187"/>
      <c r="FS736" s="187"/>
      <c r="FT736" s="187"/>
      <c r="FU736" s="187"/>
      <c r="FV736" s="187"/>
      <c r="FW736" s="187"/>
      <c r="FX736" s="187"/>
      <c r="FY736" s="187"/>
      <c r="FZ736" s="187"/>
      <c r="GA736" s="187"/>
      <c r="GB736" s="187"/>
      <c r="GC736" s="187"/>
      <c r="GD736" s="187"/>
      <c r="GE736" s="187"/>
      <c r="GF736" s="187"/>
      <c r="GG736" s="187"/>
      <c r="GH736" s="187"/>
      <c r="GI736" s="187"/>
      <c r="GJ736" s="187"/>
      <c r="GK736" s="187"/>
      <c r="GL736" s="187"/>
      <c r="GM736" s="187"/>
      <c r="GN736" s="187"/>
      <c r="GO736" s="187"/>
      <c r="GP736" s="187"/>
      <c r="GQ736" s="187"/>
      <c r="GR736" s="187"/>
      <c r="GS736" s="187"/>
      <c r="GT736" s="187"/>
      <c r="GU736" s="187"/>
      <c r="GV736" s="187"/>
      <c r="GW736" s="187"/>
      <c r="GX736" s="187"/>
      <c r="GY736" s="187"/>
      <c r="GZ736" s="187"/>
      <c r="HA736" s="187"/>
      <c r="HB736" s="187"/>
      <c r="HC736" s="187"/>
      <c r="HD736" s="187"/>
      <c r="HE736" s="187"/>
      <c r="HF736" s="187"/>
      <c r="HG736" s="187"/>
      <c r="HH736" s="187"/>
      <c r="HI736" s="187"/>
      <c r="HJ736" s="187"/>
      <c r="HK736" s="187"/>
      <c r="HL736" s="187"/>
      <c r="HM736" s="187"/>
      <c r="HN736" s="187"/>
      <c r="HO736" s="187"/>
      <c r="HP736" s="187"/>
      <c r="HQ736" s="187"/>
      <c r="HR736" s="187"/>
      <c r="HS736" s="187"/>
      <c r="HT736" s="187"/>
      <c r="HU736" s="187"/>
      <c r="HV736" s="187"/>
      <c r="HW736" s="187"/>
      <c r="HX736" s="187"/>
      <c r="HY736" s="187"/>
      <c r="HZ736" s="187"/>
      <c r="IA736" s="187"/>
      <c r="IB736" s="187"/>
      <c r="IC736" s="187"/>
      <c r="ID736" s="187"/>
      <c r="IE736" s="187"/>
      <c r="IF736" s="187"/>
      <c r="IG736" s="187"/>
      <c r="IH736" s="187"/>
      <c r="II736" s="187"/>
      <c r="IJ736" s="187"/>
      <c r="IK736" s="187"/>
      <c r="IL736" s="187"/>
      <c r="IM736" s="187"/>
      <c r="IN736" s="187"/>
      <c r="IO736" s="187"/>
      <c r="IP736" s="187"/>
      <c r="IQ736" s="187"/>
      <c r="IR736" s="187"/>
      <c r="IS736" s="187"/>
      <c r="IT736" s="187"/>
      <c r="IU736" s="187"/>
      <c r="IV736" s="187"/>
      <c r="IW736" s="187"/>
      <c r="IX736" s="187"/>
    </row>
    <row r="737" spans="1:258" ht="12.95" customHeight="1">
      <c r="A737" s="75" t="s">
        <v>350</v>
      </c>
      <c r="B737" s="255"/>
      <c r="C737" s="255"/>
      <c r="D737" s="155">
        <v>250004147</v>
      </c>
      <c r="E737" s="258" t="s">
        <v>1546</v>
      </c>
      <c r="F737" s="260">
        <v>22100701</v>
      </c>
      <c r="G737" s="37"/>
      <c r="H737" s="272" t="s">
        <v>2716</v>
      </c>
      <c r="I737" s="164" t="s">
        <v>2712</v>
      </c>
      <c r="J737" s="164" t="s">
        <v>2717</v>
      </c>
      <c r="K737" s="37" t="s">
        <v>104</v>
      </c>
      <c r="L737" s="280" t="s">
        <v>105</v>
      </c>
      <c r="M737" s="37"/>
      <c r="N737" s="575" t="s">
        <v>106</v>
      </c>
      <c r="O737" s="39" t="s">
        <v>107</v>
      </c>
      <c r="P737" s="37" t="s">
        <v>108</v>
      </c>
      <c r="Q737" s="39" t="s">
        <v>435</v>
      </c>
      <c r="R737" s="37" t="s">
        <v>110</v>
      </c>
      <c r="S737" s="39" t="s">
        <v>107</v>
      </c>
      <c r="T737" s="164" t="s">
        <v>122</v>
      </c>
      <c r="U737" s="37" t="s">
        <v>112</v>
      </c>
      <c r="V737" s="91">
        <v>60</v>
      </c>
      <c r="W737" s="37" t="s">
        <v>113</v>
      </c>
      <c r="X737" s="575"/>
      <c r="Y737" s="39"/>
      <c r="Z737" s="39"/>
      <c r="AA737" s="60"/>
      <c r="AB737" s="38">
        <v>90</v>
      </c>
      <c r="AC737" s="38">
        <v>10</v>
      </c>
      <c r="AD737" s="181" t="s">
        <v>129</v>
      </c>
      <c r="AE737" s="631" t="s">
        <v>115</v>
      </c>
      <c r="AF737" s="182">
        <v>116</v>
      </c>
      <c r="AG737" s="94">
        <v>27.5</v>
      </c>
      <c r="AH737" s="183">
        <f t="shared" si="58"/>
        <v>3190</v>
      </c>
      <c r="AI737" s="184">
        <f t="shared" ref="AI737:AI768" si="59">AH737*1.12</f>
        <v>3572.8</v>
      </c>
      <c r="AJ737" s="185"/>
      <c r="AK737" s="185"/>
      <c r="AL737" s="315"/>
      <c r="AM737" s="35" t="s">
        <v>116</v>
      </c>
      <c r="AN737" s="704"/>
      <c r="AO737" s="704"/>
      <c r="AP737" s="37"/>
      <c r="AQ737" s="37"/>
      <c r="AR737" s="37" t="s">
        <v>2719</v>
      </c>
      <c r="AS737" s="37"/>
      <c r="AT737" s="37"/>
      <c r="AU737" s="37"/>
      <c r="AV737" s="89"/>
      <c r="AW737" s="89"/>
      <c r="AX737" s="89"/>
      <c r="AY737" s="89"/>
      <c r="AZ737" s="187"/>
      <c r="BA737" s="187"/>
      <c r="BB737" s="187"/>
      <c r="BC737" s="187"/>
      <c r="BD737" s="49">
        <v>667</v>
      </c>
      <c r="BE737" s="187"/>
      <c r="BF737" s="187"/>
      <c r="BG737" s="187"/>
      <c r="BH737" s="187"/>
      <c r="BI737" s="187"/>
      <c r="BJ737" s="187"/>
      <c r="BK737" s="187"/>
      <c r="BL737" s="187"/>
      <c r="BM737" s="187"/>
      <c r="BN737" s="187"/>
      <c r="BO737" s="187"/>
      <c r="BP737" s="187"/>
      <c r="BQ737" s="187"/>
      <c r="BR737" s="187"/>
      <c r="BS737" s="187"/>
      <c r="BT737" s="187"/>
      <c r="BU737" s="187"/>
      <c r="BV737" s="187"/>
      <c r="BW737" s="187"/>
      <c r="BX737" s="187"/>
      <c r="BY737" s="187"/>
      <c r="BZ737" s="187"/>
      <c r="CA737" s="187"/>
      <c r="CB737" s="187"/>
      <c r="CC737" s="187"/>
      <c r="CD737" s="187"/>
      <c r="CE737" s="187"/>
      <c r="CF737" s="187"/>
      <c r="CG737" s="187"/>
      <c r="CH737" s="187"/>
      <c r="CI737" s="187"/>
      <c r="CJ737" s="187"/>
      <c r="CK737" s="187"/>
      <c r="CL737" s="187"/>
      <c r="CM737" s="187"/>
      <c r="CN737" s="187"/>
      <c r="CO737" s="187"/>
      <c r="CP737" s="187"/>
      <c r="CQ737" s="187"/>
      <c r="CR737" s="187"/>
      <c r="CS737" s="187"/>
      <c r="CT737" s="187"/>
      <c r="CU737" s="187"/>
      <c r="CV737" s="187"/>
      <c r="CW737" s="187"/>
      <c r="CX737" s="187"/>
      <c r="CY737" s="187"/>
      <c r="CZ737" s="187"/>
      <c r="DA737" s="187"/>
      <c r="DB737" s="187"/>
      <c r="DC737" s="187"/>
      <c r="DD737" s="187"/>
      <c r="DE737" s="187"/>
      <c r="DF737" s="187"/>
      <c r="DG737" s="187"/>
      <c r="DH737" s="187"/>
      <c r="DI737" s="187"/>
      <c r="DJ737" s="187"/>
      <c r="DK737" s="187"/>
      <c r="DL737" s="187"/>
      <c r="DM737" s="187"/>
      <c r="DN737" s="187"/>
      <c r="DO737" s="187"/>
      <c r="DP737" s="187"/>
      <c r="DQ737" s="187"/>
      <c r="DR737" s="187"/>
      <c r="DS737" s="187"/>
      <c r="DT737" s="187"/>
      <c r="DU737" s="187"/>
      <c r="DV737" s="187"/>
      <c r="DW737" s="187"/>
      <c r="DX737" s="187"/>
      <c r="DY737" s="187"/>
      <c r="DZ737" s="187"/>
      <c r="EA737" s="187"/>
      <c r="EB737" s="187"/>
      <c r="EC737" s="187"/>
      <c r="ED737" s="187"/>
      <c r="EE737" s="187"/>
      <c r="EF737" s="187"/>
      <c r="EG737" s="187"/>
      <c r="EH737" s="187"/>
      <c r="EI737" s="187"/>
      <c r="EJ737" s="187"/>
      <c r="EK737" s="187"/>
      <c r="EL737" s="187"/>
      <c r="EM737" s="187"/>
      <c r="EN737" s="187"/>
      <c r="EO737" s="187"/>
      <c r="EP737" s="187"/>
      <c r="EQ737" s="187"/>
      <c r="ER737" s="187"/>
      <c r="ES737" s="187"/>
      <c r="ET737" s="187"/>
      <c r="EU737" s="187"/>
      <c r="EV737" s="187"/>
      <c r="EW737" s="187"/>
      <c r="EX737" s="187"/>
      <c r="EY737" s="187"/>
      <c r="EZ737" s="187"/>
      <c r="FA737" s="187"/>
      <c r="FB737" s="187"/>
      <c r="FC737" s="187"/>
      <c r="FD737" s="187"/>
      <c r="FE737" s="187"/>
      <c r="FF737" s="187"/>
      <c r="FG737" s="187"/>
      <c r="FH737" s="187"/>
      <c r="FI737" s="187"/>
      <c r="FJ737" s="187"/>
      <c r="FK737" s="187"/>
      <c r="FL737" s="187"/>
      <c r="FM737" s="187"/>
      <c r="FN737" s="187"/>
      <c r="FO737" s="187"/>
      <c r="FP737" s="187"/>
      <c r="FQ737" s="187"/>
      <c r="FR737" s="187"/>
      <c r="FS737" s="187"/>
      <c r="FT737" s="187"/>
      <c r="FU737" s="187"/>
      <c r="FV737" s="187"/>
      <c r="FW737" s="187"/>
      <c r="FX737" s="187"/>
      <c r="FY737" s="187"/>
      <c r="FZ737" s="187"/>
      <c r="GA737" s="187"/>
      <c r="GB737" s="187"/>
      <c r="GC737" s="187"/>
      <c r="GD737" s="187"/>
      <c r="GE737" s="187"/>
      <c r="GF737" s="187"/>
      <c r="GG737" s="187"/>
      <c r="GH737" s="187"/>
      <c r="GI737" s="187"/>
      <c r="GJ737" s="187"/>
      <c r="GK737" s="187"/>
      <c r="GL737" s="187"/>
      <c r="GM737" s="187"/>
      <c r="GN737" s="187"/>
      <c r="GO737" s="187"/>
      <c r="GP737" s="187"/>
      <c r="GQ737" s="187"/>
      <c r="GR737" s="187"/>
      <c r="GS737" s="187"/>
      <c r="GT737" s="187"/>
      <c r="GU737" s="187"/>
      <c r="GV737" s="187"/>
      <c r="GW737" s="187"/>
      <c r="GX737" s="187"/>
      <c r="GY737" s="187"/>
      <c r="GZ737" s="187"/>
      <c r="HA737" s="187"/>
      <c r="HB737" s="187"/>
      <c r="HC737" s="187"/>
      <c r="HD737" s="187"/>
      <c r="HE737" s="187"/>
      <c r="HF737" s="187"/>
      <c r="HG737" s="187"/>
      <c r="HH737" s="187"/>
      <c r="HI737" s="187"/>
      <c r="HJ737" s="187"/>
      <c r="HK737" s="187"/>
      <c r="HL737" s="187"/>
      <c r="HM737" s="187"/>
      <c r="HN737" s="187"/>
      <c r="HO737" s="187"/>
      <c r="HP737" s="187"/>
      <c r="HQ737" s="187"/>
      <c r="HR737" s="187"/>
      <c r="HS737" s="187"/>
      <c r="HT737" s="187"/>
      <c r="HU737" s="187"/>
      <c r="HV737" s="187"/>
      <c r="HW737" s="187"/>
      <c r="HX737" s="187"/>
      <c r="HY737" s="187"/>
      <c r="HZ737" s="187"/>
      <c r="IA737" s="187"/>
      <c r="IB737" s="187"/>
      <c r="IC737" s="187"/>
      <c r="ID737" s="187"/>
      <c r="IE737" s="187"/>
      <c r="IF737" s="187"/>
      <c r="IG737" s="187"/>
      <c r="IH737" s="187"/>
      <c r="II737" s="187"/>
      <c r="IJ737" s="187"/>
      <c r="IK737" s="187"/>
      <c r="IL737" s="187"/>
      <c r="IM737" s="187"/>
      <c r="IN737" s="187"/>
      <c r="IO737" s="187"/>
      <c r="IP737" s="187"/>
      <c r="IQ737" s="187"/>
      <c r="IR737" s="187"/>
      <c r="IS737" s="187"/>
      <c r="IT737" s="187"/>
      <c r="IU737" s="187"/>
      <c r="IV737" s="187"/>
      <c r="IW737" s="187"/>
      <c r="IX737" s="187"/>
    </row>
    <row r="738" spans="1:258" ht="12.95" customHeight="1">
      <c r="A738" s="75" t="s">
        <v>350</v>
      </c>
      <c r="B738" s="255"/>
      <c r="C738" s="255"/>
      <c r="D738" s="155">
        <v>250003782</v>
      </c>
      <c r="E738" s="258" t="s">
        <v>1547</v>
      </c>
      <c r="F738" s="260">
        <v>22100702</v>
      </c>
      <c r="G738" s="37"/>
      <c r="H738" s="37" t="s">
        <v>2720</v>
      </c>
      <c r="I738" s="164" t="s">
        <v>2712</v>
      </c>
      <c r="J738" s="164" t="s">
        <v>2721</v>
      </c>
      <c r="K738" s="37" t="s">
        <v>104</v>
      </c>
      <c r="L738" s="280" t="s">
        <v>105</v>
      </c>
      <c r="M738" s="37"/>
      <c r="N738" s="575" t="s">
        <v>106</v>
      </c>
      <c r="O738" s="39" t="s">
        <v>107</v>
      </c>
      <c r="P738" s="37" t="s">
        <v>108</v>
      </c>
      <c r="Q738" s="39" t="s">
        <v>435</v>
      </c>
      <c r="R738" s="37" t="s">
        <v>110</v>
      </c>
      <c r="S738" s="39" t="s">
        <v>107</v>
      </c>
      <c r="T738" s="164" t="s">
        <v>122</v>
      </c>
      <c r="U738" s="37" t="s">
        <v>112</v>
      </c>
      <c r="V738" s="91">
        <v>60</v>
      </c>
      <c r="W738" s="37" t="s">
        <v>113</v>
      </c>
      <c r="X738" s="575"/>
      <c r="Y738" s="39"/>
      <c r="Z738" s="39"/>
      <c r="AA738" s="60"/>
      <c r="AB738" s="38">
        <v>90</v>
      </c>
      <c r="AC738" s="38">
        <v>10</v>
      </c>
      <c r="AD738" s="181" t="s">
        <v>129</v>
      </c>
      <c r="AE738" s="631" t="s">
        <v>115</v>
      </c>
      <c r="AF738" s="182">
        <v>92</v>
      </c>
      <c r="AG738" s="94">
        <v>2625</v>
      </c>
      <c r="AH738" s="183">
        <f t="shared" si="58"/>
        <v>241500</v>
      </c>
      <c r="AI738" s="184">
        <f t="shared" si="59"/>
        <v>270480</v>
      </c>
      <c r="AJ738" s="185"/>
      <c r="AK738" s="185"/>
      <c r="AL738" s="315"/>
      <c r="AM738" s="35" t="s">
        <v>116</v>
      </c>
      <c r="AN738" s="704"/>
      <c r="AO738" s="704"/>
      <c r="AP738" s="37"/>
      <c r="AQ738" s="37"/>
      <c r="AR738" s="37" t="s">
        <v>2722</v>
      </c>
      <c r="AS738" s="37"/>
      <c r="AT738" s="37"/>
      <c r="AU738" s="37"/>
      <c r="AV738" s="89"/>
      <c r="AW738" s="89"/>
      <c r="AX738" s="89"/>
      <c r="AY738" s="89"/>
      <c r="AZ738" s="187"/>
      <c r="BA738" s="187"/>
      <c r="BB738" s="187"/>
      <c r="BC738" s="187"/>
      <c r="BD738" s="49">
        <v>668</v>
      </c>
      <c r="BE738" s="187"/>
      <c r="BF738" s="187"/>
      <c r="BG738" s="187"/>
      <c r="BH738" s="187"/>
      <c r="BI738" s="187"/>
      <c r="BJ738" s="187"/>
      <c r="BK738" s="187"/>
      <c r="BL738" s="187"/>
      <c r="BM738" s="187"/>
      <c r="BN738" s="187"/>
      <c r="BO738" s="187"/>
      <c r="BP738" s="187"/>
      <c r="BQ738" s="187"/>
      <c r="BR738" s="187"/>
      <c r="BS738" s="187"/>
      <c r="BT738" s="187"/>
      <c r="BU738" s="187"/>
      <c r="BV738" s="187"/>
      <c r="BW738" s="187"/>
      <c r="BX738" s="187"/>
      <c r="BY738" s="187"/>
      <c r="BZ738" s="187"/>
      <c r="CA738" s="187"/>
      <c r="CB738" s="187"/>
      <c r="CC738" s="187"/>
      <c r="CD738" s="187"/>
      <c r="CE738" s="187"/>
      <c r="CF738" s="187"/>
      <c r="CG738" s="187"/>
      <c r="CH738" s="187"/>
      <c r="CI738" s="187"/>
      <c r="CJ738" s="187"/>
      <c r="CK738" s="187"/>
      <c r="CL738" s="187"/>
      <c r="CM738" s="187"/>
      <c r="CN738" s="187"/>
      <c r="CO738" s="187"/>
      <c r="CP738" s="187"/>
      <c r="CQ738" s="187"/>
      <c r="CR738" s="187"/>
      <c r="CS738" s="187"/>
      <c r="CT738" s="187"/>
      <c r="CU738" s="187"/>
      <c r="CV738" s="187"/>
      <c r="CW738" s="187"/>
      <c r="CX738" s="187"/>
      <c r="CY738" s="187"/>
      <c r="CZ738" s="187"/>
      <c r="DA738" s="187"/>
      <c r="DB738" s="187"/>
      <c r="DC738" s="187"/>
      <c r="DD738" s="187"/>
      <c r="DE738" s="187"/>
      <c r="DF738" s="187"/>
      <c r="DG738" s="187"/>
      <c r="DH738" s="187"/>
      <c r="DI738" s="187"/>
      <c r="DJ738" s="187"/>
      <c r="DK738" s="187"/>
      <c r="DL738" s="187"/>
      <c r="DM738" s="187"/>
      <c r="DN738" s="187"/>
      <c r="DO738" s="187"/>
      <c r="DP738" s="187"/>
      <c r="DQ738" s="187"/>
      <c r="DR738" s="187"/>
      <c r="DS738" s="187"/>
      <c r="DT738" s="187"/>
      <c r="DU738" s="187"/>
      <c r="DV738" s="187"/>
      <c r="DW738" s="187"/>
      <c r="DX738" s="187"/>
      <c r="DY738" s="187"/>
      <c r="DZ738" s="187"/>
      <c r="EA738" s="187"/>
      <c r="EB738" s="187"/>
      <c r="EC738" s="187"/>
      <c r="ED738" s="187"/>
      <c r="EE738" s="187"/>
      <c r="EF738" s="187"/>
      <c r="EG738" s="187"/>
      <c r="EH738" s="187"/>
      <c r="EI738" s="187"/>
      <c r="EJ738" s="187"/>
      <c r="EK738" s="187"/>
      <c r="EL738" s="187"/>
      <c r="EM738" s="187"/>
      <c r="EN738" s="187"/>
      <c r="EO738" s="187"/>
      <c r="EP738" s="187"/>
      <c r="EQ738" s="187"/>
      <c r="ER738" s="187"/>
      <c r="ES738" s="187"/>
      <c r="ET738" s="187"/>
      <c r="EU738" s="187"/>
      <c r="EV738" s="187"/>
      <c r="EW738" s="187"/>
      <c r="EX738" s="187"/>
      <c r="EY738" s="187"/>
      <c r="EZ738" s="187"/>
      <c r="FA738" s="187"/>
      <c r="FB738" s="187"/>
      <c r="FC738" s="187"/>
      <c r="FD738" s="187"/>
      <c r="FE738" s="187"/>
      <c r="FF738" s="187"/>
      <c r="FG738" s="187"/>
      <c r="FH738" s="187"/>
      <c r="FI738" s="187"/>
      <c r="FJ738" s="187"/>
      <c r="FK738" s="187"/>
      <c r="FL738" s="187"/>
      <c r="FM738" s="187"/>
      <c r="FN738" s="187"/>
      <c r="FO738" s="187"/>
      <c r="FP738" s="187"/>
      <c r="FQ738" s="187"/>
      <c r="FR738" s="187"/>
      <c r="FS738" s="187"/>
      <c r="FT738" s="187"/>
      <c r="FU738" s="187"/>
      <c r="FV738" s="187"/>
      <c r="FW738" s="187"/>
      <c r="FX738" s="187"/>
      <c r="FY738" s="187"/>
      <c r="FZ738" s="187"/>
      <c r="GA738" s="187"/>
      <c r="GB738" s="187"/>
      <c r="GC738" s="187"/>
      <c r="GD738" s="187"/>
      <c r="GE738" s="187"/>
      <c r="GF738" s="187"/>
      <c r="GG738" s="187"/>
      <c r="GH738" s="187"/>
      <c r="GI738" s="187"/>
      <c r="GJ738" s="187"/>
      <c r="GK738" s="187"/>
      <c r="GL738" s="187"/>
      <c r="GM738" s="187"/>
      <c r="GN738" s="187"/>
      <c r="GO738" s="187"/>
      <c r="GP738" s="187"/>
      <c r="GQ738" s="187"/>
      <c r="GR738" s="187"/>
      <c r="GS738" s="187"/>
      <c r="GT738" s="187"/>
      <c r="GU738" s="187"/>
      <c r="GV738" s="187"/>
      <c r="GW738" s="187"/>
      <c r="GX738" s="187"/>
      <c r="GY738" s="187"/>
      <c r="GZ738" s="187"/>
      <c r="HA738" s="187"/>
      <c r="HB738" s="187"/>
      <c r="HC738" s="187"/>
      <c r="HD738" s="187"/>
      <c r="HE738" s="187"/>
      <c r="HF738" s="187"/>
      <c r="HG738" s="187"/>
      <c r="HH738" s="187"/>
      <c r="HI738" s="187"/>
      <c r="HJ738" s="187"/>
      <c r="HK738" s="187"/>
      <c r="HL738" s="187"/>
      <c r="HM738" s="187"/>
      <c r="HN738" s="187"/>
      <c r="HO738" s="187"/>
      <c r="HP738" s="187"/>
      <c r="HQ738" s="187"/>
      <c r="HR738" s="187"/>
      <c r="HS738" s="187"/>
      <c r="HT738" s="187"/>
      <c r="HU738" s="187"/>
      <c r="HV738" s="187"/>
      <c r="HW738" s="187"/>
      <c r="HX738" s="187"/>
      <c r="HY738" s="187"/>
      <c r="HZ738" s="187"/>
      <c r="IA738" s="187"/>
      <c r="IB738" s="187"/>
      <c r="IC738" s="187"/>
      <c r="ID738" s="187"/>
      <c r="IE738" s="187"/>
      <c r="IF738" s="187"/>
      <c r="IG738" s="187"/>
      <c r="IH738" s="187"/>
      <c r="II738" s="187"/>
      <c r="IJ738" s="187"/>
      <c r="IK738" s="187"/>
      <c r="IL738" s="187"/>
      <c r="IM738" s="187"/>
      <c r="IN738" s="187"/>
      <c r="IO738" s="187"/>
      <c r="IP738" s="187"/>
      <c r="IQ738" s="187"/>
      <c r="IR738" s="187"/>
      <c r="IS738" s="187"/>
      <c r="IT738" s="187"/>
      <c r="IU738" s="187"/>
      <c r="IV738" s="187"/>
      <c r="IW738" s="187"/>
      <c r="IX738" s="187"/>
    </row>
    <row r="739" spans="1:258" ht="12.95" customHeight="1">
      <c r="A739" s="75" t="s">
        <v>350</v>
      </c>
      <c r="B739" s="255"/>
      <c r="C739" s="255"/>
      <c r="D739" s="155">
        <v>250003783</v>
      </c>
      <c r="E739" s="258" t="s">
        <v>1548</v>
      </c>
      <c r="F739" s="260">
        <v>22100703</v>
      </c>
      <c r="G739" s="37"/>
      <c r="H739" s="37" t="s">
        <v>2723</v>
      </c>
      <c r="I739" s="164" t="s">
        <v>2712</v>
      </c>
      <c r="J739" s="164" t="s">
        <v>2724</v>
      </c>
      <c r="K739" s="164" t="s">
        <v>104</v>
      </c>
      <c r="L739" s="280" t="s">
        <v>105</v>
      </c>
      <c r="M739" s="37"/>
      <c r="N739" s="39" t="s">
        <v>106</v>
      </c>
      <c r="O739" s="39" t="s">
        <v>107</v>
      </c>
      <c r="P739" s="37" t="s">
        <v>108</v>
      </c>
      <c r="Q739" s="39" t="s">
        <v>435</v>
      </c>
      <c r="R739" s="37" t="s">
        <v>110</v>
      </c>
      <c r="S739" s="575" t="s">
        <v>107</v>
      </c>
      <c r="T739" s="164" t="s">
        <v>122</v>
      </c>
      <c r="U739" s="37" t="s">
        <v>112</v>
      </c>
      <c r="V739" s="91">
        <v>60</v>
      </c>
      <c r="W739" s="37" t="s">
        <v>113</v>
      </c>
      <c r="X739" s="575"/>
      <c r="Y739" s="39"/>
      <c r="Z739" s="39"/>
      <c r="AA739" s="60"/>
      <c r="AB739" s="38">
        <v>90</v>
      </c>
      <c r="AC739" s="38">
        <v>10</v>
      </c>
      <c r="AD739" s="181" t="s">
        <v>129</v>
      </c>
      <c r="AE739" s="631" t="s">
        <v>115</v>
      </c>
      <c r="AF739" s="182">
        <v>92</v>
      </c>
      <c r="AG739" s="94">
        <v>105</v>
      </c>
      <c r="AH739" s="183">
        <f t="shared" si="58"/>
        <v>9660</v>
      </c>
      <c r="AI739" s="184">
        <f t="shared" si="59"/>
        <v>10819.2</v>
      </c>
      <c r="AJ739" s="185"/>
      <c r="AK739" s="185"/>
      <c r="AL739" s="315"/>
      <c r="AM739" s="35" t="s">
        <v>116</v>
      </c>
      <c r="AN739" s="699"/>
      <c r="AO739" s="699"/>
      <c r="AP739" s="37"/>
      <c r="AQ739" s="37"/>
      <c r="AR739" s="37" t="s">
        <v>2725</v>
      </c>
      <c r="AS739" s="37"/>
      <c r="AT739" s="37"/>
      <c r="AU739" s="37"/>
      <c r="AV739" s="89"/>
      <c r="AW739" s="89"/>
      <c r="AX739" s="89"/>
      <c r="AY739" s="89"/>
      <c r="AZ739" s="187"/>
      <c r="BA739" s="187"/>
      <c r="BB739" s="187"/>
      <c r="BC739" s="187"/>
      <c r="BD739" s="49">
        <v>669</v>
      </c>
      <c r="BE739" s="187"/>
      <c r="BF739" s="187"/>
      <c r="BG739" s="187"/>
      <c r="BH739" s="187"/>
      <c r="BI739" s="187"/>
      <c r="BJ739" s="187"/>
      <c r="BK739" s="187"/>
      <c r="BL739" s="187"/>
      <c r="BM739" s="187"/>
      <c r="BN739" s="187"/>
      <c r="BO739" s="187"/>
      <c r="BP739" s="187"/>
      <c r="BQ739" s="187"/>
      <c r="BR739" s="187"/>
      <c r="BS739" s="187"/>
      <c r="BT739" s="187"/>
      <c r="BU739" s="187"/>
      <c r="BV739" s="187"/>
      <c r="BW739" s="187"/>
      <c r="BX739" s="187"/>
      <c r="BY739" s="187"/>
      <c r="BZ739" s="187"/>
      <c r="CA739" s="187"/>
      <c r="CB739" s="187"/>
      <c r="CC739" s="187"/>
      <c r="CD739" s="187"/>
      <c r="CE739" s="187"/>
      <c r="CF739" s="187"/>
      <c r="CG739" s="187"/>
      <c r="CH739" s="187"/>
      <c r="CI739" s="187"/>
      <c r="CJ739" s="187"/>
      <c r="CK739" s="187"/>
      <c r="CL739" s="187"/>
      <c r="CM739" s="187"/>
      <c r="CN739" s="187"/>
      <c r="CO739" s="187"/>
      <c r="CP739" s="187"/>
      <c r="CQ739" s="187"/>
      <c r="CR739" s="187"/>
      <c r="CS739" s="187"/>
      <c r="CT739" s="187"/>
      <c r="CU739" s="187"/>
      <c r="CV739" s="187"/>
      <c r="CW739" s="187"/>
      <c r="CX739" s="187"/>
      <c r="CY739" s="187"/>
      <c r="CZ739" s="187"/>
      <c r="DA739" s="187"/>
      <c r="DB739" s="187"/>
      <c r="DC739" s="187"/>
      <c r="DD739" s="187"/>
      <c r="DE739" s="187"/>
      <c r="DF739" s="187"/>
      <c r="DG739" s="187"/>
      <c r="DH739" s="187"/>
      <c r="DI739" s="187"/>
      <c r="DJ739" s="187"/>
      <c r="DK739" s="187"/>
      <c r="DL739" s="187"/>
      <c r="DM739" s="187"/>
      <c r="DN739" s="187"/>
      <c r="DO739" s="187"/>
      <c r="DP739" s="187"/>
      <c r="DQ739" s="187"/>
      <c r="DR739" s="187"/>
      <c r="DS739" s="187"/>
      <c r="DT739" s="187"/>
      <c r="DU739" s="187"/>
      <c r="DV739" s="187"/>
      <c r="DW739" s="187"/>
      <c r="DX739" s="187"/>
      <c r="DY739" s="187"/>
      <c r="DZ739" s="187"/>
      <c r="EA739" s="187"/>
      <c r="EB739" s="187"/>
      <c r="EC739" s="187"/>
      <c r="ED739" s="187"/>
      <c r="EE739" s="187"/>
      <c r="EF739" s="187"/>
      <c r="EG739" s="187"/>
      <c r="EH739" s="187"/>
      <c r="EI739" s="187"/>
      <c r="EJ739" s="187"/>
      <c r="EK739" s="187"/>
      <c r="EL739" s="187"/>
      <c r="EM739" s="187"/>
      <c r="EN739" s="187"/>
      <c r="EO739" s="187"/>
      <c r="EP739" s="187"/>
      <c r="EQ739" s="187"/>
      <c r="ER739" s="187"/>
      <c r="ES739" s="187"/>
      <c r="ET739" s="187"/>
      <c r="EU739" s="187"/>
      <c r="EV739" s="187"/>
      <c r="EW739" s="187"/>
      <c r="EX739" s="187"/>
      <c r="EY739" s="187"/>
      <c r="EZ739" s="187"/>
      <c r="FA739" s="187"/>
      <c r="FB739" s="187"/>
      <c r="FC739" s="187"/>
      <c r="FD739" s="187"/>
      <c r="FE739" s="187"/>
      <c r="FF739" s="187"/>
      <c r="FG739" s="187"/>
      <c r="FH739" s="187"/>
      <c r="FI739" s="187"/>
      <c r="FJ739" s="187"/>
      <c r="FK739" s="187"/>
      <c r="FL739" s="187"/>
      <c r="FM739" s="187"/>
      <c r="FN739" s="187"/>
      <c r="FO739" s="187"/>
      <c r="FP739" s="187"/>
      <c r="FQ739" s="187"/>
      <c r="FR739" s="187"/>
      <c r="FS739" s="187"/>
      <c r="FT739" s="187"/>
      <c r="FU739" s="187"/>
      <c r="FV739" s="187"/>
      <c r="FW739" s="187"/>
      <c r="FX739" s="187"/>
      <c r="FY739" s="187"/>
      <c r="FZ739" s="187"/>
      <c r="GA739" s="187"/>
      <c r="GB739" s="187"/>
      <c r="GC739" s="187"/>
      <c r="GD739" s="187"/>
      <c r="GE739" s="187"/>
      <c r="GF739" s="187"/>
      <c r="GG739" s="187"/>
      <c r="GH739" s="187"/>
      <c r="GI739" s="187"/>
      <c r="GJ739" s="187"/>
      <c r="GK739" s="187"/>
      <c r="GL739" s="187"/>
      <c r="GM739" s="187"/>
      <c r="GN739" s="187"/>
      <c r="GO739" s="187"/>
      <c r="GP739" s="187"/>
      <c r="GQ739" s="187"/>
      <c r="GR739" s="187"/>
      <c r="GS739" s="187"/>
      <c r="GT739" s="187"/>
      <c r="GU739" s="187"/>
      <c r="GV739" s="187"/>
      <c r="GW739" s="187"/>
      <c r="GX739" s="187"/>
      <c r="GY739" s="187"/>
      <c r="GZ739" s="187"/>
      <c r="HA739" s="187"/>
      <c r="HB739" s="187"/>
      <c r="HC739" s="187"/>
      <c r="HD739" s="187"/>
      <c r="HE739" s="187"/>
      <c r="HF739" s="187"/>
      <c r="HG739" s="187"/>
      <c r="HH739" s="187"/>
      <c r="HI739" s="187"/>
      <c r="HJ739" s="187"/>
      <c r="HK739" s="187"/>
      <c r="HL739" s="187"/>
      <c r="HM739" s="187"/>
      <c r="HN739" s="187"/>
      <c r="HO739" s="187"/>
      <c r="HP739" s="187"/>
      <c r="HQ739" s="187"/>
      <c r="HR739" s="187"/>
      <c r="HS739" s="187"/>
      <c r="HT739" s="187"/>
      <c r="HU739" s="187"/>
      <c r="HV739" s="187"/>
      <c r="HW739" s="187"/>
      <c r="HX739" s="187"/>
      <c r="HY739" s="187"/>
      <c r="HZ739" s="187"/>
      <c r="IA739" s="187"/>
      <c r="IB739" s="187"/>
      <c r="IC739" s="187"/>
      <c r="ID739" s="187"/>
      <c r="IE739" s="187"/>
      <c r="IF739" s="187"/>
      <c r="IG739" s="187"/>
      <c r="IH739" s="187"/>
      <c r="II739" s="187"/>
      <c r="IJ739" s="187"/>
      <c r="IK739" s="187"/>
      <c r="IL739" s="187"/>
      <c r="IM739" s="187"/>
      <c r="IN739" s="187"/>
      <c r="IO739" s="187"/>
      <c r="IP739" s="187"/>
      <c r="IQ739" s="187"/>
      <c r="IR739" s="187"/>
      <c r="IS739" s="187"/>
      <c r="IT739" s="187"/>
      <c r="IU739" s="187"/>
      <c r="IV739" s="187"/>
      <c r="IW739" s="187"/>
      <c r="IX739" s="187"/>
    </row>
    <row r="740" spans="1:258" ht="12.95" customHeight="1">
      <c r="A740" s="75" t="s">
        <v>350</v>
      </c>
      <c r="B740" s="255"/>
      <c r="C740" s="255"/>
      <c r="D740" s="155">
        <v>220034739</v>
      </c>
      <c r="E740" s="258" t="s">
        <v>1493</v>
      </c>
      <c r="F740" s="260">
        <v>22100704</v>
      </c>
      <c r="G740" s="37"/>
      <c r="H740" s="272" t="s">
        <v>2726</v>
      </c>
      <c r="I740" s="164" t="s">
        <v>2727</v>
      </c>
      <c r="J740" s="164" t="s">
        <v>2728</v>
      </c>
      <c r="K740" s="37" t="s">
        <v>104</v>
      </c>
      <c r="L740" s="280" t="s">
        <v>105</v>
      </c>
      <c r="M740" s="37"/>
      <c r="N740" s="575" t="s">
        <v>106</v>
      </c>
      <c r="O740" s="39" t="s">
        <v>107</v>
      </c>
      <c r="P740" s="37" t="s">
        <v>108</v>
      </c>
      <c r="Q740" s="39" t="s">
        <v>435</v>
      </c>
      <c r="R740" s="37" t="s">
        <v>110</v>
      </c>
      <c r="S740" s="39" t="s">
        <v>107</v>
      </c>
      <c r="T740" s="37" t="s">
        <v>122</v>
      </c>
      <c r="U740" s="37" t="s">
        <v>112</v>
      </c>
      <c r="V740" s="91">
        <v>60</v>
      </c>
      <c r="W740" s="37" t="s">
        <v>113</v>
      </c>
      <c r="X740" s="575"/>
      <c r="Y740" s="39"/>
      <c r="Z740" s="39"/>
      <c r="AA740" s="60"/>
      <c r="AB740" s="38">
        <v>90</v>
      </c>
      <c r="AC740" s="38">
        <v>10</v>
      </c>
      <c r="AD740" s="181" t="s">
        <v>129</v>
      </c>
      <c r="AE740" s="631" t="s">
        <v>115</v>
      </c>
      <c r="AF740" s="182">
        <v>6</v>
      </c>
      <c r="AG740" s="94">
        <v>8220</v>
      </c>
      <c r="AH740" s="183">
        <f t="shared" si="58"/>
        <v>49320</v>
      </c>
      <c r="AI740" s="184">
        <f t="shared" si="59"/>
        <v>55238.400000000009</v>
      </c>
      <c r="AJ740" s="185"/>
      <c r="AK740" s="185"/>
      <c r="AL740" s="315"/>
      <c r="AM740" s="35" t="s">
        <v>116</v>
      </c>
      <c r="AN740" s="704"/>
      <c r="AO740" s="704"/>
      <c r="AP740" s="37"/>
      <c r="AQ740" s="37"/>
      <c r="AR740" s="37" t="s">
        <v>2729</v>
      </c>
      <c r="AS740" s="37"/>
      <c r="AT740" s="37"/>
      <c r="AU740" s="37"/>
      <c r="AV740" s="89"/>
      <c r="AW740" s="89"/>
      <c r="AX740" s="89"/>
      <c r="AY740" s="89"/>
      <c r="AZ740" s="187"/>
      <c r="BA740" s="187"/>
      <c r="BB740" s="187"/>
      <c r="BC740" s="187"/>
      <c r="BD740" s="49">
        <v>670</v>
      </c>
      <c r="BE740" s="187"/>
      <c r="BF740" s="187"/>
      <c r="BG740" s="187"/>
      <c r="BH740" s="187"/>
      <c r="BI740" s="187"/>
      <c r="BJ740" s="187"/>
      <c r="BK740" s="187"/>
      <c r="BL740" s="187"/>
      <c r="BM740" s="187"/>
      <c r="BN740" s="187"/>
      <c r="BO740" s="187"/>
      <c r="BP740" s="187"/>
      <c r="BQ740" s="187"/>
      <c r="BR740" s="187"/>
      <c r="BS740" s="187"/>
      <c r="BT740" s="187"/>
      <c r="BU740" s="187"/>
      <c r="BV740" s="187"/>
      <c r="BW740" s="187"/>
      <c r="BX740" s="187"/>
      <c r="BY740" s="187"/>
      <c r="BZ740" s="187"/>
      <c r="CA740" s="187"/>
      <c r="CB740" s="187"/>
      <c r="CC740" s="187"/>
      <c r="CD740" s="187"/>
      <c r="CE740" s="187"/>
      <c r="CF740" s="187"/>
      <c r="CG740" s="187"/>
      <c r="CH740" s="187"/>
      <c r="CI740" s="187"/>
      <c r="CJ740" s="187"/>
      <c r="CK740" s="187"/>
      <c r="CL740" s="187"/>
      <c r="CM740" s="187"/>
      <c r="CN740" s="187"/>
      <c r="CO740" s="187"/>
      <c r="CP740" s="187"/>
      <c r="CQ740" s="187"/>
      <c r="CR740" s="187"/>
      <c r="CS740" s="187"/>
      <c r="CT740" s="187"/>
      <c r="CU740" s="187"/>
      <c r="CV740" s="187"/>
      <c r="CW740" s="187"/>
      <c r="CX740" s="187"/>
      <c r="CY740" s="187"/>
      <c r="CZ740" s="187"/>
      <c r="DA740" s="187"/>
      <c r="DB740" s="187"/>
      <c r="DC740" s="187"/>
      <c r="DD740" s="187"/>
      <c r="DE740" s="187"/>
      <c r="DF740" s="187"/>
      <c r="DG740" s="187"/>
      <c r="DH740" s="187"/>
      <c r="DI740" s="187"/>
      <c r="DJ740" s="187"/>
      <c r="DK740" s="187"/>
      <c r="DL740" s="187"/>
      <c r="DM740" s="187"/>
      <c r="DN740" s="187"/>
      <c r="DO740" s="187"/>
      <c r="DP740" s="187"/>
      <c r="DQ740" s="187"/>
      <c r="DR740" s="187"/>
      <c r="DS740" s="187"/>
      <c r="DT740" s="187"/>
      <c r="DU740" s="187"/>
      <c r="DV740" s="187"/>
      <c r="DW740" s="187"/>
      <c r="DX740" s="187"/>
      <c r="DY740" s="187"/>
      <c r="DZ740" s="187"/>
      <c r="EA740" s="187"/>
      <c r="EB740" s="187"/>
      <c r="EC740" s="187"/>
      <c r="ED740" s="187"/>
      <c r="EE740" s="187"/>
      <c r="EF740" s="187"/>
      <c r="EG740" s="187"/>
      <c r="EH740" s="187"/>
      <c r="EI740" s="187"/>
      <c r="EJ740" s="187"/>
      <c r="EK740" s="187"/>
      <c r="EL740" s="187"/>
      <c r="EM740" s="187"/>
      <c r="EN740" s="187"/>
      <c r="EO740" s="187"/>
      <c r="EP740" s="187"/>
      <c r="EQ740" s="187"/>
      <c r="ER740" s="187"/>
      <c r="ES740" s="187"/>
      <c r="ET740" s="187"/>
      <c r="EU740" s="187"/>
      <c r="EV740" s="187"/>
      <c r="EW740" s="187"/>
      <c r="EX740" s="187"/>
      <c r="EY740" s="187"/>
      <c r="EZ740" s="187"/>
      <c r="FA740" s="187"/>
      <c r="FB740" s="187"/>
      <c r="FC740" s="187"/>
      <c r="FD740" s="187"/>
      <c r="FE740" s="187"/>
      <c r="FF740" s="187"/>
      <c r="FG740" s="187"/>
      <c r="FH740" s="187"/>
      <c r="FI740" s="187"/>
      <c r="FJ740" s="187"/>
      <c r="FK740" s="187"/>
      <c r="FL740" s="187"/>
      <c r="FM740" s="187"/>
      <c r="FN740" s="187"/>
      <c r="FO740" s="187"/>
      <c r="FP740" s="187"/>
      <c r="FQ740" s="187"/>
      <c r="FR740" s="187"/>
      <c r="FS740" s="187"/>
      <c r="FT740" s="187"/>
      <c r="FU740" s="187"/>
      <c r="FV740" s="187"/>
      <c r="FW740" s="187"/>
      <c r="FX740" s="187"/>
      <c r="FY740" s="187"/>
      <c r="FZ740" s="187"/>
      <c r="GA740" s="187"/>
      <c r="GB740" s="187"/>
      <c r="GC740" s="187"/>
      <c r="GD740" s="187"/>
      <c r="GE740" s="187"/>
      <c r="GF740" s="187"/>
      <c r="GG740" s="187"/>
      <c r="GH740" s="187"/>
      <c r="GI740" s="187"/>
      <c r="GJ740" s="187"/>
      <c r="GK740" s="187"/>
      <c r="GL740" s="187"/>
      <c r="GM740" s="187"/>
      <c r="GN740" s="187"/>
      <c r="GO740" s="187"/>
      <c r="GP740" s="187"/>
      <c r="GQ740" s="187"/>
      <c r="GR740" s="187"/>
      <c r="GS740" s="187"/>
      <c r="GT740" s="187"/>
      <c r="GU740" s="187"/>
      <c r="GV740" s="187"/>
      <c r="GW740" s="187"/>
      <c r="GX740" s="187"/>
      <c r="GY740" s="187"/>
      <c r="GZ740" s="187"/>
      <c r="HA740" s="187"/>
      <c r="HB740" s="187"/>
      <c r="HC740" s="187"/>
      <c r="HD740" s="187"/>
      <c r="HE740" s="187"/>
      <c r="HF740" s="187"/>
      <c r="HG740" s="187"/>
      <c r="HH740" s="187"/>
      <c r="HI740" s="187"/>
      <c r="HJ740" s="187"/>
      <c r="HK740" s="187"/>
      <c r="HL740" s="187"/>
      <c r="HM740" s="187"/>
      <c r="HN740" s="187"/>
      <c r="HO740" s="187"/>
      <c r="HP740" s="187"/>
      <c r="HQ740" s="187"/>
      <c r="HR740" s="187"/>
      <c r="HS740" s="187"/>
      <c r="HT740" s="187"/>
      <c r="HU740" s="187"/>
      <c r="HV740" s="187"/>
      <c r="HW740" s="187"/>
      <c r="HX740" s="187"/>
      <c r="HY740" s="187"/>
      <c r="HZ740" s="187"/>
      <c r="IA740" s="187"/>
      <c r="IB740" s="187"/>
      <c r="IC740" s="187"/>
      <c r="ID740" s="187"/>
      <c r="IE740" s="187"/>
      <c r="IF740" s="187"/>
      <c r="IG740" s="187"/>
      <c r="IH740" s="187"/>
      <c r="II740" s="187"/>
      <c r="IJ740" s="187"/>
      <c r="IK740" s="187"/>
      <c r="IL740" s="187"/>
      <c r="IM740" s="187"/>
      <c r="IN740" s="187"/>
      <c r="IO740" s="187"/>
      <c r="IP740" s="187"/>
      <c r="IQ740" s="187"/>
      <c r="IR740" s="187"/>
      <c r="IS740" s="187"/>
      <c r="IT740" s="187"/>
      <c r="IU740" s="187"/>
      <c r="IV740" s="187"/>
      <c r="IW740" s="187"/>
      <c r="IX740" s="187"/>
    </row>
    <row r="741" spans="1:258" ht="12.95" customHeight="1">
      <c r="A741" s="75" t="s">
        <v>333</v>
      </c>
      <c r="B741" s="255"/>
      <c r="C741" s="255"/>
      <c r="D741" s="155">
        <v>220031698</v>
      </c>
      <c r="E741" s="258" t="s">
        <v>3710</v>
      </c>
      <c r="F741" s="260">
        <v>22100597</v>
      </c>
      <c r="G741" s="176"/>
      <c r="H741" s="279" t="s">
        <v>2730</v>
      </c>
      <c r="I741" s="37" t="s">
        <v>746</v>
      </c>
      <c r="J741" s="176" t="s">
        <v>837</v>
      </c>
      <c r="K741" s="267" t="s">
        <v>104</v>
      </c>
      <c r="L741" s="280"/>
      <c r="M741" s="176" t="s">
        <v>121</v>
      </c>
      <c r="N741" s="178" t="s">
        <v>83</v>
      </c>
      <c r="O741" s="178" t="s">
        <v>107</v>
      </c>
      <c r="P741" s="176" t="s">
        <v>108</v>
      </c>
      <c r="Q741" s="213" t="s">
        <v>1094</v>
      </c>
      <c r="R741" s="176" t="s">
        <v>110</v>
      </c>
      <c r="S741" s="285" t="s">
        <v>107</v>
      </c>
      <c r="T741" s="176" t="s">
        <v>122</v>
      </c>
      <c r="U741" s="176" t="s">
        <v>112</v>
      </c>
      <c r="V741" s="178">
        <v>60</v>
      </c>
      <c r="W741" s="37" t="s">
        <v>113</v>
      </c>
      <c r="X741" s="285"/>
      <c r="Y741" s="178"/>
      <c r="Z741" s="178"/>
      <c r="AA741" s="179">
        <v>30</v>
      </c>
      <c r="AB741" s="180">
        <v>60</v>
      </c>
      <c r="AC741" s="180">
        <v>10</v>
      </c>
      <c r="AD741" s="181" t="s">
        <v>129</v>
      </c>
      <c r="AE741" s="269" t="s">
        <v>115</v>
      </c>
      <c r="AF741" s="182">
        <v>14</v>
      </c>
      <c r="AG741" s="94">
        <v>16594.5</v>
      </c>
      <c r="AH741" s="183">
        <f t="shared" si="58"/>
        <v>232323</v>
      </c>
      <c r="AI741" s="184">
        <f t="shared" si="59"/>
        <v>260201.76000000004</v>
      </c>
      <c r="AJ741" s="185"/>
      <c r="AK741" s="185"/>
      <c r="AL741" s="185"/>
      <c r="AM741" s="186" t="s">
        <v>116</v>
      </c>
      <c r="AN741" s="326"/>
      <c r="AO741" s="326"/>
      <c r="AP741" s="176"/>
      <c r="AQ741" s="176"/>
      <c r="AR741" s="37" t="s">
        <v>2731</v>
      </c>
      <c r="AS741" s="176"/>
      <c r="AT741" s="176"/>
      <c r="AU741" s="176"/>
      <c r="AV741" s="89"/>
      <c r="AW741" s="89"/>
      <c r="AX741" s="89"/>
      <c r="AY741" s="89"/>
      <c r="AZ741" s="187"/>
      <c r="BA741" s="187"/>
      <c r="BB741" s="187"/>
      <c r="BC741" s="187"/>
      <c r="BD741" s="49">
        <v>671</v>
      </c>
      <c r="BE741" s="187"/>
      <c r="BF741" s="187"/>
      <c r="BG741" s="187"/>
      <c r="BH741" s="187"/>
      <c r="BI741" s="187"/>
      <c r="BJ741" s="187"/>
      <c r="BK741" s="187"/>
      <c r="BL741" s="187"/>
      <c r="BM741" s="187"/>
      <c r="BN741" s="187"/>
      <c r="BO741" s="187"/>
      <c r="BP741" s="187"/>
      <c r="BQ741" s="187"/>
      <c r="BR741" s="187"/>
      <c r="BS741" s="187"/>
      <c r="BT741" s="187"/>
      <c r="BU741" s="187"/>
      <c r="BV741" s="187"/>
      <c r="BW741" s="187"/>
      <c r="BX741" s="187"/>
      <c r="BY741" s="187"/>
      <c r="BZ741" s="187"/>
      <c r="CA741" s="187"/>
      <c r="CB741" s="187"/>
      <c r="CC741" s="187"/>
      <c r="CD741" s="187"/>
      <c r="CE741" s="187"/>
      <c r="CF741" s="187"/>
      <c r="CG741" s="187"/>
      <c r="CH741" s="187"/>
      <c r="CI741" s="187"/>
      <c r="CJ741" s="187"/>
      <c r="CK741" s="187"/>
      <c r="CL741" s="187"/>
      <c r="CM741" s="187"/>
      <c r="CN741" s="187"/>
      <c r="CO741" s="187"/>
      <c r="CP741" s="187"/>
      <c r="CQ741" s="187"/>
      <c r="CR741" s="187"/>
      <c r="CS741" s="187"/>
      <c r="CT741" s="187"/>
      <c r="CU741" s="187"/>
      <c r="CV741" s="187"/>
      <c r="CW741" s="187"/>
      <c r="CX741" s="187"/>
      <c r="CY741" s="187"/>
      <c r="CZ741" s="187"/>
      <c r="DA741" s="187"/>
      <c r="DB741" s="187"/>
      <c r="DC741" s="187"/>
      <c r="DD741" s="187"/>
      <c r="DE741" s="187"/>
      <c r="DF741" s="187"/>
      <c r="DG741" s="187"/>
      <c r="DH741" s="187"/>
      <c r="DI741" s="187"/>
      <c r="DJ741" s="187"/>
      <c r="DK741" s="187"/>
      <c r="DL741" s="187"/>
      <c r="DM741" s="187"/>
      <c r="DN741" s="187"/>
      <c r="DO741" s="187"/>
      <c r="DP741" s="187"/>
      <c r="DQ741" s="187"/>
      <c r="DR741" s="187"/>
      <c r="DS741" s="187"/>
      <c r="DT741" s="187"/>
      <c r="DU741" s="187"/>
      <c r="DV741" s="187"/>
      <c r="DW741" s="187"/>
      <c r="DX741" s="187"/>
      <c r="DY741" s="187"/>
      <c r="DZ741" s="187"/>
      <c r="EA741" s="187"/>
      <c r="EB741" s="187"/>
      <c r="EC741" s="187"/>
      <c r="ED741" s="187"/>
      <c r="EE741" s="187"/>
      <c r="EF741" s="187"/>
      <c r="EG741" s="187"/>
      <c r="EH741" s="187"/>
      <c r="EI741" s="187"/>
      <c r="EJ741" s="187"/>
      <c r="EK741" s="187"/>
      <c r="EL741" s="187"/>
      <c r="EM741" s="187"/>
      <c r="EN741" s="187"/>
      <c r="EO741" s="187"/>
      <c r="EP741" s="187"/>
      <c r="EQ741" s="187"/>
      <c r="ER741" s="187"/>
      <c r="ES741" s="187"/>
      <c r="ET741" s="187"/>
      <c r="EU741" s="187"/>
      <c r="EV741" s="187"/>
      <c r="EW741" s="187"/>
      <c r="EX741" s="187"/>
      <c r="EY741" s="187"/>
      <c r="EZ741" s="187"/>
      <c r="FA741" s="187"/>
      <c r="FB741" s="187"/>
      <c r="FC741" s="187"/>
      <c r="FD741" s="187"/>
      <c r="FE741" s="187"/>
      <c r="FF741" s="187"/>
      <c r="FG741" s="187"/>
      <c r="FH741" s="187"/>
      <c r="FI741" s="187"/>
      <c r="FJ741" s="187"/>
      <c r="FK741" s="187"/>
      <c r="FL741" s="187"/>
      <c r="FM741" s="187"/>
      <c r="FN741" s="187"/>
      <c r="FO741" s="187"/>
      <c r="FP741" s="187"/>
      <c r="FQ741" s="187"/>
      <c r="FR741" s="187"/>
      <c r="FS741" s="187"/>
      <c r="FT741" s="187"/>
      <c r="FU741" s="187"/>
      <c r="FV741" s="187"/>
      <c r="FW741" s="187"/>
      <c r="FX741" s="187"/>
      <c r="FY741" s="187"/>
      <c r="FZ741" s="187"/>
      <c r="GA741" s="187"/>
      <c r="GB741" s="187"/>
      <c r="GC741" s="187"/>
      <c r="GD741" s="187"/>
      <c r="GE741" s="187"/>
      <c r="GF741" s="187"/>
      <c r="GG741" s="187"/>
      <c r="GH741" s="187"/>
      <c r="GI741" s="187"/>
      <c r="GJ741" s="187"/>
      <c r="GK741" s="187"/>
      <c r="GL741" s="187"/>
      <c r="GM741" s="187"/>
      <c r="GN741" s="187"/>
      <c r="GO741" s="187"/>
      <c r="GP741" s="187"/>
      <c r="GQ741" s="187"/>
      <c r="GR741" s="187"/>
      <c r="GS741" s="187"/>
      <c r="GT741" s="187"/>
      <c r="GU741" s="187"/>
      <c r="GV741" s="187"/>
      <c r="GW741" s="187"/>
      <c r="GX741" s="187"/>
      <c r="GY741" s="187"/>
      <c r="GZ741" s="187"/>
      <c r="HA741" s="187"/>
      <c r="HB741" s="187"/>
      <c r="HC741" s="187"/>
      <c r="HD741" s="187"/>
      <c r="HE741" s="187"/>
      <c r="HF741" s="187"/>
      <c r="HG741" s="187"/>
      <c r="HH741" s="187"/>
      <c r="HI741" s="187"/>
      <c r="HJ741" s="187"/>
      <c r="HK741" s="187"/>
      <c r="HL741" s="187"/>
      <c r="HM741" s="187"/>
      <c r="HN741" s="187"/>
      <c r="HO741" s="187"/>
      <c r="HP741" s="187"/>
      <c r="HQ741" s="187"/>
      <c r="HR741" s="187"/>
      <c r="HS741" s="187"/>
      <c r="HT741" s="187"/>
      <c r="HU741" s="187"/>
      <c r="HV741" s="187"/>
      <c r="HW741" s="187"/>
      <c r="HX741" s="187"/>
      <c r="HY741" s="187"/>
      <c r="HZ741" s="187"/>
      <c r="IA741" s="187"/>
      <c r="IB741" s="187"/>
      <c r="IC741" s="187"/>
      <c r="ID741" s="187"/>
      <c r="IE741" s="187"/>
      <c r="IF741" s="187"/>
      <c r="IG741" s="187"/>
      <c r="IH741" s="187"/>
      <c r="II741" s="187"/>
      <c r="IJ741" s="187"/>
      <c r="IK741" s="187"/>
      <c r="IL741" s="187"/>
      <c r="IM741" s="187"/>
      <c r="IN741" s="187"/>
      <c r="IO741" s="187"/>
      <c r="IP741" s="187"/>
      <c r="IQ741" s="187"/>
      <c r="IR741" s="187"/>
      <c r="IS741" s="187"/>
      <c r="IT741" s="187"/>
      <c r="IU741" s="187"/>
      <c r="IV741" s="187"/>
      <c r="IW741" s="187"/>
      <c r="IX741" s="187"/>
    </row>
    <row r="742" spans="1:258" ht="12.95" customHeight="1">
      <c r="A742" s="75" t="s">
        <v>333</v>
      </c>
      <c r="B742" s="255"/>
      <c r="C742" s="255"/>
      <c r="D742" s="155">
        <v>210035598</v>
      </c>
      <c r="E742" s="258" t="s">
        <v>1257</v>
      </c>
      <c r="F742" s="260">
        <v>22100598</v>
      </c>
      <c r="G742" s="188"/>
      <c r="H742" s="265" t="s">
        <v>2732</v>
      </c>
      <c r="I742" s="189" t="s">
        <v>2733</v>
      </c>
      <c r="J742" s="188" t="s">
        <v>2734</v>
      </c>
      <c r="K742" s="277" t="s">
        <v>104</v>
      </c>
      <c r="L742" s="280"/>
      <c r="M742" s="188"/>
      <c r="N742" s="190" t="s">
        <v>106</v>
      </c>
      <c r="O742" s="190" t="s">
        <v>107</v>
      </c>
      <c r="P742" s="188" t="s">
        <v>108</v>
      </c>
      <c r="Q742" s="750" t="s">
        <v>1094</v>
      </c>
      <c r="R742" s="188" t="s">
        <v>110</v>
      </c>
      <c r="S742" s="287" t="s">
        <v>107</v>
      </c>
      <c r="T742" s="188" t="s">
        <v>122</v>
      </c>
      <c r="U742" s="188" t="s">
        <v>112</v>
      </c>
      <c r="V742" s="190">
        <v>60</v>
      </c>
      <c r="W742" s="189" t="s">
        <v>113</v>
      </c>
      <c r="X742" s="287"/>
      <c r="Y742" s="190"/>
      <c r="Z742" s="190"/>
      <c r="AA742" s="191"/>
      <c r="AB742" s="192">
        <v>90</v>
      </c>
      <c r="AC742" s="192">
        <v>10</v>
      </c>
      <c r="AD742" s="193" t="s">
        <v>145</v>
      </c>
      <c r="AE742" s="263" t="s">
        <v>115</v>
      </c>
      <c r="AF742" s="194">
        <v>7</v>
      </c>
      <c r="AG742" s="195">
        <v>37728.29</v>
      </c>
      <c r="AH742" s="183">
        <f t="shared" si="58"/>
        <v>264098.03000000003</v>
      </c>
      <c r="AI742" s="184">
        <f t="shared" si="59"/>
        <v>295789.79360000003</v>
      </c>
      <c r="AJ742" s="185"/>
      <c r="AK742" s="185"/>
      <c r="AL742" s="185"/>
      <c r="AM742" s="196" t="s">
        <v>116</v>
      </c>
      <c r="AN742" s="322"/>
      <c r="AO742" s="322"/>
      <c r="AP742" s="188"/>
      <c r="AQ742" s="188"/>
      <c r="AR742" s="188" t="s">
        <v>2735</v>
      </c>
      <c r="AS742" s="188"/>
      <c r="AT742" s="188"/>
      <c r="AU742" s="188"/>
      <c r="AV742" s="89"/>
      <c r="AW742" s="89"/>
      <c r="AX742" s="89"/>
      <c r="AY742" s="89"/>
      <c r="AZ742" s="187"/>
      <c r="BA742" s="187"/>
      <c r="BB742" s="187"/>
      <c r="BC742" s="187"/>
      <c r="BD742" s="49">
        <v>672</v>
      </c>
      <c r="BE742" s="187"/>
      <c r="BF742" s="187"/>
      <c r="BG742" s="187"/>
      <c r="BH742" s="187"/>
      <c r="BI742" s="187"/>
      <c r="BJ742" s="187"/>
      <c r="BK742" s="187"/>
      <c r="BL742" s="187"/>
      <c r="BM742" s="187"/>
      <c r="BN742" s="187"/>
      <c r="BO742" s="187"/>
      <c r="BP742" s="187"/>
      <c r="BQ742" s="187"/>
      <c r="BR742" s="187"/>
      <c r="BS742" s="187"/>
      <c r="BT742" s="187"/>
      <c r="BU742" s="187"/>
      <c r="BV742" s="187"/>
      <c r="BW742" s="187"/>
      <c r="BX742" s="187"/>
      <c r="BY742" s="187"/>
      <c r="BZ742" s="187"/>
      <c r="CA742" s="187"/>
      <c r="CB742" s="187"/>
      <c r="CC742" s="187"/>
      <c r="CD742" s="187"/>
      <c r="CE742" s="187"/>
      <c r="CF742" s="187"/>
      <c r="CG742" s="187"/>
      <c r="CH742" s="187"/>
      <c r="CI742" s="187"/>
      <c r="CJ742" s="187"/>
      <c r="CK742" s="187"/>
      <c r="CL742" s="187"/>
      <c r="CM742" s="187"/>
      <c r="CN742" s="187"/>
      <c r="CO742" s="187"/>
      <c r="CP742" s="187"/>
      <c r="CQ742" s="187"/>
      <c r="CR742" s="187"/>
      <c r="CS742" s="187"/>
      <c r="CT742" s="187"/>
      <c r="CU742" s="187"/>
      <c r="CV742" s="187"/>
      <c r="CW742" s="187"/>
      <c r="CX742" s="187"/>
      <c r="CY742" s="187"/>
      <c r="CZ742" s="187"/>
      <c r="DA742" s="187"/>
      <c r="DB742" s="187"/>
      <c r="DC742" s="187"/>
      <c r="DD742" s="187"/>
      <c r="DE742" s="187"/>
      <c r="DF742" s="187"/>
      <c r="DG742" s="187"/>
      <c r="DH742" s="187"/>
      <c r="DI742" s="187"/>
      <c r="DJ742" s="187"/>
      <c r="DK742" s="187"/>
      <c r="DL742" s="187"/>
      <c r="DM742" s="187"/>
      <c r="DN742" s="187"/>
      <c r="DO742" s="187"/>
      <c r="DP742" s="187"/>
      <c r="DQ742" s="187"/>
      <c r="DR742" s="187"/>
      <c r="DS742" s="187"/>
      <c r="DT742" s="187"/>
      <c r="DU742" s="187"/>
      <c r="DV742" s="187"/>
      <c r="DW742" s="187"/>
      <c r="DX742" s="187"/>
      <c r="DY742" s="187"/>
      <c r="DZ742" s="187"/>
      <c r="EA742" s="187"/>
      <c r="EB742" s="187"/>
      <c r="EC742" s="187"/>
      <c r="ED742" s="187"/>
      <c r="EE742" s="187"/>
      <c r="EF742" s="187"/>
      <c r="EG742" s="187"/>
      <c r="EH742" s="187"/>
      <c r="EI742" s="187"/>
      <c r="EJ742" s="187"/>
      <c r="EK742" s="187"/>
      <c r="EL742" s="187"/>
      <c r="EM742" s="187"/>
      <c r="EN742" s="187"/>
      <c r="EO742" s="187"/>
      <c r="EP742" s="187"/>
      <c r="EQ742" s="187"/>
      <c r="ER742" s="187"/>
      <c r="ES742" s="187"/>
      <c r="ET742" s="187"/>
      <c r="EU742" s="187"/>
      <c r="EV742" s="187"/>
      <c r="EW742" s="187"/>
      <c r="EX742" s="187"/>
      <c r="EY742" s="187"/>
      <c r="EZ742" s="187"/>
      <c r="FA742" s="187"/>
      <c r="FB742" s="187"/>
      <c r="FC742" s="187"/>
      <c r="FD742" s="187"/>
      <c r="FE742" s="187"/>
      <c r="FF742" s="187"/>
      <c r="FG742" s="187"/>
      <c r="FH742" s="187"/>
      <c r="FI742" s="187"/>
      <c r="FJ742" s="187"/>
      <c r="FK742" s="187"/>
      <c r="FL742" s="187"/>
      <c r="FM742" s="187"/>
      <c r="FN742" s="187"/>
      <c r="FO742" s="187"/>
      <c r="FP742" s="187"/>
      <c r="FQ742" s="187"/>
      <c r="FR742" s="187"/>
      <c r="FS742" s="187"/>
      <c r="FT742" s="187"/>
      <c r="FU742" s="187"/>
      <c r="FV742" s="187"/>
      <c r="FW742" s="187"/>
      <c r="FX742" s="187"/>
      <c r="FY742" s="187"/>
      <c r="FZ742" s="187"/>
      <c r="GA742" s="187"/>
      <c r="GB742" s="187"/>
      <c r="GC742" s="187"/>
      <c r="GD742" s="187"/>
      <c r="GE742" s="187"/>
      <c r="GF742" s="187"/>
      <c r="GG742" s="187"/>
      <c r="GH742" s="187"/>
      <c r="GI742" s="187"/>
      <c r="GJ742" s="187"/>
      <c r="GK742" s="187"/>
      <c r="GL742" s="187"/>
      <c r="GM742" s="187"/>
      <c r="GN742" s="187"/>
      <c r="GO742" s="187"/>
      <c r="GP742" s="187"/>
      <c r="GQ742" s="187"/>
      <c r="GR742" s="187"/>
      <c r="GS742" s="187"/>
      <c r="GT742" s="187"/>
      <c r="GU742" s="187"/>
      <c r="GV742" s="187"/>
      <c r="GW742" s="187"/>
      <c r="GX742" s="187"/>
      <c r="GY742" s="187"/>
      <c r="GZ742" s="187"/>
      <c r="HA742" s="187"/>
      <c r="HB742" s="187"/>
      <c r="HC742" s="187"/>
      <c r="HD742" s="187"/>
      <c r="HE742" s="187"/>
      <c r="HF742" s="187"/>
      <c r="HG742" s="187"/>
      <c r="HH742" s="187"/>
      <c r="HI742" s="187"/>
      <c r="HJ742" s="187"/>
      <c r="HK742" s="187"/>
      <c r="HL742" s="187"/>
      <c r="HM742" s="187"/>
      <c r="HN742" s="187"/>
      <c r="HO742" s="187"/>
      <c r="HP742" s="187"/>
      <c r="HQ742" s="187"/>
      <c r="HR742" s="187"/>
      <c r="HS742" s="187"/>
      <c r="HT742" s="187"/>
      <c r="HU742" s="187"/>
      <c r="HV742" s="187"/>
      <c r="HW742" s="187"/>
      <c r="HX742" s="187"/>
      <c r="HY742" s="187"/>
      <c r="HZ742" s="187"/>
      <c r="IA742" s="187"/>
      <c r="IB742" s="187"/>
      <c r="IC742" s="187"/>
      <c r="ID742" s="187"/>
      <c r="IE742" s="187"/>
      <c r="IF742" s="187"/>
      <c r="IG742" s="187"/>
      <c r="IH742" s="187"/>
      <c r="II742" s="187"/>
      <c r="IJ742" s="187"/>
      <c r="IK742" s="187"/>
      <c r="IL742" s="187"/>
      <c r="IM742" s="187"/>
      <c r="IN742" s="187"/>
      <c r="IO742" s="187"/>
      <c r="IP742" s="187"/>
      <c r="IQ742" s="187"/>
      <c r="IR742" s="187"/>
      <c r="IS742" s="187"/>
      <c r="IT742" s="187"/>
      <c r="IU742" s="187"/>
      <c r="IV742" s="187"/>
      <c r="IW742" s="187"/>
      <c r="IX742" s="187"/>
    </row>
    <row r="743" spans="1:258" ht="12.95" customHeight="1">
      <c r="A743" s="75" t="s">
        <v>848</v>
      </c>
      <c r="B743" s="255"/>
      <c r="C743" s="255"/>
      <c r="D743" s="155">
        <v>210034338</v>
      </c>
      <c r="E743" s="258" t="s">
        <v>3711</v>
      </c>
      <c r="F743" s="260">
        <v>22100414</v>
      </c>
      <c r="G743" s="37"/>
      <c r="H743" s="274" t="s">
        <v>2736</v>
      </c>
      <c r="I743" s="37" t="s">
        <v>2737</v>
      </c>
      <c r="J743" s="39" t="s">
        <v>2738</v>
      </c>
      <c r="K743" s="164" t="s">
        <v>104</v>
      </c>
      <c r="L743" s="280"/>
      <c r="M743" s="39"/>
      <c r="N743" s="37" t="s">
        <v>106</v>
      </c>
      <c r="O743" s="39" t="s">
        <v>107</v>
      </c>
      <c r="P743" s="37" t="s">
        <v>108</v>
      </c>
      <c r="Q743" s="39" t="s">
        <v>435</v>
      </c>
      <c r="R743" s="41" t="s">
        <v>110</v>
      </c>
      <c r="S743" s="164" t="s">
        <v>107</v>
      </c>
      <c r="T743" s="39" t="s">
        <v>122</v>
      </c>
      <c r="U743" s="37" t="s">
        <v>112</v>
      </c>
      <c r="V743" s="91">
        <v>60</v>
      </c>
      <c r="W743" s="39" t="s">
        <v>113</v>
      </c>
      <c r="X743" s="575"/>
      <c r="Y743" s="60"/>
      <c r="Z743" s="38"/>
      <c r="AA743" s="38"/>
      <c r="AB743" s="206">
        <v>90</v>
      </c>
      <c r="AC743" s="38">
        <v>10</v>
      </c>
      <c r="AD743" s="181" t="s">
        <v>129</v>
      </c>
      <c r="AE743" s="633" t="s">
        <v>115</v>
      </c>
      <c r="AF743" s="94">
        <v>50</v>
      </c>
      <c r="AG743" s="81">
        <v>828</v>
      </c>
      <c r="AH743" s="183">
        <f t="shared" si="58"/>
        <v>41400</v>
      </c>
      <c r="AI743" s="184">
        <f t="shared" si="59"/>
        <v>46368.000000000007</v>
      </c>
      <c r="AJ743" s="185"/>
      <c r="AK743" s="185"/>
      <c r="AL743" s="185"/>
      <c r="AM743" s="37" t="s">
        <v>116</v>
      </c>
      <c r="AN743" s="699"/>
      <c r="AO743" s="699"/>
      <c r="AP743" s="37"/>
      <c r="AQ743" s="37"/>
      <c r="AR743" s="37" t="s">
        <v>2739</v>
      </c>
      <c r="AS743" s="37"/>
      <c r="AT743" s="37"/>
      <c r="AU743" s="37"/>
      <c r="AV743" s="89"/>
      <c r="AW743" s="89"/>
      <c r="AX743" s="89"/>
      <c r="AY743" s="89"/>
      <c r="AZ743" s="187"/>
      <c r="BA743" s="187"/>
      <c r="BB743" s="187"/>
      <c r="BC743" s="187"/>
      <c r="BD743" s="49">
        <v>673</v>
      </c>
      <c r="BE743" s="187"/>
      <c r="BF743" s="187"/>
      <c r="BG743" s="187"/>
      <c r="BH743" s="187"/>
      <c r="BI743" s="187"/>
      <c r="BJ743" s="187"/>
      <c r="BK743" s="187"/>
      <c r="BL743" s="187"/>
      <c r="BM743" s="187"/>
      <c r="BN743" s="187"/>
      <c r="BO743" s="187"/>
      <c r="BP743" s="187"/>
      <c r="BQ743" s="187"/>
      <c r="BR743" s="187"/>
      <c r="BS743" s="187"/>
      <c r="BT743" s="187"/>
      <c r="BU743" s="187"/>
      <c r="BV743" s="187"/>
      <c r="BW743" s="187"/>
      <c r="BX743" s="187"/>
      <c r="BY743" s="187"/>
      <c r="BZ743" s="187"/>
      <c r="CA743" s="187"/>
      <c r="CB743" s="187"/>
      <c r="CC743" s="187"/>
      <c r="CD743" s="187"/>
      <c r="CE743" s="187"/>
      <c r="CF743" s="187"/>
      <c r="CG743" s="187"/>
      <c r="CH743" s="187"/>
      <c r="CI743" s="187"/>
      <c r="CJ743" s="187"/>
      <c r="CK743" s="187"/>
      <c r="CL743" s="187"/>
      <c r="CM743" s="187"/>
      <c r="CN743" s="187"/>
      <c r="CO743" s="187"/>
      <c r="CP743" s="187"/>
      <c r="CQ743" s="187"/>
      <c r="CR743" s="187"/>
      <c r="CS743" s="187"/>
      <c r="CT743" s="187"/>
      <c r="CU743" s="187"/>
      <c r="CV743" s="187"/>
      <c r="CW743" s="187"/>
      <c r="CX743" s="187"/>
      <c r="CY743" s="187"/>
      <c r="CZ743" s="187"/>
      <c r="DA743" s="187"/>
      <c r="DB743" s="187"/>
      <c r="DC743" s="187"/>
      <c r="DD743" s="187"/>
      <c r="DE743" s="187"/>
      <c r="DF743" s="187"/>
      <c r="DG743" s="187"/>
      <c r="DH743" s="187"/>
      <c r="DI743" s="187"/>
      <c r="DJ743" s="187"/>
      <c r="DK743" s="187"/>
      <c r="DL743" s="187"/>
      <c r="DM743" s="187"/>
      <c r="DN743" s="187"/>
      <c r="DO743" s="187"/>
      <c r="DP743" s="187"/>
      <c r="DQ743" s="187"/>
      <c r="DR743" s="187"/>
      <c r="DS743" s="187"/>
      <c r="DT743" s="187"/>
      <c r="DU743" s="187"/>
      <c r="DV743" s="187"/>
      <c r="DW743" s="187"/>
      <c r="DX743" s="187"/>
      <c r="DY743" s="187"/>
      <c r="DZ743" s="187"/>
      <c r="EA743" s="187"/>
      <c r="EB743" s="187"/>
      <c r="EC743" s="187"/>
      <c r="ED743" s="187"/>
      <c r="EE743" s="187"/>
      <c r="EF743" s="187"/>
      <c r="EG743" s="187"/>
      <c r="EH743" s="187"/>
      <c r="EI743" s="187"/>
      <c r="EJ743" s="187"/>
      <c r="EK743" s="187"/>
      <c r="EL743" s="187"/>
      <c r="EM743" s="187"/>
      <c r="EN743" s="187"/>
      <c r="EO743" s="187"/>
      <c r="EP743" s="187"/>
      <c r="EQ743" s="187"/>
      <c r="ER743" s="187"/>
      <c r="ES743" s="187"/>
      <c r="ET743" s="187"/>
      <c r="EU743" s="187"/>
      <c r="EV743" s="187"/>
      <c r="EW743" s="187"/>
      <c r="EX743" s="187"/>
      <c r="EY743" s="187"/>
      <c r="EZ743" s="187"/>
      <c r="FA743" s="187"/>
      <c r="FB743" s="187"/>
      <c r="FC743" s="187"/>
      <c r="FD743" s="187"/>
      <c r="FE743" s="187"/>
      <c r="FF743" s="187"/>
      <c r="FG743" s="187"/>
      <c r="FH743" s="187"/>
      <c r="FI743" s="187"/>
      <c r="FJ743" s="187"/>
      <c r="FK743" s="187"/>
      <c r="FL743" s="187"/>
      <c r="FM743" s="187"/>
      <c r="FN743" s="187"/>
      <c r="FO743" s="187"/>
      <c r="FP743" s="187"/>
      <c r="FQ743" s="187"/>
      <c r="FR743" s="187"/>
      <c r="FS743" s="187"/>
      <c r="FT743" s="187"/>
      <c r="FU743" s="187"/>
      <c r="FV743" s="187"/>
      <c r="FW743" s="187"/>
      <c r="FX743" s="187"/>
      <c r="FY743" s="187"/>
      <c r="FZ743" s="187"/>
      <c r="GA743" s="187"/>
      <c r="GB743" s="187"/>
      <c r="GC743" s="187"/>
      <c r="GD743" s="187"/>
      <c r="GE743" s="187"/>
      <c r="GF743" s="187"/>
      <c r="GG743" s="187"/>
      <c r="GH743" s="187"/>
      <c r="GI743" s="187"/>
      <c r="GJ743" s="187"/>
      <c r="GK743" s="187"/>
      <c r="GL743" s="187"/>
      <c r="GM743" s="187"/>
      <c r="GN743" s="187"/>
      <c r="GO743" s="187"/>
      <c r="GP743" s="187"/>
      <c r="GQ743" s="187"/>
      <c r="GR743" s="187"/>
      <c r="GS743" s="187"/>
      <c r="GT743" s="187"/>
      <c r="GU743" s="187"/>
      <c r="GV743" s="187"/>
      <c r="GW743" s="187"/>
      <c r="GX743" s="187"/>
      <c r="GY743" s="187"/>
      <c r="GZ743" s="187"/>
      <c r="HA743" s="187"/>
      <c r="HB743" s="187"/>
      <c r="HC743" s="187"/>
      <c r="HD743" s="187"/>
      <c r="HE743" s="187"/>
      <c r="HF743" s="187"/>
      <c r="HG743" s="187"/>
      <c r="HH743" s="187"/>
      <c r="HI743" s="187"/>
      <c r="HJ743" s="187"/>
      <c r="HK743" s="187"/>
      <c r="HL743" s="187"/>
      <c r="HM743" s="187"/>
      <c r="HN743" s="187"/>
      <c r="HO743" s="187"/>
      <c r="HP743" s="187"/>
      <c r="HQ743" s="187"/>
      <c r="HR743" s="187"/>
      <c r="HS743" s="187"/>
      <c r="HT743" s="187"/>
      <c r="HU743" s="187"/>
      <c r="HV743" s="187"/>
      <c r="HW743" s="187"/>
      <c r="HX743" s="187"/>
      <c r="HY743" s="187"/>
      <c r="HZ743" s="187"/>
      <c r="IA743" s="187"/>
      <c r="IB743" s="187"/>
      <c r="IC743" s="187"/>
      <c r="ID743" s="187"/>
      <c r="IE743" s="187"/>
      <c r="IF743" s="187"/>
      <c r="IG743" s="187"/>
      <c r="IH743" s="187"/>
      <c r="II743" s="187"/>
      <c r="IJ743" s="187"/>
      <c r="IK743" s="187"/>
      <c r="IL743" s="187"/>
      <c r="IM743" s="187"/>
      <c r="IN743" s="187"/>
      <c r="IO743" s="187"/>
      <c r="IP743" s="187"/>
      <c r="IQ743" s="187"/>
      <c r="IR743" s="187"/>
      <c r="IS743" s="187"/>
      <c r="IT743" s="187"/>
      <c r="IU743" s="187"/>
      <c r="IV743" s="187"/>
      <c r="IW743" s="187"/>
      <c r="IX743" s="187"/>
    </row>
    <row r="744" spans="1:258" ht="12.95" customHeight="1">
      <c r="A744" s="75" t="s">
        <v>333</v>
      </c>
      <c r="B744" s="255"/>
      <c r="C744" s="255"/>
      <c r="D744" s="155">
        <v>210033670</v>
      </c>
      <c r="E744" s="258" t="s">
        <v>1497</v>
      </c>
      <c r="F744" s="260">
        <v>22100599</v>
      </c>
      <c r="G744" s="188"/>
      <c r="H744" s="543" t="s">
        <v>2740</v>
      </c>
      <c r="I744" s="273" t="s">
        <v>2741</v>
      </c>
      <c r="J744" s="277" t="s">
        <v>2742</v>
      </c>
      <c r="K744" s="188" t="s">
        <v>104</v>
      </c>
      <c r="L744" s="280"/>
      <c r="M744" s="188"/>
      <c r="N744" s="287" t="s">
        <v>106</v>
      </c>
      <c r="O744" s="190" t="s">
        <v>107</v>
      </c>
      <c r="P744" s="188" t="s">
        <v>108</v>
      </c>
      <c r="Q744" s="750" t="s">
        <v>1094</v>
      </c>
      <c r="R744" s="188" t="s">
        <v>110</v>
      </c>
      <c r="S744" s="190" t="s">
        <v>107</v>
      </c>
      <c r="T744" s="188" t="s">
        <v>122</v>
      </c>
      <c r="U744" s="188" t="s">
        <v>112</v>
      </c>
      <c r="V744" s="190">
        <v>60</v>
      </c>
      <c r="W744" s="189" t="s">
        <v>113</v>
      </c>
      <c r="X744" s="287"/>
      <c r="Y744" s="190"/>
      <c r="Z744" s="190"/>
      <c r="AA744" s="191"/>
      <c r="AB744" s="192">
        <v>90</v>
      </c>
      <c r="AC744" s="192">
        <v>10</v>
      </c>
      <c r="AD744" s="193" t="s">
        <v>129</v>
      </c>
      <c r="AE744" s="263" t="s">
        <v>115</v>
      </c>
      <c r="AF744" s="194">
        <v>2</v>
      </c>
      <c r="AG744" s="195">
        <v>60976.45</v>
      </c>
      <c r="AH744" s="183">
        <f t="shared" si="58"/>
        <v>121952.9</v>
      </c>
      <c r="AI744" s="184">
        <f t="shared" si="59"/>
        <v>136587.24799999999</v>
      </c>
      <c r="AJ744" s="185"/>
      <c r="AK744" s="185"/>
      <c r="AL744" s="315"/>
      <c r="AM744" s="196" t="s">
        <v>116</v>
      </c>
      <c r="AN744" s="322"/>
      <c r="AO744" s="323"/>
      <c r="AP744" s="188"/>
      <c r="AQ744" s="188"/>
      <c r="AR744" s="188" t="s">
        <v>2743</v>
      </c>
      <c r="AS744" s="188"/>
      <c r="AT744" s="188"/>
      <c r="AU744" s="188"/>
      <c r="AV744" s="89"/>
      <c r="AW744" s="89"/>
      <c r="AX744" s="89"/>
      <c r="AY744" s="89"/>
      <c r="AZ744" s="187"/>
      <c r="BA744" s="187"/>
      <c r="BB744" s="187"/>
      <c r="BC744" s="187"/>
      <c r="BD744" s="49">
        <v>674</v>
      </c>
      <c r="BE744" s="187"/>
      <c r="BF744" s="187"/>
      <c r="BG744" s="187"/>
      <c r="BH744" s="187"/>
      <c r="BI744" s="187"/>
      <c r="BJ744" s="187"/>
      <c r="BK744" s="187"/>
      <c r="BL744" s="187"/>
      <c r="BM744" s="187"/>
      <c r="BN744" s="187"/>
      <c r="BO744" s="187"/>
      <c r="BP744" s="187"/>
      <c r="BQ744" s="187"/>
      <c r="BR744" s="187"/>
      <c r="BS744" s="187"/>
      <c r="BT744" s="187"/>
      <c r="BU744" s="187"/>
      <c r="BV744" s="187"/>
      <c r="BW744" s="187"/>
      <c r="BX744" s="187"/>
      <c r="BY744" s="187"/>
      <c r="BZ744" s="187"/>
      <c r="CA744" s="187"/>
      <c r="CB744" s="187"/>
      <c r="CC744" s="187"/>
      <c r="CD744" s="187"/>
      <c r="CE744" s="187"/>
      <c r="CF744" s="187"/>
      <c r="CG744" s="187"/>
      <c r="CH744" s="187"/>
      <c r="CI744" s="187"/>
      <c r="CJ744" s="187"/>
      <c r="CK744" s="187"/>
      <c r="CL744" s="187"/>
      <c r="CM744" s="187"/>
      <c r="CN744" s="187"/>
      <c r="CO744" s="187"/>
      <c r="CP744" s="187"/>
      <c r="CQ744" s="187"/>
      <c r="CR744" s="187"/>
      <c r="CS744" s="187"/>
      <c r="CT744" s="187"/>
      <c r="CU744" s="187"/>
      <c r="CV744" s="187"/>
      <c r="CW744" s="187"/>
      <c r="CX744" s="187"/>
      <c r="CY744" s="187"/>
      <c r="CZ744" s="187"/>
      <c r="DA744" s="187"/>
      <c r="DB744" s="187"/>
      <c r="DC744" s="187"/>
      <c r="DD744" s="187"/>
      <c r="DE744" s="187"/>
      <c r="DF744" s="187"/>
      <c r="DG744" s="187"/>
      <c r="DH744" s="187"/>
      <c r="DI744" s="187"/>
      <c r="DJ744" s="187"/>
      <c r="DK744" s="187"/>
      <c r="DL744" s="187"/>
      <c r="DM744" s="187"/>
      <c r="DN744" s="187"/>
      <c r="DO744" s="187"/>
      <c r="DP744" s="187"/>
      <c r="DQ744" s="187"/>
      <c r="DR744" s="187"/>
      <c r="DS744" s="187"/>
      <c r="DT744" s="187"/>
      <c r="DU744" s="187"/>
      <c r="DV744" s="187"/>
      <c r="DW744" s="187"/>
      <c r="DX744" s="187"/>
      <c r="DY744" s="187"/>
      <c r="DZ744" s="187"/>
      <c r="EA744" s="187"/>
      <c r="EB744" s="187"/>
      <c r="EC744" s="187"/>
      <c r="ED744" s="187"/>
      <c r="EE744" s="187"/>
      <c r="EF744" s="187"/>
      <c r="EG744" s="187"/>
      <c r="EH744" s="187"/>
      <c r="EI744" s="187"/>
      <c r="EJ744" s="187"/>
      <c r="EK744" s="187"/>
      <c r="EL744" s="187"/>
      <c r="EM744" s="187"/>
      <c r="EN744" s="187"/>
      <c r="EO744" s="187"/>
      <c r="EP744" s="187"/>
      <c r="EQ744" s="187"/>
      <c r="ER744" s="187"/>
      <c r="ES744" s="187"/>
      <c r="ET744" s="187"/>
      <c r="EU744" s="187"/>
      <c r="EV744" s="187"/>
      <c r="EW744" s="187"/>
      <c r="EX744" s="187"/>
      <c r="EY744" s="187"/>
      <c r="EZ744" s="187"/>
      <c r="FA744" s="187"/>
      <c r="FB744" s="187"/>
      <c r="FC744" s="187"/>
      <c r="FD744" s="187"/>
      <c r="FE744" s="187"/>
      <c r="FF744" s="187"/>
      <c r="FG744" s="187"/>
      <c r="FH744" s="187"/>
      <c r="FI744" s="187"/>
      <c r="FJ744" s="187"/>
      <c r="FK744" s="187"/>
      <c r="FL744" s="187"/>
      <c r="FM744" s="187"/>
      <c r="FN744" s="187"/>
      <c r="FO744" s="187"/>
      <c r="FP744" s="187"/>
      <c r="FQ744" s="187"/>
      <c r="FR744" s="187"/>
      <c r="FS744" s="187"/>
      <c r="FT744" s="187"/>
      <c r="FU744" s="187"/>
      <c r="FV744" s="187"/>
      <c r="FW744" s="187"/>
      <c r="FX744" s="187"/>
      <c r="FY744" s="187"/>
      <c r="FZ744" s="187"/>
      <c r="GA744" s="187"/>
      <c r="GB744" s="187"/>
      <c r="GC744" s="187"/>
      <c r="GD744" s="187"/>
      <c r="GE744" s="187"/>
      <c r="GF744" s="187"/>
      <c r="GG744" s="187"/>
      <c r="GH744" s="187"/>
      <c r="GI744" s="187"/>
      <c r="GJ744" s="187"/>
      <c r="GK744" s="187"/>
      <c r="GL744" s="187"/>
      <c r="GM744" s="187"/>
      <c r="GN744" s="187"/>
      <c r="GO744" s="187"/>
      <c r="GP744" s="187"/>
      <c r="GQ744" s="187"/>
      <c r="GR744" s="187"/>
      <c r="GS744" s="187"/>
      <c r="GT744" s="187"/>
      <c r="GU744" s="187"/>
      <c r="GV744" s="187"/>
      <c r="GW744" s="187"/>
      <c r="GX744" s="187"/>
      <c r="GY744" s="187"/>
      <c r="GZ744" s="187"/>
      <c r="HA744" s="187"/>
      <c r="HB744" s="187"/>
      <c r="HC744" s="187"/>
      <c r="HD744" s="187"/>
      <c r="HE744" s="187"/>
      <c r="HF744" s="187"/>
      <c r="HG744" s="187"/>
      <c r="HH744" s="187"/>
      <c r="HI744" s="187"/>
      <c r="HJ744" s="187"/>
      <c r="HK744" s="187"/>
      <c r="HL744" s="187"/>
      <c r="HM744" s="187"/>
      <c r="HN744" s="187"/>
      <c r="HO744" s="187"/>
      <c r="HP744" s="187"/>
      <c r="HQ744" s="187"/>
      <c r="HR744" s="187"/>
      <c r="HS744" s="187"/>
      <c r="HT744" s="187"/>
      <c r="HU744" s="187"/>
      <c r="HV744" s="187"/>
      <c r="HW744" s="187"/>
      <c r="HX744" s="187"/>
      <c r="HY744" s="187"/>
      <c r="HZ744" s="187"/>
      <c r="IA744" s="187"/>
      <c r="IB744" s="187"/>
      <c r="IC744" s="187"/>
      <c r="ID744" s="187"/>
      <c r="IE744" s="187"/>
      <c r="IF744" s="187"/>
      <c r="IG744" s="187"/>
      <c r="IH744" s="187"/>
      <c r="II744" s="187"/>
      <c r="IJ744" s="187"/>
      <c r="IK744" s="187"/>
      <c r="IL744" s="187"/>
      <c r="IM744" s="187"/>
      <c r="IN744" s="187"/>
      <c r="IO744" s="187"/>
      <c r="IP744" s="187"/>
      <c r="IQ744" s="187"/>
      <c r="IR744" s="187"/>
      <c r="IS744" s="187"/>
      <c r="IT744" s="187"/>
      <c r="IU744" s="187"/>
      <c r="IV744" s="187"/>
      <c r="IW744" s="187"/>
      <c r="IX744" s="187"/>
    </row>
    <row r="745" spans="1:258" ht="12.95" customHeight="1">
      <c r="A745" s="75" t="s">
        <v>333</v>
      </c>
      <c r="B745" s="255"/>
      <c r="C745" s="255"/>
      <c r="D745" s="155">
        <v>210033671</v>
      </c>
      <c r="E745" s="258" t="s">
        <v>1498</v>
      </c>
      <c r="F745" s="260">
        <v>22100600</v>
      </c>
      <c r="G745" s="531"/>
      <c r="H745" s="188" t="s">
        <v>2740</v>
      </c>
      <c r="I745" s="556" t="s">
        <v>2741</v>
      </c>
      <c r="J745" s="277" t="s">
        <v>2742</v>
      </c>
      <c r="K745" s="188" t="s">
        <v>104</v>
      </c>
      <c r="L745" s="280"/>
      <c r="M745" s="188"/>
      <c r="N745" s="287" t="s">
        <v>106</v>
      </c>
      <c r="O745" s="190" t="s">
        <v>107</v>
      </c>
      <c r="P745" s="188" t="s">
        <v>108</v>
      </c>
      <c r="Q745" s="750" t="s">
        <v>1094</v>
      </c>
      <c r="R745" s="188" t="s">
        <v>110</v>
      </c>
      <c r="S745" s="190" t="s">
        <v>107</v>
      </c>
      <c r="T745" s="277" t="s">
        <v>122</v>
      </c>
      <c r="U745" s="188" t="s">
        <v>112</v>
      </c>
      <c r="V745" s="190">
        <v>60</v>
      </c>
      <c r="W745" s="189" t="s">
        <v>113</v>
      </c>
      <c r="X745" s="287"/>
      <c r="Y745" s="190"/>
      <c r="Z745" s="190"/>
      <c r="AA745" s="191"/>
      <c r="AB745" s="192">
        <v>90</v>
      </c>
      <c r="AC745" s="192">
        <v>10</v>
      </c>
      <c r="AD745" s="193" t="s">
        <v>129</v>
      </c>
      <c r="AE745" s="263" t="s">
        <v>115</v>
      </c>
      <c r="AF745" s="194">
        <v>2</v>
      </c>
      <c r="AG745" s="195">
        <v>61534.09</v>
      </c>
      <c r="AH745" s="183">
        <f t="shared" si="58"/>
        <v>123068.18</v>
      </c>
      <c r="AI745" s="184">
        <f t="shared" si="59"/>
        <v>137836.3616</v>
      </c>
      <c r="AJ745" s="185"/>
      <c r="AK745" s="185"/>
      <c r="AL745" s="315"/>
      <c r="AM745" s="196" t="s">
        <v>116</v>
      </c>
      <c r="AN745" s="323"/>
      <c r="AO745" s="323"/>
      <c r="AP745" s="188"/>
      <c r="AQ745" s="188"/>
      <c r="AR745" s="188" t="s">
        <v>2744</v>
      </c>
      <c r="AS745" s="188"/>
      <c r="AT745" s="188"/>
      <c r="AU745" s="188"/>
      <c r="AV745" s="89"/>
      <c r="AW745" s="89"/>
      <c r="AX745" s="89"/>
      <c r="AY745" s="89"/>
      <c r="AZ745" s="187"/>
      <c r="BA745" s="187"/>
      <c r="BB745" s="187"/>
      <c r="BC745" s="187"/>
      <c r="BD745" s="49">
        <v>675</v>
      </c>
      <c r="BE745" s="187"/>
      <c r="BF745" s="187"/>
      <c r="BG745" s="187"/>
      <c r="BH745" s="187"/>
      <c r="BI745" s="187"/>
      <c r="BJ745" s="187"/>
      <c r="BK745" s="187"/>
      <c r="BL745" s="187"/>
      <c r="BM745" s="187"/>
      <c r="BN745" s="187"/>
      <c r="BO745" s="187"/>
      <c r="BP745" s="187"/>
      <c r="BQ745" s="187"/>
      <c r="BR745" s="187"/>
      <c r="BS745" s="187"/>
      <c r="BT745" s="187"/>
      <c r="BU745" s="187"/>
      <c r="BV745" s="187"/>
      <c r="BW745" s="187"/>
      <c r="BX745" s="187"/>
      <c r="BY745" s="187"/>
      <c r="BZ745" s="187"/>
      <c r="CA745" s="187"/>
      <c r="CB745" s="187"/>
      <c r="CC745" s="187"/>
      <c r="CD745" s="187"/>
      <c r="CE745" s="187"/>
      <c r="CF745" s="187"/>
      <c r="CG745" s="187"/>
      <c r="CH745" s="187"/>
      <c r="CI745" s="187"/>
      <c r="CJ745" s="187"/>
      <c r="CK745" s="187"/>
      <c r="CL745" s="187"/>
      <c r="CM745" s="187"/>
      <c r="CN745" s="187"/>
      <c r="CO745" s="187"/>
      <c r="CP745" s="187"/>
      <c r="CQ745" s="187"/>
      <c r="CR745" s="187"/>
      <c r="CS745" s="187"/>
      <c r="CT745" s="187"/>
      <c r="CU745" s="187"/>
      <c r="CV745" s="187"/>
      <c r="CW745" s="187"/>
      <c r="CX745" s="187"/>
      <c r="CY745" s="187"/>
      <c r="CZ745" s="187"/>
      <c r="DA745" s="187"/>
      <c r="DB745" s="187"/>
      <c r="DC745" s="187"/>
      <c r="DD745" s="187"/>
      <c r="DE745" s="187"/>
      <c r="DF745" s="187"/>
      <c r="DG745" s="187"/>
      <c r="DH745" s="187"/>
      <c r="DI745" s="187"/>
      <c r="DJ745" s="187"/>
      <c r="DK745" s="187"/>
      <c r="DL745" s="187"/>
      <c r="DM745" s="187"/>
      <c r="DN745" s="187"/>
      <c r="DO745" s="187"/>
      <c r="DP745" s="187"/>
      <c r="DQ745" s="187"/>
      <c r="DR745" s="187"/>
      <c r="DS745" s="187"/>
      <c r="DT745" s="187"/>
      <c r="DU745" s="187"/>
      <c r="DV745" s="187"/>
      <c r="DW745" s="187"/>
      <c r="DX745" s="187"/>
      <c r="DY745" s="187"/>
      <c r="DZ745" s="187"/>
      <c r="EA745" s="187"/>
      <c r="EB745" s="187"/>
      <c r="EC745" s="187"/>
      <c r="ED745" s="187"/>
      <c r="EE745" s="187"/>
      <c r="EF745" s="187"/>
      <c r="EG745" s="187"/>
      <c r="EH745" s="187"/>
      <c r="EI745" s="187"/>
      <c r="EJ745" s="187"/>
      <c r="EK745" s="187"/>
      <c r="EL745" s="187"/>
      <c r="EM745" s="187"/>
      <c r="EN745" s="187"/>
      <c r="EO745" s="187"/>
      <c r="EP745" s="187"/>
      <c r="EQ745" s="187"/>
      <c r="ER745" s="187"/>
      <c r="ES745" s="187"/>
      <c r="ET745" s="187"/>
      <c r="EU745" s="187"/>
      <c r="EV745" s="187"/>
      <c r="EW745" s="187"/>
      <c r="EX745" s="187"/>
      <c r="EY745" s="187"/>
      <c r="EZ745" s="187"/>
      <c r="FA745" s="187"/>
      <c r="FB745" s="187"/>
      <c r="FC745" s="187"/>
      <c r="FD745" s="187"/>
      <c r="FE745" s="187"/>
      <c r="FF745" s="187"/>
      <c r="FG745" s="187"/>
      <c r="FH745" s="187"/>
      <c r="FI745" s="187"/>
      <c r="FJ745" s="187"/>
      <c r="FK745" s="187"/>
      <c r="FL745" s="187"/>
      <c r="FM745" s="187"/>
      <c r="FN745" s="187"/>
      <c r="FO745" s="187"/>
      <c r="FP745" s="187"/>
      <c r="FQ745" s="187"/>
      <c r="FR745" s="187"/>
      <c r="FS745" s="187"/>
      <c r="FT745" s="187"/>
      <c r="FU745" s="187"/>
      <c r="FV745" s="187"/>
      <c r="FW745" s="187"/>
      <c r="FX745" s="187"/>
      <c r="FY745" s="187"/>
      <c r="FZ745" s="187"/>
      <c r="GA745" s="187"/>
      <c r="GB745" s="187"/>
      <c r="GC745" s="187"/>
      <c r="GD745" s="187"/>
      <c r="GE745" s="187"/>
      <c r="GF745" s="187"/>
      <c r="GG745" s="187"/>
      <c r="GH745" s="187"/>
      <c r="GI745" s="187"/>
      <c r="GJ745" s="187"/>
      <c r="GK745" s="187"/>
      <c r="GL745" s="187"/>
      <c r="GM745" s="187"/>
      <c r="GN745" s="187"/>
      <c r="GO745" s="187"/>
      <c r="GP745" s="187"/>
      <c r="GQ745" s="187"/>
      <c r="GR745" s="187"/>
      <c r="GS745" s="187"/>
      <c r="GT745" s="187"/>
      <c r="GU745" s="187"/>
      <c r="GV745" s="187"/>
      <c r="GW745" s="187"/>
      <c r="GX745" s="187"/>
      <c r="GY745" s="187"/>
      <c r="GZ745" s="187"/>
      <c r="HA745" s="187"/>
      <c r="HB745" s="187"/>
      <c r="HC745" s="187"/>
      <c r="HD745" s="187"/>
      <c r="HE745" s="187"/>
      <c r="HF745" s="187"/>
      <c r="HG745" s="187"/>
      <c r="HH745" s="187"/>
      <c r="HI745" s="187"/>
      <c r="HJ745" s="187"/>
      <c r="HK745" s="187"/>
      <c r="HL745" s="187"/>
      <c r="HM745" s="187"/>
      <c r="HN745" s="187"/>
      <c r="HO745" s="187"/>
      <c r="HP745" s="187"/>
      <c r="HQ745" s="187"/>
      <c r="HR745" s="187"/>
      <c r="HS745" s="187"/>
      <c r="HT745" s="187"/>
      <c r="HU745" s="187"/>
      <c r="HV745" s="187"/>
      <c r="HW745" s="187"/>
      <c r="HX745" s="187"/>
      <c r="HY745" s="187"/>
      <c r="HZ745" s="187"/>
      <c r="IA745" s="187"/>
      <c r="IB745" s="187"/>
      <c r="IC745" s="187"/>
      <c r="ID745" s="187"/>
      <c r="IE745" s="187"/>
      <c r="IF745" s="187"/>
      <c r="IG745" s="187"/>
      <c r="IH745" s="187"/>
      <c r="II745" s="187"/>
      <c r="IJ745" s="187"/>
      <c r="IK745" s="187"/>
      <c r="IL745" s="187"/>
      <c r="IM745" s="187"/>
      <c r="IN745" s="187"/>
      <c r="IO745" s="187"/>
      <c r="IP745" s="187"/>
      <c r="IQ745" s="187"/>
      <c r="IR745" s="187"/>
      <c r="IS745" s="187"/>
      <c r="IT745" s="187"/>
      <c r="IU745" s="187"/>
      <c r="IV745" s="187"/>
      <c r="IW745" s="187"/>
      <c r="IX745" s="187"/>
    </row>
    <row r="746" spans="1:258" ht="12.95" customHeight="1">
      <c r="A746" s="75" t="s">
        <v>333</v>
      </c>
      <c r="B746" s="255"/>
      <c r="C746" s="255"/>
      <c r="D746" s="155">
        <v>210032269</v>
      </c>
      <c r="E746" s="258" t="s">
        <v>1396</v>
      </c>
      <c r="F746" s="260">
        <v>22100601</v>
      </c>
      <c r="G746" s="531"/>
      <c r="H746" s="188" t="s">
        <v>2745</v>
      </c>
      <c r="I746" s="556" t="s">
        <v>2746</v>
      </c>
      <c r="J746" s="277" t="s">
        <v>2747</v>
      </c>
      <c r="K746" s="188" t="s">
        <v>104</v>
      </c>
      <c r="L746" s="280" t="s">
        <v>927</v>
      </c>
      <c r="M746" s="188"/>
      <c r="N746" s="287" t="s">
        <v>106</v>
      </c>
      <c r="O746" s="190" t="s">
        <v>107</v>
      </c>
      <c r="P746" s="188" t="s">
        <v>108</v>
      </c>
      <c r="Q746" s="750" t="s">
        <v>1094</v>
      </c>
      <c r="R746" s="188" t="s">
        <v>110</v>
      </c>
      <c r="S746" s="190" t="s">
        <v>107</v>
      </c>
      <c r="T746" s="277" t="s">
        <v>122</v>
      </c>
      <c r="U746" s="188" t="s">
        <v>112</v>
      </c>
      <c r="V746" s="190">
        <v>60</v>
      </c>
      <c r="W746" s="189" t="s">
        <v>113</v>
      </c>
      <c r="X746" s="287"/>
      <c r="Y746" s="190"/>
      <c r="Z746" s="190"/>
      <c r="AA746" s="191"/>
      <c r="AB746" s="192">
        <v>90</v>
      </c>
      <c r="AC746" s="192">
        <v>10</v>
      </c>
      <c r="AD746" s="193" t="s">
        <v>129</v>
      </c>
      <c r="AE746" s="263" t="s">
        <v>115</v>
      </c>
      <c r="AF746" s="194">
        <v>20</v>
      </c>
      <c r="AG746" s="195">
        <v>8999.7800000000007</v>
      </c>
      <c r="AH746" s="183">
        <f t="shared" si="58"/>
        <v>179995.6</v>
      </c>
      <c r="AI746" s="184">
        <f t="shared" si="59"/>
        <v>201595.07200000001</v>
      </c>
      <c r="AJ746" s="185"/>
      <c r="AK746" s="185"/>
      <c r="AL746" s="315"/>
      <c r="AM746" s="196" t="s">
        <v>116</v>
      </c>
      <c r="AN746" s="323"/>
      <c r="AO746" s="323"/>
      <c r="AP746" s="188"/>
      <c r="AQ746" s="188"/>
      <c r="AR746" s="188" t="s">
        <v>2748</v>
      </c>
      <c r="AS746" s="188"/>
      <c r="AT746" s="188"/>
      <c r="AU746" s="188"/>
      <c r="AV746" s="89"/>
      <c r="AW746" s="89"/>
      <c r="AX746" s="89"/>
      <c r="AY746" s="89"/>
      <c r="AZ746" s="187"/>
      <c r="BA746" s="187"/>
      <c r="BB746" s="187"/>
      <c r="BC746" s="187"/>
      <c r="BD746" s="49">
        <v>676</v>
      </c>
      <c r="BE746" s="187"/>
      <c r="BF746" s="187"/>
      <c r="BG746" s="187"/>
      <c r="BH746" s="187"/>
      <c r="BI746" s="187"/>
      <c r="BJ746" s="187"/>
      <c r="BK746" s="187"/>
      <c r="BL746" s="187"/>
      <c r="BM746" s="187"/>
      <c r="BN746" s="187"/>
      <c r="BO746" s="187"/>
      <c r="BP746" s="187"/>
      <c r="BQ746" s="187"/>
      <c r="BR746" s="187"/>
      <c r="BS746" s="187"/>
      <c r="BT746" s="187"/>
      <c r="BU746" s="187"/>
      <c r="BV746" s="187"/>
      <c r="BW746" s="187"/>
      <c r="BX746" s="187"/>
      <c r="BY746" s="187"/>
      <c r="BZ746" s="187"/>
      <c r="CA746" s="187"/>
      <c r="CB746" s="187"/>
      <c r="CC746" s="187"/>
      <c r="CD746" s="187"/>
      <c r="CE746" s="187"/>
      <c r="CF746" s="187"/>
      <c r="CG746" s="187"/>
      <c r="CH746" s="187"/>
      <c r="CI746" s="187"/>
      <c r="CJ746" s="187"/>
      <c r="CK746" s="187"/>
      <c r="CL746" s="187"/>
      <c r="CM746" s="187"/>
      <c r="CN746" s="187"/>
      <c r="CO746" s="187"/>
      <c r="CP746" s="187"/>
      <c r="CQ746" s="187"/>
      <c r="CR746" s="187"/>
      <c r="CS746" s="187"/>
      <c r="CT746" s="187"/>
      <c r="CU746" s="187"/>
      <c r="CV746" s="187"/>
      <c r="CW746" s="187"/>
      <c r="CX746" s="187"/>
      <c r="CY746" s="187"/>
      <c r="CZ746" s="187"/>
      <c r="DA746" s="187"/>
      <c r="DB746" s="187"/>
      <c r="DC746" s="187"/>
      <c r="DD746" s="187"/>
      <c r="DE746" s="187"/>
      <c r="DF746" s="187"/>
      <c r="DG746" s="187"/>
      <c r="DH746" s="187"/>
      <c r="DI746" s="187"/>
      <c r="DJ746" s="187"/>
      <c r="DK746" s="187"/>
      <c r="DL746" s="187"/>
      <c r="DM746" s="187"/>
      <c r="DN746" s="187"/>
      <c r="DO746" s="187"/>
      <c r="DP746" s="187"/>
      <c r="DQ746" s="187"/>
      <c r="DR746" s="187"/>
      <c r="DS746" s="187"/>
      <c r="DT746" s="187"/>
      <c r="DU746" s="187"/>
      <c r="DV746" s="187"/>
      <c r="DW746" s="187"/>
      <c r="DX746" s="187"/>
      <c r="DY746" s="187"/>
      <c r="DZ746" s="187"/>
      <c r="EA746" s="187"/>
      <c r="EB746" s="187"/>
      <c r="EC746" s="187"/>
      <c r="ED746" s="187"/>
      <c r="EE746" s="187"/>
      <c r="EF746" s="187"/>
      <c r="EG746" s="187"/>
      <c r="EH746" s="187"/>
      <c r="EI746" s="187"/>
      <c r="EJ746" s="187"/>
      <c r="EK746" s="187"/>
      <c r="EL746" s="187"/>
      <c r="EM746" s="187"/>
      <c r="EN746" s="187"/>
      <c r="EO746" s="187"/>
      <c r="EP746" s="187"/>
      <c r="EQ746" s="187"/>
      <c r="ER746" s="187"/>
      <c r="ES746" s="187"/>
      <c r="ET746" s="187"/>
      <c r="EU746" s="187"/>
      <c r="EV746" s="187"/>
      <c r="EW746" s="187"/>
      <c r="EX746" s="187"/>
      <c r="EY746" s="187"/>
      <c r="EZ746" s="187"/>
      <c r="FA746" s="187"/>
      <c r="FB746" s="187"/>
      <c r="FC746" s="187"/>
      <c r="FD746" s="187"/>
      <c r="FE746" s="187"/>
      <c r="FF746" s="187"/>
      <c r="FG746" s="187"/>
      <c r="FH746" s="187"/>
      <c r="FI746" s="187"/>
      <c r="FJ746" s="187"/>
      <c r="FK746" s="187"/>
      <c r="FL746" s="187"/>
      <c r="FM746" s="187"/>
      <c r="FN746" s="187"/>
      <c r="FO746" s="187"/>
      <c r="FP746" s="187"/>
      <c r="FQ746" s="187"/>
      <c r="FR746" s="187"/>
      <c r="FS746" s="187"/>
      <c r="FT746" s="187"/>
      <c r="FU746" s="187"/>
      <c r="FV746" s="187"/>
      <c r="FW746" s="187"/>
      <c r="FX746" s="187"/>
      <c r="FY746" s="187"/>
      <c r="FZ746" s="187"/>
      <c r="GA746" s="187"/>
      <c r="GB746" s="187"/>
      <c r="GC746" s="187"/>
      <c r="GD746" s="187"/>
      <c r="GE746" s="187"/>
      <c r="GF746" s="187"/>
      <c r="GG746" s="187"/>
      <c r="GH746" s="187"/>
      <c r="GI746" s="187"/>
      <c r="GJ746" s="187"/>
      <c r="GK746" s="187"/>
      <c r="GL746" s="187"/>
      <c r="GM746" s="187"/>
      <c r="GN746" s="187"/>
      <c r="GO746" s="187"/>
      <c r="GP746" s="187"/>
      <c r="GQ746" s="187"/>
      <c r="GR746" s="187"/>
      <c r="GS746" s="187"/>
      <c r="GT746" s="187"/>
      <c r="GU746" s="187"/>
      <c r="GV746" s="187"/>
      <c r="GW746" s="187"/>
      <c r="GX746" s="187"/>
      <c r="GY746" s="187"/>
      <c r="GZ746" s="187"/>
      <c r="HA746" s="187"/>
      <c r="HB746" s="187"/>
      <c r="HC746" s="187"/>
      <c r="HD746" s="187"/>
      <c r="HE746" s="187"/>
      <c r="HF746" s="187"/>
      <c r="HG746" s="187"/>
      <c r="HH746" s="187"/>
      <c r="HI746" s="187"/>
      <c r="HJ746" s="187"/>
      <c r="HK746" s="187"/>
      <c r="HL746" s="187"/>
      <c r="HM746" s="187"/>
      <c r="HN746" s="187"/>
      <c r="HO746" s="187"/>
      <c r="HP746" s="187"/>
      <c r="HQ746" s="187"/>
      <c r="HR746" s="187"/>
      <c r="HS746" s="187"/>
      <c r="HT746" s="187"/>
      <c r="HU746" s="187"/>
      <c r="HV746" s="187"/>
      <c r="HW746" s="187"/>
      <c r="HX746" s="187"/>
      <c r="HY746" s="187"/>
      <c r="HZ746" s="187"/>
      <c r="IA746" s="187"/>
      <c r="IB746" s="187"/>
      <c r="IC746" s="187"/>
      <c r="ID746" s="187"/>
      <c r="IE746" s="187"/>
      <c r="IF746" s="187"/>
      <c r="IG746" s="187"/>
      <c r="IH746" s="187"/>
      <c r="II746" s="187"/>
      <c r="IJ746" s="187"/>
      <c r="IK746" s="187"/>
      <c r="IL746" s="187"/>
      <c r="IM746" s="187"/>
      <c r="IN746" s="187"/>
      <c r="IO746" s="187"/>
      <c r="IP746" s="187"/>
      <c r="IQ746" s="187"/>
      <c r="IR746" s="187"/>
      <c r="IS746" s="187"/>
      <c r="IT746" s="187"/>
      <c r="IU746" s="187"/>
      <c r="IV746" s="187"/>
      <c r="IW746" s="187"/>
      <c r="IX746" s="187"/>
    </row>
    <row r="747" spans="1:258" ht="12.95" customHeight="1">
      <c r="A747" s="75" t="s">
        <v>319</v>
      </c>
      <c r="B747" s="255"/>
      <c r="C747" s="255"/>
      <c r="D747" s="155">
        <v>270001620</v>
      </c>
      <c r="E747" s="258" t="s">
        <v>3712</v>
      </c>
      <c r="F747" s="260">
        <v>22100487</v>
      </c>
      <c r="G747" s="532"/>
      <c r="H747" s="59" t="s">
        <v>2749</v>
      </c>
      <c r="I747" s="268" t="s">
        <v>2750</v>
      </c>
      <c r="J747" s="59" t="s">
        <v>2751</v>
      </c>
      <c r="K747" s="271" t="s">
        <v>104</v>
      </c>
      <c r="L747" s="280" t="s">
        <v>105</v>
      </c>
      <c r="M747" s="59"/>
      <c r="N747" s="197" t="s">
        <v>106</v>
      </c>
      <c r="O747" s="197" t="s">
        <v>107</v>
      </c>
      <c r="P747" s="59" t="s">
        <v>108</v>
      </c>
      <c r="Q747" s="197" t="s">
        <v>1094</v>
      </c>
      <c r="R747" s="59" t="s">
        <v>110</v>
      </c>
      <c r="S747" s="292" t="s">
        <v>107</v>
      </c>
      <c r="T747" s="271" t="s">
        <v>122</v>
      </c>
      <c r="U747" s="59" t="s">
        <v>112</v>
      </c>
      <c r="V747" s="198">
        <v>60</v>
      </c>
      <c r="W747" s="59" t="s">
        <v>113</v>
      </c>
      <c r="X747" s="292"/>
      <c r="Y747" s="197"/>
      <c r="Z747" s="197"/>
      <c r="AA747" s="199"/>
      <c r="AB747" s="200">
        <v>90</v>
      </c>
      <c r="AC747" s="200">
        <v>10</v>
      </c>
      <c r="AD747" s="201" t="s">
        <v>323</v>
      </c>
      <c r="AE747" s="211" t="s">
        <v>115</v>
      </c>
      <c r="AF747" s="203">
        <v>14</v>
      </c>
      <c r="AG747" s="204">
        <v>146.75</v>
      </c>
      <c r="AH747" s="43">
        <v>0</v>
      </c>
      <c r="AI747" s="44">
        <f t="shared" si="59"/>
        <v>0</v>
      </c>
      <c r="AJ747" s="185"/>
      <c r="AK747" s="185"/>
      <c r="AL747" s="185"/>
      <c r="AM747" s="51" t="s">
        <v>116</v>
      </c>
      <c r="AN747" s="328"/>
      <c r="AO747" s="328"/>
      <c r="AP747" s="59"/>
      <c r="AQ747" s="59"/>
      <c r="AR747" s="59" t="s">
        <v>2752</v>
      </c>
      <c r="AS747" s="59"/>
      <c r="AT747" s="59"/>
      <c r="AU747" s="59"/>
      <c r="AV747" s="89"/>
      <c r="AW747" s="89"/>
      <c r="AX747" s="89"/>
      <c r="AY747" s="89"/>
      <c r="AZ747" s="187"/>
      <c r="BA747" s="187"/>
      <c r="BB747" s="187"/>
      <c r="BC747" s="187"/>
      <c r="BD747" s="49">
        <v>677</v>
      </c>
      <c r="BE747" s="187"/>
      <c r="BF747" s="187"/>
      <c r="BG747" s="187"/>
      <c r="BH747" s="187"/>
      <c r="BI747" s="187"/>
      <c r="BJ747" s="187"/>
      <c r="BK747" s="187"/>
      <c r="BL747" s="187"/>
      <c r="BM747" s="187"/>
      <c r="BN747" s="187"/>
      <c r="BO747" s="187"/>
      <c r="BP747" s="187"/>
      <c r="BQ747" s="187"/>
      <c r="BR747" s="187"/>
      <c r="BS747" s="187"/>
      <c r="BT747" s="187"/>
      <c r="BU747" s="187"/>
      <c r="BV747" s="187"/>
      <c r="BW747" s="187"/>
      <c r="BX747" s="187"/>
      <c r="BY747" s="187"/>
      <c r="BZ747" s="187"/>
      <c r="CA747" s="187"/>
      <c r="CB747" s="187"/>
      <c r="CC747" s="187"/>
      <c r="CD747" s="187"/>
      <c r="CE747" s="187"/>
      <c r="CF747" s="187"/>
      <c r="CG747" s="187"/>
      <c r="CH747" s="187"/>
      <c r="CI747" s="187"/>
      <c r="CJ747" s="187"/>
      <c r="CK747" s="187"/>
      <c r="CL747" s="187"/>
      <c r="CM747" s="187"/>
      <c r="CN747" s="187"/>
      <c r="CO747" s="187"/>
      <c r="CP747" s="187"/>
      <c r="CQ747" s="187"/>
      <c r="CR747" s="187"/>
      <c r="CS747" s="187"/>
      <c r="CT747" s="187"/>
      <c r="CU747" s="187"/>
      <c r="CV747" s="187"/>
      <c r="CW747" s="187"/>
      <c r="CX747" s="187"/>
      <c r="CY747" s="187"/>
      <c r="CZ747" s="187"/>
      <c r="DA747" s="187"/>
      <c r="DB747" s="187"/>
      <c r="DC747" s="187"/>
      <c r="DD747" s="187"/>
      <c r="DE747" s="187"/>
      <c r="DF747" s="187"/>
      <c r="DG747" s="187"/>
      <c r="DH747" s="187"/>
      <c r="DI747" s="187"/>
      <c r="DJ747" s="187"/>
      <c r="DK747" s="187"/>
      <c r="DL747" s="187"/>
      <c r="DM747" s="187"/>
      <c r="DN747" s="187"/>
      <c r="DO747" s="187"/>
      <c r="DP747" s="187"/>
      <c r="DQ747" s="187"/>
      <c r="DR747" s="187"/>
      <c r="DS747" s="187"/>
      <c r="DT747" s="187"/>
      <c r="DU747" s="187"/>
      <c r="DV747" s="187"/>
      <c r="DW747" s="187"/>
      <c r="DX747" s="187"/>
      <c r="DY747" s="187"/>
      <c r="DZ747" s="187"/>
      <c r="EA747" s="187"/>
      <c r="EB747" s="187"/>
      <c r="EC747" s="187"/>
      <c r="ED747" s="187"/>
      <c r="EE747" s="187"/>
      <c r="EF747" s="187"/>
      <c r="EG747" s="187"/>
      <c r="EH747" s="187"/>
      <c r="EI747" s="187"/>
      <c r="EJ747" s="187"/>
      <c r="EK747" s="187"/>
      <c r="EL747" s="187"/>
      <c r="EM747" s="187"/>
      <c r="EN747" s="187"/>
      <c r="EO747" s="187"/>
      <c r="EP747" s="187"/>
      <c r="EQ747" s="187"/>
      <c r="ER747" s="187"/>
      <c r="ES747" s="187"/>
      <c r="ET747" s="187"/>
      <c r="EU747" s="187"/>
      <c r="EV747" s="187"/>
      <c r="EW747" s="187"/>
      <c r="EX747" s="187"/>
      <c r="EY747" s="187"/>
      <c r="EZ747" s="187"/>
      <c r="FA747" s="187"/>
      <c r="FB747" s="187"/>
      <c r="FC747" s="187"/>
      <c r="FD747" s="187"/>
      <c r="FE747" s="187"/>
      <c r="FF747" s="187"/>
      <c r="FG747" s="187"/>
      <c r="FH747" s="187"/>
      <c r="FI747" s="187"/>
      <c r="FJ747" s="187"/>
      <c r="FK747" s="187"/>
      <c r="FL747" s="187"/>
      <c r="FM747" s="187"/>
      <c r="FN747" s="187"/>
      <c r="FO747" s="187"/>
      <c r="FP747" s="187"/>
      <c r="FQ747" s="187"/>
      <c r="FR747" s="187"/>
      <c r="FS747" s="187"/>
      <c r="FT747" s="187"/>
      <c r="FU747" s="187"/>
      <c r="FV747" s="187"/>
      <c r="FW747" s="187"/>
      <c r="FX747" s="187"/>
      <c r="FY747" s="187"/>
      <c r="FZ747" s="187"/>
      <c r="GA747" s="187"/>
      <c r="GB747" s="187"/>
      <c r="GC747" s="187"/>
      <c r="GD747" s="187"/>
      <c r="GE747" s="187"/>
      <c r="GF747" s="187"/>
      <c r="GG747" s="187"/>
      <c r="GH747" s="187"/>
      <c r="GI747" s="187"/>
      <c r="GJ747" s="187"/>
      <c r="GK747" s="187"/>
      <c r="GL747" s="187"/>
      <c r="GM747" s="187"/>
      <c r="GN747" s="187"/>
      <c r="GO747" s="187"/>
      <c r="GP747" s="187"/>
      <c r="GQ747" s="187"/>
      <c r="GR747" s="187"/>
      <c r="GS747" s="187"/>
      <c r="GT747" s="187"/>
      <c r="GU747" s="187"/>
      <c r="GV747" s="187"/>
      <c r="GW747" s="187"/>
      <c r="GX747" s="187"/>
      <c r="GY747" s="187"/>
      <c r="GZ747" s="187"/>
      <c r="HA747" s="187"/>
      <c r="HB747" s="187"/>
      <c r="HC747" s="187"/>
      <c r="HD747" s="187"/>
      <c r="HE747" s="187"/>
      <c r="HF747" s="187"/>
      <c r="HG747" s="187"/>
      <c r="HH747" s="187"/>
      <c r="HI747" s="187"/>
      <c r="HJ747" s="187"/>
      <c r="HK747" s="187"/>
      <c r="HL747" s="187"/>
      <c r="HM747" s="187"/>
      <c r="HN747" s="187"/>
      <c r="HO747" s="187"/>
      <c r="HP747" s="187"/>
      <c r="HQ747" s="187"/>
      <c r="HR747" s="187"/>
      <c r="HS747" s="187"/>
      <c r="HT747" s="187"/>
      <c r="HU747" s="187"/>
      <c r="HV747" s="187"/>
      <c r="HW747" s="187"/>
      <c r="HX747" s="187"/>
      <c r="HY747" s="187"/>
      <c r="HZ747" s="187"/>
      <c r="IA747" s="187"/>
      <c r="IB747" s="187"/>
      <c r="IC747" s="187"/>
      <c r="ID747" s="187"/>
      <c r="IE747" s="187"/>
      <c r="IF747" s="187"/>
      <c r="IG747" s="187"/>
      <c r="IH747" s="187"/>
      <c r="II747" s="187"/>
      <c r="IJ747" s="187"/>
      <c r="IK747" s="187"/>
      <c r="IL747" s="187"/>
      <c r="IM747" s="187"/>
      <c r="IN747" s="187"/>
      <c r="IO747" s="187"/>
      <c r="IP747" s="187"/>
      <c r="IQ747" s="187"/>
      <c r="IR747" s="187"/>
      <c r="IS747" s="187"/>
      <c r="IT747" s="187"/>
      <c r="IU747" s="187"/>
      <c r="IV747" s="187"/>
      <c r="IW747" s="187"/>
      <c r="IX747" s="187"/>
    </row>
    <row r="748" spans="1:258" ht="12.95" customHeight="1">
      <c r="A748" s="758" t="s">
        <v>319</v>
      </c>
      <c r="B748" s="349"/>
      <c r="C748" s="349"/>
      <c r="D748" s="781">
        <v>270001620</v>
      </c>
      <c r="E748" s="782" t="s">
        <v>4323</v>
      </c>
      <c r="F748" s="760"/>
      <c r="G748" s="783"/>
      <c r="H748" s="59" t="s">
        <v>2749</v>
      </c>
      <c r="I748" s="549" t="s">
        <v>2750</v>
      </c>
      <c r="J748" s="271" t="s">
        <v>2751</v>
      </c>
      <c r="K748" s="59" t="s">
        <v>104</v>
      </c>
      <c r="L748" s="784"/>
      <c r="M748" s="59"/>
      <c r="N748" s="292" t="s">
        <v>106</v>
      </c>
      <c r="O748" s="197" t="s">
        <v>107</v>
      </c>
      <c r="P748" s="59" t="s">
        <v>108</v>
      </c>
      <c r="Q748" s="197" t="s">
        <v>1094</v>
      </c>
      <c r="R748" s="59" t="s">
        <v>110</v>
      </c>
      <c r="S748" s="197" t="s">
        <v>107</v>
      </c>
      <c r="T748" s="271" t="s">
        <v>122</v>
      </c>
      <c r="U748" s="59" t="s">
        <v>112</v>
      </c>
      <c r="V748" s="197">
        <v>60</v>
      </c>
      <c r="W748" s="59" t="s">
        <v>113</v>
      </c>
      <c r="X748" s="292"/>
      <c r="Y748" s="197"/>
      <c r="Z748" s="197"/>
      <c r="AA748" s="767"/>
      <c r="AB748" s="59">
        <v>90</v>
      </c>
      <c r="AC748" s="59">
        <v>10</v>
      </c>
      <c r="AD748" s="768" t="s">
        <v>323</v>
      </c>
      <c r="AE748" s="208" t="s">
        <v>115</v>
      </c>
      <c r="AF748" s="769">
        <v>369</v>
      </c>
      <c r="AG748" s="770">
        <v>146.75</v>
      </c>
      <c r="AH748" s="45">
        <f>AG748*AF748</f>
        <v>54150.75</v>
      </c>
      <c r="AI748" s="45">
        <f t="shared" si="59"/>
        <v>60648.840000000004</v>
      </c>
      <c r="AJ748" s="46"/>
      <c r="AK748" s="45"/>
      <c r="AL748" s="45"/>
      <c r="AM748" s="51" t="s">
        <v>116</v>
      </c>
      <c r="AN748" s="328"/>
      <c r="AO748" s="330"/>
      <c r="AP748" s="59"/>
      <c r="AQ748" s="59"/>
      <c r="AR748" s="59" t="s">
        <v>2752</v>
      </c>
      <c r="AS748" s="59"/>
      <c r="AT748" s="59"/>
      <c r="AU748" s="59"/>
      <c r="AV748" s="771"/>
      <c r="AW748" s="771"/>
      <c r="AX748" s="771"/>
      <c r="AY748" s="759"/>
      <c r="AZ748" s="742" t="s">
        <v>4057</v>
      </c>
      <c r="BA748" s="743">
        <v>22100487</v>
      </c>
      <c r="BB748" s="743"/>
      <c r="BC748" s="249" t="e">
        <f>VLOOKUP(#REF!,$E$11:$BD$1093,53,0)</f>
        <v>#REF!</v>
      </c>
      <c r="BD748" s="249" t="e">
        <f>BC748+0.5</f>
        <v>#REF!</v>
      </c>
      <c r="BE748" s="187"/>
      <c r="BF748" s="187"/>
      <c r="BG748" s="187"/>
      <c r="BH748" s="187"/>
      <c r="BI748" s="187"/>
      <c r="BJ748" s="187"/>
      <c r="BK748" s="187"/>
      <c r="BL748" s="187"/>
      <c r="BM748" s="187"/>
      <c r="BN748" s="187"/>
      <c r="BO748" s="187"/>
      <c r="BP748" s="187"/>
      <c r="BQ748" s="187"/>
      <c r="BR748" s="187"/>
      <c r="BS748" s="187"/>
      <c r="BT748" s="187"/>
      <c r="BU748" s="187"/>
      <c r="BV748" s="187"/>
      <c r="BW748" s="187"/>
      <c r="BX748" s="187"/>
      <c r="BY748" s="187"/>
      <c r="BZ748" s="187"/>
      <c r="CA748" s="187"/>
      <c r="CB748" s="187"/>
      <c r="CC748" s="187"/>
      <c r="CD748" s="187"/>
      <c r="CE748" s="187"/>
      <c r="CF748" s="187"/>
      <c r="CG748" s="187"/>
      <c r="CH748" s="187"/>
      <c r="CI748" s="187"/>
      <c r="CJ748" s="187"/>
      <c r="CK748" s="187"/>
      <c r="CL748" s="187"/>
      <c r="CM748" s="187"/>
      <c r="CN748" s="187"/>
      <c r="CO748" s="187"/>
      <c r="CP748" s="187"/>
      <c r="CQ748" s="187"/>
      <c r="CR748" s="187"/>
      <c r="CS748" s="187"/>
      <c r="CT748" s="187"/>
      <c r="CU748" s="187"/>
      <c r="CV748" s="187"/>
      <c r="CW748" s="187"/>
      <c r="CX748" s="187"/>
      <c r="CY748" s="187"/>
      <c r="CZ748" s="187"/>
      <c r="DA748" s="187"/>
      <c r="DB748" s="187"/>
      <c r="DC748" s="187"/>
      <c r="DD748" s="187"/>
      <c r="DE748" s="187"/>
      <c r="DF748" s="187"/>
      <c r="DG748" s="187"/>
      <c r="DH748" s="187"/>
      <c r="DI748" s="187"/>
      <c r="DJ748" s="187"/>
      <c r="DK748" s="187"/>
      <c r="DL748" s="187"/>
      <c r="DM748" s="187"/>
      <c r="DN748" s="187"/>
      <c r="DO748" s="187"/>
      <c r="DP748" s="187"/>
      <c r="DQ748" s="187"/>
      <c r="DR748" s="187"/>
      <c r="DS748" s="187"/>
      <c r="DT748" s="187"/>
      <c r="DU748" s="187"/>
      <c r="DV748" s="187"/>
      <c r="DW748" s="187"/>
      <c r="DX748" s="187"/>
      <c r="DY748" s="187"/>
      <c r="DZ748" s="187"/>
      <c r="EA748" s="187"/>
      <c r="EB748" s="187"/>
      <c r="EC748" s="187"/>
      <c r="ED748" s="187"/>
      <c r="EE748" s="187"/>
      <c r="EF748" s="187"/>
      <c r="EG748" s="187"/>
      <c r="EH748" s="187"/>
      <c r="EI748" s="187"/>
      <c r="EJ748" s="187"/>
      <c r="EK748" s="187"/>
      <c r="EL748" s="187"/>
      <c r="EM748" s="187"/>
      <c r="EN748" s="187"/>
      <c r="EO748" s="187"/>
      <c r="EP748" s="187"/>
      <c r="EQ748" s="187"/>
      <c r="ER748" s="187"/>
      <c r="ES748" s="187"/>
      <c r="ET748" s="187"/>
      <c r="EU748" s="187"/>
      <c r="EV748" s="187"/>
      <c r="EW748" s="187"/>
      <c r="EX748" s="187"/>
      <c r="EY748" s="187"/>
      <c r="EZ748" s="187"/>
      <c r="FA748" s="187"/>
      <c r="FB748" s="187"/>
      <c r="FC748" s="187"/>
      <c r="FD748" s="187"/>
      <c r="FE748" s="187"/>
      <c r="FF748" s="187"/>
      <c r="FG748" s="187"/>
      <c r="FH748" s="187"/>
      <c r="FI748" s="187"/>
      <c r="FJ748" s="187"/>
      <c r="FK748" s="187"/>
      <c r="FL748" s="187"/>
      <c r="FM748" s="187"/>
      <c r="FN748" s="187"/>
      <c r="FO748" s="187"/>
      <c r="FP748" s="187"/>
      <c r="FQ748" s="187"/>
      <c r="FR748" s="187"/>
      <c r="FS748" s="187"/>
      <c r="FT748" s="187"/>
      <c r="FU748" s="187"/>
      <c r="FV748" s="187"/>
      <c r="FW748" s="187"/>
      <c r="FX748" s="187"/>
      <c r="FY748" s="187"/>
      <c r="FZ748" s="187"/>
      <c r="GA748" s="187"/>
      <c r="GB748" s="187"/>
      <c r="GC748" s="187"/>
      <c r="GD748" s="187"/>
      <c r="GE748" s="187"/>
      <c r="GF748" s="187"/>
      <c r="GG748" s="187"/>
      <c r="GH748" s="187"/>
      <c r="GI748" s="187"/>
      <c r="GJ748" s="187"/>
      <c r="GK748" s="187"/>
      <c r="GL748" s="187"/>
      <c r="GM748" s="187"/>
      <c r="GN748" s="187"/>
      <c r="GO748" s="187"/>
      <c r="GP748" s="187"/>
      <c r="GQ748" s="187"/>
      <c r="GR748" s="187"/>
      <c r="GS748" s="187"/>
      <c r="GT748" s="187"/>
      <c r="GU748" s="187"/>
      <c r="GV748" s="187"/>
      <c r="GW748" s="187"/>
      <c r="GX748" s="187"/>
      <c r="GY748" s="187"/>
      <c r="GZ748" s="187"/>
      <c r="HA748" s="187"/>
      <c r="HB748" s="187"/>
      <c r="HC748" s="187"/>
      <c r="HD748" s="187"/>
      <c r="HE748" s="187"/>
      <c r="HF748" s="187"/>
      <c r="HG748" s="187"/>
      <c r="HH748" s="187"/>
      <c r="HI748" s="187"/>
      <c r="HJ748" s="187"/>
      <c r="HK748" s="187"/>
      <c r="HL748" s="187"/>
      <c r="HM748" s="187"/>
      <c r="HN748" s="187"/>
      <c r="HO748" s="187"/>
      <c r="HP748" s="187"/>
      <c r="HQ748" s="187"/>
      <c r="HR748" s="187"/>
      <c r="HS748" s="187"/>
      <c r="HT748" s="187"/>
      <c r="HU748" s="187"/>
      <c r="HV748" s="187"/>
      <c r="HW748" s="187"/>
      <c r="HX748" s="187"/>
      <c r="HY748" s="187"/>
      <c r="HZ748" s="187"/>
      <c r="IA748" s="187"/>
      <c r="IB748" s="187"/>
      <c r="IC748" s="187"/>
      <c r="ID748" s="187"/>
      <c r="IE748" s="187"/>
      <c r="IF748" s="187"/>
      <c r="IG748" s="187"/>
      <c r="IH748" s="187"/>
      <c r="II748" s="187"/>
      <c r="IJ748" s="187"/>
      <c r="IK748" s="187"/>
      <c r="IL748" s="187"/>
      <c r="IM748" s="187"/>
      <c r="IN748" s="187"/>
      <c r="IO748" s="187"/>
      <c r="IP748" s="187"/>
      <c r="IQ748" s="187"/>
      <c r="IR748" s="187"/>
      <c r="IS748" s="187"/>
      <c r="IT748" s="187"/>
      <c r="IU748" s="187"/>
      <c r="IV748" s="187"/>
      <c r="IW748" s="187"/>
      <c r="IX748" s="187"/>
    </row>
    <row r="749" spans="1:258" ht="12.95" customHeight="1">
      <c r="A749" s="75" t="s">
        <v>319</v>
      </c>
      <c r="B749" s="255"/>
      <c r="C749" s="255"/>
      <c r="D749" s="155">
        <v>270001621</v>
      </c>
      <c r="E749" s="258" t="s">
        <v>3713</v>
      </c>
      <c r="F749" s="260">
        <v>22100488</v>
      </c>
      <c r="G749" s="532"/>
      <c r="H749" s="59" t="s">
        <v>2749</v>
      </c>
      <c r="I749" s="549" t="s">
        <v>2750</v>
      </c>
      <c r="J749" s="271" t="s">
        <v>2751</v>
      </c>
      <c r="K749" s="59" t="s">
        <v>104</v>
      </c>
      <c r="L749" s="280" t="s">
        <v>105</v>
      </c>
      <c r="M749" s="59"/>
      <c r="N749" s="292" t="s">
        <v>106</v>
      </c>
      <c r="O749" s="197" t="s">
        <v>107</v>
      </c>
      <c r="P749" s="59" t="s">
        <v>108</v>
      </c>
      <c r="Q749" s="197" t="s">
        <v>1094</v>
      </c>
      <c r="R749" s="59" t="s">
        <v>110</v>
      </c>
      <c r="S749" s="197" t="s">
        <v>107</v>
      </c>
      <c r="T749" s="271" t="s">
        <v>122</v>
      </c>
      <c r="U749" s="59" t="s">
        <v>112</v>
      </c>
      <c r="V749" s="198">
        <v>60</v>
      </c>
      <c r="W749" s="59" t="s">
        <v>113</v>
      </c>
      <c r="X749" s="292"/>
      <c r="Y749" s="197"/>
      <c r="Z749" s="197"/>
      <c r="AA749" s="199"/>
      <c r="AB749" s="200">
        <v>90</v>
      </c>
      <c r="AC749" s="200">
        <v>10</v>
      </c>
      <c r="AD749" s="201" t="s">
        <v>323</v>
      </c>
      <c r="AE749" s="211" t="s">
        <v>115</v>
      </c>
      <c r="AF749" s="203">
        <v>70</v>
      </c>
      <c r="AG749" s="204">
        <v>82.5</v>
      </c>
      <c r="AH749" s="43">
        <v>0</v>
      </c>
      <c r="AI749" s="44">
        <f t="shared" si="59"/>
        <v>0</v>
      </c>
      <c r="AJ749" s="185"/>
      <c r="AK749" s="185"/>
      <c r="AL749" s="185"/>
      <c r="AM749" s="51" t="s">
        <v>116</v>
      </c>
      <c r="AN749" s="330"/>
      <c r="AO749" s="330"/>
      <c r="AP749" s="59"/>
      <c r="AQ749" s="59"/>
      <c r="AR749" s="59" t="s">
        <v>2753</v>
      </c>
      <c r="AS749" s="59"/>
      <c r="AT749" s="59"/>
      <c r="AU749" s="59"/>
      <c r="AV749" s="89"/>
      <c r="AW749" s="89"/>
      <c r="AX749" s="89"/>
      <c r="AY749" s="89"/>
      <c r="AZ749" s="187"/>
      <c r="BA749" s="187"/>
      <c r="BB749" s="187"/>
      <c r="BC749" s="187"/>
      <c r="BD749" s="49">
        <v>678</v>
      </c>
      <c r="BE749" s="187"/>
      <c r="BF749" s="187"/>
      <c r="BG749" s="187"/>
      <c r="BH749" s="187"/>
      <c r="BI749" s="187"/>
      <c r="BJ749" s="187"/>
      <c r="BK749" s="187"/>
      <c r="BL749" s="187"/>
      <c r="BM749" s="187"/>
      <c r="BN749" s="187"/>
      <c r="BO749" s="187"/>
      <c r="BP749" s="187"/>
      <c r="BQ749" s="187"/>
      <c r="BR749" s="187"/>
      <c r="BS749" s="187"/>
      <c r="BT749" s="187"/>
      <c r="BU749" s="187"/>
      <c r="BV749" s="187"/>
      <c r="BW749" s="187"/>
      <c r="BX749" s="187"/>
      <c r="BY749" s="187"/>
      <c r="BZ749" s="187"/>
      <c r="CA749" s="187"/>
      <c r="CB749" s="187"/>
      <c r="CC749" s="187"/>
      <c r="CD749" s="187"/>
      <c r="CE749" s="187"/>
      <c r="CF749" s="187"/>
      <c r="CG749" s="187"/>
      <c r="CH749" s="187"/>
      <c r="CI749" s="187"/>
      <c r="CJ749" s="187"/>
      <c r="CK749" s="187"/>
      <c r="CL749" s="187"/>
      <c r="CM749" s="187"/>
      <c r="CN749" s="187"/>
      <c r="CO749" s="187"/>
      <c r="CP749" s="187"/>
      <c r="CQ749" s="187"/>
      <c r="CR749" s="187"/>
      <c r="CS749" s="187"/>
      <c r="CT749" s="187"/>
      <c r="CU749" s="187"/>
      <c r="CV749" s="187"/>
      <c r="CW749" s="187"/>
      <c r="CX749" s="187"/>
      <c r="CY749" s="187"/>
      <c r="CZ749" s="187"/>
      <c r="DA749" s="187"/>
      <c r="DB749" s="187"/>
      <c r="DC749" s="187"/>
      <c r="DD749" s="187"/>
      <c r="DE749" s="187"/>
      <c r="DF749" s="187"/>
      <c r="DG749" s="187"/>
      <c r="DH749" s="187"/>
      <c r="DI749" s="187"/>
      <c r="DJ749" s="187"/>
      <c r="DK749" s="187"/>
      <c r="DL749" s="187"/>
      <c r="DM749" s="187"/>
      <c r="DN749" s="187"/>
      <c r="DO749" s="187"/>
      <c r="DP749" s="187"/>
      <c r="DQ749" s="187"/>
      <c r="DR749" s="187"/>
      <c r="DS749" s="187"/>
      <c r="DT749" s="187"/>
      <c r="DU749" s="187"/>
      <c r="DV749" s="187"/>
      <c r="DW749" s="187"/>
      <c r="DX749" s="187"/>
      <c r="DY749" s="187"/>
      <c r="DZ749" s="187"/>
      <c r="EA749" s="187"/>
      <c r="EB749" s="187"/>
      <c r="EC749" s="187"/>
      <c r="ED749" s="187"/>
      <c r="EE749" s="187"/>
      <c r="EF749" s="187"/>
      <c r="EG749" s="187"/>
      <c r="EH749" s="187"/>
      <c r="EI749" s="187"/>
      <c r="EJ749" s="187"/>
      <c r="EK749" s="187"/>
      <c r="EL749" s="187"/>
      <c r="EM749" s="187"/>
      <c r="EN749" s="187"/>
      <c r="EO749" s="187"/>
      <c r="EP749" s="187"/>
      <c r="EQ749" s="187"/>
      <c r="ER749" s="187"/>
      <c r="ES749" s="187"/>
      <c r="ET749" s="187"/>
      <c r="EU749" s="187"/>
      <c r="EV749" s="187"/>
      <c r="EW749" s="187"/>
      <c r="EX749" s="187"/>
      <c r="EY749" s="187"/>
      <c r="EZ749" s="187"/>
      <c r="FA749" s="187"/>
      <c r="FB749" s="187"/>
      <c r="FC749" s="187"/>
      <c r="FD749" s="187"/>
      <c r="FE749" s="187"/>
      <c r="FF749" s="187"/>
      <c r="FG749" s="187"/>
      <c r="FH749" s="187"/>
      <c r="FI749" s="187"/>
      <c r="FJ749" s="187"/>
      <c r="FK749" s="187"/>
      <c r="FL749" s="187"/>
      <c r="FM749" s="187"/>
      <c r="FN749" s="187"/>
      <c r="FO749" s="187"/>
      <c r="FP749" s="187"/>
      <c r="FQ749" s="187"/>
      <c r="FR749" s="187"/>
      <c r="FS749" s="187"/>
      <c r="FT749" s="187"/>
      <c r="FU749" s="187"/>
      <c r="FV749" s="187"/>
      <c r="FW749" s="187"/>
      <c r="FX749" s="187"/>
      <c r="FY749" s="187"/>
      <c r="FZ749" s="187"/>
      <c r="GA749" s="187"/>
      <c r="GB749" s="187"/>
      <c r="GC749" s="187"/>
      <c r="GD749" s="187"/>
      <c r="GE749" s="187"/>
      <c r="GF749" s="187"/>
      <c r="GG749" s="187"/>
      <c r="GH749" s="187"/>
      <c r="GI749" s="187"/>
      <c r="GJ749" s="187"/>
      <c r="GK749" s="187"/>
      <c r="GL749" s="187"/>
      <c r="GM749" s="187"/>
      <c r="GN749" s="187"/>
      <c r="GO749" s="187"/>
      <c r="GP749" s="187"/>
      <c r="GQ749" s="187"/>
      <c r="GR749" s="187"/>
      <c r="GS749" s="187"/>
      <c r="GT749" s="187"/>
      <c r="GU749" s="187"/>
      <c r="GV749" s="187"/>
      <c r="GW749" s="187"/>
      <c r="GX749" s="187"/>
      <c r="GY749" s="187"/>
      <c r="GZ749" s="187"/>
      <c r="HA749" s="187"/>
      <c r="HB749" s="187"/>
      <c r="HC749" s="187"/>
      <c r="HD749" s="187"/>
      <c r="HE749" s="187"/>
      <c r="HF749" s="187"/>
      <c r="HG749" s="187"/>
      <c r="HH749" s="187"/>
      <c r="HI749" s="187"/>
      <c r="HJ749" s="187"/>
      <c r="HK749" s="187"/>
      <c r="HL749" s="187"/>
      <c r="HM749" s="187"/>
      <c r="HN749" s="187"/>
      <c r="HO749" s="187"/>
      <c r="HP749" s="187"/>
      <c r="HQ749" s="187"/>
      <c r="HR749" s="187"/>
      <c r="HS749" s="187"/>
      <c r="HT749" s="187"/>
      <c r="HU749" s="187"/>
      <c r="HV749" s="187"/>
      <c r="HW749" s="187"/>
      <c r="HX749" s="187"/>
      <c r="HY749" s="187"/>
      <c r="HZ749" s="187"/>
      <c r="IA749" s="187"/>
      <c r="IB749" s="187"/>
      <c r="IC749" s="187"/>
      <c r="ID749" s="187"/>
      <c r="IE749" s="187"/>
      <c r="IF749" s="187"/>
      <c r="IG749" s="187"/>
      <c r="IH749" s="187"/>
      <c r="II749" s="187"/>
      <c r="IJ749" s="187"/>
      <c r="IK749" s="187"/>
      <c r="IL749" s="187"/>
      <c r="IM749" s="187"/>
      <c r="IN749" s="187"/>
      <c r="IO749" s="187"/>
      <c r="IP749" s="187"/>
      <c r="IQ749" s="187"/>
      <c r="IR749" s="187"/>
      <c r="IS749" s="187"/>
      <c r="IT749" s="187"/>
      <c r="IU749" s="187"/>
      <c r="IV749" s="187"/>
      <c r="IW749" s="187"/>
      <c r="IX749" s="187"/>
    </row>
    <row r="750" spans="1:258" ht="12.95" customHeight="1">
      <c r="A750" s="758" t="s">
        <v>319</v>
      </c>
      <c r="B750" s="349"/>
      <c r="C750" s="349"/>
      <c r="D750" s="781">
        <v>270001621</v>
      </c>
      <c r="E750" s="782" t="s">
        <v>4324</v>
      </c>
      <c r="F750" s="760"/>
      <c r="G750" s="783"/>
      <c r="H750" s="59" t="s">
        <v>2749</v>
      </c>
      <c r="I750" s="549" t="s">
        <v>2750</v>
      </c>
      <c r="J750" s="271" t="s">
        <v>2751</v>
      </c>
      <c r="K750" s="59" t="s">
        <v>104</v>
      </c>
      <c r="L750" s="784"/>
      <c r="M750" s="59"/>
      <c r="N750" s="292" t="s">
        <v>106</v>
      </c>
      <c r="O750" s="197" t="s">
        <v>107</v>
      </c>
      <c r="P750" s="59" t="s">
        <v>108</v>
      </c>
      <c r="Q750" s="197" t="s">
        <v>1094</v>
      </c>
      <c r="R750" s="59" t="s">
        <v>110</v>
      </c>
      <c r="S750" s="197" t="s">
        <v>107</v>
      </c>
      <c r="T750" s="271" t="s">
        <v>122</v>
      </c>
      <c r="U750" s="59" t="s">
        <v>112</v>
      </c>
      <c r="V750" s="197">
        <v>60</v>
      </c>
      <c r="W750" s="59" t="s">
        <v>113</v>
      </c>
      <c r="X750" s="292"/>
      <c r="Y750" s="197"/>
      <c r="Z750" s="197"/>
      <c r="AA750" s="767"/>
      <c r="AB750" s="59">
        <v>90</v>
      </c>
      <c r="AC750" s="59">
        <v>10</v>
      </c>
      <c r="AD750" s="768" t="s">
        <v>323</v>
      </c>
      <c r="AE750" s="208" t="s">
        <v>115</v>
      </c>
      <c r="AF750" s="769">
        <v>385</v>
      </c>
      <c r="AG750" s="770">
        <v>82.5</v>
      </c>
      <c r="AH750" s="45">
        <f>AG750*AF750</f>
        <v>31762.5</v>
      </c>
      <c r="AI750" s="45">
        <f t="shared" si="59"/>
        <v>35574</v>
      </c>
      <c r="AJ750" s="46"/>
      <c r="AK750" s="45"/>
      <c r="AL750" s="785"/>
      <c r="AM750" s="51" t="s">
        <v>116</v>
      </c>
      <c r="AN750" s="786"/>
      <c r="AO750" s="330"/>
      <c r="AP750" s="59"/>
      <c r="AQ750" s="59"/>
      <c r="AR750" s="59" t="s">
        <v>2753</v>
      </c>
      <c r="AS750" s="59"/>
      <c r="AT750" s="59"/>
      <c r="AU750" s="59"/>
      <c r="AV750" s="771"/>
      <c r="AW750" s="771"/>
      <c r="AX750" s="771"/>
      <c r="AY750" s="759"/>
      <c r="AZ750" s="742" t="s">
        <v>4058</v>
      </c>
      <c r="BA750" s="743">
        <v>22100488</v>
      </c>
      <c r="BB750" s="743"/>
      <c r="BC750" s="249" t="e">
        <f>VLOOKUP(#REF!,$E$11:$BD$1093,53,0)</f>
        <v>#REF!</v>
      </c>
      <c r="BD750" s="249" t="e">
        <f>BC750+0.5</f>
        <v>#REF!</v>
      </c>
      <c r="BE750" s="187"/>
      <c r="BF750" s="187"/>
      <c r="BG750" s="187"/>
      <c r="BH750" s="187"/>
      <c r="BI750" s="187"/>
      <c r="BJ750" s="187"/>
      <c r="BK750" s="187"/>
      <c r="BL750" s="187"/>
      <c r="BM750" s="187"/>
      <c r="BN750" s="187"/>
      <c r="BO750" s="187"/>
      <c r="BP750" s="187"/>
      <c r="BQ750" s="187"/>
      <c r="BR750" s="187"/>
      <c r="BS750" s="187"/>
      <c r="BT750" s="187"/>
      <c r="BU750" s="187"/>
      <c r="BV750" s="187"/>
      <c r="BW750" s="187"/>
      <c r="BX750" s="187"/>
      <c r="BY750" s="187"/>
      <c r="BZ750" s="187"/>
      <c r="CA750" s="187"/>
      <c r="CB750" s="187"/>
      <c r="CC750" s="187"/>
      <c r="CD750" s="187"/>
      <c r="CE750" s="187"/>
      <c r="CF750" s="187"/>
      <c r="CG750" s="187"/>
      <c r="CH750" s="187"/>
      <c r="CI750" s="187"/>
      <c r="CJ750" s="187"/>
      <c r="CK750" s="187"/>
      <c r="CL750" s="187"/>
      <c r="CM750" s="187"/>
      <c r="CN750" s="187"/>
      <c r="CO750" s="187"/>
      <c r="CP750" s="187"/>
      <c r="CQ750" s="187"/>
      <c r="CR750" s="187"/>
      <c r="CS750" s="187"/>
      <c r="CT750" s="187"/>
      <c r="CU750" s="187"/>
      <c r="CV750" s="187"/>
      <c r="CW750" s="187"/>
      <c r="CX750" s="187"/>
      <c r="CY750" s="187"/>
      <c r="CZ750" s="187"/>
      <c r="DA750" s="187"/>
      <c r="DB750" s="187"/>
      <c r="DC750" s="187"/>
      <c r="DD750" s="187"/>
      <c r="DE750" s="187"/>
      <c r="DF750" s="187"/>
      <c r="DG750" s="187"/>
      <c r="DH750" s="187"/>
      <c r="DI750" s="187"/>
      <c r="DJ750" s="187"/>
      <c r="DK750" s="187"/>
      <c r="DL750" s="187"/>
      <c r="DM750" s="187"/>
      <c r="DN750" s="187"/>
      <c r="DO750" s="187"/>
      <c r="DP750" s="187"/>
      <c r="DQ750" s="187"/>
      <c r="DR750" s="187"/>
      <c r="DS750" s="187"/>
      <c r="DT750" s="187"/>
      <c r="DU750" s="187"/>
      <c r="DV750" s="187"/>
      <c r="DW750" s="187"/>
      <c r="DX750" s="187"/>
      <c r="DY750" s="187"/>
      <c r="DZ750" s="187"/>
      <c r="EA750" s="187"/>
      <c r="EB750" s="187"/>
      <c r="EC750" s="187"/>
      <c r="ED750" s="187"/>
      <c r="EE750" s="187"/>
      <c r="EF750" s="187"/>
      <c r="EG750" s="187"/>
      <c r="EH750" s="187"/>
      <c r="EI750" s="187"/>
      <c r="EJ750" s="187"/>
      <c r="EK750" s="187"/>
      <c r="EL750" s="187"/>
      <c r="EM750" s="187"/>
      <c r="EN750" s="187"/>
      <c r="EO750" s="187"/>
      <c r="EP750" s="187"/>
      <c r="EQ750" s="187"/>
      <c r="ER750" s="187"/>
      <c r="ES750" s="187"/>
      <c r="ET750" s="187"/>
      <c r="EU750" s="187"/>
      <c r="EV750" s="187"/>
      <c r="EW750" s="187"/>
      <c r="EX750" s="187"/>
      <c r="EY750" s="187"/>
      <c r="EZ750" s="187"/>
      <c r="FA750" s="187"/>
      <c r="FB750" s="187"/>
      <c r="FC750" s="187"/>
      <c r="FD750" s="187"/>
      <c r="FE750" s="187"/>
      <c r="FF750" s="187"/>
      <c r="FG750" s="187"/>
      <c r="FH750" s="187"/>
      <c r="FI750" s="187"/>
      <c r="FJ750" s="187"/>
      <c r="FK750" s="187"/>
      <c r="FL750" s="187"/>
      <c r="FM750" s="187"/>
      <c r="FN750" s="187"/>
      <c r="FO750" s="187"/>
      <c r="FP750" s="187"/>
      <c r="FQ750" s="187"/>
      <c r="FR750" s="187"/>
      <c r="FS750" s="187"/>
      <c r="FT750" s="187"/>
      <c r="FU750" s="187"/>
      <c r="FV750" s="187"/>
      <c r="FW750" s="187"/>
      <c r="FX750" s="187"/>
      <c r="FY750" s="187"/>
      <c r="FZ750" s="187"/>
      <c r="GA750" s="187"/>
      <c r="GB750" s="187"/>
      <c r="GC750" s="187"/>
      <c r="GD750" s="187"/>
      <c r="GE750" s="187"/>
      <c r="GF750" s="187"/>
      <c r="GG750" s="187"/>
      <c r="GH750" s="187"/>
      <c r="GI750" s="187"/>
      <c r="GJ750" s="187"/>
      <c r="GK750" s="187"/>
      <c r="GL750" s="187"/>
      <c r="GM750" s="187"/>
      <c r="GN750" s="187"/>
      <c r="GO750" s="187"/>
      <c r="GP750" s="187"/>
      <c r="GQ750" s="187"/>
      <c r="GR750" s="187"/>
      <c r="GS750" s="187"/>
      <c r="GT750" s="187"/>
      <c r="GU750" s="187"/>
      <c r="GV750" s="187"/>
      <c r="GW750" s="187"/>
      <c r="GX750" s="187"/>
      <c r="GY750" s="187"/>
      <c r="GZ750" s="187"/>
      <c r="HA750" s="187"/>
      <c r="HB750" s="187"/>
      <c r="HC750" s="187"/>
      <c r="HD750" s="187"/>
      <c r="HE750" s="187"/>
      <c r="HF750" s="187"/>
      <c r="HG750" s="187"/>
      <c r="HH750" s="187"/>
      <c r="HI750" s="187"/>
      <c r="HJ750" s="187"/>
      <c r="HK750" s="187"/>
      <c r="HL750" s="187"/>
      <c r="HM750" s="187"/>
      <c r="HN750" s="187"/>
      <c r="HO750" s="187"/>
      <c r="HP750" s="187"/>
      <c r="HQ750" s="187"/>
      <c r="HR750" s="187"/>
      <c r="HS750" s="187"/>
      <c r="HT750" s="187"/>
      <c r="HU750" s="187"/>
      <c r="HV750" s="187"/>
      <c r="HW750" s="187"/>
      <c r="HX750" s="187"/>
      <c r="HY750" s="187"/>
      <c r="HZ750" s="187"/>
      <c r="IA750" s="187"/>
      <c r="IB750" s="187"/>
      <c r="IC750" s="187"/>
      <c r="ID750" s="187"/>
      <c r="IE750" s="187"/>
      <c r="IF750" s="187"/>
      <c r="IG750" s="187"/>
      <c r="IH750" s="187"/>
      <c r="II750" s="187"/>
      <c r="IJ750" s="187"/>
      <c r="IK750" s="187"/>
      <c r="IL750" s="187"/>
      <c r="IM750" s="187"/>
      <c r="IN750" s="187"/>
      <c r="IO750" s="187"/>
      <c r="IP750" s="187"/>
      <c r="IQ750" s="187"/>
      <c r="IR750" s="187"/>
      <c r="IS750" s="187"/>
      <c r="IT750" s="187"/>
      <c r="IU750" s="187"/>
      <c r="IV750" s="187"/>
      <c r="IW750" s="187"/>
      <c r="IX750" s="187"/>
    </row>
    <row r="751" spans="1:258" ht="12.95" customHeight="1">
      <c r="A751" s="75" t="s">
        <v>319</v>
      </c>
      <c r="B751" s="255"/>
      <c r="C751" s="255"/>
      <c r="D751" s="155">
        <v>270003118</v>
      </c>
      <c r="E751" s="258" t="s">
        <v>3714</v>
      </c>
      <c r="F751" s="260">
        <v>22100489</v>
      </c>
      <c r="G751" s="532"/>
      <c r="H751" s="59" t="s">
        <v>2749</v>
      </c>
      <c r="I751" s="549" t="s">
        <v>2750</v>
      </c>
      <c r="J751" s="271" t="s">
        <v>2751</v>
      </c>
      <c r="K751" s="59" t="s">
        <v>104</v>
      </c>
      <c r="L751" s="280" t="s">
        <v>105</v>
      </c>
      <c r="M751" s="59"/>
      <c r="N751" s="292" t="s">
        <v>106</v>
      </c>
      <c r="O751" s="197" t="s">
        <v>107</v>
      </c>
      <c r="P751" s="59" t="s">
        <v>108</v>
      </c>
      <c r="Q751" s="197" t="s">
        <v>1094</v>
      </c>
      <c r="R751" s="59" t="s">
        <v>110</v>
      </c>
      <c r="S751" s="197" t="s">
        <v>107</v>
      </c>
      <c r="T751" s="59" t="s">
        <v>122</v>
      </c>
      <c r="U751" s="59" t="s">
        <v>112</v>
      </c>
      <c r="V751" s="198">
        <v>60</v>
      </c>
      <c r="W751" s="59" t="s">
        <v>113</v>
      </c>
      <c r="X751" s="292"/>
      <c r="Y751" s="197"/>
      <c r="Z751" s="197"/>
      <c r="AA751" s="199"/>
      <c r="AB751" s="200">
        <v>90</v>
      </c>
      <c r="AC751" s="200">
        <v>10</v>
      </c>
      <c r="AD751" s="201" t="s">
        <v>323</v>
      </c>
      <c r="AE751" s="211" t="s">
        <v>115</v>
      </c>
      <c r="AF751" s="203">
        <v>162</v>
      </c>
      <c r="AG751" s="204">
        <v>222.63</v>
      </c>
      <c r="AH751" s="43">
        <v>0</v>
      </c>
      <c r="AI751" s="44">
        <f t="shared" si="59"/>
        <v>0</v>
      </c>
      <c r="AJ751" s="185"/>
      <c r="AK751" s="185"/>
      <c r="AL751" s="315"/>
      <c r="AM751" s="51" t="s">
        <v>116</v>
      </c>
      <c r="AN751" s="208"/>
      <c r="AO751" s="712"/>
      <c r="AP751" s="59"/>
      <c r="AQ751" s="59"/>
      <c r="AR751" s="59" t="s">
        <v>2754</v>
      </c>
      <c r="AS751" s="59"/>
      <c r="AT751" s="59"/>
      <c r="AU751" s="59"/>
      <c r="AV751" s="89"/>
      <c r="AW751" s="89"/>
      <c r="AX751" s="89"/>
      <c r="AY751" s="89"/>
      <c r="AZ751" s="187"/>
      <c r="BA751" s="187"/>
      <c r="BB751" s="187"/>
      <c r="BC751" s="187"/>
      <c r="BD751" s="49">
        <v>679</v>
      </c>
      <c r="BE751" s="187"/>
      <c r="BF751" s="187"/>
      <c r="BG751" s="187"/>
      <c r="BH751" s="187"/>
      <c r="BI751" s="187"/>
      <c r="BJ751" s="187"/>
      <c r="BK751" s="187"/>
      <c r="BL751" s="187"/>
      <c r="BM751" s="187"/>
      <c r="BN751" s="187"/>
      <c r="BO751" s="187"/>
      <c r="BP751" s="187"/>
      <c r="BQ751" s="187"/>
      <c r="BR751" s="187"/>
      <c r="BS751" s="187"/>
      <c r="BT751" s="187"/>
      <c r="BU751" s="187"/>
      <c r="BV751" s="187"/>
      <c r="BW751" s="187"/>
      <c r="BX751" s="187"/>
      <c r="BY751" s="187"/>
      <c r="BZ751" s="187"/>
      <c r="CA751" s="187"/>
      <c r="CB751" s="187"/>
      <c r="CC751" s="187"/>
      <c r="CD751" s="187"/>
      <c r="CE751" s="187"/>
      <c r="CF751" s="187"/>
      <c r="CG751" s="187"/>
      <c r="CH751" s="187"/>
      <c r="CI751" s="187"/>
      <c r="CJ751" s="187"/>
      <c r="CK751" s="187"/>
      <c r="CL751" s="187"/>
      <c r="CM751" s="187"/>
      <c r="CN751" s="187"/>
      <c r="CO751" s="187"/>
      <c r="CP751" s="187"/>
      <c r="CQ751" s="187"/>
      <c r="CR751" s="187"/>
      <c r="CS751" s="187"/>
      <c r="CT751" s="187"/>
      <c r="CU751" s="187"/>
      <c r="CV751" s="187"/>
      <c r="CW751" s="187"/>
      <c r="CX751" s="187"/>
      <c r="CY751" s="187"/>
      <c r="CZ751" s="187"/>
      <c r="DA751" s="187"/>
      <c r="DB751" s="187"/>
      <c r="DC751" s="187"/>
      <c r="DD751" s="187"/>
      <c r="DE751" s="187"/>
      <c r="DF751" s="187"/>
      <c r="DG751" s="187"/>
      <c r="DH751" s="187"/>
      <c r="DI751" s="187"/>
      <c r="DJ751" s="187"/>
      <c r="DK751" s="187"/>
      <c r="DL751" s="187"/>
      <c r="DM751" s="187"/>
      <c r="DN751" s="187"/>
      <c r="DO751" s="187"/>
      <c r="DP751" s="187"/>
      <c r="DQ751" s="187"/>
      <c r="DR751" s="187"/>
      <c r="DS751" s="187"/>
      <c r="DT751" s="187"/>
      <c r="DU751" s="187"/>
      <c r="DV751" s="187"/>
      <c r="DW751" s="187"/>
      <c r="DX751" s="187"/>
      <c r="DY751" s="187"/>
      <c r="DZ751" s="187"/>
      <c r="EA751" s="187"/>
      <c r="EB751" s="187"/>
      <c r="EC751" s="187"/>
      <c r="ED751" s="187"/>
      <c r="EE751" s="187"/>
      <c r="EF751" s="187"/>
      <c r="EG751" s="187"/>
      <c r="EH751" s="187"/>
      <c r="EI751" s="187"/>
      <c r="EJ751" s="187"/>
      <c r="EK751" s="187"/>
      <c r="EL751" s="187"/>
      <c r="EM751" s="187"/>
      <c r="EN751" s="187"/>
      <c r="EO751" s="187"/>
      <c r="EP751" s="187"/>
      <c r="EQ751" s="187"/>
      <c r="ER751" s="187"/>
      <c r="ES751" s="187"/>
      <c r="ET751" s="187"/>
      <c r="EU751" s="187"/>
      <c r="EV751" s="187"/>
      <c r="EW751" s="187"/>
      <c r="EX751" s="187"/>
      <c r="EY751" s="187"/>
      <c r="EZ751" s="187"/>
      <c r="FA751" s="187"/>
      <c r="FB751" s="187"/>
      <c r="FC751" s="187"/>
      <c r="FD751" s="187"/>
      <c r="FE751" s="187"/>
      <c r="FF751" s="187"/>
      <c r="FG751" s="187"/>
      <c r="FH751" s="187"/>
      <c r="FI751" s="187"/>
      <c r="FJ751" s="187"/>
      <c r="FK751" s="187"/>
      <c r="FL751" s="187"/>
      <c r="FM751" s="187"/>
      <c r="FN751" s="187"/>
      <c r="FO751" s="187"/>
      <c r="FP751" s="187"/>
      <c r="FQ751" s="187"/>
      <c r="FR751" s="187"/>
      <c r="FS751" s="187"/>
      <c r="FT751" s="187"/>
      <c r="FU751" s="187"/>
      <c r="FV751" s="187"/>
      <c r="FW751" s="187"/>
      <c r="FX751" s="187"/>
      <c r="FY751" s="187"/>
      <c r="FZ751" s="187"/>
      <c r="GA751" s="187"/>
      <c r="GB751" s="187"/>
      <c r="GC751" s="187"/>
      <c r="GD751" s="187"/>
      <c r="GE751" s="187"/>
      <c r="GF751" s="187"/>
      <c r="GG751" s="187"/>
      <c r="GH751" s="187"/>
      <c r="GI751" s="187"/>
      <c r="GJ751" s="187"/>
      <c r="GK751" s="187"/>
      <c r="GL751" s="187"/>
      <c r="GM751" s="187"/>
      <c r="GN751" s="187"/>
      <c r="GO751" s="187"/>
      <c r="GP751" s="187"/>
      <c r="GQ751" s="187"/>
      <c r="GR751" s="187"/>
      <c r="GS751" s="187"/>
      <c r="GT751" s="187"/>
      <c r="GU751" s="187"/>
      <c r="GV751" s="187"/>
      <c r="GW751" s="187"/>
      <c r="GX751" s="187"/>
      <c r="GY751" s="187"/>
      <c r="GZ751" s="187"/>
      <c r="HA751" s="187"/>
      <c r="HB751" s="187"/>
      <c r="HC751" s="187"/>
      <c r="HD751" s="187"/>
      <c r="HE751" s="187"/>
      <c r="HF751" s="187"/>
      <c r="HG751" s="187"/>
      <c r="HH751" s="187"/>
      <c r="HI751" s="187"/>
      <c r="HJ751" s="187"/>
      <c r="HK751" s="187"/>
      <c r="HL751" s="187"/>
      <c r="HM751" s="187"/>
      <c r="HN751" s="187"/>
      <c r="HO751" s="187"/>
      <c r="HP751" s="187"/>
      <c r="HQ751" s="187"/>
      <c r="HR751" s="187"/>
      <c r="HS751" s="187"/>
      <c r="HT751" s="187"/>
      <c r="HU751" s="187"/>
      <c r="HV751" s="187"/>
      <c r="HW751" s="187"/>
      <c r="HX751" s="187"/>
      <c r="HY751" s="187"/>
      <c r="HZ751" s="187"/>
      <c r="IA751" s="187"/>
      <c r="IB751" s="187"/>
      <c r="IC751" s="187"/>
      <c r="ID751" s="187"/>
      <c r="IE751" s="187"/>
      <c r="IF751" s="187"/>
      <c r="IG751" s="187"/>
      <c r="IH751" s="187"/>
      <c r="II751" s="187"/>
      <c r="IJ751" s="187"/>
      <c r="IK751" s="187"/>
      <c r="IL751" s="187"/>
      <c r="IM751" s="187"/>
      <c r="IN751" s="187"/>
      <c r="IO751" s="187"/>
      <c r="IP751" s="187"/>
      <c r="IQ751" s="187"/>
      <c r="IR751" s="187"/>
      <c r="IS751" s="187"/>
      <c r="IT751" s="187"/>
      <c r="IU751" s="187"/>
      <c r="IV751" s="187"/>
      <c r="IW751" s="187"/>
      <c r="IX751" s="187"/>
    </row>
    <row r="752" spans="1:258" ht="12.95" customHeight="1">
      <c r="A752" s="758" t="s">
        <v>319</v>
      </c>
      <c r="B752" s="349"/>
      <c r="C752" s="349"/>
      <c r="D752" s="781">
        <v>270003118</v>
      </c>
      <c r="E752" s="782" t="s">
        <v>4325</v>
      </c>
      <c r="F752" s="760"/>
      <c r="G752" s="783"/>
      <c r="H752" s="59" t="s">
        <v>2749</v>
      </c>
      <c r="I752" s="549" t="s">
        <v>2750</v>
      </c>
      <c r="J752" s="271" t="s">
        <v>2751</v>
      </c>
      <c r="K752" s="59" t="s">
        <v>104</v>
      </c>
      <c r="L752" s="784"/>
      <c r="M752" s="59"/>
      <c r="N752" s="292" t="s">
        <v>106</v>
      </c>
      <c r="O752" s="197" t="s">
        <v>107</v>
      </c>
      <c r="P752" s="59" t="s">
        <v>108</v>
      </c>
      <c r="Q752" s="197" t="s">
        <v>1094</v>
      </c>
      <c r="R752" s="59" t="s">
        <v>110</v>
      </c>
      <c r="S752" s="197" t="s">
        <v>107</v>
      </c>
      <c r="T752" s="59" t="s">
        <v>122</v>
      </c>
      <c r="U752" s="59" t="s">
        <v>112</v>
      </c>
      <c r="V752" s="197">
        <v>60</v>
      </c>
      <c r="W752" s="59" t="s">
        <v>113</v>
      </c>
      <c r="X752" s="292"/>
      <c r="Y752" s="197"/>
      <c r="Z752" s="197"/>
      <c r="AA752" s="767"/>
      <c r="AB752" s="59">
        <v>90</v>
      </c>
      <c r="AC752" s="59">
        <v>10</v>
      </c>
      <c r="AD752" s="768" t="s">
        <v>323</v>
      </c>
      <c r="AE752" s="208" t="s">
        <v>115</v>
      </c>
      <c r="AF752" s="769">
        <v>286</v>
      </c>
      <c r="AG752" s="770">
        <v>222.63</v>
      </c>
      <c r="AH752" s="45">
        <f>AG752*AF752</f>
        <v>63672.18</v>
      </c>
      <c r="AI752" s="45">
        <f t="shared" si="59"/>
        <v>71312.841600000014</v>
      </c>
      <c r="AJ752" s="46"/>
      <c r="AK752" s="45"/>
      <c r="AL752" s="785"/>
      <c r="AM752" s="51" t="s">
        <v>116</v>
      </c>
      <c r="AN752" s="59"/>
      <c r="AO752" s="59"/>
      <c r="AP752" s="59"/>
      <c r="AQ752" s="59"/>
      <c r="AR752" s="59" t="s">
        <v>2754</v>
      </c>
      <c r="AS752" s="59"/>
      <c r="AT752" s="59"/>
      <c r="AU752" s="59"/>
      <c r="AV752" s="771"/>
      <c r="AW752" s="771"/>
      <c r="AX752" s="771"/>
      <c r="AY752" s="759"/>
      <c r="AZ752" s="742" t="s">
        <v>4059</v>
      </c>
      <c r="BA752" s="743">
        <v>22100489</v>
      </c>
      <c r="BB752" s="743"/>
      <c r="BC752" s="249" t="e">
        <f>VLOOKUP(#REF!,$E$11:$BD$1093,53,0)</f>
        <v>#REF!</v>
      </c>
      <c r="BD752" s="249" t="e">
        <f>BC752+0.5</f>
        <v>#REF!</v>
      </c>
      <c r="BE752" s="187"/>
      <c r="BF752" s="187"/>
      <c r="BG752" s="187"/>
      <c r="BH752" s="187"/>
      <c r="BI752" s="187"/>
      <c r="BJ752" s="187"/>
      <c r="BK752" s="187"/>
      <c r="BL752" s="187"/>
      <c r="BM752" s="187"/>
      <c r="BN752" s="187"/>
      <c r="BO752" s="187"/>
      <c r="BP752" s="187"/>
      <c r="BQ752" s="187"/>
      <c r="BR752" s="187"/>
      <c r="BS752" s="187"/>
      <c r="BT752" s="187"/>
      <c r="BU752" s="187"/>
      <c r="BV752" s="187"/>
      <c r="BW752" s="187"/>
      <c r="BX752" s="187"/>
      <c r="BY752" s="187"/>
      <c r="BZ752" s="187"/>
      <c r="CA752" s="187"/>
      <c r="CB752" s="187"/>
      <c r="CC752" s="187"/>
      <c r="CD752" s="187"/>
      <c r="CE752" s="187"/>
      <c r="CF752" s="187"/>
      <c r="CG752" s="187"/>
      <c r="CH752" s="187"/>
      <c r="CI752" s="187"/>
      <c r="CJ752" s="187"/>
      <c r="CK752" s="187"/>
      <c r="CL752" s="187"/>
      <c r="CM752" s="187"/>
      <c r="CN752" s="187"/>
      <c r="CO752" s="187"/>
      <c r="CP752" s="187"/>
      <c r="CQ752" s="187"/>
      <c r="CR752" s="187"/>
      <c r="CS752" s="187"/>
      <c r="CT752" s="187"/>
      <c r="CU752" s="187"/>
      <c r="CV752" s="187"/>
      <c r="CW752" s="187"/>
      <c r="CX752" s="187"/>
      <c r="CY752" s="187"/>
      <c r="CZ752" s="187"/>
      <c r="DA752" s="187"/>
      <c r="DB752" s="187"/>
      <c r="DC752" s="187"/>
      <c r="DD752" s="187"/>
      <c r="DE752" s="187"/>
      <c r="DF752" s="187"/>
      <c r="DG752" s="187"/>
      <c r="DH752" s="187"/>
      <c r="DI752" s="187"/>
      <c r="DJ752" s="187"/>
      <c r="DK752" s="187"/>
      <c r="DL752" s="187"/>
      <c r="DM752" s="187"/>
      <c r="DN752" s="187"/>
      <c r="DO752" s="187"/>
      <c r="DP752" s="187"/>
      <c r="DQ752" s="187"/>
      <c r="DR752" s="187"/>
      <c r="DS752" s="187"/>
      <c r="DT752" s="187"/>
      <c r="DU752" s="187"/>
      <c r="DV752" s="187"/>
      <c r="DW752" s="187"/>
      <c r="DX752" s="187"/>
      <c r="DY752" s="187"/>
      <c r="DZ752" s="187"/>
      <c r="EA752" s="187"/>
      <c r="EB752" s="187"/>
      <c r="EC752" s="187"/>
      <c r="ED752" s="187"/>
      <c r="EE752" s="187"/>
      <c r="EF752" s="187"/>
      <c r="EG752" s="187"/>
      <c r="EH752" s="187"/>
      <c r="EI752" s="187"/>
      <c r="EJ752" s="187"/>
      <c r="EK752" s="187"/>
      <c r="EL752" s="187"/>
      <c r="EM752" s="187"/>
      <c r="EN752" s="187"/>
      <c r="EO752" s="187"/>
      <c r="EP752" s="187"/>
      <c r="EQ752" s="187"/>
      <c r="ER752" s="187"/>
      <c r="ES752" s="187"/>
      <c r="ET752" s="187"/>
      <c r="EU752" s="187"/>
      <c r="EV752" s="187"/>
      <c r="EW752" s="187"/>
      <c r="EX752" s="187"/>
      <c r="EY752" s="187"/>
      <c r="EZ752" s="187"/>
      <c r="FA752" s="187"/>
      <c r="FB752" s="187"/>
      <c r="FC752" s="187"/>
      <c r="FD752" s="187"/>
      <c r="FE752" s="187"/>
      <c r="FF752" s="187"/>
      <c r="FG752" s="187"/>
      <c r="FH752" s="187"/>
      <c r="FI752" s="187"/>
      <c r="FJ752" s="187"/>
      <c r="FK752" s="187"/>
      <c r="FL752" s="187"/>
      <c r="FM752" s="187"/>
      <c r="FN752" s="187"/>
      <c r="FO752" s="187"/>
      <c r="FP752" s="187"/>
      <c r="FQ752" s="187"/>
      <c r="FR752" s="187"/>
      <c r="FS752" s="187"/>
      <c r="FT752" s="187"/>
      <c r="FU752" s="187"/>
      <c r="FV752" s="187"/>
      <c r="FW752" s="187"/>
      <c r="FX752" s="187"/>
      <c r="FY752" s="187"/>
      <c r="FZ752" s="187"/>
      <c r="GA752" s="187"/>
      <c r="GB752" s="187"/>
      <c r="GC752" s="187"/>
      <c r="GD752" s="187"/>
      <c r="GE752" s="187"/>
      <c r="GF752" s="187"/>
      <c r="GG752" s="187"/>
      <c r="GH752" s="187"/>
      <c r="GI752" s="187"/>
      <c r="GJ752" s="187"/>
      <c r="GK752" s="187"/>
      <c r="GL752" s="187"/>
      <c r="GM752" s="187"/>
      <c r="GN752" s="187"/>
      <c r="GO752" s="187"/>
      <c r="GP752" s="187"/>
      <c r="GQ752" s="187"/>
      <c r="GR752" s="187"/>
      <c r="GS752" s="187"/>
      <c r="GT752" s="187"/>
      <c r="GU752" s="187"/>
      <c r="GV752" s="187"/>
      <c r="GW752" s="187"/>
      <c r="GX752" s="187"/>
      <c r="GY752" s="187"/>
      <c r="GZ752" s="187"/>
      <c r="HA752" s="187"/>
      <c r="HB752" s="187"/>
      <c r="HC752" s="187"/>
      <c r="HD752" s="187"/>
      <c r="HE752" s="187"/>
      <c r="HF752" s="187"/>
      <c r="HG752" s="187"/>
      <c r="HH752" s="187"/>
      <c r="HI752" s="187"/>
      <c r="HJ752" s="187"/>
      <c r="HK752" s="187"/>
      <c r="HL752" s="187"/>
      <c r="HM752" s="187"/>
      <c r="HN752" s="187"/>
      <c r="HO752" s="187"/>
      <c r="HP752" s="187"/>
      <c r="HQ752" s="187"/>
      <c r="HR752" s="187"/>
      <c r="HS752" s="187"/>
      <c r="HT752" s="187"/>
      <c r="HU752" s="187"/>
      <c r="HV752" s="187"/>
      <c r="HW752" s="187"/>
      <c r="HX752" s="187"/>
      <c r="HY752" s="187"/>
      <c r="HZ752" s="187"/>
      <c r="IA752" s="187"/>
      <c r="IB752" s="187"/>
      <c r="IC752" s="187"/>
      <c r="ID752" s="187"/>
      <c r="IE752" s="187"/>
      <c r="IF752" s="187"/>
      <c r="IG752" s="187"/>
      <c r="IH752" s="187"/>
      <c r="II752" s="187"/>
      <c r="IJ752" s="187"/>
      <c r="IK752" s="187"/>
      <c r="IL752" s="187"/>
      <c r="IM752" s="187"/>
      <c r="IN752" s="187"/>
      <c r="IO752" s="187"/>
      <c r="IP752" s="187"/>
      <c r="IQ752" s="187"/>
      <c r="IR752" s="187"/>
      <c r="IS752" s="187"/>
      <c r="IT752" s="187"/>
      <c r="IU752" s="187"/>
      <c r="IV752" s="187"/>
      <c r="IW752" s="187"/>
      <c r="IX752" s="187"/>
    </row>
    <row r="753" spans="1:258" ht="12.95" customHeight="1">
      <c r="A753" s="75" t="s">
        <v>319</v>
      </c>
      <c r="B753" s="255"/>
      <c r="C753" s="255"/>
      <c r="D753" s="155">
        <v>270006044</v>
      </c>
      <c r="E753" s="258" t="s">
        <v>3715</v>
      </c>
      <c r="F753" s="260">
        <v>22100490</v>
      </c>
      <c r="G753" s="532"/>
      <c r="H753" s="59" t="s">
        <v>2749</v>
      </c>
      <c r="I753" s="549" t="s">
        <v>2750</v>
      </c>
      <c r="J753" s="271" t="s">
        <v>2751</v>
      </c>
      <c r="K753" s="59" t="s">
        <v>104</v>
      </c>
      <c r="L753" s="280" t="s">
        <v>105</v>
      </c>
      <c r="M753" s="59"/>
      <c r="N753" s="292" t="s">
        <v>106</v>
      </c>
      <c r="O753" s="197" t="s">
        <v>107</v>
      </c>
      <c r="P753" s="59" t="s">
        <v>108</v>
      </c>
      <c r="Q753" s="197" t="s">
        <v>1094</v>
      </c>
      <c r="R753" s="59" t="s">
        <v>110</v>
      </c>
      <c r="S753" s="197" t="s">
        <v>107</v>
      </c>
      <c r="T753" s="59" t="s">
        <v>122</v>
      </c>
      <c r="U753" s="59" t="s">
        <v>112</v>
      </c>
      <c r="V753" s="198">
        <v>60</v>
      </c>
      <c r="W753" s="59" t="s">
        <v>113</v>
      </c>
      <c r="X753" s="292"/>
      <c r="Y753" s="197"/>
      <c r="Z753" s="197"/>
      <c r="AA753" s="199"/>
      <c r="AB753" s="200">
        <v>90</v>
      </c>
      <c r="AC753" s="200">
        <v>10</v>
      </c>
      <c r="AD753" s="201" t="s">
        <v>323</v>
      </c>
      <c r="AE753" s="211" t="s">
        <v>115</v>
      </c>
      <c r="AF753" s="203">
        <v>95</v>
      </c>
      <c r="AG753" s="204">
        <v>381.25</v>
      </c>
      <c r="AH753" s="43">
        <v>0</v>
      </c>
      <c r="AI753" s="44">
        <f t="shared" si="59"/>
        <v>0</v>
      </c>
      <c r="AJ753" s="185"/>
      <c r="AK753" s="185"/>
      <c r="AL753" s="185"/>
      <c r="AM753" s="51" t="s">
        <v>116</v>
      </c>
      <c r="AN753" s="59"/>
      <c r="AO753" s="710"/>
      <c r="AP753" s="59"/>
      <c r="AQ753" s="59"/>
      <c r="AR753" s="59" t="s">
        <v>2755</v>
      </c>
      <c r="AS753" s="59"/>
      <c r="AT753" s="59"/>
      <c r="AU753" s="59"/>
      <c r="AV753" s="89"/>
      <c r="AW753" s="89"/>
      <c r="AX753" s="89"/>
      <c r="AY753" s="89"/>
      <c r="AZ753" s="187"/>
      <c r="BA753" s="187"/>
      <c r="BB753" s="187"/>
      <c r="BC753" s="187"/>
      <c r="BD753" s="49">
        <v>680</v>
      </c>
      <c r="BE753" s="187"/>
      <c r="BF753" s="187"/>
      <c r="BG753" s="187"/>
      <c r="BH753" s="187"/>
      <c r="BI753" s="187"/>
      <c r="BJ753" s="187"/>
      <c r="BK753" s="187"/>
      <c r="BL753" s="187"/>
      <c r="BM753" s="187"/>
      <c r="BN753" s="187"/>
      <c r="BO753" s="187"/>
      <c r="BP753" s="187"/>
      <c r="BQ753" s="187"/>
      <c r="BR753" s="187"/>
      <c r="BS753" s="187"/>
      <c r="BT753" s="187"/>
      <c r="BU753" s="187"/>
      <c r="BV753" s="187"/>
      <c r="BW753" s="187"/>
      <c r="BX753" s="187"/>
      <c r="BY753" s="187"/>
      <c r="BZ753" s="187"/>
      <c r="CA753" s="187"/>
      <c r="CB753" s="187"/>
      <c r="CC753" s="187"/>
      <c r="CD753" s="187"/>
      <c r="CE753" s="187"/>
      <c r="CF753" s="187"/>
      <c r="CG753" s="187"/>
      <c r="CH753" s="187"/>
      <c r="CI753" s="187"/>
      <c r="CJ753" s="187"/>
      <c r="CK753" s="187"/>
      <c r="CL753" s="187"/>
      <c r="CM753" s="187"/>
      <c r="CN753" s="187"/>
      <c r="CO753" s="187"/>
      <c r="CP753" s="187"/>
      <c r="CQ753" s="187"/>
      <c r="CR753" s="187"/>
      <c r="CS753" s="187"/>
      <c r="CT753" s="187"/>
      <c r="CU753" s="187"/>
      <c r="CV753" s="187"/>
      <c r="CW753" s="187"/>
      <c r="CX753" s="187"/>
      <c r="CY753" s="187"/>
      <c r="CZ753" s="187"/>
      <c r="DA753" s="187"/>
      <c r="DB753" s="187"/>
      <c r="DC753" s="187"/>
      <c r="DD753" s="187"/>
      <c r="DE753" s="187"/>
      <c r="DF753" s="187"/>
      <c r="DG753" s="187"/>
      <c r="DH753" s="187"/>
      <c r="DI753" s="187"/>
      <c r="DJ753" s="187"/>
      <c r="DK753" s="187"/>
      <c r="DL753" s="187"/>
      <c r="DM753" s="187"/>
      <c r="DN753" s="187"/>
      <c r="DO753" s="187"/>
      <c r="DP753" s="187"/>
      <c r="DQ753" s="187"/>
      <c r="DR753" s="187"/>
      <c r="DS753" s="187"/>
      <c r="DT753" s="187"/>
      <c r="DU753" s="187"/>
      <c r="DV753" s="187"/>
      <c r="DW753" s="187"/>
      <c r="DX753" s="187"/>
      <c r="DY753" s="187"/>
      <c r="DZ753" s="187"/>
      <c r="EA753" s="187"/>
      <c r="EB753" s="187"/>
      <c r="EC753" s="187"/>
      <c r="ED753" s="187"/>
      <c r="EE753" s="187"/>
      <c r="EF753" s="187"/>
      <c r="EG753" s="187"/>
      <c r="EH753" s="187"/>
      <c r="EI753" s="187"/>
      <c r="EJ753" s="187"/>
      <c r="EK753" s="187"/>
      <c r="EL753" s="187"/>
      <c r="EM753" s="187"/>
      <c r="EN753" s="187"/>
      <c r="EO753" s="187"/>
      <c r="EP753" s="187"/>
      <c r="EQ753" s="187"/>
      <c r="ER753" s="187"/>
      <c r="ES753" s="187"/>
      <c r="ET753" s="187"/>
      <c r="EU753" s="187"/>
      <c r="EV753" s="187"/>
      <c r="EW753" s="187"/>
      <c r="EX753" s="187"/>
      <c r="EY753" s="187"/>
      <c r="EZ753" s="187"/>
      <c r="FA753" s="187"/>
      <c r="FB753" s="187"/>
      <c r="FC753" s="187"/>
      <c r="FD753" s="187"/>
      <c r="FE753" s="187"/>
      <c r="FF753" s="187"/>
      <c r="FG753" s="187"/>
      <c r="FH753" s="187"/>
      <c r="FI753" s="187"/>
      <c r="FJ753" s="187"/>
      <c r="FK753" s="187"/>
      <c r="FL753" s="187"/>
      <c r="FM753" s="187"/>
      <c r="FN753" s="187"/>
      <c r="FO753" s="187"/>
      <c r="FP753" s="187"/>
      <c r="FQ753" s="187"/>
      <c r="FR753" s="187"/>
      <c r="FS753" s="187"/>
      <c r="FT753" s="187"/>
      <c r="FU753" s="187"/>
      <c r="FV753" s="187"/>
      <c r="FW753" s="187"/>
      <c r="FX753" s="187"/>
      <c r="FY753" s="187"/>
      <c r="FZ753" s="187"/>
      <c r="GA753" s="187"/>
      <c r="GB753" s="187"/>
      <c r="GC753" s="187"/>
      <c r="GD753" s="187"/>
      <c r="GE753" s="187"/>
      <c r="GF753" s="187"/>
      <c r="GG753" s="187"/>
      <c r="GH753" s="187"/>
      <c r="GI753" s="187"/>
      <c r="GJ753" s="187"/>
      <c r="GK753" s="187"/>
      <c r="GL753" s="187"/>
      <c r="GM753" s="187"/>
      <c r="GN753" s="187"/>
      <c r="GO753" s="187"/>
      <c r="GP753" s="187"/>
      <c r="GQ753" s="187"/>
      <c r="GR753" s="187"/>
      <c r="GS753" s="187"/>
      <c r="GT753" s="187"/>
      <c r="GU753" s="187"/>
      <c r="GV753" s="187"/>
      <c r="GW753" s="187"/>
      <c r="GX753" s="187"/>
      <c r="GY753" s="187"/>
      <c r="GZ753" s="187"/>
      <c r="HA753" s="187"/>
      <c r="HB753" s="187"/>
      <c r="HC753" s="187"/>
      <c r="HD753" s="187"/>
      <c r="HE753" s="187"/>
      <c r="HF753" s="187"/>
      <c r="HG753" s="187"/>
      <c r="HH753" s="187"/>
      <c r="HI753" s="187"/>
      <c r="HJ753" s="187"/>
      <c r="HK753" s="187"/>
      <c r="HL753" s="187"/>
      <c r="HM753" s="187"/>
      <c r="HN753" s="187"/>
      <c r="HO753" s="187"/>
      <c r="HP753" s="187"/>
      <c r="HQ753" s="187"/>
      <c r="HR753" s="187"/>
      <c r="HS753" s="187"/>
      <c r="HT753" s="187"/>
      <c r="HU753" s="187"/>
      <c r="HV753" s="187"/>
      <c r="HW753" s="187"/>
      <c r="HX753" s="187"/>
      <c r="HY753" s="187"/>
      <c r="HZ753" s="187"/>
      <c r="IA753" s="187"/>
      <c r="IB753" s="187"/>
      <c r="IC753" s="187"/>
      <c r="ID753" s="187"/>
      <c r="IE753" s="187"/>
      <c r="IF753" s="187"/>
      <c r="IG753" s="187"/>
      <c r="IH753" s="187"/>
      <c r="II753" s="187"/>
      <c r="IJ753" s="187"/>
      <c r="IK753" s="187"/>
      <c r="IL753" s="187"/>
      <c r="IM753" s="187"/>
      <c r="IN753" s="187"/>
      <c r="IO753" s="187"/>
      <c r="IP753" s="187"/>
      <c r="IQ753" s="187"/>
      <c r="IR753" s="187"/>
      <c r="IS753" s="187"/>
      <c r="IT753" s="187"/>
      <c r="IU753" s="187"/>
      <c r="IV753" s="187"/>
      <c r="IW753" s="187"/>
      <c r="IX753" s="187"/>
    </row>
    <row r="754" spans="1:258" ht="12.95" customHeight="1">
      <c r="A754" s="758" t="s">
        <v>319</v>
      </c>
      <c r="B754" s="349"/>
      <c r="C754" s="349"/>
      <c r="D754" s="781">
        <v>270006044</v>
      </c>
      <c r="E754" s="782" t="s">
        <v>4326</v>
      </c>
      <c r="F754" s="760"/>
      <c r="G754" s="783"/>
      <c r="H754" s="59" t="s">
        <v>2749</v>
      </c>
      <c r="I754" s="549" t="s">
        <v>2750</v>
      </c>
      <c r="J754" s="271" t="s">
        <v>2751</v>
      </c>
      <c r="K754" s="59" t="s">
        <v>104</v>
      </c>
      <c r="L754" s="784"/>
      <c r="M754" s="59"/>
      <c r="N754" s="292" t="s">
        <v>106</v>
      </c>
      <c r="O754" s="197" t="s">
        <v>107</v>
      </c>
      <c r="P754" s="59" t="s">
        <v>108</v>
      </c>
      <c r="Q754" s="197" t="s">
        <v>1094</v>
      </c>
      <c r="R754" s="59" t="s">
        <v>110</v>
      </c>
      <c r="S754" s="197" t="s">
        <v>107</v>
      </c>
      <c r="T754" s="59" t="s">
        <v>122</v>
      </c>
      <c r="U754" s="59" t="s">
        <v>112</v>
      </c>
      <c r="V754" s="197">
        <v>60</v>
      </c>
      <c r="W754" s="59" t="s">
        <v>113</v>
      </c>
      <c r="X754" s="292"/>
      <c r="Y754" s="197"/>
      <c r="Z754" s="197"/>
      <c r="AA754" s="767"/>
      <c r="AB754" s="59">
        <v>90</v>
      </c>
      <c r="AC754" s="59">
        <v>10</v>
      </c>
      <c r="AD754" s="768" t="s">
        <v>323</v>
      </c>
      <c r="AE754" s="208" t="s">
        <v>115</v>
      </c>
      <c r="AF754" s="769">
        <v>145</v>
      </c>
      <c r="AG754" s="770">
        <v>381.25</v>
      </c>
      <c r="AH754" s="45">
        <f>AG754*AF754</f>
        <v>55281.25</v>
      </c>
      <c r="AI754" s="45">
        <f t="shared" si="59"/>
        <v>61915.000000000007</v>
      </c>
      <c r="AJ754" s="46"/>
      <c r="AK754" s="45"/>
      <c r="AL754" s="45"/>
      <c r="AM754" s="51" t="s">
        <v>116</v>
      </c>
      <c r="AN754" s="59"/>
      <c r="AO754" s="59"/>
      <c r="AP754" s="59"/>
      <c r="AQ754" s="59"/>
      <c r="AR754" s="59" t="s">
        <v>2755</v>
      </c>
      <c r="AS754" s="59"/>
      <c r="AT754" s="59"/>
      <c r="AU754" s="59"/>
      <c r="AV754" s="771"/>
      <c r="AW754" s="771"/>
      <c r="AX754" s="771"/>
      <c r="AY754" s="759"/>
      <c r="AZ754" s="742" t="s">
        <v>4060</v>
      </c>
      <c r="BA754" s="743">
        <v>22100490</v>
      </c>
      <c r="BB754" s="743"/>
      <c r="BC754" s="249" t="e">
        <f>VLOOKUP(#REF!,$E$11:$BD$1093,53,0)</f>
        <v>#REF!</v>
      </c>
      <c r="BD754" s="249" t="e">
        <f>BC754+0.5</f>
        <v>#REF!</v>
      </c>
      <c r="BE754" s="187"/>
      <c r="BF754" s="187"/>
      <c r="BG754" s="187"/>
      <c r="BH754" s="187"/>
      <c r="BI754" s="187"/>
      <c r="BJ754" s="187"/>
      <c r="BK754" s="187"/>
      <c r="BL754" s="187"/>
      <c r="BM754" s="187"/>
      <c r="BN754" s="187"/>
      <c r="BO754" s="187"/>
      <c r="BP754" s="187"/>
      <c r="BQ754" s="187"/>
      <c r="BR754" s="187"/>
      <c r="BS754" s="187"/>
      <c r="BT754" s="187"/>
      <c r="BU754" s="187"/>
      <c r="BV754" s="187"/>
      <c r="BW754" s="187"/>
      <c r="BX754" s="187"/>
      <c r="BY754" s="187"/>
      <c r="BZ754" s="187"/>
      <c r="CA754" s="187"/>
      <c r="CB754" s="187"/>
      <c r="CC754" s="187"/>
      <c r="CD754" s="187"/>
      <c r="CE754" s="187"/>
      <c r="CF754" s="187"/>
      <c r="CG754" s="187"/>
      <c r="CH754" s="187"/>
      <c r="CI754" s="187"/>
      <c r="CJ754" s="187"/>
      <c r="CK754" s="187"/>
      <c r="CL754" s="187"/>
      <c r="CM754" s="187"/>
      <c r="CN754" s="187"/>
      <c r="CO754" s="187"/>
      <c r="CP754" s="187"/>
      <c r="CQ754" s="187"/>
      <c r="CR754" s="187"/>
      <c r="CS754" s="187"/>
      <c r="CT754" s="187"/>
      <c r="CU754" s="187"/>
      <c r="CV754" s="187"/>
      <c r="CW754" s="187"/>
      <c r="CX754" s="187"/>
      <c r="CY754" s="187"/>
      <c r="CZ754" s="187"/>
      <c r="DA754" s="187"/>
      <c r="DB754" s="187"/>
      <c r="DC754" s="187"/>
      <c r="DD754" s="187"/>
      <c r="DE754" s="187"/>
      <c r="DF754" s="187"/>
      <c r="DG754" s="187"/>
      <c r="DH754" s="187"/>
      <c r="DI754" s="187"/>
      <c r="DJ754" s="187"/>
      <c r="DK754" s="187"/>
      <c r="DL754" s="187"/>
      <c r="DM754" s="187"/>
      <c r="DN754" s="187"/>
      <c r="DO754" s="187"/>
      <c r="DP754" s="187"/>
      <c r="DQ754" s="187"/>
      <c r="DR754" s="187"/>
      <c r="DS754" s="187"/>
      <c r="DT754" s="187"/>
      <c r="DU754" s="187"/>
      <c r="DV754" s="187"/>
      <c r="DW754" s="187"/>
      <c r="DX754" s="187"/>
      <c r="DY754" s="187"/>
      <c r="DZ754" s="187"/>
      <c r="EA754" s="187"/>
      <c r="EB754" s="187"/>
      <c r="EC754" s="187"/>
      <c r="ED754" s="187"/>
      <c r="EE754" s="187"/>
      <c r="EF754" s="187"/>
      <c r="EG754" s="187"/>
      <c r="EH754" s="187"/>
      <c r="EI754" s="187"/>
      <c r="EJ754" s="187"/>
      <c r="EK754" s="187"/>
      <c r="EL754" s="187"/>
      <c r="EM754" s="187"/>
      <c r="EN754" s="187"/>
      <c r="EO754" s="187"/>
      <c r="EP754" s="187"/>
      <c r="EQ754" s="187"/>
      <c r="ER754" s="187"/>
      <c r="ES754" s="187"/>
      <c r="ET754" s="187"/>
      <c r="EU754" s="187"/>
      <c r="EV754" s="187"/>
      <c r="EW754" s="187"/>
      <c r="EX754" s="187"/>
      <c r="EY754" s="187"/>
      <c r="EZ754" s="187"/>
      <c r="FA754" s="187"/>
      <c r="FB754" s="187"/>
      <c r="FC754" s="187"/>
      <c r="FD754" s="187"/>
      <c r="FE754" s="187"/>
      <c r="FF754" s="187"/>
      <c r="FG754" s="187"/>
      <c r="FH754" s="187"/>
      <c r="FI754" s="187"/>
      <c r="FJ754" s="187"/>
      <c r="FK754" s="187"/>
      <c r="FL754" s="187"/>
      <c r="FM754" s="187"/>
      <c r="FN754" s="187"/>
      <c r="FO754" s="187"/>
      <c r="FP754" s="187"/>
      <c r="FQ754" s="187"/>
      <c r="FR754" s="187"/>
      <c r="FS754" s="187"/>
      <c r="FT754" s="187"/>
      <c r="FU754" s="187"/>
      <c r="FV754" s="187"/>
      <c r="FW754" s="187"/>
      <c r="FX754" s="187"/>
      <c r="FY754" s="187"/>
      <c r="FZ754" s="187"/>
      <c r="GA754" s="187"/>
      <c r="GB754" s="187"/>
      <c r="GC754" s="187"/>
      <c r="GD754" s="187"/>
      <c r="GE754" s="187"/>
      <c r="GF754" s="187"/>
      <c r="GG754" s="187"/>
      <c r="GH754" s="187"/>
      <c r="GI754" s="187"/>
      <c r="GJ754" s="187"/>
      <c r="GK754" s="187"/>
      <c r="GL754" s="187"/>
      <c r="GM754" s="187"/>
      <c r="GN754" s="187"/>
      <c r="GO754" s="187"/>
      <c r="GP754" s="187"/>
      <c r="GQ754" s="187"/>
      <c r="GR754" s="187"/>
      <c r="GS754" s="187"/>
      <c r="GT754" s="187"/>
      <c r="GU754" s="187"/>
      <c r="GV754" s="187"/>
      <c r="GW754" s="187"/>
      <c r="GX754" s="187"/>
      <c r="GY754" s="187"/>
      <c r="GZ754" s="187"/>
      <c r="HA754" s="187"/>
      <c r="HB754" s="187"/>
      <c r="HC754" s="187"/>
      <c r="HD754" s="187"/>
      <c r="HE754" s="187"/>
      <c r="HF754" s="187"/>
      <c r="HG754" s="187"/>
      <c r="HH754" s="187"/>
      <c r="HI754" s="187"/>
      <c r="HJ754" s="187"/>
      <c r="HK754" s="187"/>
      <c r="HL754" s="187"/>
      <c r="HM754" s="187"/>
      <c r="HN754" s="187"/>
      <c r="HO754" s="187"/>
      <c r="HP754" s="187"/>
      <c r="HQ754" s="187"/>
      <c r="HR754" s="187"/>
      <c r="HS754" s="187"/>
      <c r="HT754" s="187"/>
      <c r="HU754" s="187"/>
      <c r="HV754" s="187"/>
      <c r="HW754" s="187"/>
      <c r="HX754" s="187"/>
      <c r="HY754" s="187"/>
      <c r="HZ754" s="187"/>
      <c r="IA754" s="187"/>
      <c r="IB754" s="187"/>
      <c r="IC754" s="187"/>
      <c r="ID754" s="187"/>
      <c r="IE754" s="187"/>
      <c r="IF754" s="187"/>
      <c r="IG754" s="187"/>
      <c r="IH754" s="187"/>
      <c r="II754" s="187"/>
      <c r="IJ754" s="187"/>
      <c r="IK754" s="187"/>
      <c r="IL754" s="187"/>
      <c r="IM754" s="187"/>
      <c r="IN754" s="187"/>
      <c r="IO754" s="187"/>
      <c r="IP754" s="187"/>
      <c r="IQ754" s="187"/>
      <c r="IR754" s="187"/>
      <c r="IS754" s="187"/>
      <c r="IT754" s="187"/>
      <c r="IU754" s="187"/>
      <c r="IV754" s="187"/>
      <c r="IW754" s="187"/>
      <c r="IX754" s="187"/>
    </row>
    <row r="755" spans="1:258" ht="12.95" customHeight="1">
      <c r="A755" s="75" t="s">
        <v>319</v>
      </c>
      <c r="B755" s="255"/>
      <c r="C755" s="255"/>
      <c r="D755" s="155">
        <v>270009022</v>
      </c>
      <c r="E755" s="258" t="s">
        <v>3716</v>
      </c>
      <c r="F755" s="260">
        <v>22100491</v>
      </c>
      <c r="G755" s="532"/>
      <c r="H755" s="59" t="s">
        <v>2749</v>
      </c>
      <c r="I755" s="268" t="s">
        <v>2750</v>
      </c>
      <c r="J755" s="59" t="s">
        <v>2751</v>
      </c>
      <c r="K755" s="59" t="s">
        <v>104</v>
      </c>
      <c r="L755" s="177" t="s">
        <v>105</v>
      </c>
      <c r="M755" s="59"/>
      <c r="N755" s="197" t="s">
        <v>106</v>
      </c>
      <c r="O755" s="197" t="s">
        <v>107</v>
      </c>
      <c r="P755" s="59" t="s">
        <v>108</v>
      </c>
      <c r="Q755" s="197" t="s">
        <v>1094</v>
      </c>
      <c r="R755" s="59" t="s">
        <v>110</v>
      </c>
      <c r="S755" s="197" t="s">
        <v>107</v>
      </c>
      <c r="T755" s="59" t="s">
        <v>122</v>
      </c>
      <c r="U755" s="59" t="s">
        <v>112</v>
      </c>
      <c r="V755" s="198">
        <v>60</v>
      </c>
      <c r="W755" s="59" t="s">
        <v>113</v>
      </c>
      <c r="X755" s="197"/>
      <c r="Y755" s="197"/>
      <c r="Z755" s="197"/>
      <c r="AA755" s="199"/>
      <c r="AB755" s="200">
        <v>90</v>
      </c>
      <c r="AC755" s="200">
        <v>10</v>
      </c>
      <c r="AD755" s="201" t="s">
        <v>323</v>
      </c>
      <c r="AE755" s="202" t="s">
        <v>115</v>
      </c>
      <c r="AF755" s="203">
        <v>184</v>
      </c>
      <c r="AG755" s="204">
        <v>278.39999999999998</v>
      </c>
      <c r="AH755" s="183">
        <f>AF755*AG755</f>
        <v>51225.599999999999</v>
      </c>
      <c r="AI755" s="184">
        <f t="shared" si="59"/>
        <v>57372.672000000006</v>
      </c>
      <c r="AJ755" s="185"/>
      <c r="AK755" s="185"/>
      <c r="AL755" s="185"/>
      <c r="AM755" s="51" t="s">
        <v>116</v>
      </c>
      <c r="AN755" s="59"/>
      <c r="AO755" s="59"/>
      <c r="AP755" s="59"/>
      <c r="AQ755" s="59"/>
      <c r="AR755" s="59" t="s">
        <v>2756</v>
      </c>
      <c r="AS755" s="59"/>
      <c r="AT755" s="59"/>
      <c r="AU755" s="59"/>
      <c r="AV755" s="89"/>
      <c r="AW755" s="89"/>
      <c r="AX755" s="89"/>
      <c r="AY755" s="89"/>
      <c r="AZ755" s="187"/>
      <c r="BA755" s="187"/>
      <c r="BB755" s="187"/>
      <c r="BC755" s="187"/>
      <c r="BD755" s="49">
        <v>681</v>
      </c>
      <c r="BE755" s="187"/>
      <c r="BF755" s="187"/>
      <c r="BG755" s="187"/>
      <c r="BH755" s="187"/>
      <c r="BI755" s="187"/>
      <c r="BJ755" s="187"/>
      <c r="BK755" s="187"/>
      <c r="BL755" s="187"/>
      <c r="BM755" s="187"/>
      <c r="BN755" s="187"/>
      <c r="BO755" s="187"/>
      <c r="BP755" s="187"/>
      <c r="BQ755" s="187"/>
      <c r="BR755" s="187"/>
      <c r="BS755" s="187"/>
      <c r="BT755" s="187"/>
      <c r="BU755" s="187"/>
      <c r="BV755" s="187"/>
      <c r="BW755" s="187"/>
      <c r="BX755" s="187"/>
      <c r="BY755" s="187"/>
      <c r="BZ755" s="187"/>
      <c r="CA755" s="187"/>
      <c r="CB755" s="187"/>
      <c r="CC755" s="187"/>
      <c r="CD755" s="187"/>
      <c r="CE755" s="187"/>
      <c r="CF755" s="187"/>
      <c r="CG755" s="187"/>
      <c r="CH755" s="187"/>
      <c r="CI755" s="187"/>
      <c r="CJ755" s="187"/>
      <c r="CK755" s="187"/>
      <c r="CL755" s="187"/>
      <c r="CM755" s="187"/>
      <c r="CN755" s="187"/>
      <c r="CO755" s="187"/>
      <c r="CP755" s="187"/>
      <c r="CQ755" s="187"/>
      <c r="CR755" s="187"/>
      <c r="CS755" s="187"/>
      <c r="CT755" s="187"/>
      <c r="CU755" s="187"/>
      <c r="CV755" s="187"/>
      <c r="CW755" s="187"/>
      <c r="CX755" s="187"/>
      <c r="CY755" s="187"/>
      <c r="CZ755" s="187"/>
      <c r="DA755" s="187"/>
      <c r="DB755" s="187"/>
      <c r="DC755" s="187"/>
      <c r="DD755" s="187"/>
      <c r="DE755" s="187"/>
      <c r="DF755" s="187"/>
      <c r="DG755" s="187"/>
      <c r="DH755" s="187"/>
      <c r="DI755" s="187"/>
      <c r="DJ755" s="187"/>
      <c r="DK755" s="187"/>
      <c r="DL755" s="187"/>
      <c r="DM755" s="187"/>
      <c r="DN755" s="187"/>
      <c r="DO755" s="187"/>
      <c r="DP755" s="187"/>
      <c r="DQ755" s="187"/>
      <c r="DR755" s="187"/>
      <c r="DS755" s="187"/>
      <c r="DT755" s="187"/>
      <c r="DU755" s="187"/>
      <c r="DV755" s="187"/>
      <c r="DW755" s="187"/>
      <c r="DX755" s="187"/>
      <c r="DY755" s="187"/>
      <c r="DZ755" s="187"/>
      <c r="EA755" s="187"/>
      <c r="EB755" s="187"/>
      <c r="EC755" s="187"/>
      <c r="ED755" s="187"/>
      <c r="EE755" s="187"/>
      <c r="EF755" s="187"/>
      <c r="EG755" s="187"/>
      <c r="EH755" s="187"/>
      <c r="EI755" s="187"/>
      <c r="EJ755" s="187"/>
      <c r="EK755" s="187"/>
      <c r="EL755" s="187"/>
      <c r="EM755" s="187"/>
      <c r="EN755" s="187"/>
      <c r="EO755" s="187"/>
      <c r="EP755" s="187"/>
      <c r="EQ755" s="187"/>
      <c r="ER755" s="187"/>
      <c r="ES755" s="187"/>
      <c r="ET755" s="187"/>
      <c r="EU755" s="187"/>
      <c r="EV755" s="187"/>
      <c r="EW755" s="187"/>
      <c r="EX755" s="187"/>
      <c r="EY755" s="187"/>
      <c r="EZ755" s="187"/>
      <c r="FA755" s="187"/>
      <c r="FB755" s="187"/>
      <c r="FC755" s="187"/>
      <c r="FD755" s="187"/>
      <c r="FE755" s="187"/>
      <c r="FF755" s="187"/>
      <c r="FG755" s="187"/>
      <c r="FH755" s="187"/>
      <c r="FI755" s="187"/>
      <c r="FJ755" s="187"/>
      <c r="FK755" s="187"/>
      <c r="FL755" s="187"/>
      <c r="FM755" s="187"/>
      <c r="FN755" s="187"/>
      <c r="FO755" s="187"/>
      <c r="FP755" s="187"/>
      <c r="FQ755" s="187"/>
      <c r="FR755" s="187"/>
      <c r="FS755" s="187"/>
      <c r="FT755" s="187"/>
      <c r="FU755" s="187"/>
      <c r="FV755" s="187"/>
      <c r="FW755" s="187"/>
      <c r="FX755" s="187"/>
      <c r="FY755" s="187"/>
      <c r="FZ755" s="187"/>
      <c r="GA755" s="187"/>
      <c r="GB755" s="187"/>
      <c r="GC755" s="187"/>
      <c r="GD755" s="187"/>
      <c r="GE755" s="187"/>
      <c r="GF755" s="187"/>
      <c r="GG755" s="187"/>
      <c r="GH755" s="187"/>
      <c r="GI755" s="187"/>
      <c r="GJ755" s="187"/>
      <c r="GK755" s="187"/>
      <c r="GL755" s="187"/>
      <c r="GM755" s="187"/>
      <c r="GN755" s="187"/>
      <c r="GO755" s="187"/>
      <c r="GP755" s="187"/>
      <c r="GQ755" s="187"/>
      <c r="GR755" s="187"/>
      <c r="GS755" s="187"/>
      <c r="GT755" s="187"/>
      <c r="GU755" s="187"/>
      <c r="GV755" s="187"/>
      <c r="GW755" s="187"/>
      <c r="GX755" s="187"/>
      <c r="GY755" s="187"/>
      <c r="GZ755" s="187"/>
      <c r="HA755" s="187"/>
      <c r="HB755" s="187"/>
      <c r="HC755" s="187"/>
      <c r="HD755" s="187"/>
      <c r="HE755" s="187"/>
      <c r="HF755" s="187"/>
      <c r="HG755" s="187"/>
      <c r="HH755" s="187"/>
      <c r="HI755" s="187"/>
      <c r="HJ755" s="187"/>
      <c r="HK755" s="187"/>
      <c r="HL755" s="187"/>
      <c r="HM755" s="187"/>
      <c r="HN755" s="187"/>
      <c r="HO755" s="187"/>
      <c r="HP755" s="187"/>
      <c r="HQ755" s="187"/>
      <c r="HR755" s="187"/>
      <c r="HS755" s="187"/>
      <c r="HT755" s="187"/>
      <c r="HU755" s="187"/>
      <c r="HV755" s="187"/>
      <c r="HW755" s="187"/>
      <c r="HX755" s="187"/>
      <c r="HY755" s="187"/>
      <c r="HZ755" s="187"/>
      <c r="IA755" s="187"/>
      <c r="IB755" s="187"/>
      <c r="IC755" s="187"/>
      <c r="ID755" s="187"/>
      <c r="IE755" s="187"/>
      <c r="IF755" s="187"/>
      <c r="IG755" s="187"/>
      <c r="IH755" s="187"/>
      <c r="II755" s="187"/>
      <c r="IJ755" s="187"/>
      <c r="IK755" s="187"/>
      <c r="IL755" s="187"/>
      <c r="IM755" s="187"/>
      <c r="IN755" s="187"/>
      <c r="IO755" s="187"/>
      <c r="IP755" s="187"/>
      <c r="IQ755" s="187"/>
      <c r="IR755" s="187"/>
      <c r="IS755" s="187"/>
      <c r="IT755" s="187"/>
      <c r="IU755" s="187"/>
      <c r="IV755" s="187"/>
      <c r="IW755" s="187"/>
      <c r="IX755" s="187"/>
    </row>
    <row r="756" spans="1:258" ht="12.95" customHeight="1">
      <c r="A756" s="75" t="s">
        <v>319</v>
      </c>
      <c r="B756" s="255"/>
      <c r="C756" s="255"/>
      <c r="D756" s="155">
        <v>270000063</v>
      </c>
      <c r="E756" s="258" t="s">
        <v>1235</v>
      </c>
      <c r="F756" s="260">
        <v>22100453</v>
      </c>
      <c r="G756" s="532"/>
      <c r="H756" s="59" t="s">
        <v>2757</v>
      </c>
      <c r="I756" s="268" t="s">
        <v>2758</v>
      </c>
      <c r="J756" s="59" t="s">
        <v>322</v>
      </c>
      <c r="K756" s="59" t="s">
        <v>104</v>
      </c>
      <c r="L756" s="177" t="s">
        <v>927</v>
      </c>
      <c r="M756" s="59" t="s">
        <v>2266</v>
      </c>
      <c r="N756" s="197" t="s">
        <v>83</v>
      </c>
      <c r="O756" s="197" t="s">
        <v>107</v>
      </c>
      <c r="P756" s="59" t="s">
        <v>108</v>
      </c>
      <c r="Q756" s="197" t="s">
        <v>1094</v>
      </c>
      <c r="R756" s="59" t="s">
        <v>110</v>
      </c>
      <c r="S756" s="197" t="s">
        <v>107</v>
      </c>
      <c r="T756" s="59" t="s">
        <v>122</v>
      </c>
      <c r="U756" s="59" t="s">
        <v>112</v>
      </c>
      <c r="V756" s="198">
        <v>60</v>
      </c>
      <c r="W756" s="59" t="s">
        <v>113</v>
      </c>
      <c r="X756" s="197"/>
      <c r="Y756" s="197"/>
      <c r="Z756" s="197"/>
      <c r="AA756" s="199">
        <v>30</v>
      </c>
      <c r="AB756" s="200">
        <v>60</v>
      </c>
      <c r="AC756" s="200">
        <v>10</v>
      </c>
      <c r="AD756" s="201" t="s">
        <v>129</v>
      </c>
      <c r="AE756" s="202" t="s">
        <v>115</v>
      </c>
      <c r="AF756" s="203">
        <v>7015</v>
      </c>
      <c r="AG756" s="204">
        <v>63.25</v>
      </c>
      <c r="AH756" s="43">
        <v>0</v>
      </c>
      <c r="AI756" s="44">
        <f t="shared" si="59"/>
        <v>0</v>
      </c>
      <c r="AJ756" s="185"/>
      <c r="AK756" s="185"/>
      <c r="AL756" s="185"/>
      <c r="AM756" s="51" t="s">
        <v>116</v>
      </c>
      <c r="AN756" s="59"/>
      <c r="AO756" s="59"/>
      <c r="AP756" s="59"/>
      <c r="AQ756" s="59"/>
      <c r="AR756" s="59" t="s">
        <v>2759</v>
      </c>
      <c r="AS756" s="59"/>
      <c r="AT756" s="59"/>
      <c r="AU756" s="59"/>
      <c r="AV756" s="89"/>
      <c r="AW756" s="89"/>
      <c r="AX756" s="89"/>
      <c r="AY756" s="89"/>
      <c r="AZ756" s="187"/>
      <c r="BA756" s="187"/>
      <c r="BB756" s="187"/>
      <c r="BC756" s="187"/>
      <c r="BD756" s="49">
        <v>682</v>
      </c>
      <c r="BE756" s="187"/>
      <c r="BF756" s="187"/>
      <c r="BG756" s="187"/>
      <c r="BH756" s="187"/>
      <c r="BI756" s="187"/>
      <c r="BJ756" s="187"/>
      <c r="BK756" s="187"/>
      <c r="BL756" s="187"/>
      <c r="BM756" s="187"/>
      <c r="BN756" s="187"/>
      <c r="BO756" s="187"/>
      <c r="BP756" s="187"/>
      <c r="BQ756" s="187"/>
      <c r="BR756" s="187"/>
      <c r="BS756" s="187"/>
      <c r="BT756" s="187"/>
      <c r="BU756" s="187"/>
      <c r="BV756" s="187"/>
      <c r="BW756" s="187"/>
      <c r="BX756" s="187"/>
      <c r="BY756" s="187"/>
      <c r="BZ756" s="187"/>
      <c r="CA756" s="187"/>
      <c r="CB756" s="187"/>
      <c r="CC756" s="187"/>
      <c r="CD756" s="187"/>
      <c r="CE756" s="187"/>
      <c r="CF756" s="187"/>
      <c r="CG756" s="187"/>
      <c r="CH756" s="187"/>
      <c r="CI756" s="187"/>
      <c r="CJ756" s="187"/>
      <c r="CK756" s="187"/>
      <c r="CL756" s="187"/>
      <c r="CM756" s="187"/>
      <c r="CN756" s="187"/>
      <c r="CO756" s="187"/>
      <c r="CP756" s="187"/>
      <c r="CQ756" s="187"/>
      <c r="CR756" s="187"/>
      <c r="CS756" s="187"/>
      <c r="CT756" s="187"/>
      <c r="CU756" s="187"/>
      <c r="CV756" s="187"/>
      <c r="CW756" s="187"/>
      <c r="CX756" s="187"/>
      <c r="CY756" s="187"/>
      <c r="CZ756" s="187"/>
      <c r="DA756" s="187"/>
      <c r="DB756" s="187"/>
      <c r="DC756" s="187"/>
      <c r="DD756" s="187"/>
      <c r="DE756" s="187"/>
      <c r="DF756" s="187"/>
      <c r="DG756" s="187"/>
      <c r="DH756" s="187"/>
      <c r="DI756" s="187"/>
      <c r="DJ756" s="187"/>
      <c r="DK756" s="187"/>
      <c r="DL756" s="187"/>
      <c r="DM756" s="187"/>
      <c r="DN756" s="187"/>
      <c r="DO756" s="187"/>
      <c r="DP756" s="187"/>
      <c r="DQ756" s="187"/>
      <c r="DR756" s="187"/>
      <c r="DS756" s="187"/>
      <c r="DT756" s="187"/>
      <c r="DU756" s="187"/>
      <c r="DV756" s="187"/>
      <c r="DW756" s="187"/>
      <c r="DX756" s="187"/>
      <c r="DY756" s="187"/>
      <c r="DZ756" s="187"/>
      <c r="EA756" s="187"/>
      <c r="EB756" s="187"/>
      <c r="EC756" s="187"/>
      <c r="ED756" s="187"/>
      <c r="EE756" s="187"/>
      <c r="EF756" s="187"/>
      <c r="EG756" s="187"/>
      <c r="EH756" s="187"/>
      <c r="EI756" s="187"/>
      <c r="EJ756" s="187"/>
      <c r="EK756" s="187"/>
      <c r="EL756" s="187"/>
      <c r="EM756" s="187"/>
      <c r="EN756" s="187"/>
      <c r="EO756" s="187"/>
      <c r="EP756" s="187"/>
      <c r="EQ756" s="187"/>
      <c r="ER756" s="187"/>
      <c r="ES756" s="187"/>
      <c r="ET756" s="187"/>
      <c r="EU756" s="187"/>
      <c r="EV756" s="187"/>
      <c r="EW756" s="187"/>
      <c r="EX756" s="187"/>
      <c r="EY756" s="187"/>
      <c r="EZ756" s="187"/>
      <c r="FA756" s="187"/>
      <c r="FB756" s="187"/>
      <c r="FC756" s="187"/>
      <c r="FD756" s="187"/>
      <c r="FE756" s="187"/>
      <c r="FF756" s="187"/>
      <c r="FG756" s="187"/>
      <c r="FH756" s="187"/>
      <c r="FI756" s="187"/>
      <c r="FJ756" s="187"/>
      <c r="FK756" s="187"/>
      <c r="FL756" s="187"/>
      <c r="FM756" s="187"/>
      <c r="FN756" s="187"/>
      <c r="FO756" s="187"/>
      <c r="FP756" s="187"/>
      <c r="FQ756" s="187"/>
      <c r="FR756" s="187"/>
      <c r="FS756" s="187"/>
      <c r="FT756" s="187"/>
      <c r="FU756" s="187"/>
      <c r="FV756" s="187"/>
      <c r="FW756" s="187"/>
      <c r="FX756" s="187"/>
      <c r="FY756" s="187"/>
      <c r="FZ756" s="187"/>
      <c r="GA756" s="187"/>
      <c r="GB756" s="187"/>
      <c r="GC756" s="187"/>
      <c r="GD756" s="187"/>
      <c r="GE756" s="187"/>
      <c r="GF756" s="187"/>
      <c r="GG756" s="187"/>
      <c r="GH756" s="187"/>
      <c r="GI756" s="187"/>
      <c r="GJ756" s="187"/>
      <c r="GK756" s="187"/>
      <c r="GL756" s="187"/>
      <c r="GM756" s="187"/>
      <c r="GN756" s="187"/>
      <c r="GO756" s="187"/>
      <c r="GP756" s="187"/>
      <c r="GQ756" s="187"/>
      <c r="GR756" s="187"/>
      <c r="GS756" s="187"/>
      <c r="GT756" s="187"/>
      <c r="GU756" s="187"/>
      <c r="GV756" s="187"/>
      <c r="GW756" s="187"/>
      <c r="GX756" s="187"/>
      <c r="GY756" s="187"/>
      <c r="GZ756" s="187"/>
      <c r="HA756" s="187"/>
      <c r="HB756" s="187"/>
      <c r="HC756" s="187"/>
      <c r="HD756" s="187"/>
      <c r="HE756" s="187"/>
      <c r="HF756" s="187"/>
      <c r="HG756" s="187"/>
      <c r="HH756" s="187"/>
      <c r="HI756" s="187"/>
      <c r="HJ756" s="187"/>
      <c r="HK756" s="187"/>
      <c r="HL756" s="187"/>
      <c r="HM756" s="187"/>
      <c r="HN756" s="187"/>
      <c r="HO756" s="187"/>
      <c r="HP756" s="187"/>
      <c r="HQ756" s="187"/>
      <c r="HR756" s="187"/>
      <c r="HS756" s="187"/>
      <c r="HT756" s="187"/>
      <c r="HU756" s="187"/>
      <c r="HV756" s="187"/>
      <c r="HW756" s="187"/>
      <c r="HX756" s="187"/>
      <c r="HY756" s="187"/>
      <c r="HZ756" s="187"/>
      <c r="IA756" s="187"/>
      <c r="IB756" s="187"/>
      <c r="IC756" s="187"/>
      <c r="ID756" s="187"/>
      <c r="IE756" s="187"/>
      <c r="IF756" s="187"/>
      <c r="IG756" s="187"/>
      <c r="IH756" s="187"/>
      <c r="II756" s="187"/>
      <c r="IJ756" s="187"/>
      <c r="IK756" s="187"/>
      <c r="IL756" s="187"/>
      <c r="IM756" s="187"/>
      <c r="IN756" s="187"/>
      <c r="IO756" s="187"/>
      <c r="IP756" s="187"/>
      <c r="IQ756" s="187"/>
      <c r="IR756" s="187"/>
      <c r="IS756" s="187"/>
      <c r="IT756" s="187"/>
      <c r="IU756" s="187"/>
      <c r="IV756" s="187"/>
      <c r="IW756" s="187"/>
      <c r="IX756" s="187"/>
    </row>
    <row r="757" spans="1:258" ht="12.95" customHeight="1">
      <c r="A757" s="758" t="s">
        <v>319</v>
      </c>
      <c r="B757" s="349"/>
      <c r="C757" s="349"/>
      <c r="D757" s="781">
        <v>270000063</v>
      </c>
      <c r="E757" s="782" t="s">
        <v>4327</v>
      </c>
      <c r="F757" s="760"/>
      <c r="G757" s="783"/>
      <c r="H757" s="59" t="s">
        <v>2757</v>
      </c>
      <c r="I757" s="268" t="s">
        <v>2758</v>
      </c>
      <c r="J757" s="59" t="s">
        <v>322</v>
      </c>
      <c r="K757" s="59" t="s">
        <v>104</v>
      </c>
      <c r="L757" s="753"/>
      <c r="M757" s="59" t="s">
        <v>2266</v>
      </c>
      <c r="N757" s="197" t="s">
        <v>83</v>
      </c>
      <c r="O757" s="197" t="s">
        <v>107</v>
      </c>
      <c r="P757" s="59" t="s">
        <v>108</v>
      </c>
      <c r="Q757" s="197" t="s">
        <v>1094</v>
      </c>
      <c r="R757" s="59" t="s">
        <v>110</v>
      </c>
      <c r="S757" s="197" t="s">
        <v>107</v>
      </c>
      <c r="T757" s="59" t="s">
        <v>122</v>
      </c>
      <c r="U757" s="59" t="s">
        <v>112</v>
      </c>
      <c r="V757" s="197">
        <v>60</v>
      </c>
      <c r="W757" s="59" t="s">
        <v>113</v>
      </c>
      <c r="X757" s="197"/>
      <c r="Y757" s="197"/>
      <c r="Z757" s="197"/>
      <c r="AA757" s="767">
        <v>30</v>
      </c>
      <c r="AB757" s="59">
        <v>60</v>
      </c>
      <c r="AC757" s="59">
        <v>10</v>
      </c>
      <c r="AD757" s="768" t="s">
        <v>129</v>
      </c>
      <c r="AE757" s="59" t="s">
        <v>115</v>
      </c>
      <c r="AF757" s="769">
        <v>8290</v>
      </c>
      <c r="AG757" s="770">
        <v>63.25</v>
      </c>
      <c r="AH757" s="45">
        <f>AG757*AF757</f>
        <v>524342.5</v>
      </c>
      <c r="AI757" s="45">
        <f t="shared" si="59"/>
        <v>587263.60000000009</v>
      </c>
      <c r="AJ757" s="46"/>
      <c r="AK757" s="45"/>
      <c r="AL757" s="45"/>
      <c r="AM757" s="51" t="s">
        <v>116</v>
      </c>
      <c r="AN757" s="59"/>
      <c r="AO757" s="59"/>
      <c r="AP757" s="59"/>
      <c r="AQ757" s="59"/>
      <c r="AR757" s="59" t="s">
        <v>2759</v>
      </c>
      <c r="AS757" s="59"/>
      <c r="AT757" s="59"/>
      <c r="AU757" s="59"/>
      <c r="AV757" s="771"/>
      <c r="AW757" s="771"/>
      <c r="AX757" s="771"/>
      <c r="AY757" s="759"/>
      <c r="AZ757" s="742" t="s">
        <v>4061</v>
      </c>
      <c r="BA757" s="743">
        <v>22100453</v>
      </c>
      <c r="BB757" s="743"/>
      <c r="BC757" s="249" t="e">
        <f>VLOOKUP(#REF!,$E$11:$BD$1093,53,0)</f>
        <v>#REF!</v>
      </c>
      <c r="BD757" s="249" t="e">
        <f>BC757+0.5</f>
        <v>#REF!</v>
      </c>
      <c r="BE757" s="187"/>
      <c r="BF757" s="187"/>
      <c r="BG757" s="187"/>
      <c r="BH757" s="187"/>
      <c r="BI757" s="187"/>
      <c r="BJ757" s="187"/>
      <c r="BK757" s="187"/>
      <c r="BL757" s="187"/>
      <c r="BM757" s="187"/>
      <c r="BN757" s="187"/>
      <c r="BO757" s="187"/>
      <c r="BP757" s="187"/>
      <c r="BQ757" s="187"/>
      <c r="BR757" s="187"/>
      <c r="BS757" s="187"/>
      <c r="BT757" s="187"/>
      <c r="BU757" s="187"/>
      <c r="BV757" s="187"/>
      <c r="BW757" s="187"/>
      <c r="BX757" s="187"/>
      <c r="BY757" s="187"/>
      <c r="BZ757" s="187"/>
      <c r="CA757" s="187"/>
      <c r="CB757" s="187"/>
      <c r="CC757" s="187"/>
      <c r="CD757" s="187"/>
      <c r="CE757" s="187"/>
      <c r="CF757" s="187"/>
      <c r="CG757" s="187"/>
      <c r="CH757" s="187"/>
      <c r="CI757" s="187"/>
      <c r="CJ757" s="187"/>
      <c r="CK757" s="187"/>
      <c r="CL757" s="187"/>
      <c r="CM757" s="187"/>
      <c r="CN757" s="187"/>
      <c r="CO757" s="187"/>
      <c r="CP757" s="187"/>
      <c r="CQ757" s="187"/>
      <c r="CR757" s="187"/>
      <c r="CS757" s="187"/>
      <c r="CT757" s="187"/>
      <c r="CU757" s="187"/>
      <c r="CV757" s="187"/>
      <c r="CW757" s="187"/>
      <c r="CX757" s="187"/>
      <c r="CY757" s="187"/>
      <c r="CZ757" s="187"/>
      <c r="DA757" s="187"/>
      <c r="DB757" s="187"/>
      <c r="DC757" s="187"/>
      <c r="DD757" s="187"/>
      <c r="DE757" s="187"/>
      <c r="DF757" s="187"/>
      <c r="DG757" s="187"/>
      <c r="DH757" s="187"/>
      <c r="DI757" s="187"/>
      <c r="DJ757" s="187"/>
      <c r="DK757" s="187"/>
      <c r="DL757" s="187"/>
      <c r="DM757" s="187"/>
      <c r="DN757" s="187"/>
      <c r="DO757" s="187"/>
      <c r="DP757" s="187"/>
      <c r="DQ757" s="187"/>
      <c r="DR757" s="187"/>
      <c r="DS757" s="187"/>
      <c r="DT757" s="187"/>
      <c r="DU757" s="187"/>
      <c r="DV757" s="187"/>
      <c r="DW757" s="187"/>
      <c r="DX757" s="187"/>
      <c r="DY757" s="187"/>
      <c r="DZ757" s="187"/>
      <c r="EA757" s="187"/>
      <c r="EB757" s="187"/>
      <c r="EC757" s="187"/>
      <c r="ED757" s="187"/>
      <c r="EE757" s="187"/>
      <c r="EF757" s="187"/>
      <c r="EG757" s="187"/>
      <c r="EH757" s="187"/>
      <c r="EI757" s="187"/>
      <c r="EJ757" s="187"/>
      <c r="EK757" s="187"/>
      <c r="EL757" s="187"/>
      <c r="EM757" s="187"/>
      <c r="EN757" s="187"/>
      <c r="EO757" s="187"/>
      <c r="EP757" s="187"/>
      <c r="EQ757" s="187"/>
      <c r="ER757" s="187"/>
      <c r="ES757" s="187"/>
      <c r="ET757" s="187"/>
      <c r="EU757" s="187"/>
      <c r="EV757" s="187"/>
      <c r="EW757" s="187"/>
      <c r="EX757" s="187"/>
      <c r="EY757" s="187"/>
      <c r="EZ757" s="187"/>
      <c r="FA757" s="187"/>
      <c r="FB757" s="187"/>
      <c r="FC757" s="187"/>
      <c r="FD757" s="187"/>
      <c r="FE757" s="187"/>
      <c r="FF757" s="187"/>
      <c r="FG757" s="187"/>
      <c r="FH757" s="187"/>
      <c r="FI757" s="187"/>
      <c r="FJ757" s="187"/>
      <c r="FK757" s="187"/>
      <c r="FL757" s="187"/>
      <c r="FM757" s="187"/>
      <c r="FN757" s="187"/>
      <c r="FO757" s="187"/>
      <c r="FP757" s="187"/>
      <c r="FQ757" s="187"/>
      <c r="FR757" s="187"/>
      <c r="FS757" s="187"/>
      <c r="FT757" s="187"/>
      <c r="FU757" s="187"/>
      <c r="FV757" s="187"/>
      <c r="FW757" s="187"/>
      <c r="FX757" s="187"/>
      <c r="FY757" s="187"/>
      <c r="FZ757" s="187"/>
      <c r="GA757" s="187"/>
      <c r="GB757" s="187"/>
      <c r="GC757" s="187"/>
      <c r="GD757" s="187"/>
      <c r="GE757" s="187"/>
      <c r="GF757" s="187"/>
      <c r="GG757" s="187"/>
      <c r="GH757" s="187"/>
      <c r="GI757" s="187"/>
      <c r="GJ757" s="187"/>
      <c r="GK757" s="187"/>
      <c r="GL757" s="187"/>
      <c r="GM757" s="187"/>
      <c r="GN757" s="187"/>
      <c r="GO757" s="187"/>
      <c r="GP757" s="187"/>
      <c r="GQ757" s="187"/>
      <c r="GR757" s="187"/>
      <c r="GS757" s="187"/>
      <c r="GT757" s="187"/>
      <c r="GU757" s="187"/>
      <c r="GV757" s="187"/>
      <c r="GW757" s="187"/>
      <c r="GX757" s="187"/>
      <c r="GY757" s="187"/>
      <c r="GZ757" s="187"/>
      <c r="HA757" s="187"/>
      <c r="HB757" s="187"/>
      <c r="HC757" s="187"/>
      <c r="HD757" s="187"/>
      <c r="HE757" s="187"/>
      <c r="HF757" s="187"/>
      <c r="HG757" s="187"/>
      <c r="HH757" s="187"/>
      <c r="HI757" s="187"/>
      <c r="HJ757" s="187"/>
      <c r="HK757" s="187"/>
      <c r="HL757" s="187"/>
      <c r="HM757" s="187"/>
      <c r="HN757" s="187"/>
      <c r="HO757" s="187"/>
      <c r="HP757" s="187"/>
      <c r="HQ757" s="187"/>
      <c r="HR757" s="187"/>
      <c r="HS757" s="187"/>
      <c r="HT757" s="187"/>
      <c r="HU757" s="187"/>
      <c r="HV757" s="187"/>
      <c r="HW757" s="187"/>
      <c r="HX757" s="187"/>
      <c r="HY757" s="187"/>
      <c r="HZ757" s="187"/>
      <c r="IA757" s="187"/>
      <c r="IB757" s="187"/>
      <c r="IC757" s="187"/>
      <c r="ID757" s="187"/>
      <c r="IE757" s="187"/>
      <c r="IF757" s="187"/>
      <c r="IG757" s="187"/>
      <c r="IH757" s="187"/>
      <c r="II757" s="187"/>
      <c r="IJ757" s="187"/>
      <c r="IK757" s="187"/>
      <c r="IL757" s="187"/>
      <c r="IM757" s="187"/>
      <c r="IN757" s="187"/>
      <c r="IO757" s="187"/>
      <c r="IP757" s="187"/>
      <c r="IQ757" s="187"/>
      <c r="IR757" s="187"/>
      <c r="IS757" s="187"/>
      <c r="IT757" s="187"/>
      <c r="IU757" s="187"/>
      <c r="IV757" s="187"/>
      <c r="IW757" s="187"/>
      <c r="IX757" s="187"/>
    </row>
    <row r="758" spans="1:258" ht="12.95" customHeight="1">
      <c r="A758" s="75" t="s">
        <v>319</v>
      </c>
      <c r="B758" s="255"/>
      <c r="C758" s="255"/>
      <c r="D758" s="155">
        <v>270004656</v>
      </c>
      <c r="E758" s="258" t="s">
        <v>1236</v>
      </c>
      <c r="F758" s="260">
        <v>22100454</v>
      </c>
      <c r="G758" s="532"/>
      <c r="H758" s="59" t="s">
        <v>2757</v>
      </c>
      <c r="I758" s="268" t="s">
        <v>2758</v>
      </c>
      <c r="J758" s="59" t="s">
        <v>322</v>
      </c>
      <c r="K758" s="59" t="s">
        <v>104</v>
      </c>
      <c r="L758" s="177" t="s">
        <v>927</v>
      </c>
      <c r="M758" s="59" t="s">
        <v>2266</v>
      </c>
      <c r="N758" s="197" t="s">
        <v>83</v>
      </c>
      <c r="O758" s="197" t="s">
        <v>107</v>
      </c>
      <c r="P758" s="59" t="s">
        <v>108</v>
      </c>
      <c r="Q758" s="197" t="s">
        <v>1094</v>
      </c>
      <c r="R758" s="59" t="s">
        <v>110</v>
      </c>
      <c r="S758" s="197" t="s">
        <v>107</v>
      </c>
      <c r="T758" s="59" t="s">
        <v>122</v>
      </c>
      <c r="U758" s="59" t="s">
        <v>112</v>
      </c>
      <c r="V758" s="198">
        <v>60</v>
      </c>
      <c r="W758" s="59" t="s">
        <v>113</v>
      </c>
      <c r="X758" s="197"/>
      <c r="Y758" s="197"/>
      <c r="Z758" s="197"/>
      <c r="AA758" s="199">
        <v>30</v>
      </c>
      <c r="AB758" s="200">
        <v>60</v>
      </c>
      <c r="AC758" s="200">
        <v>10</v>
      </c>
      <c r="AD758" s="201" t="s">
        <v>129</v>
      </c>
      <c r="AE758" s="202" t="s">
        <v>115</v>
      </c>
      <c r="AF758" s="203">
        <v>794</v>
      </c>
      <c r="AG758" s="204">
        <v>402.5</v>
      </c>
      <c r="AH758" s="43">
        <v>0</v>
      </c>
      <c r="AI758" s="44">
        <f t="shared" si="59"/>
        <v>0</v>
      </c>
      <c r="AJ758" s="185"/>
      <c r="AK758" s="185"/>
      <c r="AL758" s="185"/>
      <c r="AM758" s="51" t="s">
        <v>116</v>
      </c>
      <c r="AN758" s="59"/>
      <c r="AO758" s="59"/>
      <c r="AP758" s="59"/>
      <c r="AQ758" s="59"/>
      <c r="AR758" s="59" t="s">
        <v>2760</v>
      </c>
      <c r="AS758" s="59"/>
      <c r="AT758" s="59"/>
      <c r="AU758" s="59"/>
      <c r="AV758" s="89"/>
      <c r="AW758" s="89"/>
      <c r="AX758" s="89"/>
      <c r="AY758" s="89"/>
      <c r="AZ758" s="187"/>
      <c r="BA758" s="187"/>
      <c r="BB758" s="187"/>
      <c r="BC758" s="187"/>
      <c r="BD758" s="49">
        <v>683</v>
      </c>
      <c r="BE758" s="187"/>
      <c r="BF758" s="187"/>
      <c r="BG758" s="187"/>
      <c r="BH758" s="187"/>
      <c r="BI758" s="187"/>
      <c r="BJ758" s="187"/>
      <c r="BK758" s="187"/>
      <c r="BL758" s="187"/>
      <c r="BM758" s="187"/>
      <c r="BN758" s="187"/>
      <c r="BO758" s="187"/>
      <c r="BP758" s="187"/>
      <c r="BQ758" s="187"/>
      <c r="BR758" s="187"/>
      <c r="BS758" s="187"/>
      <c r="BT758" s="187"/>
      <c r="BU758" s="187"/>
      <c r="BV758" s="187"/>
      <c r="BW758" s="187"/>
      <c r="BX758" s="187"/>
      <c r="BY758" s="187"/>
      <c r="BZ758" s="187"/>
      <c r="CA758" s="187"/>
      <c r="CB758" s="187"/>
      <c r="CC758" s="187"/>
      <c r="CD758" s="187"/>
      <c r="CE758" s="187"/>
      <c r="CF758" s="187"/>
      <c r="CG758" s="187"/>
      <c r="CH758" s="187"/>
      <c r="CI758" s="187"/>
      <c r="CJ758" s="187"/>
      <c r="CK758" s="187"/>
      <c r="CL758" s="187"/>
      <c r="CM758" s="187"/>
      <c r="CN758" s="187"/>
      <c r="CO758" s="187"/>
      <c r="CP758" s="187"/>
      <c r="CQ758" s="187"/>
      <c r="CR758" s="187"/>
      <c r="CS758" s="187"/>
      <c r="CT758" s="187"/>
      <c r="CU758" s="187"/>
      <c r="CV758" s="187"/>
      <c r="CW758" s="187"/>
      <c r="CX758" s="187"/>
      <c r="CY758" s="187"/>
      <c r="CZ758" s="187"/>
      <c r="DA758" s="187"/>
      <c r="DB758" s="187"/>
      <c r="DC758" s="187"/>
      <c r="DD758" s="187"/>
      <c r="DE758" s="187"/>
      <c r="DF758" s="187"/>
      <c r="DG758" s="187"/>
      <c r="DH758" s="187"/>
      <c r="DI758" s="187"/>
      <c r="DJ758" s="187"/>
      <c r="DK758" s="187"/>
      <c r="DL758" s="187"/>
      <c r="DM758" s="187"/>
      <c r="DN758" s="187"/>
      <c r="DO758" s="187"/>
      <c r="DP758" s="187"/>
      <c r="DQ758" s="187"/>
      <c r="DR758" s="187"/>
      <c r="DS758" s="187"/>
      <c r="DT758" s="187"/>
      <c r="DU758" s="187"/>
      <c r="DV758" s="187"/>
      <c r="DW758" s="187"/>
      <c r="DX758" s="187"/>
      <c r="DY758" s="187"/>
      <c r="DZ758" s="187"/>
      <c r="EA758" s="187"/>
      <c r="EB758" s="187"/>
      <c r="EC758" s="187"/>
      <c r="ED758" s="187"/>
      <c r="EE758" s="187"/>
      <c r="EF758" s="187"/>
      <c r="EG758" s="187"/>
      <c r="EH758" s="187"/>
      <c r="EI758" s="187"/>
      <c r="EJ758" s="187"/>
      <c r="EK758" s="187"/>
      <c r="EL758" s="187"/>
      <c r="EM758" s="187"/>
      <c r="EN758" s="187"/>
      <c r="EO758" s="187"/>
      <c r="EP758" s="187"/>
      <c r="EQ758" s="187"/>
      <c r="ER758" s="187"/>
      <c r="ES758" s="187"/>
      <c r="ET758" s="187"/>
      <c r="EU758" s="187"/>
      <c r="EV758" s="187"/>
      <c r="EW758" s="187"/>
      <c r="EX758" s="187"/>
      <c r="EY758" s="187"/>
      <c r="EZ758" s="187"/>
      <c r="FA758" s="187"/>
      <c r="FB758" s="187"/>
      <c r="FC758" s="187"/>
      <c r="FD758" s="187"/>
      <c r="FE758" s="187"/>
      <c r="FF758" s="187"/>
      <c r="FG758" s="187"/>
      <c r="FH758" s="187"/>
      <c r="FI758" s="187"/>
      <c r="FJ758" s="187"/>
      <c r="FK758" s="187"/>
      <c r="FL758" s="187"/>
      <c r="FM758" s="187"/>
      <c r="FN758" s="187"/>
      <c r="FO758" s="187"/>
      <c r="FP758" s="187"/>
      <c r="FQ758" s="187"/>
      <c r="FR758" s="187"/>
      <c r="FS758" s="187"/>
      <c r="FT758" s="187"/>
      <c r="FU758" s="187"/>
      <c r="FV758" s="187"/>
      <c r="FW758" s="187"/>
      <c r="FX758" s="187"/>
      <c r="FY758" s="187"/>
      <c r="FZ758" s="187"/>
      <c r="GA758" s="187"/>
      <c r="GB758" s="187"/>
      <c r="GC758" s="187"/>
      <c r="GD758" s="187"/>
      <c r="GE758" s="187"/>
      <c r="GF758" s="187"/>
      <c r="GG758" s="187"/>
      <c r="GH758" s="187"/>
      <c r="GI758" s="187"/>
      <c r="GJ758" s="187"/>
      <c r="GK758" s="187"/>
      <c r="GL758" s="187"/>
      <c r="GM758" s="187"/>
      <c r="GN758" s="187"/>
      <c r="GO758" s="187"/>
      <c r="GP758" s="187"/>
      <c r="GQ758" s="187"/>
      <c r="GR758" s="187"/>
      <c r="GS758" s="187"/>
      <c r="GT758" s="187"/>
      <c r="GU758" s="187"/>
      <c r="GV758" s="187"/>
      <c r="GW758" s="187"/>
      <c r="GX758" s="187"/>
      <c r="GY758" s="187"/>
      <c r="GZ758" s="187"/>
      <c r="HA758" s="187"/>
      <c r="HB758" s="187"/>
      <c r="HC758" s="187"/>
      <c r="HD758" s="187"/>
      <c r="HE758" s="187"/>
      <c r="HF758" s="187"/>
      <c r="HG758" s="187"/>
      <c r="HH758" s="187"/>
      <c r="HI758" s="187"/>
      <c r="HJ758" s="187"/>
      <c r="HK758" s="187"/>
      <c r="HL758" s="187"/>
      <c r="HM758" s="187"/>
      <c r="HN758" s="187"/>
      <c r="HO758" s="187"/>
      <c r="HP758" s="187"/>
      <c r="HQ758" s="187"/>
      <c r="HR758" s="187"/>
      <c r="HS758" s="187"/>
      <c r="HT758" s="187"/>
      <c r="HU758" s="187"/>
      <c r="HV758" s="187"/>
      <c r="HW758" s="187"/>
      <c r="HX758" s="187"/>
      <c r="HY758" s="187"/>
      <c r="HZ758" s="187"/>
      <c r="IA758" s="187"/>
      <c r="IB758" s="187"/>
      <c r="IC758" s="187"/>
      <c r="ID758" s="187"/>
      <c r="IE758" s="187"/>
      <c r="IF758" s="187"/>
      <c r="IG758" s="187"/>
      <c r="IH758" s="187"/>
      <c r="II758" s="187"/>
      <c r="IJ758" s="187"/>
      <c r="IK758" s="187"/>
      <c r="IL758" s="187"/>
      <c r="IM758" s="187"/>
      <c r="IN758" s="187"/>
      <c r="IO758" s="187"/>
      <c r="IP758" s="187"/>
      <c r="IQ758" s="187"/>
      <c r="IR758" s="187"/>
      <c r="IS758" s="187"/>
      <c r="IT758" s="187"/>
      <c r="IU758" s="187"/>
      <c r="IV758" s="187"/>
      <c r="IW758" s="187"/>
      <c r="IX758" s="187"/>
    </row>
    <row r="759" spans="1:258" ht="12.95" customHeight="1">
      <c r="A759" s="758" t="s">
        <v>319</v>
      </c>
      <c r="B759" s="349"/>
      <c r="C759" s="349"/>
      <c r="D759" s="781">
        <v>270004656</v>
      </c>
      <c r="E759" s="782" t="s">
        <v>4328</v>
      </c>
      <c r="F759" s="760"/>
      <c r="G759" s="783"/>
      <c r="H759" s="59" t="s">
        <v>2757</v>
      </c>
      <c r="I759" s="268" t="s">
        <v>2758</v>
      </c>
      <c r="J759" s="59" t="s">
        <v>322</v>
      </c>
      <c r="K759" s="59" t="s">
        <v>104</v>
      </c>
      <c r="L759" s="745"/>
      <c r="M759" s="59" t="s">
        <v>2266</v>
      </c>
      <c r="N759" s="197" t="s">
        <v>83</v>
      </c>
      <c r="O759" s="197" t="s">
        <v>107</v>
      </c>
      <c r="P759" s="59" t="s">
        <v>108</v>
      </c>
      <c r="Q759" s="197" t="s">
        <v>1094</v>
      </c>
      <c r="R759" s="59" t="s">
        <v>110</v>
      </c>
      <c r="S759" s="197" t="s">
        <v>107</v>
      </c>
      <c r="T759" s="59" t="s">
        <v>122</v>
      </c>
      <c r="U759" s="712" t="s">
        <v>112</v>
      </c>
      <c r="V759" s="197">
        <v>60</v>
      </c>
      <c r="W759" s="59" t="s">
        <v>113</v>
      </c>
      <c r="X759" s="197"/>
      <c r="Y759" s="197"/>
      <c r="Z759" s="197"/>
      <c r="AA759" s="767">
        <v>30</v>
      </c>
      <c r="AB759" s="59">
        <v>60</v>
      </c>
      <c r="AC759" s="59">
        <v>10</v>
      </c>
      <c r="AD759" s="787" t="s">
        <v>129</v>
      </c>
      <c r="AE759" s="59" t="s">
        <v>115</v>
      </c>
      <c r="AF759" s="769">
        <v>1774</v>
      </c>
      <c r="AG759" s="788">
        <v>402.5</v>
      </c>
      <c r="AH759" s="45">
        <f>AG759*AF759</f>
        <v>714035</v>
      </c>
      <c r="AI759" s="45">
        <f t="shared" si="59"/>
        <v>799719.20000000007</v>
      </c>
      <c r="AJ759" s="46"/>
      <c r="AK759" s="45"/>
      <c r="AL759" s="45"/>
      <c r="AM759" s="51" t="s">
        <v>116</v>
      </c>
      <c r="AN759" s="59"/>
      <c r="AO759" s="59"/>
      <c r="AP759" s="59"/>
      <c r="AQ759" s="59"/>
      <c r="AR759" s="59" t="s">
        <v>2760</v>
      </c>
      <c r="AS759" s="59"/>
      <c r="AT759" s="59"/>
      <c r="AU759" s="59"/>
      <c r="AV759" s="771"/>
      <c r="AW759" s="771"/>
      <c r="AX759" s="771"/>
      <c r="AY759" s="759"/>
      <c r="AZ759" s="742" t="s">
        <v>4062</v>
      </c>
      <c r="BA759" s="743">
        <v>22100454</v>
      </c>
      <c r="BB759" s="743"/>
      <c r="BC759" s="249" t="e">
        <f>VLOOKUP(#REF!,$E$11:$BD$1093,53,0)</f>
        <v>#REF!</v>
      </c>
      <c r="BD759" s="249" t="e">
        <f>BC759+0.5</f>
        <v>#REF!</v>
      </c>
      <c r="BE759" s="187"/>
      <c r="BF759" s="187"/>
      <c r="BG759" s="187"/>
      <c r="BH759" s="187"/>
      <c r="BI759" s="187"/>
      <c r="BJ759" s="187"/>
      <c r="BK759" s="187"/>
      <c r="BL759" s="187"/>
      <c r="BM759" s="187"/>
      <c r="BN759" s="187"/>
      <c r="BO759" s="187"/>
      <c r="BP759" s="187"/>
      <c r="BQ759" s="187"/>
      <c r="BR759" s="187"/>
      <c r="BS759" s="187"/>
      <c r="BT759" s="187"/>
      <c r="BU759" s="187"/>
      <c r="BV759" s="187"/>
      <c r="BW759" s="187"/>
      <c r="BX759" s="187"/>
      <c r="BY759" s="187"/>
      <c r="BZ759" s="187"/>
      <c r="CA759" s="187"/>
      <c r="CB759" s="187"/>
      <c r="CC759" s="187"/>
      <c r="CD759" s="187"/>
      <c r="CE759" s="187"/>
      <c r="CF759" s="187"/>
      <c r="CG759" s="187"/>
      <c r="CH759" s="187"/>
      <c r="CI759" s="187"/>
      <c r="CJ759" s="187"/>
      <c r="CK759" s="187"/>
      <c r="CL759" s="187"/>
      <c r="CM759" s="187"/>
      <c r="CN759" s="187"/>
      <c r="CO759" s="187"/>
      <c r="CP759" s="187"/>
      <c r="CQ759" s="187"/>
      <c r="CR759" s="187"/>
      <c r="CS759" s="187"/>
      <c r="CT759" s="187"/>
      <c r="CU759" s="187"/>
      <c r="CV759" s="187"/>
      <c r="CW759" s="187"/>
      <c r="CX759" s="187"/>
      <c r="CY759" s="187"/>
      <c r="CZ759" s="187"/>
      <c r="DA759" s="187"/>
      <c r="DB759" s="187"/>
      <c r="DC759" s="187"/>
      <c r="DD759" s="187"/>
      <c r="DE759" s="187"/>
      <c r="DF759" s="187"/>
      <c r="DG759" s="187"/>
      <c r="DH759" s="187"/>
      <c r="DI759" s="187"/>
      <c r="DJ759" s="187"/>
      <c r="DK759" s="187"/>
      <c r="DL759" s="187"/>
      <c r="DM759" s="187"/>
      <c r="DN759" s="187"/>
      <c r="DO759" s="187"/>
      <c r="DP759" s="187"/>
      <c r="DQ759" s="187"/>
      <c r="DR759" s="187"/>
      <c r="DS759" s="187"/>
      <c r="DT759" s="187"/>
      <c r="DU759" s="187"/>
      <c r="DV759" s="187"/>
      <c r="DW759" s="187"/>
      <c r="DX759" s="187"/>
      <c r="DY759" s="187"/>
      <c r="DZ759" s="187"/>
      <c r="EA759" s="187"/>
      <c r="EB759" s="187"/>
      <c r="EC759" s="187"/>
      <c r="ED759" s="187"/>
      <c r="EE759" s="187"/>
      <c r="EF759" s="187"/>
      <c r="EG759" s="187"/>
      <c r="EH759" s="187"/>
      <c r="EI759" s="187"/>
      <c r="EJ759" s="187"/>
      <c r="EK759" s="187"/>
      <c r="EL759" s="187"/>
      <c r="EM759" s="187"/>
      <c r="EN759" s="187"/>
      <c r="EO759" s="187"/>
      <c r="EP759" s="187"/>
      <c r="EQ759" s="187"/>
      <c r="ER759" s="187"/>
      <c r="ES759" s="187"/>
      <c r="ET759" s="187"/>
      <c r="EU759" s="187"/>
      <c r="EV759" s="187"/>
      <c r="EW759" s="187"/>
      <c r="EX759" s="187"/>
      <c r="EY759" s="187"/>
      <c r="EZ759" s="187"/>
      <c r="FA759" s="187"/>
      <c r="FB759" s="187"/>
      <c r="FC759" s="187"/>
      <c r="FD759" s="187"/>
      <c r="FE759" s="187"/>
      <c r="FF759" s="187"/>
      <c r="FG759" s="187"/>
      <c r="FH759" s="187"/>
      <c r="FI759" s="187"/>
      <c r="FJ759" s="187"/>
      <c r="FK759" s="187"/>
      <c r="FL759" s="187"/>
      <c r="FM759" s="187"/>
      <c r="FN759" s="187"/>
      <c r="FO759" s="187"/>
      <c r="FP759" s="187"/>
      <c r="FQ759" s="187"/>
      <c r="FR759" s="187"/>
      <c r="FS759" s="187"/>
      <c r="FT759" s="187"/>
      <c r="FU759" s="187"/>
      <c r="FV759" s="187"/>
      <c r="FW759" s="187"/>
      <c r="FX759" s="187"/>
      <c r="FY759" s="187"/>
      <c r="FZ759" s="187"/>
      <c r="GA759" s="187"/>
      <c r="GB759" s="187"/>
      <c r="GC759" s="187"/>
      <c r="GD759" s="187"/>
      <c r="GE759" s="187"/>
      <c r="GF759" s="187"/>
      <c r="GG759" s="187"/>
      <c r="GH759" s="187"/>
      <c r="GI759" s="187"/>
      <c r="GJ759" s="187"/>
      <c r="GK759" s="187"/>
      <c r="GL759" s="187"/>
      <c r="GM759" s="187"/>
      <c r="GN759" s="187"/>
      <c r="GO759" s="187"/>
      <c r="GP759" s="187"/>
      <c r="GQ759" s="187"/>
      <c r="GR759" s="187"/>
      <c r="GS759" s="187"/>
      <c r="GT759" s="187"/>
      <c r="GU759" s="187"/>
      <c r="GV759" s="187"/>
      <c r="GW759" s="187"/>
      <c r="GX759" s="187"/>
      <c r="GY759" s="187"/>
      <c r="GZ759" s="187"/>
      <c r="HA759" s="187"/>
      <c r="HB759" s="187"/>
      <c r="HC759" s="187"/>
      <c r="HD759" s="187"/>
      <c r="HE759" s="187"/>
      <c r="HF759" s="187"/>
      <c r="HG759" s="187"/>
      <c r="HH759" s="187"/>
      <c r="HI759" s="187"/>
      <c r="HJ759" s="187"/>
      <c r="HK759" s="187"/>
      <c r="HL759" s="187"/>
      <c r="HM759" s="187"/>
      <c r="HN759" s="187"/>
      <c r="HO759" s="187"/>
      <c r="HP759" s="187"/>
      <c r="HQ759" s="187"/>
      <c r="HR759" s="187"/>
      <c r="HS759" s="187"/>
      <c r="HT759" s="187"/>
      <c r="HU759" s="187"/>
      <c r="HV759" s="187"/>
      <c r="HW759" s="187"/>
      <c r="HX759" s="187"/>
      <c r="HY759" s="187"/>
      <c r="HZ759" s="187"/>
      <c r="IA759" s="187"/>
      <c r="IB759" s="187"/>
      <c r="IC759" s="187"/>
      <c r="ID759" s="187"/>
      <c r="IE759" s="187"/>
      <c r="IF759" s="187"/>
      <c r="IG759" s="187"/>
      <c r="IH759" s="187"/>
      <c r="II759" s="187"/>
      <c r="IJ759" s="187"/>
      <c r="IK759" s="187"/>
      <c r="IL759" s="187"/>
      <c r="IM759" s="187"/>
      <c r="IN759" s="187"/>
      <c r="IO759" s="187"/>
      <c r="IP759" s="187"/>
      <c r="IQ759" s="187"/>
      <c r="IR759" s="187"/>
      <c r="IS759" s="187"/>
      <c r="IT759" s="187"/>
      <c r="IU759" s="187"/>
      <c r="IV759" s="187"/>
      <c r="IW759" s="187"/>
      <c r="IX759" s="187"/>
    </row>
    <row r="760" spans="1:258" ht="12.95" customHeight="1">
      <c r="A760" s="75" t="s">
        <v>319</v>
      </c>
      <c r="B760" s="255"/>
      <c r="C760" s="255"/>
      <c r="D760" s="155">
        <v>270002278</v>
      </c>
      <c r="E760" s="258" t="s">
        <v>3717</v>
      </c>
      <c r="F760" s="260">
        <v>22100457</v>
      </c>
      <c r="G760" s="532"/>
      <c r="H760" s="59" t="s">
        <v>2761</v>
      </c>
      <c r="I760" s="268" t="s">
        <v>2762</v>
      </c>
      <c r="J760" s="59" t="s">
        <v>2763</v>
      </c>
      <c r="K760" s="59" t="s">
        <v>104</v>
      </c>
      <c r="L760" s="177" t="s">
        <v>105</v>
      </c>
      <c r="M760" s="59" t="s">
        <v>121</v>
      </c>
      <c r="N760" s="197" t="s">
        <v>83</v>
      </c>
      <c r="O760" s="197" t="s">
        <v>107</v>
      </c>
      <c r="P760" s="59" t="s">
        <v>108</v>
      </c>
      <c r="Q760" s="197" t="s">
        <v>1094</v>
      </c>
      <c r="R760" s="59" t="s">
        <v>110</v>
      </c>
      <c r="S760" s="197" t="s">
        <v>107</v>
      </c>
      <c r="T760" s="59" t="s">
        <v>122</v>
      </c>
      <c r="U760" s="59" t="s">
        <v>112</v>
      </c>
      <c r="V760" s="198">
        <v>60</v>
      </c>
      <c r="W760" s="59" t="s">
        <v>113</v>
      </c>
      <c r="X760" s="197"/>
      <c r="Y760" s="197"/>
      <c r="Z760" s="197"/>
      <c r="AA760" s="199">
        <v>30</v>
      </c>
      <c r="AB760" s="200">
        <v>60</v>
      </c>
      <c r="AC760" s="200">
        <v>10</v>
      </c>
      <c r="AD760" s="201" t="s">
        <v>129</v>
      </c>
      <c r="AE760" s="202" t="s">
        <v>115</v>
      </c>
      <c r="AF760" s="203">
        <v>130</v>
      </c>
      <c r="AG760" s="204">
        <v>57</v>
      </c>
      <c r="AH760" s="43">
        <v>0</v>
      </c>
      <c r="AI760" s="44">
        <f t="shared" si="59"/>
        <v>0</v>
      </c>
      <c r="AJ760" s="185"/>
      <c r="AK760" s="185"/>
      <c r="AL760" s="185"/>
      <c r="AM760" s="51" t="s">
        <v>116</v>
      </c>
      <c r="AN760" s="59"/>
      <c r="AO760" s="59"/>
      <c r="AP760" s="59"/>
      <c r="AQ760" s="59"/>
      <c r="AR760" s="59" t="s">
        <v>2764</v>
      </c>
      <c r="AS760" s="59"/>
      <c r="AT760" s="59"/>
      <c r="AU760" s="59"/>
      <c r="AV760" s="89"/>
      <c r="AW760" s="89"/>
      <c r="AX760" s="89"/>
      <c r="AY760" s="89"/>
      <c r="AZ760" s="187"/>
      <c r="BA760" s="187"/>
      <c r="BB760" s="187"/>
      <c r="BC760" s="187"/>
      <c r="BD760" s="49">
        <v>684</v>
      </c>
      <c r="BE760" s="187"/>
      <c r="BF760" s="187"/>
      <c r="BG760" s="187"/>
      <c r="BH760" s="187"/>
      <c r="BI760" s="187"/>
      <c r="BJ760" s="187"/>
      <c r="BK760" s="187"/>
      <c r="BL760" s="187"/>
      <c r="BM760" s="187"/>
      <c r="BN760" s="187"/>
      <c r="BO760" s="187"/>
      <c r="BP760" s="187"/>
      <c r="BQ760" s="187"/>
      <c r="BR760" s="187"/>
      <c r="BS760" s="187"/>
      <c r="BT760" s="187"/>
      <c r="BU760" s="187"/>
      <c r="BV760" s="187"/>
      <c r="BW760" s="187"/>
      <c r="BX760" s="187"/>
      <c r="BY760" s="187"/>
      <c r="BZ760" s="187"/>
      <c r="CA760" s="187"/>
      <c r="CB760" s="187"/>
      <c r="CC760" s="187"/>
      <c r="CD760" s="187"/>
      <c r="CE760" s="187"/>
      <c r="CF760" s="187"/>
      <c r="CG760" s="187"/>
      <c r="CH760" s="187"/>
      <c r="CI760" s="187"/>
      <c r="CJ760" s="187"/>
      <c r="CK760" s="187"/>
      <c r="CL760" s="187"/>
      <c r="CM760" s="187"/>
      <c r="CN760" s="187"/>
      <c r="CO760" s="187"/>
      <c r="CP760" s="187"/>
      <c r="CQ760" s="187"/>
      <c r="CR760" s="187"/>
      <c r="CS760" s="187"/>
      <c r="CT760" s="187"/>
      <c r="CU760" s="187"/>
      <c r="CV760" s="187"/>
      <c r="CW760" s="187"/>
      <c r="CX760" s="187"/>
      <c r="CY760" s="187"/>
      <c r="CZ760" s="187"/>
      <c r="DA760" s="187"/>
      <c r="DB760" s="187"/>
      <c r="DC760" s="187"/>
      <c r="DD760" s="187"/>
      <c r="DE760" s="187"/>
      <c r="DF760" s="187"/>
      <c r="DG760" s="187"/>
      <c r="DH760" s="187"/>
      <c r="DI760" s="187"/>
      <c r="DJ760" s="187"/>
      <c r="DK760" s="187"/>
      <c r="DL760" s="187"/>
      <c r="DM760" s="187"/>
      <c r="DN760" s="187"/>
      <c r="DO760" s="187"/>
      <c r="DP760" s="187"/>
      <c r="DQ760" s="187"/>
      <c r="DR760" s="187"/>
      <c r="DS760" s="187"/>
      <c r="DT760" s="187"/>
      <c r="DU760" s="187"/>
      <c r="DV760" s="187"/>
      <c r="DW760" s="187"/>
      <c r="DX760" s="187"/>
      <c r="DY760" s="187"/>
      <c r="DZ760" s="187"/>
      <c r="EA760" s="187"/>
      <c r="EB760" s="187"/>
      <c r="EC760" s="187"/>
      <c r="ED760" s="187"/>
      <c r="EE760" s="187"/>
      <c r="EF760" s="187"/>
      <c r="EG760" s="187"/>
      <c r="EH760" s="187"/>
      <c r="EI760" s="187"/>
      <c r="EJ760" s="187"/>
      <c r="EK760" s="187"/>
      <c r="EL760" s="187"/>
      <c r="EM760" s="187"/>
      <c r="EN760" s="187"/>
      <c r="EO760" s="187"/>
      <c r="EP760" s="187"/>
      <c r="EQ760" s="187"/>
      <c r="ER760" s="187"/>
      <c r="ES760" s="187"/>
      <c r="ET760" s="187"/>
      <c r="EU760" s="187"/>
      <c r="EV760" s="187"/>
      <c r="EW760" s="187"/>
      <c r="EX760" s="187"/>
      <c r="EY760" s="187"/>
      <c r="EZ760" s="187"/>
      <c r="FA760" s="187"/>
      <c r="FB760" s="187"/>
      <c r="FC760" s="187"/>
      <c r="FD760" s="187"/>
      <c r="FE760" s="187"/>
      <c r="FF760" s="187"/>
      <c r="FG760" s="187"/>
      <c r="FH760" s="187"/>
      <c r="FI760" s="187"/>
      <c r="FJ760" s="187"/>
      <c r="FK760" s="187"/>
      <c r="FL760" s="187"/>
      <c r="FM760" s="187"/>
      <c r="FN760" s="187"/>
      <c r="FO760" s="187"/>
      <c r="FP760" s="187"/>
      <c r="FQ760" s="187"/>
      <c r="FR760" s="187"/>
      <c r="FS760" s="187"/>
      <c r="FT760" s="187"/>
      <c r="FU760" s="187"/>
      <c r="FV760" s="187"/>
      <c r="FW760" s="187"/>
      <c r="FX760" s="187"/>
      <c r="FY760" s="187"/>
      <c r="FZ760" s="187"/>
      <c r="GA760" s="187"/>
      <c r="GB760" s="187"/>
      <c r="GC760" s="187"/>
      <c r="GD760" s="187"/>
      <c r="GE760" s="187"/>
      <c r="GF760" s="187"/>
      <c r="GG760" s="187"/>
      <c r="GH760" s="187"/>
      <c r="GI760" s="187"/>
      <c r="GJ760" s="187"/>
      <c r="GK760" s="187"/>
      <c r="GL760" s="187"/>
      <c r="GM760" s="187"/>
      <c r="GN760" s="187"/>
      <c r="GO760" s="187"/>
      <c r="GP760" s="187"/>
      <c r="GQ760" s="187"/>
      <c r="GR760" s="187"/>
      <c r="GS760" s="187"/>
      <c r="GT760" s="187"/>
      <c r="GU760" s="187"/>
      <c r="GV760" s="187"/>
      <c r="GW760" s="187"/>
      <c r="GX760" s="187"/>
      <c r="GY760" s="187"/>
      <c r="GZ760" s="187"/>
      <c r="HA760" s="187"/>
      <c r="HB760" s="187"/>
      <c r="HC760" s="187"/>
      <c r="HD760" s="187"/>
      <c r="HE760" s="187"/>
      <c r="HF760" s="187"/>
      <c r="HG760" s="187"/>
      <c r="HH760" s="187"/>
      <c r="HI760" s="187"/>
      <c r="HJ760" s="187"/>
      <c r="HK760" s="187"/>
      <c r="HL760" s="187"/>
      <c r="HM760" s="187"/>
      <c r="HN760" s="187"/>
      <c r="HO760" s="187"/>
      <c r="HP760" s="187"/>
      <c r="HQ760" s="187"/>
      <c r="HR760" s="187"/>
      <c r="HS760" s="187"/>
      <c r="HT760" s="187"/>
      <c r="HU760" s="187"/>
      <c r="HV760" s="187"/>
      <c r="HW760" s="187"/>
      <c r="HX760" s="187"/>
      <c r="HY760" s="187"/>
      <c r="HZ760" s="187"/>
      <c r="IA760" s="187"/>
      <c r="IB760" s="187"/>
      <c r="IC760" s="187"/>
      <c r="ID760" s="187"/>
      <c r="IE760" s="187"/>
      <c r="IF760" s="187"/>
      <c r="IG760" s="187"/>
      <c r="IH760" s="187"/>
      <c r="II760" s="187"/>
      <c r="IJ760" s="187"/>
      <c r="IK760" s="187"/>
      <c r="IL760" s="187"/>
      <c r="IM760" s="187"/>
      <c r="IN760" s="187"/>
      <c r="IO760" s="187"/>
      <c r="IP760" s="187"/>
      <c r="IQ760" s="187"/>
      <c r="IR760" s="187"/>
      <c r="IS760" s="187"/>
      <c r="IT760" s="187"/>
      <c r="IU760" s="187"/>
      <c r="IV760" s="187"/>
      <c r="IW760" s="187"/>
      <c r="IX760" s="187"/>
    </row>
    <row r="761" spans="1:258" ht="12.95" customHeight="1">
      <c r="A761" s="758" t="s">
        <v>319</v>
      </c>
      <c r="B761" s="349"/>
      <c r="C761" s="349"/>
      <c r="D761" s="781">
        <v>270002278</v>
      </c>
      <c r="E761" s="782" t="s">
        <v>4329</v>
      </c>
      <c r="F761" s="760"/>
      <c r="G761" s="783"/>
      <c r="H761" s="59" t="s">
        <v>2761</v>
      </c>
      <c r="I761" s="268" t="s">
        <v>2762</v>
      </c>
      <c r="J761" s="59" t="s">
        <v>2763</v>
      </c>
      <c r="K761" s="59" t="s">
        <v>104</v>
      </c>
      <c r="L761" s="753"/>
      <c r="M761" s="59"/>
      <c r="N761" s="197" t="s">
        <v>106</v>
      </c>
      <c r="O761" s="197" t="s">
        <v>107</v>
      </c>
      <c r="P761" s="59" t="s">
        <v>108</v>
      </c>
      <c r="Q761" s="197" t="s">
        <v>1094</v>
      </c>
      <c r="R761" s="59" t="s">
        <v>110</v>
      </c>
      <c r="S761" s="197" t="s">
        <v>107</v>
      </c>
      <c r="T761" s="59" t="s">
        <v>122</v>
      </c>
      <c r="U761" s="59" t="s">
        <v>112</v>
      </c>
      <c r="V761" s="197">
        <v>60</v>
      </c>
      <c r="W761" s="59" t="s">
        <v>113</v>
      </c>
      <c r="X761" s="197"/>
      <c r="Y761" s="197"/>
      <c r="Z761" s="197"/>
      <c r="AA761" s="767"/>
      <c r="AB761" s="59">
        <v>90</v>
      </c>
      <c r="AC761" s="59">
        <v>10</v>
      </c>
      <c r="AD761" s="768" t="s">
        <v>129</v>
      </c>
      <c r="AE761" s="59" t="s">
        <v>115</v>
      </c>
      <c r="AF761" s="769">
        <v>316</v>
      </c>
      <c r="AG761" s="770">
        <v>57</v>
      </c>
      <c r="AH761" s="45">
        <f>AG761*AF761</f>
        <v>18012</v>
      </c>
      <c r="AI761" s="45">
        <f t="shared" si="59"/>
        <v>20173.440000000002</v>
      </c>
      <c r="AJ761" s="46"/>
      <c r="AK761" s="45"/>
      <c r="AL761" s="45"/>
      <c r="AM761" s="51" t="s">
        <v>116</v>
      </c>
      <c r="AN761" s="59"/>
      <c r="AO761" s="59"/>
      <c r="AP761" s="59"/>
      <c r="AQ761" s="59"/>
      <c r="AR761" s="59" t="s">
        <v>2764</v>
      </c>
      <c r="AS761" s="59"/>
      <c r="AT761" s="59"/>
      <c r="AU761" s="59"/>
      <c r="AV761" s="771"/>
      <c r="AW761" s="771"/>
      <c r="AX761" s="771"/>
      <c r="AY761" s="759"/>
      <c r="AZ761" s="742" t="s">
        <v>4063</v>
      </c>
      <c r="BA761" s="743">
        <v>22100457</v>
      </c>
      <c r="BB761" s="743"/>
      <c r="BC761" s="249" t="e">
        <f>VLOOKUP(#REF!,$E$11:$BD$1093,53,0)</f>
        <v>#REF!</v>
      </c>
      <c r="BD761" s="249" t="e">
        <f>BC761+0.5</f>
        <v>#REF!</v>
      </c>
      <c r="BE761" s="187"/>
      <c r="BF761" s="187"/>
      <c r="BG761" s="187"/>
      <c r="BH761" s="187"/>
      <c r="BI761" s="187"/>
      <c r="BJ761" s="187"/>
      <c r="BK761" s="187"/>
      <c r="BL761" s="187"/>
      <c r="BM761" s="187"/>
      <c r="BN761" s="187"/>
      <c r="BO761" s="187"/>
      <c r="BP761" s="187"/>
      <c r="BQ761" s="187"/>
      <c r="BR761" s="187"/>
      <c r="BS761" s="187"/>
      <c r="BT761" s="187"/>
      <c r="BU761" s="187"/>
      <c r="BV761" s="187"/>
      <c r="BW761" s="187"/>
      <c r="BX761" s="187"/>
      <c r="BY761" s="187"/>
      <c r="BZ761" s="187"/>
      <c r="CA761" s="187"/>
      <c r="CB761" s="187"/>
      <c r="CC761" s="187"/>
      <c r="CD761" s="187"/>
      <c r="CE761" s="187"/>
      <c r="CF761" s="187"/>
      <c r="CG761" s="187"/>
      <c r="CH761" s="187"/>
      <c r="CI761" s="187"/>
      <c r="CJ761" s="187"/>
      <c r="CK761" s="187"/>
      <c r="CL761" s="187"/>
      <c r="CM761" s="187"/>
      <c r="CN761" s="187"/>
      <c r="CO761" s="187"/>
      <c r="CP761" s="187"/>
      <c r="CQ761" s="187"/>
      <c r="CR761" s="187"/>
      <c r="CS761" s="187"/>
      <c r="CT761" s="187"/>
      <c r="CU761" s="187"/>
      <c r="CV761" s="187"/>
      <c r="CW761" s="187"/>
      <c r="CX761" s="187"/>
      <c r="CY761" s="187"/>
      <c r="CZ761" s="187"/>
      <c r="DA761" s="187"/>
      <c r="DB761" s="187"/>
      <c r="DC761" s="187"/>
      <c r="DD761" s="187"/>
      <c r="DE761" s="187"/>
      <c r="DF761" s="187"/>
      <c r="DG761" s="187"/>
      <c r="DH761" s="187"/>
      <c r="DI761" s="187"/>
      <c r="DJ761" s="187"/>
      <c r="DK761" s="187"/>
      <c r="DL761" s="187"/>
      <c r="DM761" s="187"/>
      <c r="DN761" s="187"/>
      <c r="DO761" s="187"/>
      <c r="DP761" s="187"/>
      <c r="DQ761" s="187"/>
      <c r="DR761" s="187"/>
      <c r="DS761" s="187"/>
      <c r="DT761" s="187"/>
      <c r="DU761" s="187"/>
      <c r="DV761" s="187"/>
      <c r="DW761" s="187"/>
      <c r="DX761" s="187"/>
      <c r="DY761" s="187"/>
      <c r="DZ761" s="187"/>
      <c r="EA761" s="187"/>
      <c r="EB761" s="187"/>
      <c r="EC761" s="187"/>
      <c r="ED761" s="187"/>
      <c r="EE761" s="187"/>
      <c r="EF761" s="187"/>
      <c r="EG761" s="187"/>
      <c r="EH761" s="187"/>
      <c r="EI761" s="187"/>
      <c r="EJ761" s="187"/>
      <c r="EK761" s="187"/>
      <c r="EL761" s="187"/>
      <c r="EM761" s="187"/>
      <c r="EN761" s="187"/>
      <c r="EO761" s="187"/>
      <c r="EP761" s="187"/>
      <c r="EQ761" s="187"/>
      <c r="ER761" s="187"/>
      <c r="ES761" s="187"/>
      <c r="ET761" s="187"/>
      <c r="EU761" s="187"/>
      <c r="EV761" s="187"/>
      <c r="EW761" s="187"/>
      <c r="EX761" s="187"/>
      <c r="EY761" s="187"/>
      <c r="EZ761" s="187"/>
      <c r="FA761" s="187"/>
      <c r="FB761" s="187"/>
      <c r="FC761" s="187"/>
      <c r="FD761" s="187"/>
      <c r="FE761" s="187"/>
      <c r="FF761" s="187"/>
      <c r="FG761" s="187"/>
      <c r="FH761" s="187"/>
      <c r="FI761" s="187"/>
      <c r="FJ761" s="187"/>
      <c r="FK761" s="187"/>
      <c r="FL761" s="187"/>
      <c r="FM761" s="187"/>
      <c r="FN761" s="187"/>
      <c r="FO761" s="187"/>
      <c r="FP761" s="187"/>
      <c r="FQ761" s="187"/>
      <c r="FR761" s="187"/>
      <c r="FS761" s="187"/>
      <c r="FT761" s="187"/>
      <c r="FU761" s="187"/>
      <c r="FV761" s="187"/>
      <c r="FW761" s="187"/>
      <c r="FX761" s="187"/>
      <c r="FY761" s="187"/>
      <c r="FZ761" s="187"/>
      <c r="GA761" s="187"/>
      <c r="GB761" s="187"/>
      <c r="GC761" s="187"/>
      <c r="GD761" s="187"/>
      <c r="GE761" s="187"/>
      <c r="GF761" s="187"/>
      <c r="GG761" s="187"/>
      <c r="GH761" s="187"/>
      <c r="GI761" s="187"/>
      <c r="GJ761" s="187"/>
      <c r="GK761" s="187"/>
      <c r="GL761" s="187"/>
      <c r="GM761" s="187"/>
      <c r="GN761" s="187"/>
      <c r="GO761" s="187"/>
      <c r="GP761" s="187"/>
      <c r="GQ761" s="187"/>
      <c r="GR761" s="187"/>
      <c r="GS761" s="187"/>
      <c r="GT761" s="187"/>
      <c r="GU761" s="187"/>
      <c r="GV761" s="187"/>
      <c r="GW761" s="187"/>
      <c r="GX761" s="187"/>
      <c r="GY761" s="187"/>
      <c r="GZ761" s="187"/>
      <c r="HA761" s="187"/>
      <c r="HB761" s="187"/>
      <c r="HC761" s="187"/>
      <c r="HD761" s="187"/>
      <c r="HE761" s="187"/>
      <c r="HF761" s="187"/>
      <c r="HG761" s="187"/>
      <c r="HH761" s="187"/>
      <c r="HI761" s="187"/>
      <c r="HJ761" s="187"/>
      <c r="HK761" s="187"/>
      <c r="HL761" s="187"/>
      <c r="HM761" s="187"/>
      <c r="HN761" s="187"/>
      <c r="HO761" s="187"/>
      <c r="HP761" s="187"/>
      <c r="HQ761" s="187"/>
      <c r="HR761" s="187"/>
      <c r="HS761" s="187"/>
      <c r="HT761" s="187"/>
      <c r="HU761" s="187"/>
      <c r="HV761" s="187"/>
      <c r="HW761" s="187"/>
      <c r="HX761" s="187"/>
      <c r="HY761" s="187"/>
      <c r="HZ761" s="187"/>
      <c r="IA761" s="187"/>
      <c r="IB761" s="187"/>
      <c r="IC761" s="187"/>
      <c r="ID761" s="187"/>
      <c r="IE761" s="187"/>
      <c r="IF761" s="187"/>
      <c r="IG761" s="187"/>
      <c r="IH761" s="187"/>
      <c r="II761" s="187"/>
      <c r="IJ761" s="187"/>
      <c r="IK761" s="187"/>
      <c r="IL761" s="187"/>
      <c r="IM761" s="187"/>
      <c r="IN761" s="187"/>
      <c r="IO761" s="187"/>
      <c r="IP761" s="187"/>
      <c r="IQ761" s="187"/>
      <c r="IR761" s="187"/>
      <c r="IS761" s="187"/>
      <c r="IT761" s="187"/>
      <c r="IU761" s="187"/>
      <c r="IV761" s="187"/>
      <c r="IW761" s="187"/>
      <c r="IX761" s="187"/>
    </row>
    <row r="762" spans="1:258" ht="12.95" customHeight="1">
      <c r="A762" s="75" t="s">
        <v>319</v>
      </c>
      <c r="B762" s="255"/>
      <c r="C762" s="255"/>
      <c r="D762" s="155">
        <v>270002279</v>
      </c>
      <c r="E762" s="258" t="s">
        <v>3718</v>
      </c>
      <c r="F762" s="260">
        <v>22100458</v>
      </c>
      <c r="G762" s="532"/>
      <c r="H762" s="59" t="s">
        <v>2761</v>
      </c>
      <c r="I762" s="268" t="s">
        <v>2762</v>
      </c>
      <c r="J762" s="59" t="s">
        <v>2763</v>
      </c>
      <c r="K762" s="59" t="s">
        <v>104</v>
      </c>
      <c r="L762" s="177" t="s">
        <v>105</v>
      </c>
      <c r="M762" s="59" t="s">
        <v>121</v>
      </c>
      <c r="N762" s="197" t="s">
        <v>83</v>
      </c>
      <c r="O762" s="197" t="s">
        <v>107</v>
      </c>
      <c r="P762" s="59" t="s">
        <v>108</v>
      </c>
      <c r="Q762" s="197" t="s">
        <v>1094</v>
      </c>
      <c r="R762" s="59" t="s">
        <v>110</v>
      </c>
      <c r="S762" s="197" t="s">
        <v>107</v>
      </c>
      <c r="T762" s="59" t="s">
        <v>122</v>
      </c>
      <c r="U762" s="59" t="s">
        <v>112</v>
      </c>
      <c r="V762" s="198">
        <v>60</v>
      </c>
      <c r="W762" s="59" t="s">
        <v>113</v>
      </c>
      <c r="X762" s="197"/>
      <c r="Y762" s="197"/>
      <c r="Z762" s="197"/>
      <c r="AA762" s="199">
        <v>30</v>
      </c>
      <c r="AB762" s="200">
        <v>60</v>
      </c>
      <c r="AC762" s="200">
        <v>10</v>
      </c>
      <c r="AD762" s="201" t="s">
        <v>129</v>
      </c>
      <c r="AE762" s="202" t="s">
        <v>115</v>
      </c>
      <c r="AF762" s="203">
        <v>765</v>
      </c>
      <c r="AG762" s="204">
        <v>487.75</v>
      </c>
      <c r="AH762" s="43">
        <v>0</v>
      </c>
      <c r="AI762" s="44">
        <f t="shared" si="59"/>
        <v>0</v>
      </c>
      <c r="AJ762" s="185"/>
      <c r="AK762" s="185"/>
      <c r="AL762" s="185"/>
      <c r="AM762" s="51" t="s">
        <v>116</v>
      </c>
      <c r="AN762" s="59"/>
      <c r="AO762" s="59"/>
      <c r="AP762" s="59"/>
      <c r="AQ762" s="59"/>
      <c r="AR762" s="59" t="s">
        <v>2765</v>
      </c>
      <c r="AS762" s="59"/>
      <c r="AT762" s="59"/>
      <c r="AU762" s="59"/>
      <c r="AV762" s="89"/>
      <c r="AW762" s="89"/>
      <c r="AX762" s="89"/>
      <c r="AY762" s="89"/>
      <c r="AZ762" s="187"/>
      <c r="BA762" s="187"/>
      <c r="BB762" s="187"/>
      <c r="BC762" s="187"/>
      <c r="BD762" s="49">
        <v>685</v>
      </c>
      <c r="BE762" s="187"/>
      <c r="BF762" s="187"/>
      <c r="BG762" s="187"/>
      <c r="BH762" s="187"/>
      <c r="BI762" s="187"/>
      <c r="BJ762" s="187"/>
      <c r="BK762" s="187"/>
      <c r="BL762" s="187"/>
      <c r="BM762" s="187"/>
      <c r="BN762" s="187"/>
      <c r="BO762" s="187"/>
      <c r="BP762" s="187"/>
      <c r="BQ762" s="187"/>
      <c r="BR762" s="187"/>
      <c r="BS762" s="187"/>
      <c r="BT762" s="187"/>
      <c r="BU762" s="187"/>
      <c r="BV762" s="187"/>
      <c r="BW762" s="187"/>
      <c r="BX762" s="187"/>
      <c r="BY762" s="187"/>
      <c r="BZ762" s="187"/>
      <c r="CA762" s="187"/>
      <c r="CB762" s="187"/>
      <c r="CC762" s="187"/>
      <c r="CD762" s="187"/>
      <c r="CE762" s="187"/>
      <c r="CF762" s="187"/>
      <c r="CG762" s="187"/>
      <c r="CH762" s="187"/>
      <c r="CI762" s="187"/>
      <c r="CJ762" s="187"/>
      <c r="CK762" s="187"/>
      <c r="CL762" s="187"/>
      <c r="CM762" s="187"/>
      <c r="CN762" s="187"/>
      <c r="CO762" s="187"/>
      <c r="CP762" s="187"/>
      <c r="CQ762" s="187"/>
      <c r="CR762" s="187"/>
      <c r="CS762" s="187"/>
      <c r="CT762" s="187"/>
      <c r="CU762" s="187"/>
      <c r="CV762" s="187"/>
      <c r="CW762" s="187"/>
      <c r="CX762" s="187"/>
      <c r="CY762" s="187"/>
      <c r="CZ762" s="187"/>
      <c r="DA762" s="187"/>
      <c r="DB762" s="187"/>
      <c r="DC762" s="187"/>
      <c r="DD762" s="187"/>
      <c r="DE762" s="187"/>
      <c r="DF762" s="187"/>
      <c r="DG762" s="187"/>
      <c r="DH762" s="187"/>
      <c r="DI762" s="187"/>
      <c r="DJ762" s="187"/>
      <c r="DK762" s="187"/>
      <c r="DL762" s="187"/>
      <c r="DM762" s="187"/>
      <c r="DN762" s="187"/>
      <c r="DO762" s="187"/>
      <c r="DP762" s="187"/>
      <c r="DQ762" s="187"/>
      <c r="DR762" s="187"/>
      <c r="DS762" s="187"/>
      <c r="DT762" s="187"/>
      <c r="DU762" s="187"/>
      <c r="DV762" s="187"/>
      <c r="DW762" s="187"/>
      <c r="DX762" s="187"/>
      <c r="DY762" s="187"/>
      <c r="DZ762" s="187"/>
      <c r="EA762" s="187"/>
      <c r="EB762" s="187"/>
      <c r="EC762" s="187"/>
      <c r="ED762" s="187"/>
      <c r="EE762" s="187"/>
      <c r="EF762" s="187"/>
      <c r="EG762" s="187"/>
      <c r="EH762" s="187"/>
      <c r="EI762" s="187"/>
      <c r="EJ762" s="187"/>
      <c r="EK762" s="187"/>
      <c r="EL762" s="187"/>
      <c r="EM762" s="187"/>
      <c r="EN762" s="187"/>
      <c r="EO762" s="187"/>
      <c r="EP762" s="187"/>
      <c r="EQ762" s="187"/>
      <c r="ER762" s="187"/>
      <c r="ES762" s="187"/>
      <c r="ET762" s="187"/>
      <c r="EU762" s="187"/>
      <c r="EV762" s="187"/>
      <c r="EW762" s="187"/>
      <c r="EX762" s="187"/>
      <c r="EY762" s="187"/>
      <c r="EZ762" s="187"/>
      <c r="FA762" s="187"/>
      <c r="FB762" s="187"/>
      <c r="FC762" s="187"/>
      <c r="FD762" s="187"/>
      <c r="FE762" s="187"/>
      <c r="FF762" s="187"/>
      <c r="FG762" s="187"/>
      <c r="FH762" s="187"/>
      <c r="FI762" s="187"/>
      <c r="FJ762" s="187"/>
      <c r="FK762" s="187"/>
      <c r="FL762" s="187"/>
      <c r="FM762" s="187"/>
      <c r="FN762" s="187"/>
      <c r="FO762" s="187"/>
      <c r="FP762" s="187"/>
      <c r="FQ762" s="187"/>
      <c r="FR762" s="187"/>
      <c r="FS762" s="187"/>
      <c r="FT762" s="187"/>
      <c r="FU762" s="187"/>
      <c r="FV762" s="187"/>
      <c r="FW762" s="187"/>
      <c r="FX762" s="187"/>
      <c r="FY762" s="187"/>
      <c r="FZ762" s="187"/>
      <c r="GA762" s="187"/>
      <c r="GB762" s="187"/>
      <c r="GC762" s="187"/>
      <c r="GD762" s="187"/>
      <c r="GE762" s="187"/>
      <c r="GF762" s="187"/>
      <c r="GG762" s="187"/>
      <c r="GH762" s="187"/>
      <c r="GI762" s="187"/>
      <c r="GJ762" s="187"/>
      <c r="GK762" s="187"/>
      <c r="GL762" s="187"/>
      <c r="GM762" s="187"/>
      <c r="GN762" s="187"/>
      <c r="GO762" s="187"/>
      <c r="GP762" s="187"/>
      <c r="GQ762" s="187"/>
      <c r="GR762" s="187"/>
      <c r="GS762" s="187"/>
      <c r="GT762" s="187"/>
      <c r="GU762" s="187"/>
      <c r="GV762" s="187"/>
      <c r="GW762" s="187"/>
      <c r="GX762" s="187"/>
      <c r="GY762" s="187"/>
      <c r="GZ762" s="187"/>
      <c r="HA762" s="187"/>
      <c r="HB762" s="187"/>
      <c r="HC762" s="187"/>
      <c r="HD762" s="187"/>
      <c r="HE762" s="187"/>
      <c r="HF762" s="187"/>
      <c r="HG762" s="187"/>
      <c r="HH762" s="187"/>
      <c r="HI762" s="187"/>
      <c r="HJ762" s="187"/>
      <c r="HK762" s="187"/>
      <c r="HL762" s="187"/>
      <c r="HM762" s="187"/>
      <c r="HN762" s="187"/>
      <c r="HO762" s="187"/>
      <c r="HP762" s="187"/>
      <c r="HQ762" s="187"/>
      <c r="HR762" s="187"/>
      <c r="HS762" s="187"/>
      <c r="HT762" s="187"/>
      <c r="HU762" s="187"/>
      <c r="HV762" s="187"/>
      <c r="HW762" s="187"/>
      <c r="HX762" s="187"/>
      <c r="HY762" s="187"/>
      <c r="HZ762" s="187"/>
      <c r="IA762" s="187"/>
      <c r="IB762" s="187"/>
      <c r="IC762" s="187"/>
      <c r="ID762" s="187"/>
      <c r="IE762" s="187"/>
      <c r="IF762" s="187"/>
      <c r="IG762" s="187"/>
      <c r="IH762" s="187"/>
      <c r="II762" s="187"/>
      <c r="IJ762" s="187"/>
      <c r="IK762" s="187"/>
      <c r="IL762" s="187"/>
      <c r="IM762" s="187"/>
      <c r="IN762" s="187"/>
      <c r="IO762" s="187"/>
      <c r="IP762" s="187"/>
      <c r="IQ762" s="187"/>
      <c r="IR762" s="187"/>
      <c r="IS762" s="187"/>
      <c r="IT762" s="187"/>
      <c r="IU762" s="187"/>
      <c r="IV762" s="187"/>
      <c r="IW762" s="187"/>
      <c r="IX762" s="187"/>
    </row>
    <row r="763" spans="1:258" ht="12.95" customHeight="1">
      <c r="A763" s="758" t="s">
        <v>319</v>
      </c>
      <c r="B763" s="349"/>
      <c r="C763" s="349"/>
      <c r="D763" s="781">
        <v>270002279</v>
      </c>
      <c r="E763" s="782" t="s">
        <v>4330</v>
      </c>
      <c r="F763" s="760"/>
      <c r="G763" s="783"/>
      <c r="H763" s="59" t="s">
        <v>2761</v>
      </c>
      <c r="I763" s="268" t="s">
        <v>2762</v>
      </c>
      <c r="J763" s="59" t="s">
        <v>2763</v>
      </c>
      <c r="K763" s="59" t="s">
        <v>104</v>
      </c>
      <c r="L763" s="753"/>
      <c r="M763" s="59"/>
      <c r="N763" s="197" t="s">
        <v>106</v>
      </c>
      <c r="O763" s="197" t="s">
        <v>107</v>
      </c>
      <c r="P763" s="59" t="s">
        <v>108</v>
      </c>
      <c r="Q763" s="197" t="s">
        <v>1094</v>
      </c>
      <c r="R763" s="59" t="s">
        <v>110</v>
      </c>
      <c r="S763" s="197" t="s">
        <v>107</v>
      </c>
      <c r="T763" s="59" t="s">
        <v>122</v>
      </c>
      <c r="U763" s="59" t="s">
        <v>112</v>
      </c>
      <c r="V763" s="197">
        <v>60</v>
      </c>
      <c r="W763" s="59" t="s">
        <v>113</v>
      </c>
      <c r="X763" s="197"/>
      <c r="Y763" s="197"/>
      <c r="Z763" s="197"/>
      <c r="AA763" s="767"/>
      <c r="AB763" s="59">
        <v>90</v>
      </c>
      <c r="AC763" s="59">
        <v>10</v>
      </c>
      <c r="AD763" s="768" t="s">
        <v>129</v>
      </c>
      <c r="AE763" s="59" t="s">
        <v>115</v>
      </c>
      <c r="AF763" s="769">
        <v>851</v>
      </c>
      <c r="AG763" s="770">
        <v>487.75</v>
      </c>
      <c r="AH763" s="45">
        <f>AG763*AF763</f>
        <v>415075.25</v>
      </c>
      <c r="AI763" s="45">
        <f t="shared" si="59"/>
        <v>464884.28</v>
      </c>
      <c r="AJ763" s="46"/>
      <c r="AK763" s="45"/>
      <c r="AL763" s="45"/>
      <c r="AM763" s="51" t="s">
        <v>116</v>
      </c>
      <c r="AN763" s="59"/>
      <c r="AO763" s="59"/>
      <c r="AP763" s="59"/>
      <c r="AQ763" s="59"/>
      <c r="AR763" s="59" t="s">
        <v>2765</v>
      </c>
      <c r="AS763" s="59"/>
      <c r="AT763" s="59"/>
      <c r="AU763" s="59"/>
      <c r="AV763" s="771"/>
      <c r="AW763" s="771"/>
      <c r="AX763" s="771"/>
      <c r="AY763" s="759"/>
      <c r="AZ763" s="742" t="s">
        <v>4064</v>
      </c>
      <c r="BA763" s="743">
        <v>22100458</v>
      </c>
      <c r="BB763" s="743"/>
      <c r="BC763" s="249" t="e">
        <f>VLOOKUP(#REF!,$E$11:$BD$1093,53,0)</f>
        <v>#REF!</v>
      </c>
      <c r="BD763" s="249" t="e">
        <f>BC763+0.5</f>
        <v>#REF!</v>
      </c>
      <c r="BE763" s="187"/>
      <c r="BF763" s="187"/>
      <c r="BG763" s="187"/>
      <c r="BH763" s="187"/>
      <c r="BI763" s="187"/>
      <c r="BJ763" s="187"/>
      <c r="BK763" s="187"/>
      <c r="BL763" s="187"/>
      <c r="BM763" s="187"/>
      <c r="BN763" s="187"/>
      <c r="BO763" s="187"/>
      <c r="BP763" s="187"/>
      <c r="BQ763" s="187"/>
      <c r="BR763" s="187"/>
      <c r="BS763" s="187"/>
      <c r="BT763" s="187"/>
      <c r="BU763" s="187"/>
      <c r="BV763" s="187"/>
      <c r="BW763" s="187"/>
      <c r="BX763" s="187"/>
      <c r="BY763" s="187"/>
      <c r="BZ763" s="187"/>
      <c r="CA763" s="187"/>
      <c r="CB763" s="187"/>
      <c r="CC763" s="187"/>
      <c r="CD763" s="187"/>
      <c r="CE763" s="187"/>
      <c r="CF763" s="187"/>
      <c r="CG763" s="187"/>
      <c r="CH763" s="187"/>
      <c r="CI763" s="187"/>
      <c r="CJ763" s="187"/>
      <c r="CK763" s="187"/>
      <c r="CL763" s="187"/>
      <c r="CM763" s="187"/>
      <c r="CN763" s="187"/>
      <c r="CO763" s="187"/>
      <c r="CP763" s="187"/>
      <c r="CQ763" s="187"/>
      <c r="CR763" s="187"/>
      <c r="CS763" s="187"/>
      <c r="CT763" s="187"/>
      <c r="CU763" s="187"/>
      <c r="CV763" s="187"/>
      <c r="CW763" s="187"/>
      <c r="CX763" s="187"/>
      <c r="CY763" s="187"/>
      <c r="CZ763" s="187"/>
      <c r="DA763" s="187"/>
      <c r="DB763" s="187"/>
      <c r="DC763" s="187"/>
      <c r="DD763" s="187"/>
      <c r="DE763" s="187"/>
      <c r="DF763" s="187"/>
      <c r="DG763" s="187"/>
      <c r="DH763" s="187"/>
      <c r="DI763" s="187"/>
      <c r="DJ763" s="187"/>
      <c r="DK763" s="187"/>
      <c r="DL763" s="187"/>
      <c r="DM763" s="187"/>
      <c r="DN763" s="187"/>
      <c r="DO763" s="187"/>
      <c r="DP763" s="187"/>
      <c r="DQ763" s="187"/>
      <c r="DR763" s="187"/>
      <c r="DS763" s="187"/>
      <c r="DT763" s="187"/>
      <c r="DU763" s="187"/>
      <c r="DV763" s="187"/>
      <c r="DW763" s="187"/>
      <c r="DX763" s="187"/>
      <c r="DY763" s="187"/>
      <c r="DZ763" s="187"/>
      <c r="EA763" s="187"/>
      <c r="EB763" s="187"/>
      <c r="EC763" s="187"/>
      <c r="ED763" s="187"/>
      <c r="EE763" s="187"/>
      <c r="EF763" s="187"/>
      <c r="EG763" s="187"/>
      <c r="EH763" s="187"/>
      <c r="EI763" s="187"/>
      <c r="EJ763" s="187"/>
      <c r="EK763" s="187"/>
      <c r="EL763" s="187"/>
      <c r="EM763" s="187"/>
      <c r="EN763" s="187"/>
      <c r="EO763" s="187"/>
      <c r="EP763" s="187"/>
      <c r="EQ763" s="187"/>
      <c r="ER763" s="187"/>
      <c r="ES763" s="187"/>
      <c r="ET763" s="187"/>
      <c r="EU763" s="187"/>
      <c r="EV763" s="187"/>
      <c r="EW763" s="187"/>
      <c r="EX763" s="187"/>
      <c r="EY763" s="187"/>
      <c r="EZ763" s="187"/>
      <c r="FA763" s="187"/>
      <c r="FB763" s="187"/>
      <c r="FC763" s="187"/>
      <c r="FD763" s="187"/>
      <c r="FE763" s="187"/>
      <c r="FF763" s="187"/>
      <c r="FG763" s="187"/>
      <c r="FH763" s="187"/>
      <c r="FI763" s="187"/>
      <c r="FJ763" s="187"/>
      <c r="FK763" s="187"/>
      <c r="FL763" s="187"/>
      <c r="FM763" s="187"/>
      <c r="FN763" s="187"/>
      <c r="FO763" s="187"/>
      <c r="FP763" s="187"/>
      <c r="FQ763" s="187"/>
      <c r="FR763" s="187"/>
      <c r="FS763" s="187"/>
      <c r="FT763" s="187"/>
      <c r="FU763" s="187"/>
      <c r="FV763" s="187"/>
      <c r="FW763" s="187"/>
      <c r="FX763" s="187"/>
      <c r="FY763" s="187"/>
      <c r="FZ763" s="187"/>
      <c r="GA763" s="187"/>
      <c r="GB763" s="187"/>
      <c r="GC763" s="187"/>
      <c r="GD763" s="187"/>
      <c r="GE763" s="187"/>
      <c r="GF763" s="187"/>
      <c r="GG763" s="187"/>
      <c r="GH763" s="187"/>
      <c r="GI763" s="187"/>
      <c r="GJ763" s="187"/>
      <c r="GK763" s="187"/>
      <c r="GL763" s="187"/>
      <c r="GM763" s="187"/>
      <c r="GN763" s="187"/>
      <c r="GO763" s="187"/>
      <c r="GP763" s="187"/>
      <c r="GQ763" s="187"/>
      <c r="GR763" s="187"/>
      <c r="GS763" s="187"/>
      <c r="GT763" s="187"/>
      <c r="GU763" s="187"/>
      <c r="GV763" s="187"/>
      <c r="GW763" s="187"/>
      <c r="GX763" s="187"/>
      <c r="GY763" s="187"/>
      <c r="GZ763" s="187"/>
      <c r="HA763" s="187"/>
      <c r="HB763" s="187"/>
      <c r="HC763" s="187"/>
      <c r="HD763" s="187"/>
      <c r="HE763" s="187"/>
      <c r="HF763" s="187"/>
      <c r="HG763" s="187"/>
      <c r="HH763" s="187"/>
      <c r="HI763" s="187"/>
      <c r="HJ763" s="187"/>
      <c r="HK763" s="187"/>
      <c r="HL763" s="187"/>
      <c r="HM763" s="187"/>
      <c r="HN763" s="187"/>
      <c r="HO763" s="187"/>
      <c r="HP763" s="187"/>
      <c r="HQ763" s="187"/>
      <c r="HR763" s="187"/>
      <c r="HS763" s="187"/>
      <c r="HT763" s="187"/>
      <c r="HU763" s="187"/>
      <c r="HV763" s="187"/>
      <c r="HW763" s="187"/>
      <c r="HX763" s="187"/>
      <c r="HY763" s="187"/>
      <c r="HZ763" s="187"/>
      <c r="IA763" s="187"/>
      <c r="IB763" s="187"/>
      <c r="IC763" s="187"/>
      <c r="ID763" s="187"/>
      <c r="IE763" s="187"/>
      <c r="IF763" s="187"/>
      <c r="IG763" s="187"/>
      <c r="IH763" s="187"/>
      <c r="II763" s="187"/>
      <c r="IJ763" s="187"/>
      <c r="IK763" s="187"/>
      <c r="IL763" s="187"/>
      <c r="IM763" s="187"/>
      <c r="IN763" s="187"/>
      <c r="IO763" s="187"/>
      <c r="IP763" s="187"/>
      <c r="IQ763" s="187"/>
      <c r="IR763" s="187"/>
      <c r="IS763" s="187"/>
      <c r="IT763" s="187"/>
      <c r="IU763" s="187"/>
      <c r="IV763" s="187"/>
      <c r="IW763" s="187"/>
      <c r="IX763" s="187"/>
    </row>
    <row r="764" spans="1:258" ht="12.95" customHeight="1">
      <c r="A764" s="75" t="s">
        <v>319</v>
      </c>
      <c r="B764" s="255"/>
      <c r="C764" s="255"/>
      <c r="D764" s="155">
        <v>270002301</v>
      </c>
      <c r="E764" s="258" t="s">
        <v>3719</v>
      </c>
      <c r="F764" s="260">
        <v>22100492</v>
      </c>
      <c r="G764" s="532"/>
      <c r="H764" s="59" t="s">
        <v>2766</v>
      </c>
      <c r="I764" s="268" t="s">
        <v>2767</v>
      </c>
      <c r="J764" s="59" t="s">
        <v>2768</v>
      </c>
      <c r="K764" s="59" t="s">
        <v>104</v>
      </c>
      <c r="L764" s="177" t="s">
        <v>105</v>
      </c>
      <c r="M764" s="59"/>
      <c r="N764" s="197" t="s">
        <v>106</v>
      </c>
      <c r="O764" s="197" t="s">
        <v>107</v>
      </c>
      <c r="P764" s="59" t="s">
        <v>108</v>
      </c>
      <c r="Q764" s="197" t="s">
        <v>1094</v>
      </c>
      <c r="R764" s="59" t="s">
        <v>110</v>
      </c>
      <c r="S764" s="197" t="s">
        <v>107</v>
      </c>
      <c r="T764" s="59" t="s">
        <v>122</v>
      </c>
      <c r="U764" s="59" t="s">
        <v>112</v>
      </c>
      <c r="V764" s="198">
        <v>60</v>
      </c>
      <c r="W764" s="59" t="s">
        <v>113</v>
      </c>
      <c r="X764" s="197"/>
      <c r="Y764" s="197"/>
      <c r="Z764" s="197"/>
      <c r="AA764" s="199"/>
      <c r="AB764" s="200">
        <v>90</v>
      </c>
      <c r="AC764" s="200">
        <v>10</v>
      </c>
      <c r="AD764" s="201" t="s">
        <v>140</v>
      </c>
      <c r="AE764" s="202" t="s">
        <v>115</v>
      </c>
      <c r="AF764" s="203">
        <v>608</v>
      </c>
      <c r="AG764" s="204">
        <v>83.25</v>
      </c>
      <c r="AH764" s="43">
        <v>0</v>
      </c>
      <c r="AI764" s="44">
        <f t="shared" si="59"/>
        <v>0</v>
      </c>
      <c r="AJ764" s="185"/>
      <c r="AK764" s="185"/>
      <c r="AL764" s="185"/>
      <c r="AM764" s="51" t="s">
        <v>116</v>
      </c>
      <c r="AN764" s="59"/>
      <c r="AO764" s="59"/>
      <c r="AP764" s="59"/>
      <c r="AQ764" s="59"/>
      <c r="AR764" s="59" t="s">
        <v>2769</v>
      </c>
      <c r="AS764" s="59"/>
      <c r="AT764" s="59"/>
      <c r="AU764" s="59"/>
      <c r="AV764" s="89"/>
      <c r="AW764" s="89"/>
      <c r="AX764" s="89"/>
      <c r="AY764" s="89"/>
      <c r="AZ764" s="187"/>
      <c r="BA764" s="187"/>
      <c r="BB764" s="187"/>
      <c r="BC764" s="187"/>
      <c r="BD764" s="49">
        <v>686</v>
      </c>
      <c r="BE764" s="187"/>
      <c r="BF764" s="187"/>
      <c r="BG764" s="187"/>
      <c r="BH764" s="187"/>
      <c r="BI764" s="187"/>
      <c r="BJ764" s="187"/>
      <c r="BK764" s="187"/>
      <c r="BL764" s="187"/>
      <c r="BM764" s="187"/>
      <c r="BN764" s="187"/>
      <c r="BO764" s="187"/>
      <c r="BP764" s="187"/>
      <c r="BQ764" s="187"/>
      <c r="BR764" s="187"/>
      <c r="BS764" s="187"/>
      <c r="BT764" s="187"/>
      <c r="BU764" s="187"/>
      <c r="BV764" s="187"/>
      <c r="BW764" s="187"/>
      <c r="BX764" s="187"/>
      <c r="BY764" s="187"/>
      <c r="BZ764" s="187"/>
      <c r="CA764" s="187"/>
      <c r="CB764" s="187"/>
      <c r="CC764" s="187"/>
      <c r="CD764" s="187"/>
      <c r="CE764" s="187"/>
      <c r="CF764" s="187"/>
      <c r="CG764" s="187"/>
      <c r="CH764" s="187"/>
      <c r="CI764" s="187"/>
      <c r="CJ764" s="187"/>
      <c r="CK764" s="187"/>
      <c r="CL764" s="187"/>
      <c r="CM764" s="187"/>
      <c r="CN764" s="187"/>
      <c r="CO764" s="187"/>
      <c r="CP764" s="187"/>
      <c r="CQ764" s="187"/>
      <c r="CR764" s="187"/>
      <c r="CS764" s="187"/>
      <c r="CT764" s="187"/>
      <c r="CU764" s="187"/>
      <c r="CV764" s="187"/>
      <c r="CW764" s="187"/>
      <c r="CX764" s="187"/>
      <c r="CY764" s="187"/>
      <c r="CZ764" s="187"/>
      <c r="DA764" s="187"/>
      <c r="DB764" s="187"/>
      <c r="DC764" s="187"/>
      <c r="DD764" s="187"/>
      <c r="DE764" s="187"/>
      <c r="DF764" s="187"/>
      <c r="DG764" s="187"/>
      <c r="DH764" s="187"/>
      <c r="DI764" s="187"/>
      <c r="DJ764" s="187"/>
      <c r="DK764" s="187"/>
      <c r="DL764" s="187"/>
      <c r="DM764" s="187"/>
      <c r="DN764" s="187"/>
      <c r="DO764" s="187"/>
      <c r="DP764" s="187"/>
      <c r="DQ764" s="187"/>
      <c r="DR764" s="187"/>
      <c r="DS764" s="187"/>
      <c r="DT764" s="187"/>
      <c r="DU764" s="187"/>
      <c r="DV764" s="187"/>
      <c r="DW764" s="187"/>
      <c r="DX764" s="187"/>
      <c r="DY764" s="187"/>
      <c r="DZ764" s="187"/>
      <c r="EA764" s="187"/>
      <c r="EB764" s="187"/>
      <c r="EC764" s="187"/>
      <c r="ED764" s="187"/>
      <c r="EE764" s="187"/>
      <c r="EF764" s="187"/>
      <c r="EG764" s="187"/>
      <c r="EH764" s="187"/>
      <c r="EI764" s="187"/>
      <c r="EJ764" s="187"/>
      <c r="EK764" s="187"/>
      <c r="EL764" s="187"/>
      <c r="EM764" s="187"/>
      <c r="EN764" s="187"/>
      <c r="EO764" s="187"/>
      <c r="EP764" s="187"/>
      <c r="EQ764" s="187"/>
      <c r="ER764" s="187"/>
      <c r="ES764" s="187"/>
      <c r="ET764" s="187"/>
      <c r="EU764" s="187"/>
      <c r="EV764" s="187"/>
      <c r="EW764" s="187"/>
      <c r="EX764" s="187"/>
      <c r="EY764" s="187"/>
      <c r="EZ764" s="187"/>
      <c r="FA764" s="187"/>
      <c r="FB764" s="187"/>
      <c r="FC764" s="187"/>
      <c r="FD764" s="187"/>
      <c r="FE764" s="187"/>
      <c r="FF764" s="187"/>
      <c r="FG764" s="187"/>
      <c r="FH764" s="187"/>
      <c r="FI764" s="187"/>
      <c r="FJ764" s="187"/>
      <c r="FK764" s="187"/>
      <c r="FL764" s="187"/>
      <c r="FM764" s="187"/>
      <c r="FN764" s="187"/>
      <c r="FO764" s="187"/>
      <c r="FP764" s="187"/>
      <c r="FQ764" s="187"/>
      <c r="FR764" s="187"/>
      <c r="FS764" s="187"/>
      <c r="FT764" s="187"/>
      <c r="FU764" s="187"/>
      <c r="FV764" s="187"/>
      <c r="FW764" s="187"/>
      <c r="FX764" s="187"/>
      <c r="FY764" s="187"/>
      <c r="FZ764" s="187"/>
      <c r="GA764" s="187"/>
      <c r="GB764" s="187"/>
      <c r="GC764" s="187"/>
      <c r="GD764" s="187"/>
      <c r="GE764" s="187"/>
      <c r="GF764" s="187"/>
      <c r="GG764" s="187"/>
      <c r="GH764" s="187"/>
      <c r="GI764" s="187"/>
      <c r="GJ764" s="187"/>
      <c r="GK764" s="187"/>
      <c r="GL764" s="187"/>
      <c r="GM764" s="187"/>
      <c r="GN764" s="187"/>
      <c r="GO764" s="187"/>
      <c r="GP764" s="187"/>
      <c r="GQ764" s="187"/>
      <c r="GR764" s="187"/>
      <c r="GS764" s="187"/>
      <c r="GT764" s="187"/>
      <c r="GU764" s="187"/>
      <c r="GV764" s="187"/>
      <c r="GW764" s="187"/>
      <c r="GX764" s="187"/>
      <c r="GY764" s="187"/>
      <c r="GZ764" s="187"/>
      <c r="HA764" s="187"/>
      <c r="HB764" s="187"/>
      <c r="HC764" s="187"/>
      <c r="HD764" s="187"/>
      <c r="HE764" s="187"/>
      <c r="HF764" s="187"/>
      <c r="HG764" s="187"/>
      <c r="HH764" s="187"/>
      <c r="HI764" s="187"/>
      <c r="HJ764" s="187"/>
      <c r="HK764" s="187"/>
      <c r="HL764" s="187"/>
      <c r="HM764" s="187"/>
      <c r="HN764" s="187"/>
      <c r="HO764" s="187"/>
      <c r="HP764" s="187"/>
      <c r="HQ764" s="187"/>
      <c r="HR764" s="187"/>
      <c r="HS764" s="187"/>
      <c r="HT764" s="187"/>
      <c r="HU764" s="187"/>
      <c r="HV764" s="187"/>
      <c r="HW764" s="187"/>
      <c r="HX764" s="187"/>
      <c r="HY764" s="187"/>
      <c r="HZ764" s="187"/>
      <c r="IA764" s="187"/>
      <c r="IB764" s="187"/>
      <c r="IC764" s="187"/>
      <c r="ID764" s="187"/>
      <c r="IE764" s="187"/>
      <c r="IF764" s="187"/>
      <c r="IG764" s="187"/>
      <c r="IH764" s="187"/>
      <c r="II764" s="187"/>
      <c r="IJ764" s="187"/>
      <c r="IK764" s="187"/>
      <c r="IL764" s="187"/>
      <c r="IM764" s="187"/>
      <c r="IN764" s="187"/>
      <c r="IO764" s="187"/>
      <c r="IP764" s="187"/>
      <c r="IQ764" s="187"/>
      <c r="IR764" s="187"/>
      <c r="IS764" s="187"/>
      <c r="IT764" s="187"/>
      <c r="IU764" s="187"/>
      <c r="IV764" s="187"/>
      <c r="IW764" s="187"/>
      <c r="IX764" s="187"/>
    </row>
    <row r="765" spans="1:258" ht="12.95" customHeight="1">
      <c r="A765" s="764" t="s">
        <v>319</v>
      </c>
      <c r="B765" s="736"/>
      <c r="C765" s="349"/>
      <c r="D765" s="781">
        <v>270002301</v>
      </c>
      <c r="E765" s="782" t="s">
        <v>4331</v>
      </c>
      <c r="F765" s="760"/>
      <c r="G765" s="783"/>
      <c r="H765" s="59" t="s">
        <v>2766</v>
      </c>
      <c r="I765" s="268" t="s">
        <v>2767</v>
      </c>
      <c r="J765" s="271" t="s">
        <v>2768</v>
      </c>
      <c r="K765" s="59" t="s">
        <v>104</v>
      </c>
      <c r="L765" s="784"/>
      <c r="M765" s="271"/>
      <c r="N765" s="197" t="s">
        <v>106</v>
      </c>
      <c r="O765" s="197" t="s">
        <v>107</v>
      </c>
      <c r="P765" s="59" t="s">
        <v>108</v>
      </c>
      <c r="Q765" s="197" t="s">
        <v>1094</v>
      </c>
      <c r="R765" s="59" t="s">
        <v>110</v>
      </c>
      <c r="S765" s="197" t="s">
        <v>107</v>
      </c>
      <c r="T765" s="59" t="s">
        <v>122</v>
      </c>
      <c r="U765" s="59" t="s">
        <v>112</v>
      </c>
      <c r="V765" s="197">
        <v>60</v>
      </c>
      <c r="W765" s="59" t="s">
        <v>113</v>
      </c>
      <c r="X765" s="197"/>
      <c r="Y765" s="197"/>
      <c r="Z765" s="197"/>
      <c r="AA765" s="767"/>
      <c r="AB765" s="59">
        <v>90</v>
      </c>
      <c r="AC765" s="59">
        <v>10</v>
      </c>
      <c r="AD765" s="768" t="s">
        <v>140</v>
      </c>
      <c r="AE765" s="59" t="s">
        <v>115</v>
      </c>
      <c r="AF765" s="769">
        <v>818</v>
      </c>
      <c r="AG765" s="770">
        <v>83.25</v>
      </c>
      <c r="AH765" s="45">
        <f>AG765*AF765</f>
        <v>68098.5</v>
      </c>
      <c r="AI765" s="45">
        <f t="shared" si="59"/>
        <v>76270.320000000007</v>
      </c>
      <c r="AJ765" s="46"/>
      <c r="AK765" s="45"/>
      <c r="AL765" s="789"/>
      <c r="AM765" s="51" t="s">
        <v>116</v>
      </c>
      <c r="AN765" s="59"/>
      <c r="AO765" s="59"/>
      <c r="AP765" s="59"/>
      <c r="AQ765" s="59"/>
      <c r="AR765" s="59" t="s">
        <v>2769</v>
      </c>
      <c r="AS765" s="59"/>
      <c r="AT765" s="59"/>
      <c r="AU765" s="59"/>
      <c r="AV765" s="771"/>
      <c r="AW765" s="771"/>
      <c r="AX765" s="771"/>
      <c r="AY765" s="759"/>
      <c r="AZ765" s="742" t="s">
        <v>4065</v>
      </c>
      <c r="BA765" s="743">
        <v>22100492</v>
      </c>
      <c r="BB765" s="743"/>
      <c r="BC765" s="249" t="e">
        <f>VLOOKUP(#REF!,$E$11:$BD$1093,53,0)</f>
        <v>#REF!</v>
      </c>
      <c r="BD765" s="249" t="e">
        <f>BC765+0.5</f>
        <v>#REF!</v>
      </c>
      <c r="BE765" s="187"/>
      <c r="BF765" s="187"/>
      <c r="BG765" s="187"/>
      <c r="BH765" s="187"/>
      <c r="BI765" s="187"/>
      <c r="BJ765" s="187"/>
      <c r="BK765" s="187"/>
      <c r="BL765" s="187"/>
      <c r="BM765" s="187"/>
      <c r="BN765" s="187"/>
      <c r="BO765" s="187"/>
      <c r="BP765" s="187"/>
      <c r="BQ765" s="187"/>
      <c r="BR765" s="187"/>
      <c r="BS765" s="187"/>
      <c r="BT765" s="187"/>
      <c r="BU765" s="187"/>
      <c r="BV765" s="187"/>
      <c r="BW765" s="187"/>
      <c r="BX765" s="187"/>
      <c r="BY765" s="187"/>
      <c r="BZ765" s="187"/>
      <c r="CA765" s="187"/>
      <c r="CB765" s="187"/>
      <c r="CC765" s="187"/>
      <c r="CD765" s="187"/>
      <c r="CE765" s="187"/>
      <c r="CF765" s="187"/>
      <c r="CG765" s="187"/>
      <c r="CH765" s="187"/>
      <c r="CI765" s="187"/>
      <c r="CJ765" s="187"/>
      <c r="CK765" s="187"/>
      <c r="CL765" s="187"/>
      <c r="CM765" s="187"/>
      <c r="CN765" s="187"/>
      <c r="CO765" s="187"/>
      <c r="CP765" s="187"/>
      <c r="CQ765" s="187"/>
      <c r="CR765" s="187"/>
      <c r="CS765" s="187"/>
      <c r="CT765" s="187"/>
      <c r="CU765" s="187"/>
      <c r="CV765" s="187"/>
      <c r="CW765" s="187"/>
      <c r="CX765" s="187"/>
      <c r="CY765" s="187"/>
      <c r="CZ765" s="187"/>
      <c r="DA765" s="187"/>
      <c r="DB765" s="187"/>
      <c r="DC765" s="187"/>
      <c r="DD765" s="187"/>
      <c r="DE765" s="187"/>
      <c r="DF765" s="187"/>
      <c r="DG765" s="187"/>
      <c r="DH765" s="187"/>
      <c r="DI765" s="187"/>
      <c r="DJ765" s="187"/>
      <c r="DK765" s="187"/>
      <c r="DL765" s="187"/>
      <c r="DM765" s="187"/>
      <c r="DN765" s="187"/>
      <c r="DO765" s="187"/>
      <c r="DP765" s="187"/>
      <c r="DQ765" s="187"/>
      <c r="DR765" s="187"/>
      <c r="DS765" s="187"/>
      <c r="DT765" s="187"/>
      <c r="DU765" s="187"/>
      <c r="DV765" s="187"/>
      <c r="DW765" s="187"/>
      <c r="DX765" s="187"/>
      <c r="DY765" s="187"/>
      <c r="DZ765" s="187"/>
      <c r="EA765" s="187"/>
      <c r="EB765" s="187"/>
      <c r="EC765" s="187"/>
      <c r="ED765" s="187"/>
      <c r="EE765" s="187"/>
      <c r="EF765" s="187"/>
      <c r="EG765" s="187"/>
      <c r="EH765" s="187"/>
      <c r="EI765" s="187"/>
      <c r="EJ765" s="187"/>
      <c r="EK765" s="187"/>
      <c r="EL765" s="187"/>
      <c r="EM765" s="187"/>
      <c r="EN765" s="187"/>
      <c r="EO765" s="187"/>
      <c r="EP765" s="187"/>
      <c r="EQ765" s="187"/>
      <c r="ER765" s="187"/>
      <c r="ES765" s="187"/>
      <c r="ET765" s="187"/>
      <c r="EU765" s="187"/>
      <c r="EV765" s="187"/>
      <c r="EW765" s="187"/>
      <c r="EX765" s="187"/>
      <c r="EY765" s="187"/>
      <c r="EZ765" s="187"/>
      <c r="FA765" s="187"/>
      <c r="FB765" s="187"/>
      <c r="FC765" s="187"/>
      <c r="FD765" s="187"/>
      <c r="FE765" s="187"/>
      <c r="FF765" s="187"/>
      <c r="FG765" s="187"/>
      <c r="FH765" s="187"/>
      <c r="FI765" s="187"/>
      <c r="FJ765" s="187"/>
      <c r="FK765" s="187"/>
      <c r="FL765" s="187"/>
      <c r="FM765" s="187"/>
      <c r="FN765" s="187"/>
      <c r="FO765" s="187"/>
      <c r="FP765" s="187"/>
      <c r="FQ765" s="187"/>
      <c r="FR765" s="187"/>
      <c r="FS765" s="187"/>
      <c r="FT765" s="187"/>
      <c r="FU765" s="187"/>
      <c r="FV765" s="187"/>
      <c r="FW765" s="187"/>
      <c r="FX765" s="187"/>
      <c r="FY765" s="187"/>
      <c r="FZ765" s="187"/>
      <c r="GA765" s="187"/>
      <c r="GB765" s="187"/>
      <c r="GC765" s="187"/>
      <c r="GD765" s="187"/>
      <c r="GE765" s="187"/>
      <c r="GF765" s="187"/>
      <c r="GG765" s="187"/>
      <c r="GH765" s="187"/>
      <c r="GI765" s="187"/>
      <c r="GJ765" s="187"/>
      <c r="GK765" s="187"/>
      <c r="GL765" s="187"/>
      <c r="GM765" s="187"/>
      <c r="GN765" s="187"/>
      <c r="GO765" s="187"/>
      <c r="GP765" s="187"/>
      <c r="GQ765" s="187"/>
      <c r="GR765" s="187"/>
      <c r="GS765" s="187"/>
      <c r="GT765" s="187"/>
      <c r="GU765" s="187"/>
      <c r="GV765" s="187"/>
      <c r="GW765" s="187"/>
      <c r="GX765" s="187"/>
      <c r="GY765" s="187"/>
      <c r="GZ765" s="187"/>
      <c r="HA765" s="187"/>
      <c r="HB765" s="187"/>
      <c r="HC765" s="187"/>
      <c r="HD765" s="187"/>
      <c r="HE765" s="187"/>
      <c r="HF765" s="187"/>
      <c r="HG765" s="187"/>
      <c r="HH765" s="187"/>
      <c r="HI765" s="187"/>
      <c r="HJ765" s="187"/>
      <c r="HK765" s="187"/>
      <c r="HL765" s="187"/>
      <c r="HM765" s="187"/>
      <c r="HN765" s="187"/>
      <c r="HO765" s="187"/>
      <c r="HP765" s="187"/>
      <c r="HQ765" s="187"/>
      <c r="HR765" s="187"/>
      <c r="HS765" s="187"/>
      <c r="HT765" s="187"/>
      <c r="HU765" s="187"/>
      <c r="HV765" s="187"/>
      <c r="HW765" s="187"/>
      <c r="HX765" s="187"/>
      <c r="HY765" s="187"/>
      <c r="HZ765" s="187"/>
      <c r="IA765" s="187"/>
      <c r="IB765" s="187"/>
      <c r="IC765" s="187"/>
      <c r="ID765" s="187"/>
      <c r="IE765" s="187"/>
      <c r="IF765" s="187"/>
      <c r="IG765" s="187"/>
      <c r="IH765" s="187"/>
      <c r="II765" s="187"/>
      <c r="IJ765" s="187"/>
      <c r="IK765" s="187"/>
      <c r="IL765" s="187"/>
      <c r="IM765" s="187"/>
      <c r="IN765" s="187"/>
      <c r="IO765" s="187"/>
      <c r="IP765" s="187"/>
      <c r="IQ765" s="187"/>
      <c r="IR765" s="187"/>
      <c r="IS765" s="187"/>
      <c r="IT765" s="187"/>
      <c r="IU765" s="187"/>
      <c r="IV765" s="187"/>
      <c r="IW765" s="187"/>
      <c r="IX765" s="187"/>
    </row>
    <row r="766" spans="1:258" ht="12.95" customHeight="1">
      <c r="A766" s="75" t="s">
        <v>319</v>
      </c>
      <c r="B766" s="255"/>
      <c r="C766" s="255"/>
      <c r="D766" s="155">
        <v>270011323</v>
      </c>
      <c r="E766" s="258" t="s">
        <v>3720</v>
      </c>
      <c r="F766" s="260">
        <v>22100493</v>
      </c>
      <c r="G766" s="59"/>
      <c r="H766" s="59" t="s">
        <v>2766</v>
      </c>
      <c r="I766" s="59" t="s">
        <v>2767</v>
      </c>
      <c r="J766" s="59" t="s">
        <v>2768</v>
      </c>
      <c r="K766" s="59" t="s">
        <v>104</v>
      </c>
      <c r="L766" s="177" t="s">
        <v>105</v>
      </c>
      <c r="M766" s="59"/>
      <c r="N766" s="197" t="s">
        <v>106</v>
      </c>
      <c r="O766" s="197" t="s">
        <v>107</v>
      </c>
      <c r="P766" s="59" t="s">
        <v>108</v>
      </c>
      <c r="Q766" s="197" t="s">
        <v>1094</v>
      </c>
      <c r="R766" s="59" t="s">
        <v>110</v>
      </c>
      <c r="S766" s="197" t="s">
        <v>107</v>
      </c>
      <c r="T766" s="59" t="s">
        <v>122</v>
      </c>
      <c r="U766" s="59" t="s">
        <v>112</v>
      </c>
      <c r="V766" s="198">
        <v>60</v>
      </c>
      <c r="W766" s="59" t="s">
        <v>113</v>
      </c>
      <c r="X766" s="197"/>
      <c r="Y766" s="197"/>
      <c r="Z766" s="197"/>
      <c r="AA766" s="199"/>
      <c r="AB766" s="200">
        <v>90</v>
      </c>
      <c r="AC766" s="200">
        <v>10</v>
      </c>
      <c r="AD766" s="201" t="s">
        <v>323</v>
      </c>
      <c r="AE766" s="202" t="s">
        <v>115</v>
      </c>
      <c r="AF766" s="203">
        <v>345</v>
      </c>
      <c r="AG766" s="204">
        <v>535.13</v>
      </c>
      <c r="AH766" s="43">
        <v>0</v>
      </c>
      <c r="AI766" s="44">
        <f t="shared" si="59"/>
        <v>0</v>
      </c>
      <c r="AJ766" s="185"/>
      <c r="AK766" s="185"/>
      <c r="AL766" s="185"/>
      <c r="AM766" s="51" t="s">
        <v>116</v>
      </c>
      <c r="AN766" s="59"/>
      <c r="AO766" s="59"/>
      <c r="AP766" s="59"/>
      <c r="AQ766" s="59"/>
      <c r="AR766" s="59" t="s">
        <v>2770</v>
      </c>
      <c r="AS766" s="59"/>
      <c r="AT766" s="59"/>
      <c r="AU766" s="59"/>
      <c r="AV766" s="89"/>
      <c r="AW766" s="89"/>
      <c r="AX766" s="89"/>
      <c r="AY766" s="89"/>
      <c r="AZ766" s="187"/>
      <c r="BA766" s="187"/>
      <c r="BB766" s="187"/>
      <c r="BC766" s="187"/>
      <c r="BD766" s="49">
        <v>687</v>
      </c>
      <c r="BE766" s="187"/>
      <c r="BF766" s="187"/>
      <c r="BG766" s="187"/>
      <c r="BH766" s="187"/>
      <c r="BI766" s="187"/>
      <c r="BJ766" s="187"/>
      <c r="BK766" s="187"/>
      <c r="BL766" s="187"/>
      <c r="BM766" s="187"/>
      <c r="BN766" s="187"/>
      <c r="BO766" s="187"/>
      <c r="BP766" s="187"/>
      <c r="BQ766" s="187"/>
      <c r="BR766" s="187"/>
      <c r="BS766" s="187"/>
      <c r="BT766" s="187"/>
      <c r="BU766" s="187"/>
      <c r="BV766" s="187"/>
      <c r="BW766" s="187"/>
      <c r="BX766" s="187"/>
      <c r="BY766" s="187"/>
      <c r="BZ766" s="187"/>
      <c r="CA766" s="187"/>
      <c r="CB766" s="187"/>
      <c r="CC766" s="187"/>
      <c r="CD766" s="187"/>
      <c r="CE766" s="187"/>
      <c r="CF766" s="187"/>
      <c r="CG766" s="187"/>
      <c r="CH766" s="187"/>
      <c r="CI766" s="187"/>
      <c r="CJ766" s="187"/>
      <c r="CK766" s="187"/>
      <c r="CL766" s="187"/>
      <c r="CM766" s="187"/>
      <c r="CN766" s="187"/>
      <c r="CO766" s="187"/>
      <c r="CP766" s="187"/>
      <c r="CQ766" s="187"/>
      <c r="CR766" s="187"/>
      <c r="CS766" s="187"/>
      <c r="CT766" s="187"/>
      <c r="CU766" s="187"/>
      <c r="CV766" s="187"/>
      <c r="CW766" s="187"/>
      <c r="CX766" s="187"/>
      <c r="CY766" s="187"/>
      <c r="CZ766" s="187"/>
      <c r="DA766" s="187"/>
      <c r="DB766" s="187"/>
      <c r="DC766" s="187"/>
      <c r="DD766" s="187"/>
      <c r="DE766" s="187"/>
      <c r="DF766" s="187"/>
      <c r="DG766" s="187"/>
      <c r="DH766" s="187"/>
      <c r="DI766" s="187"/>
      <c r="DJ766" s="187"/>
      <c r="DK766" s="187"/>
      <c r="DL766" s="187"/>
      <c r="DM766" s="187"/>
      <c r="DN766" s="187"/>
      <c r="DO766" s="187"/>
      <c r="DP766" s="187"/>
      <c r="DQ766" s="187"/>
      <c r="DR766" s="187"/>
      <c r="DS766" s="187"/>
      <c r="DT766" s="187"/>
      <c r="DU766" s="187"/>
      <c r="DV766" s="187"/>
      <c r="DW766" s="187"/>
      <c r="DX766" s="187"/>
      <c r="DY766" s="187"/>
      <c r="DZ766" s="187"/>
      <c r="EA766" s="187"/>
      <c r="EB766" s="187"/>
      <c r="EC766" s="187"/>
      <c r="ED766" s="187"/>
      <c r="EE766" s="187"/>
      <c r="EF766" s="187"/>
      <c r="EG766" s="187"/>
      <c r="EH766" s="187"/>
      <c r="EI766" s="187"/>
      <c r="EJ766" s="187"/>
      <c r="EK766" s="187"/>
      <c r="EL766" s="187"/>
      <c r="EM766" s="187"/>
      <c r="EN766" s="187"/>
      <c r="EO766" s="187"/>
      <c r="EP766" s="187"/>
      <c r="EQ766" s="187"/>
      <c r="ER766" s="187"/>
      <c r="ES766" s="187"/>
      <c r="ET766" s="187"/>
      <c r="EU766" s="187"/>
      <c r="EV766" s="187"/>
      <c r="EW766" s="187"/>
      <c r="EX766" s="187"/>
      <c r="EY766" s="187"/>
      <c r="EZ766" s="187"/>
      <c r="FA766" s="187"/>
      <c r="FB766" s="187"/>
      <c r="FC766" s="187"/>
      <c r="FD766" s="187"/>
      <c r="FE766" s="187"/>
      <c r="FF766" s="187"/>
      <c r="FG766" s="187"/>
      <c r="FH766" s="187"/>
      <c r="FI766" s="187"/>
      <c r="FJ766" s="187"/>
      <c r="FK766" s="187"/>
      <c r="FL766" s="187"/>
      <c r="FM766" s="187"/>
      <c r="FN766" s="187"/>
      <c r="FO766" s="187"/>
      <c r="FP766" s="187"/>
      <c r="FQ766" s="187"/>
      <c r="FR766" s="187"/>
      <c r="FS766" s="187"/>
      <c r="FT766" s="187"/>
      <c r="FU766" s="187"/>
      <c r="FV766" s="187"/>
      <c r="FW766" s="187"/>
      <c r="FX766" s="187"/>
      <c r="FY766" s="187"/>
      <c r="FZ766" s="187"/>
      <c r="GA766" s="187"/>
      <c r="GB766" s="187"/>
      <c r="GC766" s="187"/>
      <c r="GD766" s="187"/>
      <c r="GE766" s="187"/>
      <c r="GF766" s="187"/>
      <c r="GG766" s="187"/>
      <c r="GH766" s="187"/>
      <c r="GI766" s="187"/>
      <c r="GJ766" s="187"/>
      <c r="GK766" s="187"/>
      <c r="GL766" s="187"/>
      <c r="GM766" s="187"/>
      <c r="GN766" s="187"/>
      <c r="GO766" s="187"/>
      <c r="GP766" s="187"/>
      <c r="GQ766" s="187"/>
      <c r="GR766" s="187"/>
      <c r="GS766" s="187"/>
      <c r="GT766" s="187"/>
      <c r="GU766" s="187"/>
      <c r="GV766" s="187"/>
      <c r="GW766" s="187"/>
      <c r="GX766" s="187"/>
      <c r="GY766" s="187"/>
      <c r="GZ766" s="187"/>
      <c r="HA766" s="187"/>
      <c r="HB766" s="187"/>
      <c r="HC766" s="187"/>
      <c r="HD766" s="187"/>
      <c r="HE766" s="187"/>
      <c r="HF766" s="187"/>
      <c r="HG766" s="187"/>
      <c r="HH766" s="187"/>
      <c r="HI766" s="187"/>
      <c r="HJ766" s="187"/>
      <c r="HK766" s="187"/>
      <c r="HL766" s="187"/>
      <c r="HM766" s="187"/>
      <c r="HN766" s="187"/>
      <c r="HO766" s="187"/>
      <c r="HP766" s="187"/>
      <c r="HQ766" s="187"/>
      <c r="HR766" s="187"/>
      <c r="HS766" s="187"/>
      <c r="HT766" s="187"/>
      <c r="HU766" s="187"/>
      <c r="HV766" s="187"/>
      <c r="HW766" s="187"/>
      <c r="HX766" s="187"/>
      <c r="HY766" s="187"/>
      <c r="HZ766" s="187"/>
      <c r="IA766" s="187"/>
      <c r="IB766" s="187"/>
      <c r="IC766" s="187"/>
      <c r="ID766" s="187"/>
      <c r="IE766" s="187"/>
      <c r="IF766" s="187"/>
      <c r="IG766" s="187"/>
      <c r="IH766" s="187"/>
      <c r="II766" s="187"/>
      <c r="IJ766" s="187"/>
      <c r="IK766" s="187"/>
      <c r="IL766" s="187"/>
      <c r="IM766" s="187"/>
      <c r="IN766" s="187"/>
      <c r="IO766" s="187"/>
      <c r="IP766" s="187"/>
      <c r="IQ766" s="187"/>
      <c r="IR766" s="187"/>
      <c r="IS766" s="187"/>
      <c r="IT766" s="187"/>
      <c r="IU766" s="187"/>
      <c r="IV766" s="187"/>
      <c r="IW766" s="187"/>
      <c r="IX766" s="187"/>
    </row>
    <row r="767" spans="1:258" ht="12.95" customHeight="1">
      <c r="A767" s="758" t="s">
        <v>319</v>
      </c>
      <c r="B767" s="349"/>
      <c r="C767" s="349"/>
      <c r="D767" s="781">
        <v>270011323</v>
      </c>
      <c r="E767" s="782" t="s">
        <v>4332</v>
      </c>
      <c r="F767" s="760"/>
      <c r="G767" s="783"/>
      <c r="H767" s="59" t="s">
        <v>2766</v>
      </c>
      <c r="I767" s="59" t="s">
        <v>2767</v>
      </c>
      <c r="J767" s="59" t="s">
        <v>2768</v>
      </c>
      <c r="K767" s="268" t="s">
        <v>104</v>
      </c>
      <c r="L767" s="753"/>
      <c r="M767" s="59"/>
      <c r="N767" s="197" t="s">
        <v>106</v>
      </c>
      <c r="O767" s="197" t="s">
        <v>107</v>
      </c>
      <c r="P767" s="59" t="s">
        <v>108</v>
      </c>
      <c r="Q767" s="197" t="s">
        <v>1094</v>
      </c>
      <c r="R767" s="59" t="s">
        <v>110</v>
      </c>
      <c r="S767" s="197" t="s">
        <v>107</v>
      </c>
      <c r="T767" s="59" t="s">
        <v>122</v>
      </c>
      <c r="U767" s="59" t="s">
        <v>112</v>
      </c>
      <c r="V767" s="197">
        <v>60</v>
      </c>
      <c r="W767" s="59" t="s">
        <v>113</v>
      </c>
      <c r="X767" s="197"/>
      <c r="Y767" s="197"/>
      <c r="Z767" s="197"/>
      <c r="AA767" s="767"/>
      <c r="AB767" s="59">
        <v>90</v>
      </c>
      <c r="AC767" s="59">
        <v>10</v>
      </c>
      <c r="AD767" s="768" t="s">
        <v>323</v>
      </c>
      <c r="AE767" s="59" t="s">
        <v>115</v>
      </c>
      <c r="AF767" s="769">
        <v>400</v>
      </c>
      <c r="AG767" s="770">
        <v>535.13</v>
      </c>
      <c r="AH767" s="45">
        <f>AG767*AF767</f>
        <v>214052</v>
      </c>
      <c r="AI767" s="45">
        <f t="shared" si="59"/>
        <v>239738.24000000002</v>
      </c>
      <c r="AJ767" s="46"/>
      <c r="AK767" s="45"/>
      <c r="AL767" s="45"/>
      <c r="AM767" s="51" t="s">
        <v>116</v>
      </c>
      <c r="AN767" s="59"/>
      <c r="AO767" s="59"/>
      <c r="AP767" s="59"/>
      <c r="AQ767" s="59"/>
      <c r="AR767" s="59" t="s">
        <v>2770</v>
      </c>
      <c r="AS767" s="59"/>
      <c r="AT767" s="59"/>
      <c r="AU767" s="59"/>
      <c r="AV767" s="771"/>
      <c r="AW767" s="771"/>
      <c r="AX767" s="771"/>
      <c r="AY767" s="759"/>
      <c r="AZ767" s="742" t="s">
        <v>4066</v>
      </c>
      <c r="BA767" s="743">
        <v>22100493</v>
      </c>
      <c r="BB767" s="743"/>
      <c r="BC767" s="249" t="e">
        <f>VLOOKUP(#REF!,$E$11:$BD$1093,53,0)</f>
        <v>#REF!</v>
      </c>
      <c r="BD767" s="249" t="e">
        <f>BC767+0.5</f>
        <v>#REF!</v>
      </c>
      <c r="BE767" s="187"/>
      <c r="BF767" s="187"/>
      <c r="BG767" s="187"/>
      <c r="BH767" s="187"/>
      <c r="BI767" s="187"/>
      <c r="BJ767" s="187"/>
      <c r="BK767" s="187"/>
      <c r="BL767" s="187"/>
      <c r="BM767" s="187"/>
      <c r="BN767" s="187"/>
      <c r="BO767" s="187"/>
      <c r="BP767" s="187"/>
      <c r="BQ767" s="187"/>
      <c r="BR767" s="187"/>
      <c r="BS767" s="187"/>
      <c r="BT767" s="187"/>
      <c r="BU767" s="187"/>
      <c r="BV767" s="187"/>
      <c r="BW767" s="187"/>
      <c r="BX767" s="187"/>
      <c r="BY767" s="187"/>
      <c r="BZ767" s="187"/>
      <c r="CA767" s="187"/>
      <c r="CB767" s="187"/>
      <c r="CC767" s="187"/>
      <c r="CD767" s="187"/>
      <c r="CE767" s="187"/>
      <c r="CF767" s="187"/>
      <c r="CG767" s="187"/>
      <c r="CH767" s="187"/>
      <c r="CI767" s="187"/>
      <c r="CJ767" s="187"/>
      <c r="CK767" s="187"/>
      <c r="CL767" s="187"/>
      <c r="CM767" s="187"/>
      <c r="CN767" s="187"/>
      <c r="CO767" s="187"/>
      <c r="CP767" s="187"/>
      <c r="CQ767" s="187"/>
      <c r="CR767" s="187"/>
      <c r="CS767" s="187"/>
      <c r="CT767" s="187"/>
      <c r="CU767" s="187"/>
      <c r="CV767" s="187"/>
      <c r="CW767" s="187"/>
      <c r="CX767" s="187"/>
      <c r="CY767" s="187"/>
      <c r="CZ767" s="187"/>
      <c r="DA767" s="187"/>
      <c r="DB767" s="187"/>
      <c r="DC767" s="187"/>
      <c r="DD767" s="187"/>
      <c r="DE767" s="187"/>
      <c r="DF767" s="187"/>
      <c r="DG767" s="187"/>
      <c r="DH767" s="187"/>
      <c r="DI767" s="187"/>
      <c r="DJ767" s="187"/>
      <c r="DK767" s="187"/>
      <c r="DL767" s="187"/>
      <c r="DM767" s="187"/>
      <c r="DN767" s="187"/>
      <c r="DO767" s="187"/>
      <c r="DP767" s="187"/>
      <c r="DQ767" s="187"/>
      <c r="DR767" s="187"/>
      <c r="DS767" s="187"/>
      <c r="DT767" s="187"/>
      <c r="DU767" s="187"/>
      <c r="DV767" s="187"/>
      <c r="DW767" s="187"/>
      <c r="DX767" s="187"/>
      <c r="DY767" s="187"/>
      <c r="DZ767" s="187"/>
      <c r="EA767" s="187"/>
      <c r="EB767" s="187"/>
      <c r="EC767" s="187"/>
      <c r="ED767" s="187"/>
      <c r="EE767" s="187"/>
      <c r="EF767" s="187"/>
      <c r="EG767" s="187"/>
      <c r="EH767" s="187"/>
      <c r="EI767" s="187"/>
      <c r="EJ767" s="187"/>
      <c r="EK767" s="187"/>
      <c r="EL767" s="187"/>
      <c r="EM767" s="187"/>
      <c r="EN767" s="187"/>
      <c r="EO767" s="187"/>
      <c r="EP767" s="187"/>
      <c r="EQ767" s="187"/>
      <c r="ER767" s="187"/>
      <c r="ES767" s="187"/>
      <c r="ET767" s="187"/>
      <c r="EU767" s="187"/>
      <c r="EV767" s="187"/>
      <c r="EW767" s="187"/>
      <c r="EX767" s="187"/>
      <c r="EY767" s="187"/>
      <c r="EZ767" s="187"/>
      <c r="FA767" s="187"/>
      <c r="FB767" s="187"/>
      <c r="FC767" s="187"/>
      <c r="FD767" s="187"/>
      <c r="FE767" s="187"/>
      <c r="FF767" s="187"/>
      <c r="FG767" s="187"/>
      <c r="FH767" s="187"/>
      <c r="FI767" s="187"/>
      <c r="FJ767" s="187"/>
      <c r="FK767" s="187"/>
      <c r="FL767" s="187"/>
      <c r="FM767" s="187"/>
      <c r="FN767" s="187"/>
      <c r="FO767" s="187"/>
      <c r="FP767" s="187"/>
      <c r="FQ767" s="187"/>
      <c r="FR767" s="187"/>
      <c r="FS767" s="187"/>
      <c r="FT767" s="187"/>
      <c r="FU767" s="187"/>
      <c r="FV767" s="187"/>
      <c r="FW767" s="187"/>
      <c r="FX767" s="187"/>
      <c r="FY767" s="187"/>
      <c r="FZ767" s="187"/>
      <c r="GA767" s="187"/>
      <c r="GB767" s="187"/>
      <c r="GC767" s="187"/>
      <c r="GD767" s="187"/>
      <c r="GE767" s="187"/>
      <c r="GF767" s="187"/>
      <c r="GG767" s="187"/>
      <c r="GH767" s="187"/>
      <c r="GI767" s="187"/>
      <c r="GJ767" s="187"/>
      <c r="GK767" s="187"/>
      <c r="GL767" s="187"/>
      <c r="GM767" s="187"/>
      <c r="GN767" s="187"/>
      <c r="GO767" s="187"/>
      <c r="GP767" s="187"/>
      <c r="GQ767" s="187"/>
      <c r="GR767" s="187"/>
      <c r="GS767" s="187"/>
      <c r="GT767" s="187"/>
      <c r="GU767" s="187"/>
      <c r="GV767" s="187"/>
      <c r="GW767" s="187"/>
      <c r="GX767" s="187"/>
      <c r="GY767" s="187"/>
      <c r="GZ767" s="187"/>
      <c r="HA767" s="187"/>
      <c r="HB767" s="187"/>
      <c r="HC767" s="187"/>
      <c r="HD767" s="187"/>
      <c r="HE767" s="187"/>
      <c r="HF767" s="187"/>
      <c r="HG767" s="187"/>
      <c r="HH767" s="187"/>
      <c r="HI767" s="187"/>
      <c r="HJ767" s="187"/>
      <c r="HK767" s="187"/>
      <c r="HL767" s="187"/>
      <c r="HM767" s="187"/>
      <c r="HN767" s="187"/>
      <c r="HO767" s="187"/>
      <c r="HP767" s="187"/>
      <c r="HQ767" s="187"/>
      <c r="HR767" s="187"/>
      <c r="HS767" s="187"/>
      <c r="HT767" s="187"/>
      <c r="HU767" s="187"/>
      <c r="HV767" s="187"/>
      <c r="HW767" s="187"/>
      <c r="HX767" s="187"/>
      <c r="HY767" s="187"/>
      <c r="HZ767" s="187"/>
      <c r="IA767" s="187"/>
      <c r="IB767" s="187"/>
      <c r="IC767" s="187"/>
      <c r="ID767" s="187"/>
      <c r="IE767" s="187"/>
      <c r="IF767" s="187"/>
      <c r="IG767" s="187"/>
      <c r="IH767" s="187"/>
      <c r="II767" s="187"/>
      <c r="IJ767" s="187"/>
      <c r="IK767" s="187"/>
      <c r="IL767" s="187"/>
      <c r="IM767" s="187"/>
      <c r="IN767" s="187"/>
      <c r="IO767" s="187"/>
      <c r="IP767" s="187"/>
      <c r="IQ767" s="187"/>
      <c r="IR767" s="187"/>
      <c r="IS767" s="187"/>
      <c r="IT767" s="187"/>
      <c r="IU767" s="187"/>
      <c r="IV767" s="187"/>
      <c r="IW767" s="187"/>
      <c r="IX767" s="187"/>
    </row>
    <row r="768" spans="1:258" ht="12.95" customHeight="1">
      <c r="A768" s="75" t="s">
        <v>980</v>
      </c>
      <c r="B768" s="255"/>
      <c r="C768" s="255"/>
      <c r="D768" s="155">
        <v>230001025</v>
      </c>
      <c r="E768" s="258" t="s">
        <v>3721</v>
      </c>
      <c r="F768" s="260">
        <v>22100434</v>
      </c>
      <c r="G768" s="59"/>
      <c r="H768" s="545" t="s">
        <v>2771</v>
      </c>
      <c r="I768" s="545" t="s">
        <v>2772</v>
      </c>
      <c r="J768" s="545" t="s">
        <v>2773</v>
      </c>
      <c r="K768" s="208" t="s">
        <v>104</v>
      </c>
      <c r="L768" s="177" t="s">
        <v>105</v>
      </c>
      <c r="M768" s="59"/>
      <c r="N768" s="197" t="s">
        <v>106</v>
      </c>
      <c r="O768" s="197" t="s">
        <v>107</v>
      </c>
      <c r="P768" s="59" t="s">
        <v>108</v>
      </c>
      <c r="Q768" s="197" t="s">
        <v>1094</v>
      </c>
      <c r="R768" s="59" t="s">
        <v>110</v>
      </c>
      <c r="S768" s="197" t="s">
        <v>107</v>
      </c>
      <c r="T768" s="59" t="s">
        <v>122</v>
      </c>
      <c r="U768" s="59" t="s">
        <v>112</v>
      </c>
      <c r="V768" s="198">
        <v>60</v>
      </c>
      <c r="W768" s="59" t="s">
        <v>113</v>
      </c>
      <c r="X768" s="197"/>
      <c r="Y768" s="197"/>
      <c r="Z768" s="197"/>
      <c r="AA768" s="199"/>
      <c r="AB768" s="200">
        <v>90</v>
      </c>
      <c r="AC768" s="200">
        <v>10</v>
      </c>
      <c r="AD768" s="201" t="s">
        <v>129</v>
      </c>
      <c r="AE768" s="202" t="s">
        <v>115</v>
      </c>
      <c r="AF768" s="203">
        <v>10</v>
      </c>
      <c r="AG768" s="204">
        <v>11700</v>
      </c>
      <c r="AH768" s="183">
        <f>AF768*AG768</f>
        <v>117000</v>
      </c>
      <c r="AI768" s="184">
        <f t="shared" si="59"/>
        <v>131040.00000000001</v>
      </c>
      <c r="AJ768" s="185"/>
      <c r="AK768" s="185"/>
      <c r="AL768" s="185"/>
      <c r="AM768" s="51" t="s">
        <v>116</v>
      </c>
      <c r="AN768" s="59"/>
      <c r="AO768" s="59"/>
      <c r="AP768" s="532"/>
      <c r="AQ768" s="727"/>
      <c r="AR768" s="727" t="s">
        <v>2774</v>
      </c>
      <c r="AS768" s="727"/>
      <c r="AT768" s="727"/>
      <c r="AU768" s="727"/>
      <c r="AV768" s="335"/>
      <c r="AW768" s="335"/>
      <c r="AX768" s="337"/>
      <c r="AY768" s="89"/>
      <c r="AZ768" s="187"/>
      <c r="BA768" s="187"/>
      <c r="BB768" s="187"/>
      <c r="BC768" s="187"/>
      <c r="BD768" s="49">
        <v>688</v>
      </c>
      <c r="BE768" s="187"/>
      <c r="BF768" s="187"/>
      <c r="BG768" s="187"/>
      <c r="BH768" s="187"/>
      <c r="BI768" s="187"/>
      <c r="BJ768" s="187"/>
      <c r="BK768" s="187"/>
      <c r="BL768" s="187"/>
      <c r="BM768" s="187"/>
      <c r="BN768" s="187"/>
      <c r="BO768" s="187"/>
      <c r="BP768" s="187"/>
      <c r="BQ768" s="187"/>
      <c r="BR768" s="187"/>
      <c r="BS768" s="187"/>
      <c r="BT768" s="187"/>
      <c r="BU768" s="187"/>
      <c r="BV768" s="187"/>
      <c r="BW768" s="187"/>
      <c r="BX768" s="187"/>
      <c r="BY768" s="187"/>
      <c r="BZ768" s="187"/>
      <c r="CA768" s="187"/>
      <c r="CB768" s="187"/>
      <c r="CC768" s="187"/>
      <c r="CD768" s="187"/>
      <c r="CE768" s="187"/>
      <c r="CF768" s="187"/>
      <c r="CG768" s="187"/>
      <c r="CH768" s="187"/>
      <c r="CI768" s="187"/>
      <c r="CJ768" s="187"/>
      <c r="CK768" s="187"/>
      <c r="CL768" s="187"/>
      <c r="CM768" s="187"/>
      <c r="CN768" s="187"/>
      <c r="CO768" s="187"/>
      <c r="CP768" s="187"/>
      <c r="CQ768" s="187"/>
      <c r="CR768" s="187"/>
      <c r="CS768" s="187"/>
      <c r="CT768" s="187"/>
      <c r="CU768" s="187"/>
      <c r="CV768" s="187"/>
      <c r="CW768" s="187"/>
      <c r="CX768" s="187"/>
      <c r="CY768" s="187"/>
      <c r="CZ768" s="187"/>
      <c r="DA768" s="187"/>
      <c r="DB768" s="187"/>
      <c r="DC768" s="187"/>
      <c r="DD768" s="187"/>
      <c r="DE768" s="187"/>
      <c r="DF768" s="187"/>
      <c r="DG768" s="187"/>
      <c r="DH768" s="187"/>
      <c r="DI768" s="187"/>
      <c r="DJ768" s="187"/>
      <c r="DK768" s="187"/>
      <c r="DL768" s="187"/>
      <c r="DM768" s="187"/>
      <c r="DN768" s="187"/>
      <c r="DO768" s="187"/>
      <c r="DP768" s="187"/>
      <c r="DQ768" s="187"/>
      <c r="DR768" s="187"/>
      <c r="DS768" s="187"/>
      <c r="DT768" s="187"/>
      <c r="DU768" s="187"/>
      <c r="DV768" s="187"/>
      <c r="DW768" s="187"/>
      <c r="DX768" s="187"/>
      <c r="DY768" s="187"/>
      <c r="DZ768" s="187"/>
      <c r="EA768" s="187"/>
      <c r="EB768" s="187"/>
      <c r="EC768" s="187"/>
      <c r="ED768" s="187"/>
      <c r="EE768" s="187"/>
      <c r="EF768" s="187"/>
      <c r="EG768" s="187"/>
      <c r="EH768" s="187"/>
      <c r="EI768" s="187"/>
      <c r="EJ768" s="187"/>
      <c r="EK768" s="187"/>
      <c r="EL768" s="187"/>
      <c r="EM768" s="187"/>
      <c r="EN768" s="187"/>
      <c r="EO768" s="187"/>
      <c r="EP768" s="187"/>
      <c r="EQ768" s="187"/>
      <c r="ER768" s="187"/>
      <c r="ES768" s="187"/>
      <c r="ET768" s="187"/>
      <c r="EU768" s="187"/>
      <c r="EV768" s="187"/>
      <c r="EW768" s="187"/>
      <c r="EX768" s="187"/>
      <c r="EY768" s="187"/>
      <c r="EZ768" s="187"/>
      <c r="FA768" s="187"/>
      <c r="FB768" s="187"/>
      <c r="FC768" s="187"/>
      <c r="FD768" s="187"/>
      <c r="FE768" s="187"/>
      <c r="FF768" s="187"/>
      <c r="FG768" s="187"/>
      <c r="FH768" s="187"/>
      <c r="FI768" s="187"/>
      <c r="FJ768" s="187"/>
      <c r="FK768" s="187"/>
      <c r="FL768" s="187"/>
      <c r="FM768" s="187"/>
      <c r="FN768" s="187"/>
      <c r="FO768" s="187"/>
      <c r="FP768" s="187"/>
      <c r="FQ768" s="187"/>
      <c r="FR768" s="187"/>
      <c r="FS768" s="187"/>
      <c r="FT768" s="187"/>
      <c r="FU768" s="187"/>
      <c r="FV768" s="187"/>
      <c r="FW768" s="187"/>
      <c r="FX768" s="187"/>
      <c r="FY768" s="187"/>
      <c r="FZ768" s="187"/>
      <c r="GA768" s="187"/>
      <c r="GB768" s="187"/>
      <c r="GC768" s="187"/>
      <c r="GD768" s="187"/>
      <c r="GE768" s="187"/>
      <c r="GF768" s="187"/>
      <c r="GG768" s="187"/>
      <c r="GH768" s="187"/>
      <c r="GI768" s="187"/>
      <c r="GJ768" s="187"/>
      <c r="GK768" s="187"/>
      <c r="GL768" s="187"/>
      <c r="GM768" s="187"/>
      <c r="GN768" s="187"/>
      <c r="GO768" s="187"/>
      <c r="GP768" s="187"/>
      <c r="GQ768" s="187"/>
      <c r="GR768" s="187"/>
      <c r="GS768" s="187"/>
      <c r="GT768" s="187"/>
      <c r="GU768" s="187"/>
      <c r="GV768" s="187"/>
      <c r="GW768" s="187"/>
      <c r="GX768" s="187"/>
      <c r="GY768" s="187"/>
      <c r="GZ768" s="187"/>
      <c r="HA768" s="187"/>
      <c r="HB768" s="187"/>
      <c r="HC768" s="187"/>
      <c r="HD768" s="187"/>
      <c r="HE768" s="187"/>
      <c r="HF768" s="187"/>
      <c r="HG768" s="187"/>
      <c r="HH768" s="187"/>
      <c r="HI768" s="187"/>
      <c r="HJ768" s="187"/>
      <c r="HK768" s="187"/>
      <c r="HL768" s="187"/>
      <c r="HM768" s="187"/>
      <c r="HN768" s="187"/>
      <c r="HO768" s="187"/>
      <c r="HP768" s="187"/>
      <c r="HQ768" s="187"/>
      <c r="HR768" s="187"/>
      <c r="HS768" s="187"/>
      <c r="HT768" s="187"/>
      <c r="HU768" s="187"/>
      <c r="HV768" s="187"/>
      <c r="HW768" s="187"/>
      <c r="HX768" s="187"/>
      <c r="HY768" s="187"/>
      <c r="HZ768" s="187"/>
      <c r="IA768" s="187"/>
      <c r="IB768" s="187"/>
      <c r="IC768" s="187"/>
      <c r="ID768" s="187"/>
      <c r="IE768" s="187"/>
      <c r="IF768" s="187"/>
      <c r="IG768" s="187"/>
      <c r="IH768" s="187"/>
      <c r="II768" s="187"/>
      <c r="IJ768" s="187"/>
      <c r="IK768" s="187"/>
      <c r="IL768" s="187"/>
      <c r="IM768" s="187"/>
      <c r="IN768" s="187"/>
      <c r="IO768" s="187"/>
      <c r="IP768" s="187"/>
      <c r="IQ768" s="187"/>
      <c r="IR768" s="187"/>
      <c r="IS768" s="187"/>
      <c r="IT768" s="187"/>
      <c r="IU768" s="187"/>
      <c r="IV768" s="187"/>
      <c r="IW768" s="187"/>
      <c r="IX768" s="187"/>
    </row>
    <row r="769" spans="1:258" ht="12.95" customHeight="1">
      <c r="A769" s="75" t="s">
        <v>980</v>
      </c>
      <c r="B769" s="255"/>
      <c r="C769" s="255"/>
      <c r="D769" s="155">
        <v>230000370</v>
      </c>
      <c r="E769" s="258" t="s">
        <v>1216</v>
      </c>
      <c r="F769" s="260">
        <v>22100370</v>
      </c>
      <c r="G769" s="532"/>
      <c r="H769" s="59" t="s">
        <v>2775</v>
      </c>
      <c r="I769" s="59" t="s">
        <v>2776</v>
      </c>
      <c r="J769" s="59" t="s">
        <v>2777</v>
      </c>
      <c r="K769" s="59" t="s">
        <v>104</v>
      </c>
      <c r="L769" s="177" t="s">
        <v>105</v>
      </c>
      <c r="M769" s="59" t="s">
        <v>121</v>
      </c>
      <c r="N769" s="197" t="s">
        <v>83</v>
      </c>
      <c r="O769" s="197" t="s">
        <v>107</v>
      </c>
      <c r="P769" s="59" t="s">
        <v>108</v>
      </c>
      <c r="Q769" s="197" t="s">
        <v>1094</v>
      </c>
      <c r="R769" s="59" t="s">
        <v>110</v>
      </c>
      <c r="S769" s="197" t="s">
        <v>107</v>
      </c>
      <c r="T769" s="59" t="s">
        <v>122</v>
      </c>
      <c r="U769" s="59" t="s">
        <v>112</v>
      </c>
      <c r="V769" s="198">
        <v>60</v>
      </c>
      <c r="W769" s="59" t="s">
        <v>113</v>
      </c>
      <c r="X769" s="197"/>
      <c r="Y769" s="197"/>
      <c r="Z769" s="197"/>
      <c r="AA769" s="199">
        <v>30</v>
      </c>
      <c r="AB769" s="200">
        <v>60</v>
      </c>
      <c r="AC769" s="200">
        <v>10</v>
      </c>
      <c r="AD769" s="201" t="s">
        <v>179</v>
      </c>
      <c r="AE769" s="202" t="s">
        <v>115</v>
      </c>
      <c r="AF769" s="203">
        <v>94.75</v>
      </c>
      <c r="AG769" s="204">
        <v>10000</v>
      </c>
      <c r="AH769" s="183">
        <f>AF769*AG769</f>
        <v>947500</v>
      </c>
      <c r="AI769" s="184">
        <f t="shared" ref="AI769" si="60">AH769*1.12</f>
        <v>1061200</v>
      </c>
      <c r="AJ769" s="185"/>
      <c r="AK769" s="185"/>
      <c r="AL769" s="185"/>
      <c r="AM769" s="51" t="s">
        <v>116</v>
      </c>
      <c r="AN769" s="59"/>
      <c r="AO769" s="59"/>
      <c r="AP769" s="59"/>
      <c r="AQ769" s="59"/>
      <c r="AR769" s="59" t="s">
        <v>2778</v>
      </c>
      <c r="AS769" s="59"/>
      <c r="AT769" s="59"/>
      <c r="AU769" s="59"/>
      <c r="AV769" s="89"/>
      <c r="AW769" s="89"/>
      <c r="AX769" s="89"/>
      <c r="AY769" s="89"/>
      <c r="AZ769" s="187"/>
      <c r="BA769" s="187"/>
      <c r="BB769" s="187"/>
      <c r="BC769" s="187"/>
      <c r="BD769" s="49">
        <v>689</v>
      </c>
      <c r="BE769" s="187"/>
      <c r="BF769" s="187"/>
      <c r="BG769" s="187"/>
      <c r="BH769" s="187"/>
      <c r="BI769" s="187"/>
      <c r="BJ769" s="187"/>
      <c r="BK769" s="187"/>
      <c r="BL769" s="187"/>
      <c r="BM769" s="187"/>
      <c r="BN769" s="187"/>
      <c r="BO769" s="187"/>
      <c r="BP769" s="187"/>
      <c r="BQ769" s="187"/>
      <c r="BR769" s="187"/>
      <c r="BS769" s="187"/>
      <c r="BT769" s="187"/>
      <c r="BU769" s="187"/>
      <c r="BV769" s="187"/>
      <c r="BW769" s="187"/>
      <c r="BX769" s="187"/>
      <c r="BY769" s="187"/>
      <c r="BZ769" s="187"/>
      <c r="CA769" s="187"/>
      <c r="CB769" s="187"/>
      <c r="CC769" s="187"/>
      <c r="CD769" s="187"/>
      <c r="CE769" s="187"/>
      <c r="CF769" s="187"/>
      <c r="CG769" s="187"/>
      <c r="CH769" s="187"/>
      <c r="CI769" s="187"/>
      <c r="CJ769" s="187"/>
      <c r="CK769" s="187"/>
      <c r="CL769" s="187"/>
      <c r="CM769" s="187"/>
      <c r="CN769" s="187"/>
      <c r="CO769" s="187"/>
      <c r="CP769" s="187"/>
      <c r="CQ769" s="187"/>
      <c r="CR769" s="187"/>
      <c r="CS769" s="187"/>
      <c r="CT769" s="187"/>
      <c r="CU769" s="187"/>
      <c r="CV769" s="187"/>
      <c r="CW769" s="187"/>
      <c r="CX769" s="187"/>
      <c r="CY769" s="187"/>
      <c r="CZ769" s="187"/>
      <c r="DA769" s="187"/>
      <c r="DB769" s="187"/>
      <c r="DC769" s="187"/>
      <c r="DD769" s="187"/>
      <c r="DE769" s="187"/>
      <c r="DF769" s="187"/>
      <c r="DG769" s="187"/>
      <c r="DH769" s="187"/>
      <c r="DI769" s="187"/>
      <c r="DJ769" s="187"/>
      <c r="DK769" s="187"/>
      <c r="DL769" s="187"/>
      <c r="DM769" s="187"/>
      <c r="DN769" s="187"/>
      <c r="DO769" s="187"/>
      <c r="DP769" s="187"/>
      <c r="DQ769" s="187"/>
      <c r="DR769" s="187"/>
      <c r="DS769" s="187"/>
      <c r="DT769" s="187"/>
      <c r="DU769" s="187"/>
      <c r="DV769" s="187"/>
      <c r="DW769" s="187"/>
      <c r="DX769" s="187"/>
      <c r="DY769" s="187"/>
      <c r="DZ769" s="187"/>
      <c r="EA769" s="187"/>
      <c r="EB769" s="187"/>
      <c r="EC769" s="187"/>
      <c r="ED769" s="187"/>
      <c r="EE769" s="187"/>
      <c r="EF769" s="187"/>
      <c r="EG769" s="187"/>
      <c r="EH769" s="187"/>
      <c r="EI769" s="187"/>
      <c r="EJ769" s="187"/>
      <c r="EK769" s="187"/>
      <c r="EL769" s="187"/>
      <c r="EM769" s="187"/>
      <c r="EN769" s="187"/>
      <c r="EO769" s="187"/>
      <c r="EP769" s="187"/>
      <c r="EQ769" s="187"/>
      <c r="ER769" s="187"/>
      <c r="ES769" s="187"/>
      <c r="ET769" s="187"/>
      <c r="EU769" s="187"/>
      <c r="EV769" s="187"/>
      <c r="EW769" s="187"/>
      <c r="EX769" s="187"/>
      <c r="EY769" s="187"/>
      <c r="EZ769" s="187"/>
      <c r="FA769" s="187"/>
      <c r="FB769" s="187"/>
      <c r="FC769" s="187"/>
      <c r="FD769" s="187"/>
      <c r="FE769" s="187"/>
      <c r="FF769" s="187"/>
      <c r="FG769" s="187"/>
      <c r="FH769" s="187"/>
      <c r="FI769" s="187"/>
      <c r="FJ769" s="187"/>
      <c r="FK769" s="187"/>
      <c r="FL769" s="187"/>
      <c r="FM769" s="187"/>
      <c r="FN769" s="187"/>
      <c r="FO769" s="187"/>
      <c r="FP769" s="187"/>
      <c r="FQ769" s="187"/>
      <c r="FR769" s="187"/>
      <c r="FS769" s="187"/>
      <c r="FT769" s="187"/>
      <c r="FU769" s="187"/>
      <c r="FV769" s="187"/>
      <c r="FW769" s="187"/>
      <c r="FX769" s="187"/>
      <c r="FY769" s="187"/>
      <c r="FZ769" s="187"/>
      <c r="GA769" s="187"/>
      <c r="GB769" s="187"/>
      <c r="GC769" s="187"/>
      <c r="GD769" s="187"/>
      <c r="GE769" s="187"/>
      <c r="GF769" s="187"/>
      <c r="GG769" s="187"/>
      <c r="GH769" s="187"/>
      <c r="GI769" s="187"/>
      <c r="GJ769" s="187"/>
      <c r="GK769" s="187"/>
      <c r="GL769" s="187"/>
      <c r="GM769" s="187"/>
      <c r="GN769" s="187"/>
      <c r="GO769" s="187"/>
      <c r="GP769" s="187"/>
      <c r="GQ769" s="187"/>
      <c r="GR769" s="187"/>
      <c r="GS769" s="187"/>
      <c r="GT769" s="187"/>
      <c r="GU769" s="187"/>
      <c r="GV769" s="187"/>
      <c r="GW769" s="187"/>
      <c r="GX769" s="187"/>
      <c r="GY769" s="187"/>
      <c r="GZ769" s="187"/>
      <c r="HA769" s="187"/>
      <c r="HB769" s="187"/>
      <c r="HC769" s="187"/>
      <c r="HD769" s="187"/>
      <c r="HE769" s="187"/>
      <c r="HF769" s="187"/>
      <c r="HG769" s="187"/>
      <c r="HH769" s="187"/>
      <c r="HI769" s="187"/>
      <c r="HJ769" s="187"/>
      <c r="HK769" s="187"/>
      <c r="HL769" s="187"/>
      <c r="HM769" s="187"/>
      <c r="HN769" s="187"/>
      <c r="HO769" s="187"/>
      <c r="HP769" s="187"/>
      <c r="HQ769" s="187"/>
      <c r="HR769" s="187"/>
      <c r="HS769" s="187"/>
      <c r="HT769" s="187"/>
      <c r="HU769" s="187"/>
      <c r="HV769" s="187"/>
      <c r="HW769" s="187"/>
      <c r="HX769" s="187"/>
      <c r="HY769" s="187"/>
      <c r="HZ769" s="187"/>
      <c r="IA769" s="187"/>
      <c r="IB769" s="187"/>
      <c r="IC769" s="187"/>
      <c r="ID769" s="187"/>
      <c r="IE769" s="187"/>
      <c r="IF769" s="187"/>
      <c r="IG769" s="187"/>
      <c r="IH769" s="187"/>
      <c r="II769" s="187"/>
      <c r="IJ769" s="187"/>
      <c r="IK769" s="187"/>
      <c r="IL769" s="187"/>
      <c r="IM769" s="187"/>
      <c r="IN769" s="187"/>
      <c r="IO769" s="187"/>
      <c r="IP769" s="187"/>
      <c r="IQ769" s="187"/>
      <c r="IR769" s="187"/>
      <c r="IS769" s="187"/>
      <c r="IT769" s="187"/>
      <c r="IU769" s="187"/>
      <c r="IV769" s="187"/>
      <c r="IW769" s="187"/>
      <c r="IX769" s="187"/>
    </row>
    <row r="770" spans="1:258" ht="12.95" customHeight="1">
      <c r="A770" s="75" t="s">
        <v>333</v>
      </c>
      <c r="B770" s="255"/>
      <c r="C770" s="255"/>
      <c r="D770" s="155">
        <v>210033834</v>
      </c>
      <c r="E770" s="258" t="s">
        <v>1253</v>
      </c>
      <c r="F770" s="260">
        <v>22100604</v>
      </c>
      <c r="G770" s="176"/>
      <c r="H770" s="176" t="s">
        <v>2779</v>
      </c>
      <c r="I770" s="37" t="s">
        <v>2780</v>
      </c>
      <c r="J770" s="176" t="s">
        <v>2781</v>
      </c>
      <c r="K770" s="176" t="s">
        <v>104</v>
      </c>
      <c r="L770" s="177"/>
      <c r="M770" s="176"/>
      <c r="N770" s="178" t="s">
        <v>106</v>
      </c>
      <c r="O770" s="178" t="s">
        <v>107</v>
      </c>
      <c r="P770" s="176" t="s">
        <v>108</v>
      </c>
      <c r="Q770" s="213" t="s">
        <v>1094</v>
      </c>
      <c r="R770" s="176" t="s">
        <v>110</v>
      </c>
      <c r="S770" s="178" t="s">
        <v>107</v>
      </c>
      <c r="T770" s="176" t="s">
        <v>122</v>
      </c>
      <c r="U770" s="176" t="s">
        <v>112</v>
      </c>
      <c r="V770" s="178">
        <v>60</v>
      </c>
      <c r="W770" s="37" t="s">
        <v>113</v>
      </c>
      <c r="X770" s="178"/>
      <c r="Y770" s="178"/>
      <c r="Z770" s="178"/>
      <c r="AA770" s="179"/>
      <c r="AB770" s="180">
        <v>90</v>
      </c>
      <c r="AC770" s="180">
        <v>10</v>
      </c>
      <c r="AD770" s="181" t="s">
        <v>364</v>
      </c>
      <c r="AE770" s="176" t="s">
        <v>115</v>
      </c>
      <c r="AF770" s="182">
        <v>1</v>
      </c>
      <c r="AG770" s="94">
        <v>2127500</v>
      </c>
      <c r="AH770" s="43">
        <v>0</v>
      </c>
      <c r="AI770" s="44">
        <v>0</v>
      </c>
      <c r="AJ770" s="185"/>
      <c r="AK770" s="185"/>
      <c r="AL770" s="185"/>
      <c r="AM770" s="186" t="s">
        <v>116</v>
      </c>
      <c r="AN770" s="176"/>
      <c r="AO770" s="176"/>
      <c r="AP770" s="176"/>
      <c r="AQ770" s="176"/>
      <c r="AR770" s="37" t="s">
        <v>2782</v>
      </c>
      <c r="AS770" s="176"/>
      <c r="AT770" s="176"/>
      <c r="AU770" s="176"/>
      <c r="AV770" s="89"/>
      <c r="AW770" s="89"/>
      <c r="AX770" s="89"/>
      <c r="AY770" s="37" t="s">
        <v>3919</v>
      </c>
      <c r="AZ770" s="49" t="s">
        <v>3957</v>
      </c>
      <c r="BA770" s="187"/>
      <c r="BB770" s="187"/>
      <c r="BC770" s="187"/>
      <c r="BD770" s="49">
        <v>690</v>
      </c>
      <c r="BE770" s="187"/>
      <c r="BF770" s="187"/>
      <c r="BG770" s="187"/>
      <c r="BH770" s="187"/>
      <c r="BI770" s="187"/>
      <c r="BJ770" s="187"/>
      <c r="BK770" s="187"/>
      <c r="BL770" s="187"/>
      <c r="BM770" s="187"/>
      <c r="BN770" s="187"/>
      <c r="BO770" s="187"/>
      <c r="BP770" s="187"/>
      <c r="BQ770" s="187"/>
      <c r="BR770" s="187"/>
      <c r="BS770" s="187"/>
      <c r="BT770" s="187"/>
      <c r="BU770" s="187"/>
      <c r="BV770" s="187"/>
      <c r="BW770" s="187"/>
      <c r="BX770" s="187"/>
      <c r="BY770" s="187"/>
      <c r="BZ770" s="187"/>
      <c r="CA770" s="187"/>
      <c r="CB770" s="187"/>
      <c r="CC770" s="187"/>
      <c r="CD770" s="187"/>
      <c r="CE770" s="187"/>
      <c r="CF770" s="187"/>
      <c r="CG770" s="187"/>
      <c r="CH770" s="187"/>
      <c r="CI770" s="187"/>
      <c r="CJ770" s="187"/>
      <c r="CK770" s="187"/>
      <c r="CL770" s="187"/>
      <c r="CM770" s="187"/>
      <c r="CN770" s="187"/>
      <c r="CO770" s="187"/>
      <c r="CP770" s="187"/>
      <c r="CQ770" s="187"/>
      <c r="CR770" s="187"/>
      <c r="CS770" s="187"/>
      <c r="CT770" s="187"/>
      <c r="CU770" s="187"/>
      <c r="CV770" s="187"/>
      <c r="CW770" s="187"/>
      <c r="CX770" s="187"/>
      <c r="CY770" s="187"/>
      <c r="CZ770" s="187"/>
      <c r="DA770" s="187"/>
      <c r="DB770" s="187"/>
      <c r="DC770" s="187"/>
      <c r="DD770" s="187"/>
      <c r="DE770" s="187"/>
      <c r="DF770" s="187"/>
      <c r="DG770" s="187"/>
      <c r="DH770" s="187"/>
      <c r="DI770" s="187"/>
      <c r="DJ770" s="187"/>
      <c r="DK770" s="187"/>
      <c r="DL770" s="187"/>
      <c r="DM770" s="187"/>
      <c r="DN770" s="187"/>
      <c r="DO770" s="187"/>
      <c r="DP770" s="187"/>
      <c r="DQ770" s="187"/>
      <c r="DR770" s="187"/>
      <c r="DS770" s="187"/>
      <c r="DT770" s="187"/>
      <c r="DU770" s="187"/>
      <c r="DV770" s="187"/>
      <c r="DW770" s="187"/>
      <c r="DX770" s="187"/>
      <c r="DY770" s="187"/>
      <c r="DZ770" s="187"/>
      <c r="EA770" s="187"/>
      <c r="EB770" s="187"/>
      <c r="EC770" s="187"/>
      <c r="ED770" s="187"/>
      <c r="EE770" s="187"/>
      <c r="EF770" s="187"/>
      <c r="EG770" s="187"/>
      <c r="EH770" s="187"/>
      <c r="EI770" s="187"/>
      <c r="EJ770" s="187"/>
      <c r="EK770" s="187"/>
      <c r="EL770" s="187"/>
      <c r="EM770" s="187"/>
      <c r="EN770" s="187"/>
      <c r="EO770" s="187"/>
      <c r="EP770" s="187"/>
      <c r="EQ770" s="187"/>
      <c r="ER770" s="187"/>
      <c r="ES770" s="187"/>
      <c r="ET770" s="187"/>
      <c r="EU770" s="187"/>
      <c r="EV770" s="187"/>
      <c r="EW770" s="187"/>
      <c r="EX770" s="187"/>
      <c r="EY770" s="187"/>
      <c r="EZ770" s="187"/>
      <c r="FA770" s="187"/>
      <c r="FB770" s="187"/>
      <c r="FC770" s="187"/>
      <c r="FD770" s="187"/>
      <c r="FE770" s="187"/>
      <c r="FF770" s="187"/>
      <c r="FG770" s="187"/>
      <c r="FH770" s="187"/>
      <c r="FI770" s="187"/>
      <c r="FJ770" s="187"/>
      <c r="FK770" s="187"/>
      <c r="FL770" s="187"/>
      <c r="FM770" s="187"/>
      <c r="FN770" s="187"/>
      <c r="FO770" s="187"/>
      <c r="FP770" s="187"/>
      <c r="FQ770" s="187"/>
      <c r="FR770" s="187"/>
      <c r="FS770" s="187"/>
      <c r="FT770" s="187"/>
      <c r="FU770" s="187"/>
      <c r="FV770" s="187"/>
      <c r="FW770" s="187"/>
      <c r="FX770" s="187"/>
      <c r="FY770" s="187"/>
      <c r="FZ770" s="187"/>
      <c r="GA770" s="187"/>
      <c r="GB770" s="187"/>
      <c r="GC770" s="187"/>
      <c r="GD770" s="187"/>
      <c r="GE770" s="187"/>
      <c r="GF770" s="187"/>
      <c r="GG770" s="187"/>
      <c r="GH770" s="187"/>
      <c r="GI770" s="187"/>
      <c r="GJ770" s="187"/>
      <c r="GK770" s="187"/>
      <c r="GL770" s="187"/>
      <c r="GM770" s="187"/>
      <c r="GN770" s="187"/>
      <c r="GO770" s="187"/>
      <c r="GP770" s="187"/>
      <c r="GQ770" s="187"/>
      <c r="GR770" s="187"/>
      <c r="GS770" s="187"/>
      <c r="GT770" s="187"/>
      <c r="GU770" s="187"/>
      <c r="GV770" s="187"/>
      <c r="GW770" s="187"/>
      <c r="GX770" s="187"/>
      <c r="GY770" s="187"/>
      <c r="GZ770" s="187"/>
      <c r="HA770" s="187"/>
      <c r="HB770" s="187"/>
      <c r="HC770" s="187"/>
      <c r="HD770" s="187"/>
      <c r="HE770" s="187"/>
      <c r="HF770" s="187"/>
      <c r="HG770" s="187"/>
      <c r="HH770" s="187"/>
      <c r="HI770" s="187"/>
      <c r="HJ770" s="187"/>
      <c r="HK770" s="187"/>
      <c r="HL770" s="187"/>
      <c r="HM770" s="187"/>
      <c r="HN770" s="187"/>
      <c r="HO770" s="187"/>
      <c r="HP770" s="187"/>
      <c r="HQ770" s="187"/>
      <c r="HR770" s="187"/>
      <c r="HS770" s="187"/>
      <c r="HT770" s="187"/>
      <c r="HU770" s="187"/>
      <c r="HV770" s="187"/>
      <c r="HW770" s="187"/>
      <c r="HX770" s="187"/>
      <c r="HY770" s="187"/>
      <c r="HZ770" s="187"/>
      <c r="IA770" s="187"/>
      <c r="IB770" s="187"/>
      <c r="IC770" s="187"/>
      <c r="ID770" s="187"/>
      <c r="IE770" s="187"/>
      <c r="IF770" s="187"/>
      <c r="IG770" s="187"/>
      <c r="IH770" s="187"/>
      <c r="II770" s="187"/>
      <c r="IJ770" s="187"/>
      <c r="IK770" s="187"/>
      <c r="IL770" s="187"/>
      <c r="IM770" s="187"/>
      <c r="IN770" s="187"/>
      <c r="IO770" s="187"/>
      <c r="IP770" s="187"/>
      <c r="IQ770" s="187"/>
      <c r="IR770" s="187"/>
      <c r="IS770" s="187"/>
      <c r="IT770" s="187"/>
      <c r="IU770" s="187"/>
      <c r="IV770" s="187"/>
      <c r="IW770" s="187"/>
      <c r="IX770" s="187"/>
    </row>
    <row r="771" spans="1:258" ht="12.95" customHeight="1">
      <c r="A771" s="75" t="s">
        <v>333</v>
      </c>
      <c r="B771" s="255"/>
      <c r="C771" s="255"/>
      <c r="D771" s="155">
        <v>210034862</v>
      </c>
      <c r="E771" s="258" t="s">
        <v>1254</v>
      </c>
      <c r="F771" s="260">
        <v>22100605</v>
      </c>
      <c r="G771" s="176"/>
      <c r="H771" s="269" t="s">
        <v>2779</v>
      </c>
      <c r="I771" s="63" t="s">
        <v>2780</v>
      </c>
      <c r="J771" s="269" t="s">
        <v>2781</v>
      </c>
      <c r="K771" s="176" t="s">
        <v>104</v>
      </c>
      <c r="L771" s="177"/>
      <c r="M771" s="176"/>
      <c r="N771" s="178" t="s">
        <v>106</v>
      </c>
      <c r="O771" s="178" t="s">
        <v>107</v>
      </c>
      <c r="P771" s="176" t="s">
        <v>108</v>
      </c>
      <c r="Q771" s="213" t="s">
        <v>1094</v>
      </c>
      <c r="R771" s="176" t="s">
        <v>110</v>
      </c>
      <c r="S771" s="178" t="s">
        <v>107</v>
      </c>
      <c r="T771" s="176" t="s">
        <v>122</v>
      </c>
      <c r="U771" s="176" t="s">
        <v>112</v>
      </c>
      <c r="V771" s="178">
        <v>60</v>
      </c>
      <c r="W771" s="37" t="s">
        <v>113</v>
      </c>
      <c r="X771" s="178"/>
      <c r="Y771" s="178"/>
      <c r="Z771" s="178"/>
      <c r="AA771" s="179"/>
      <c r="AB771" s="180">
        <v>90</v>
      </c>
      <c r="AC771" s="180">
        <v>10</v>
      </c>
      <c r="AD771" s="181" t="s">
        <v>364</v>
      </c>
      <c r="AE771" s="176" t="s">
        <v>115</v>
      </c>
      <c r="AF771" s="182">
        <v>2</v>
      </c>
      <c r="AG771" s="94">
        <v>701500</v>
      </c>
      <c r="AH771" s="43">
        <v>0</v>
      </c>
      <c r="AI771" s="44">
        <v>0</v>
      </c>
      <c r="AJ771" s="185"/>
      <c r="AK771" s="185"/>
      <c r="AL771" s="185"/>
      <c r="AM771" s="186" t="s">
        <v>116</v>
      </c>
      <c r="AN771" s="176"/>
      <c r="AO771" s="176"/>
      <c r="AP771" s="176"/>
      <c r="AQ771" s="176"/>
      <c r="AR771" s="37" t="s">
        <v>2783</v>
      </c>
      <c r="AS771" s="176"/>
      <c r="AT771" s="176"/>
      <c r="AU771" s="176"/>
      <c r="AV771" s="89"/>
      <c r="AW771" s="89"/>
      <c r="AX771" s="89"/>
      <c r="AY771" s="37" t="s">
        <v>3919</v>
      </c>
      <c r="AZ771" s="49" t="s">
        <v>3957</v>
      </c>
      <c r="BA771" s="187"/>
      <c r="BB771" s="187"/>
      <c r="BC771" s="187"/>
      <c r="BD771" s="49">
        <v>691</v>
      </c>
      <c r="BE771" s="187"/>
      <c r="BF771" s="187"/>
      <c r="BG771" s="187"/>
      <c r="BH771" s="187"/>
      <c r="BI771" s="187"/>
      <c r="BJ771" s="187"/>
      <c r="BK771" s="187"/>
      <c r="BL771" s="187"/>
      <c r="BM771" s="187"/>
      <c r="BN771" s="187"/>
      <c r="BO771" s="187"/>
      <c r="BP771" s="187"/>
      <c r="BQ771" s="187"/>
      <c r="BR771" s="187"/>
      <c r="BS771" s="187"/>
      <c r="BT771" s="187"/>
      <c r="BU771" s="187"/>
      <c r="BV771" s="187"/>
      <c r="BW771" s="187"/>
      <c r="BX771" s="187"/>
      <c r="BY771" s="187"/>
      <c r="BZ771" s="187"/>
      <c r="CA771" s="187"/>
      <c r="CB771" s="187"/>
      <c r="CC771" s="187"/>
      <c r="CD771" s="187"/>
      <c r="CE771" s="187"/>
      <c r="CF771" s="187"/>
      <c r="CG771" s="187"/>
      <c r="CH771" s="187"/>
      <c r="CI771" s="187"/>
      <c r="CJ771" s="187"/>
      <c r="CK771" s="187"/>
      <c r="CL771" s="187"/>
      <c r="CM771" s="187"/>
      <c r="CN771" s="187"/>
      <c r="CO771" s="187"/>
      <c r="CP771" s="187"/>
      <c r="CQ771" s="187"/>
      <c r="CR771" s="187"/>
      <c r="CS771" s="187"/>
      <c r="CT771" s="187"/>
      <c r="CU771" s="187"/>
      <c r="CV771" s="187"/>
      <c r="CW771" s="187"/>
      <c r="CX771" s="187"/>
      <c r="CY771" s="187"/>
      <c r="CZ771" s="187"/>
      <c r="DA771" s="187"/>
      <c r="DB771" s="187"/>
      <c r="DC771" s="187"/>
      <c r="DD771" s="187"/>
      <c r="DE771" s="187"/>
      <c r="DF771" s="187"/>
      <c r="DG771" s="187"/>
      <c r="DH771" s="187"/>
      <c r="DI771" s="187"/>
      <c r="DJ771" s="187"/>
      <c r="DK771" s="187"/>
      <c r="DL771" s="187"/>
      <c r="DM771" s="187"/>
      <c r="DN771" s="187"/>
      <c r="DO771" s="187"/>
      <c r="DP771" s="187"/>
      <c r="DQ771" s="187"/>
      <c r="DR771" s="187"/>
      <c r="DS771" s="187"/>
      <c r="DT771" s="187"/>
      <c r="DU771" s="187"/>
      <c r="DV771" s="187"/>
      <c r="DW771" s="187"/>
      <c r="DX771" s="187"/>
      <c r="DY771" s="187"/>
      <c r="DZ771" s="187"/>
      <c r="EA771" s="187"/>
      <c r="EB771" s="187"/>
      <c r="EC771" s="187"/>
      <c r="ED771" s="187"/>
      <c r="EE771" s="187"/>
      <c r="EF771" s="187"/>
      <c r="EG771" s="187"/>
      <c r="EH771" s="187"/>
      <c r="EI771" s="187"/>
      <c r="EJ771" s="187"/>
      <c r="EK771" s="187"/>
      <c r="EL771" s="187"/>
      <c r="EM771" s="187"/>
      <c r="EN771" s="187"/>
      <c r="EO771" s="187"/>
      <c r="EP771" s="187"/>
      <c r="EQ771" s="187"/>
      <c r="ER771" s="187"/>
      <c r="ES771" s="187"/>
      <c r="ET771" s="187"/>
      <c r="EU771" s="187"/>
      <c r="EV771" s="187"/>
      <c r="EW771" s="187"/>
      <c r="EX771" s="187"/>
      <c r="EY771" s="187"/>
      <c r="EZ771" s="187"/>
      <c r="FA771" s="187"/>
      <c r="FB771" s="187"/>
      <c r="FC771" s="187"/>
      <c r="FD771" s="187"/>
      <c r="FE771" s="187"/>
      <c r="FF771" s="187"/>
      <c r="FG771" s="187"/>
      <c r="FH771" s="187"/>
      <c r="FI771" s="187"/>
      <c r="FJ771" s="187"/>
      <c r="FK771" s="187"/>
      <c r="FL771" s="187"/>
      <c r="FM771" s="187"/>
      <c r="FN771" s="187"/>
      <c r="FO771" s="187"/>
      <c r="FP771" s="187"/>
      <c r="FQ771" s="187"/>
      <c r="FR771" s="187"/>
      <c r="FS771" s="187"/>
      <c r="FT771" s="187"/>
      <c r="FU771" s="187"/>
      <c r="FV771" s="187"/>
      <c r="FW771" s="187"/>
      <c r="FX771" s="187"/>
      <c r="FY771" s="187"/>
      <c r="FZ771" s="187"/>
      <c r="GA771" s="187"/>
      <c r="GB771" s="187"/>
      <c r="GC771" s="187"/>
      <c r="GD771" s="187"/>
      <c r="GE771" s="187"/>
      <c r="GF771" s="187"/>
      <c r="GG771" s="187"/>
      <c r="GH771" s="187"/>
      <c r="GI771" s="187"/>
      <c r="GJ771" s="187"/>
      <c r="GK771" s="187"/>
      <c r="GL771" s="187"/>
      <c r="GM771" s="187"/>
      <c r="GN771" s="187"/>
      <c r="GO771" s="187"/>
      <c r="GP771" s="187"/>
      <c r="GQ771" s="187"/>
      <c r="GR771" s="187"/>
      <c r="GS771" s="187"/>
      <c r="GT771" s="187"/>
      <c r="GU771" s="187"/>
      <c r="GV771" s="187"/>
      <c r="GW771" s="187"/>
      <c r="GX771" s="187"/>
      <c r="GY771" s="187"/>
      <c r="GZ771" s="187"/>
      <c r="HA771" s="187"/>
      <c r="HB771" s="187"/>
      <c r="HC771" s="187"/>
      <c r="HD771" s="187"/>
      <c r="HE771" s="187"/>
      <c r="HF771" s="187"/>
      <c r="HG771" s="187"/>
      <c r="HH771" s="187"/>
      <c r="HI771" s="187"/>
      <c r="HJ771" s="187"/>
      <c r="HK771" s="187"/>
      <c r="HL771" s="187"/>
      <c r="HM771" s="187"/>
      <c r="HN771" s="187"/>
      <c r="HO771" s="187"/>
      <c r="HP771" s="187"/>
      <c r="HQ771" s="187"/>
      <c r="HR771" s="187"/>
      <c r="HS771" s="187"/>
      <c r="HT771" s="187"/>
      <c r="HU771" s="187"/>
      <c r="HV771" s="187"/>
      <c r="HW771" s="187"/>
      <c r="HX771" s="187"/>
      <c r="HY771" s="187"/>
      <c r="HZ771" s="187"/>
      <c r="IA771" s="187"/>
      <c r="IB771" s="187"/>
      <c r="IC771" s="187"/>
      <c r="ID771" s="187"/>
      <c r="IE771" s="187"/>
      <c r="IF771" s="187"/>
      <c r="IG771" s="187"/>
      <c r="IH771" s="187"/>
      <c r="II771" s="187"/>
      <c r="IJ771" s="187"/>
      <c r="IK771" s="187"/>
      <c r="IL771" s="187"/>
      <c r="IM771" s="187"/>
      <c r="IN771" s="187"/>
      <c r="IO771" s="187"/>
      <c r="IP771" s="187"/>
      <c r="IQ771" s="187"/>
      <c r="IR771" s="187"/>
      <c r="IS771" s="187"/>
      <c r="IT771" s="187"/>
      <c r="IU771" s="187"/>
      <c r="IV771" s="187"/>
      <c r="IW771" s="187"/>
      <c r="IX771" s="187"/>
    </row>
    <row r="772" spans="1:258" ht="12.95" customHeight="1">
      <c r="A772" s="75" t="s">
        <v>333</v>
      </c>
      <c r="B772" s="255"/>
      <c r="C772" s="255"/>
      <c r="D772" s="155">
        <v>210033835</v>
      </c>
      <c r="E772" s="258" t="s">
        <v>1251</v>
      </c>
      <c r="F772" s="260">
        <v>22100602</v>
      </c>
      <c r="G772" s="531"/>
      <c r="H772" s="188" t="s">
        <v>2784</v>
      </c>
      <c r="I772" s="189" t="s">
        <v>2780</v>
      </c>
      <c r="J772" s="188" t="s">
        <v>2785</v>
      </c>
      <c r="K772" s="265" t="s">
        <v>104</v>
      </c>
      <c r="L772" s="177"/>
      <c r="M772" s="188"/>
      <c r="N772" s="190" t="s">
        <v>106</v>
      </c>
      <c r="O772" s="190" t="s">
        <v>107</v>
      </c>
      <c r="P772" s="188" t="s">
        <v>108</v>
      </c>
      <c r="Q772" s="750" t="s">
        <v>1094</v>
      </c>
      <c r="R772" s="188" t="s">
        <v>110</v>
      </c>
      <c r="S772" s="190" t="s">
        <v>107</v>
      </c>
      <c r="T772" s="188" t="s">
        <v>122</v>
      </c>
      <c r="U772" s="188" t="s">
        <v>112</v>
      </c>
      <c r="V772" s="190">
        <v>60</v>
      </c>
      <c r="W772" s="189" t="s">
        <v>113</v>
      </c>
      <c r="X772" s="190"/>
      <c r="Y772" s="190"/>
      <c r="Z772" s="190"/>
      <c r="AA772" s="191"/>
      <c r="AB772" s="192">
        <v>90</v>
      </c>
      <c r="AC772" s="192">
        <v>10</v>
      </c>
      <c r="AD772" s="193" t="s">
        <v>364</v>
      </c>
      <c r="AE772" s="188" t="s">
        <v>115</v>
      </c>
      <c r="AF772" s="194">
        <v>3</v>
      </c>
      <c r="AG772" s="195">
        <v>1403000</v>
      </c>
      <c r="AH772" s="183">
        <f t="shared" ref="AH772:AH779" si="61">AF772*AG772</f>
        <v>4209000</v>
      </c>
      <c r="AI772" s="184">
        <f t="shared" ref="AI772:AI803" si="62">AH772*1.12</f>
        <v>4714080</v>
      </c>
      <c r="AJ772" s="185"/>
      <c r="AK772" s="185"/>
      <c r="AL772" s="185"/>
      <c r="AM772" s="196" t="s">
        <v>116</v>
      </c>
      <c r="AN772" s="188"/>
      <c r="AO772" s="188"/>
      <c r="AP772" s="188"/>
      <c r="AQ772" s="188"/>
      <c r="AR772" s="188" t="s">
        <v>2786</v>
      </c>
      <c r="AS772" s="188"/>
      <c r="AT772" s="188"/>
      <c r="AU772" s="188"/>
      <c r="AV772" s="89"/>
      <c r="AW772" s="89"/>
      <c r="AX772" s="89"/>
      <c r="AY772" s="89"/>
      <c r="AZ772" s="187"/>
      <c r="BA772" s="187"/>
      <c r="BB772" s="187"/>
      <c r="BC772" s="187"/>
      <c r="BD772" s="49">
        <v>692</v>
      </c>
      <c r="BE772" s="187"/>
      <c r="BF772" s="187"/>
      <c r="BG772" s="187"/>
      <c r="BH772" s="187"/>
      <c r="BI772" s="187"/>
      <c r="BJ772" s="187"/>
      <c r="BK772" s="187"/>
      <c r="BL772" s="187"/>
      <c r="BM772" s="187"/>
      <c r="BN772" s="187"/>
      <c r="BO772" s="187"/>
      <c r="BP772" s="187"/>
      <c r="BQ772" s="187"/>
      <c r="BR772" s="187"/>
      <c r="BS772" s="187"/>
      <c r="BT772" s="187"/>
      <c r="BU772" s="187"/>
      <c r="BV772" s="187"/>
      <c r="BW772" s="187"/>
      <c r="BX772" s="187"/>
      <c r="BY772" s="187"/>
      <c r="BZ772" s="187"/>
      <c r="CA772" s="187"/>
      <c r="CB772" s="187"/>
      <c r="CC772" s="187"/>
      <c r="CD772" s="187"/>
      <c r="CE772" s="187"/>
      <c r="CF772" s="187"/>
      <c r="CG772" s="187"/>
      <c r="CH772" s="187"/>
      <c r="CI772" s="187"/>
      <c r="CJ772" s="187"/>
      <c r="CK772" s="187"/>
      <c r="CL772" s="187"/>
      <c r="CM772" s="187"/>
      <c r="CN772" s="187"/>
      <c r="CO772" s="187"/>
      <c r="CP772" s="187"/>
      <c r="CQ772" s="187"/>
      <c r="CR772" s="187"/>
      <c r="CS772" s="187"/>
      <c r="CT772" s="187"/>
      <c r="CU772" s="187"/>
      <c r="CV772" s="187"/>
      <c r="CW772" s="187"/>
      <c r="CX772" s="187"/>
      <c r="CY772" s="187"/>
      <c r="CZ772" s="187"/>
      <c r="DA772" s="187"/>
      <c r="DB772" s="187"/>
      <c r="DC772" s="187"/>
      <c r="DD772" s="187"/>
      <c r="DE772" s="187"/>
      <c r="DF772" s="187"/>
      <c r="DG772" s="187"/>
      <c r="DH772" s="187"/>
      <c r="DI772" s="187"/>
      <c r="DJ772" s="187"/>
      <c r="DK772" s="187"/>
      <c r="DL772" s="187"/>
      <c r="DM772" s="187"/>
      <c r="DN772" s="187"/>
      <c r="DO772" s="187"/>
      <c r="DP772" s="187"/>
      <c r="DQ772" s="187"/>
      <c r="DR772" s="187"/>
      <c r="DS772" s="187"/>
      <c r="DT772" s="187"/>
      <c r="DU772" s="187"/>
      <c r="DV772" s="187"/>
      <c r="DW772" s="187"/>
      <c r="DX772" s="187"/>
      <c r="DY772" s="187"/>
      <c r="DZ772" s="187"/>
      <c r="EA772" s="187"/>
      <c r="EB772" s="187"/>
      <c r="EC772" s="187"/>
      <c r="ED772" s="187"/>
      <c r="EE772" s="187"/>
      <c r="EF772" s="187"/>
      <c r="EG772" s="187"/>
      <c r="EH772" s="187"/>
      <c r="EI772" s="187"/>
      <c r="EJ772" s="187"/>
      <c r="EK772" s="187"/>
      <c r="EL772" s="187"/>
      <c r="EM772" s="187"/>
      <c r="EN772" s="187"/>
      <c r="EO772" s="187"/>
      <c r="EP772" s="187"/>
      <c r="EQ772" s="187"/>
      <c r="ER772" s="187"/>
      <c r="ES772" s="187"/>
      <c r="ET772" s="187"/>
      <c r="EU772" s="187"/>
      <c r="EV772" s="187"/>
      <c r="EW772" s="187"/>
      <c r="EX772" s="187"/>
      <c r="EY772" s="187"/>
      <c r="EZ772" s="187"/>
      <c r="FA772" s="187"/>
      <c r="FB772" s="187"/>
      <c r="FC772" s="187"/>
      <c r="FD772" s="187"/>
      <c r="FE772" s="187"/>
      <c r="FF772" s="187"/>
      <c r="FG772" s="187"/>
      <c r="FH772" s="187"/>
      <c r="FI772" s="187"/>
      <c r="FJ772" s="187"/>
      <c r="FK772" s="187"/>
      <c r="FL772" s="187"/>
      <c r="FM772" s="187"/>
      <c r="FN772" s="187"/>
      <c r="FO772" s="187"/>
      <c r="FP772" s="187"/>
      <c r="FQ772" s="187"/>
      <c r="FR772" s="187"/>
      <c r="FS772" s="187"/>
      <c r="FT772" s="187"/>
      <c r="FU772" s="187"/>
      <c r="FV772" s="187"/>
      <c r="FW772" s="187"/>
      <c r="FX772" s="187"/>
      <c r="FY772" s="187"/>
      <c r="FZ772" s="187"/>
      <c r="GA772" s="187"/>
      <c r="GB772" s="187"/>
      <c r="GC772" s="187"/>
      <c r="GD772" s="187"/>
      <c r="GE772" s="187"/>
      <c r="GF772" s="187"/>
      <c r="GG772" s="187"/>
      <c r="GH772" s="187"/>
      <c r="GI772" s="187"/>
      <c r="GJ772" s="187"/>
      <c r="GK772" s="187"/>
      <c r="GL772" s="187"/>
      <c r="GM772" s="187"/>
      <c r="GN772" s="187"/>
      <c r="GO772" s="187"/>
      <c r="GP772" s="187"/>
      <c r="GQ772" s="187"/>
      <c r="GR772" s="187"/>
      <c r="GS772" s="187"/>
      <c r="GT772" s="187"/>
      <c r="GU772" s="187"/>
      <c r="GV772" s="187"/>
      <c r="GW772" s="187"/>
      <c r="GX772" s="187"/>
      <c r="GY772" s="187"/>
      <c r="GZ772" s="187"/>
      <c r="HA772" s="187"/>
      <c r="HB772" s="187"/>
      <c r="HC772" s="187"/>
      <c r="HD772" s="187"/>
      <c r="HE772" s="187"/>
      <c r="HF772" s="187"/>
      <c r="HG772" s="187"/>
      <c r="HH772" s="187"/>
      <c r="HI772" s="187"/>
      <c r="HJ772" s="187"/>
      <c r="HK772" s="187"/>
      <c r="HL772" s="187"/>
      <c r="HM772" s="187"/>
      <c r="HN772" s="187"/>
      <c r="HO772" s="187"/>
      <c r="HP772" s="187"/>
      <c r="HQ772" s="187"/>
      <c r="HR772" s="187"/>
      <c r="HS772" s="187"/>
      <c r="HT772" s="187"/>
      <c r="HU772" s="187"/>
      <c r="HV772" s="187"/>
      <c r="HW772" s="187"/>
      <c r="HX772" s="187"/>
      <c r="HY772" s="187"/>
      <c r="HZ772" s="187"/>
      <c r="IA772" s="187"/>
      <c r="IB772" s="187"/>
      <c r="IC772" s="187"/>
      <c r="ID772" s="187"/>
      <c r="IE772" s="187"/>
      <c r="IF772" s="187"/>
      <c r="IG772" s="187"/>
      <c r="IH772" s="187"/>
      <c r="II772" s="187"/>
      <c r="IJ772" s="187"/>
      <c r="IK772" s="187"/>
      <c r="IL772" s="187"/>
      <c r="IM772" s="187"/>
      <c r="IN772" s="187"/>
      <c r="IO772" s="187"/>
      <c r="IP772" s="187"/>
      <c r="IQ772" s="187"/>
      <c r="IR772" s="187"/>
      <c r="IS772" s="187"/>
      <c r="IT772" s="187"/>
      <c r="IU772" s="187"/>
      <c r="IV772" s="187"/>
      <c r="IW772" s="187"/>
      <c r="IX772" s="187"/>
    </row>
    <row r="773" spans="1:258" ht="12.95" customHeight="1">
      <c r="A773" s="75" t="s">
        <v>333</v>
      </c>
      <c r="B773" s="255"/>
      <c r="C773" s="255"/>
      <c r="D773" s="155">
        <v>210033836</v>
      </c>
      <c r="E773" s="258" t="s">
        <v>1252</v>
      </c>
      <c r="F773" s="260">
        <v>22100603</v>
      </c>
      <c r="G773" s="535"/>
      <c r="H773" s="188" t="s">
        <v>2784</v>
      </c>
      <c r="I773" s="189" t="s">
        <v>2780</v>
      </c>
      <c r="J773" s="188" t="s">
        <v>2785</v>
      </c>
      <c r="K773" s="566" t="s">
        <v>104</v>
      </c>
      <c r="L773" s="209"/>
      <c r="M773" s="263"/>
      <c r="N773" s="290" t="s">
        <v>106</v>
      </c>
      <c r="O773" s="290" t="s">
        <v>107</v>
      </c>
      <c r="P773" s="188" t="s">
        <v>108</v>
      </c>
      <c r="Q773" s="750" t="s">
        <v>1094</v>
      </c>
      <c r="R773" s="188" t="s">
        <v>110</v>
      </c>
      <c r="S773" s="190" t="s">
        <v>107</v>
      </c>
      <c r="T773" s="188" t="s">
        <v>122</v>
      </c>
      <c r="U773" s="188" t="s">
        <v>112</v>
      </c>
      <c r="V773" s="190">
        <v>60</v>
      </c>
      <c r="W773" s="189" t="s">
        <v>113</v>
      </c>
      <c r="X773" s="190"/>
      <c r="Y773" s="190"/>
      <c r="Z773" s="190"/>
      <c r="AA773" s="191"/>
      <c r="AB773" s="192">
        <v>90</v>
      </c>
      <c r="AC773" s="192">
        <v>10</v>
      </c>
      <c r="AD773" s="193" t="s">
        <v>364</v>
      </c>
      <c r="AE773" s="188" t="s">
        <v>115</v>
      </c>
      <c r="AF773" s="194">
        <v>1</v>
      </c>
      <c r="AG773" s="195">
        <v>1403000</v>
      </c>
      <c r="AH773" s="183">
        <f t="shared" si="61"/>
        <v>1403000</v>
      </c>
      <c r="AI773" s="184">
        <f t="shared" si="62"/>
        <v>1571360.0000000002</v>
      </c>
      <c r="AJ773" s="185"/>
      <c r="AK773" s="185"/>
      <c r="AL773" s="185"/>
      <c r="AM773" s="196" t="s">
        <v>116</v>
      </c>
      <c r="AN773" s="707"/>
      <c r="AO773" s="707"/>
      <c r="AP773" s="188"/>
      <c r="AQ773" s="188"/>
      <c r="AR773" s="188" t="s">
        <v>2787</v>
      </c>
      <c r="AS773" s="188"/>
      <c r="AT773" s="188"/>
      <c r="AU773" s="188"/>
      <c r="AV773" s="89"/>
      <c r="AW773" s="89"/>
      <c r="AX773" s="89"/>
      <c r="AY773" s="89"/>
      <c r="AZ773" s="187"/>
      <c r="BA773" s="187"/>
      <c r="BB773" s="187"/>
      <c r="BC773" s="187"/>
      <c r="BD773" s="49">
        <v>693</v>
      </c>
      <c r="BE773" s="187"/>
      <c r="BF773" s="187"/>
      <c r="BG773" s="187"/>
      <c r="BH773" s="187"/>
      <c r="BI773" s="187"/>
      <c r="BJ773" s="187"/>
      <c r="BK773" s="187"/>
      <c r="BL773" s="187"/>
      <c r="BM773" s="187"/>
      <c r="BN773" s="187"/>
      <c r="BO773" s="187"/>
      <c r="BP773" s="187"/>
      <c r="BQ773" s="187"/>
      <c r="BR773" s="187"/>
      <c r="BS773" s="187"/>
      <c r="BT773" s="187"/>
      <c r="BU773" s="187"/>
      <c r="BV773" s="187"/>
      <c r="BW773" s="187"/>
      <c r="BX773" s="187"/>
      <c r="BY773" s="187"/>
      <c r="BZ773" s="187"/>
      <c r="CA773" s="187"/>
      <c r="CB773" s="187"/>
      <c r="CC773" s="187"/>
      <c r="CD773" s="187"/>
      <c r="CE773" s="187"/>
      <c r="CF773" s="187"/>
      <c r="CG773" s="187"/>
      <c r="CH773" s="187"/>
      <c r="CI773" s="187"/>
      <c r="CJ773" s="187"/>
      <c r="CK773" s="187"/>
      <c r="CL773" s="187"/>
      <c r="CM773" s="187"/>
      <c r="CN773" s="187"/>
      <c r="CO773" s="187"/>
      <c r="CP773" s="187"/>
      <c r="CQ773" s="187"/>
      <c r="CR773" s="187"/>
      <c r="CS773" s="187"/>
      <c r="CT773" s="187"/>
      <c r="CU773" s="187"/>
      <c r="CV773" s="187"/>
      <c r="CW773" s="187"/>
      <c r="CX773" s="187"/>
      <c r="CY773" s="187"/>
      <c r="CZ773" s="187"/>
      <c r="DA773" s="187"/>
      <c r="DB773" s="187"/>
      <c r="DC773" s="187"/>
      <c r="DD773" s="187"/>
      <c r="DE773" s="187"/>
      <c r="DF773" s="187"/>
      <c r="DG773" s="187"/>
      <c r="DH773" s="187"/>
      <c r="DI773" s="187"/>
      <c r="DJ773" s="187"/>
      <c r="DK773" s="187"/>
      <c r="DL773" s="187"/>
      <c r="DM773" s="187"/>
      <c r="DN773" s="187"/>
      <c r="DO773" s="187"/>
      <c r="DP773" s="187"/>
      <c r="DQ773" s="187"/>
      <c r="DR773" s="187"/>
      <c r="DS773" s="187"/>
      <c r="DT773" s="187"/>
      <c r="DU773" s="187"/>
      <c r="DV773" s="187"/>
      <c r="DW773" s="187"/>
      <c r="DX773" s="187"/>
      <c r="DY773" s="187"/>
      <c r="DZ773" s="187"/>
      <c r="EA773" s="187"/>
      <c r="EB773" s="187"/>
      <c r="EC773" s="187"/>
      <c r="ED773" s="187"/>
      <c r="EE773" s="187"/>
      <c r="EF773" s="187"/>
      <c r="EG773" s="187"/>
      <c r="EH773" s="187"/>
      <c r="EI773" s="187"/>
      <c r="EJ773" s="187"/>
      <c r="EK773" s="187"/>
      <c r="EL773" s="187"/>
      <c r="EM773" s="187"/>
      <c r="EN773" s="187"/>
      <c r="EO773" s="187"/>
      <c r="EP773" s="187"/>
      <c r="EQ773" s="187"/>
      <c r="ER773" s="187"/>
      <c r="ES773" s="187"/>
      <c r="ET773" s="187"/>
      <c r="EU773" s="187"/>
      <c r="EV773" s="187"/>
      <c r="EW773" s="187"/>
      <c r="EX773" s="187"/>
      <c r="EY773" s="187"/>
      <c r="EZ773" s="187"/>
      <c r="FA773" s="187"/>
      <c r="FB773" s="187"/>
      <c r="FC773" s="187"/>
      <c r="FD773" s="187"/>
      <c r="FE773" s="187"/>
      <c r="FF773" s="187"/>
      <c r="FG773" s="187"/>
      <c r="FH773" s="187"/>
      <c r="FI773" s="187"/>
      <c r="FJ773" s="187"/>
      <c r="FK773" s="187"/>
      <c r="FL773" s="187"/>
      <c r="FM773" s="187"/>
      <c r="FN773" s="187"/>
      <c r="FO773" s="187"/>
      <c r="FP773" s="187"/>
      <c r="FQ773" s="187"/>
      <c r="FR773" s="187"/>
      <c r="FS773" s="187"/>
      <c r="FT773" s="187"/>
      <c r="FU773" s="187"/>
      <c r="FV773" s="187"/>
      <c r="FW773" s="187"/>
      <c r="FX773" s="187"/>
      <c r="FY773" s="187"/>
      <c r="FZ773" s="187"/>
      <c r="GA773" s="187"/>
      <c r="GB773" s="187"/>
      <c r="GC773" s="187"/>
      <c r="GD773" s="187"/>
      <c r="GE773" s="187"/>
      <c r="GF773" s="187"/>
      <c r="GG773" s="187"/>
      <c r="GH773" s="187"/>
      <c r="GI773" s="187"/>
      <c r="GJ773" s="187"/>
      <c r="GK773" s="187"/>
      <c r="GL773" s="187"/>
      <c r="GM773" s="187"/>
      <c r="GN773" s="187"/>
      <c r="GO773" s="187"/>
      <c r="GP773" s="187"/>
      <c r="GQ773" s="187"/>
      <c r="GR773" s="187"/>
      <c r="GS773" s="187"/>
      <c r="GT773" s="187"/>
      <c r="GU773" s="187"/>
      <c r="GV773" s="187"/>
      <c r="GW773" s="187"/>
      <c r="GX773" s="187"/>
      <c r="GY773" s="187"/>
      <c r="GZ773" s="187"/>
      <c r="HA773" s="187"/>
      <c r="HB773" s="187"/>
      <c r="HC773" s="187"/>
      <c r="HD773" s="187"/>
      <c r="HE773" s="187"/>
      <c r="HF773" s="187"/>
      <c r="HG773" s="187"/>
      <c r="HH773" s="187"/>
      <c r="HI773" s="187"/>
      <c r="HJ773" s="187"/>
      <c r="HK773" s="187"/>
      <c r="HL773" s="187"/>
      <c r="HM773" s="187"/>
      <c r="HN773" s="187"/>
      <c r="HO773" s="187"/>
      <c r="HP773" s="187"/>
      <c r="HQ773" s="187"/>
      <c r="HR773" s="187"/>
      <c r="HS773" s="187"/>
      <c r="HT773" s="187"/>
      <c r="HU773" s="187"/>
      <c r="HV773" s="187"/>
      <c r="HW773" s="187"/>
      <c r="HX773" s="187"/>
      <c r="HY773" s="187"/>
      <c r="HZ773" s="187"/>
      <c r="IA773" s="187"/>
      <c r="IB773" s="187"/>
      <c r="IC773" s="187"/>
      <c r="ID773" s="187"/>
      <c r="IE773" s="187"/>
      <c r="IF773" s="187"/>
      <c r="IG773" s="187"/>
      <c r="IH773" s="187"/>
      <c r="II773" s="187"/>
      <c r="IJ773" s="187"/>
      <c r="IK773" s="187"/>
      <c r="IL773" s="187"/>
      <c r="IM773" s="187"/>
      <c r="IN773" s="187"/>
      <c r="IO773" s="187"/>
      <c r="IP773" s="187"/>
      <c r="IQ773" s="187"/>
      <c r="IR773" s="187"/>
      <c r="IS773" s="187"/>
      <c r="IT773" s="187"/>
      <c r="IU773" s="187"/>
      <c r="IV773" s="187"/>
      <c r="IW773" s="187"/>
      <c r="IX773" s="187"/>
    </row>
    <row r="774" spans="1:258" ht="12.95" customHeight="1">
      <c r="A774" s="75" t="s">
        <v>333</v>
      </c>
      <c r="B774" s="255"/>
      <c r="C774" s="255"/>
      <c r="D774" s="155">
        <v>210032265</v>
      </c>
      <c r="E774" s="258" t="s">
        <v>1539</v>
      </c>
      <c r="F774" s="260">
        <v>22100606</v>
      </c>
      <c r="G774" s="261"/>
      <c r="H774" s="176" t="s">
        <v>2788</v>
      </c>
      <c r="I774" s="37" t="s">
        <v>2789</v>
      </c>
      <c r="J774" s="176" t="s">
        <v>2790</v>
      </c>
      <c r="K774" s="176" t="s">
        <v>104</v>
      </c>
      <c r="L774" s="177"/>
      <c r="M774" s="176"/>
      <c r="N774" s="178" t="s">
        <v>106</v>
      </c>
      <c r="O774" s="178" t="s">
        <v>107</v>
      </c>
      <c r="P774" s="176" t="s">
        <v>108</v>
      </c>
      <c r="Q774" s="213" t="s">
        <v>1094</v>
      </c>
      <c r="R774" s="176" t="s">
        <v>110</v>
      </c>
      <c r="S774" s="178" t="s">
        <v>107</v>
      </c>
      <c r="T774" s="176" t="s">
        <v>122</v>
      </c>
      <c r="U774" s="176" t="s">
        <v>112</v>
      </c>
      <c r="V774" s="178">
        <v>60</v>
      </c>
      <c r="W774" s="37" t="s">
        <v>113</v>
      </c>
      <c r="X774" s="178"/>
      <c r="Y774" s="178"/>
      <c r="Z774" s="178"/>
      <c r="AA774" s="179"/>
      <c r="AB774" s="180">
        <v>90</v>
      </c>
      <c r="AC774" s="180">
        <v>10</v>
      </c>
      <c r="AD774" s="181" t="s">
        <v>129</v>
      </c>
      <c r="AE774" s="176" t="s">
        <v>115</v>
      </c>
      <c r="AF774" s="182">
        <v>30</v>
      </c>
      <c r="AG774" s="94">
        <v>1948.21</v>
      </c>
      <c r="AH774" s="183">
        <f t="shared" si="61"/>
        <v>58446.3</v>
      </c>
      <c r="AI774" s="184">
        <f t="shared" si="62"/>
        <v>65459.856000000007</v>
      </c>
      <c r="AJ774" s="185"/>
      <c r="AK774" s="185"/>
      <c r="AL774" s="185"/>
      <c r="AM774" s="186" t="s">
        <v>116</v>
      </c>
      <c r="AN774" s="176"/>
      <c r="AO774" s="176"/>
      <c r="AP774" s="176"/>
      <c r="AQ774" s="176"/>
      <c r="AR774" s="37" t="s">
        <v>2791</v>
      </c>
      <c r="AS774" s="176"/>
      <c r="AT774" s="176"/>
      <c r="AU774" s="176"/>
      <c r="AV774" s="89"/>
      <c r="AW774" s="89"/>
      <c r="AX774" s="89"/>
      <c r="AY774" s="89"/>
      <c r="AZ774" s="187"/>
      <c r="BA774" s="187"/>
      <c r="BB774" s="187"/>
      <c r="BC774" s="187"/>
      <c r="BD774" s="49">
        <v>694</v>
      </c>
      <c r="BE774" s="187"/>
      <c r="BF774" s="187"/>
      <c r="BG774" s="187"/>
      <c r="BH774" s="187"/>
      <c r="BI774" s="187"/>
      <c r="BJ774" s="187"/>
      <c r="BK774" s="187"/>
      <c r="BL774" s="187"/>
      <c r="BM774" s="187"/>
      <c r="BN774" s="187"/>
      <c r="BO774" s="187"/>
      <c r="BP774" s="187"/>
      <c r="BQ774" s="187"/>
      <c r="BR774" s="187"/>
      <c r="BS774" s="187"/>
      <c r="BT774" s="187"/>
      <c r="BU774" s="187"/>
      <c r="BV774" s="187"/>
      <c r="BW774" s="187"/>
      <c r="BX774" s="187"/>
      <c r="BY774" s="187"/>
      <c r="BZ774" s="187"/>
      <c r="CA774" s="187"/>
      <c r="CB774" s="187"/>
      <c r="CC774" s="187"/>
      <c r="CD774" s="187"/>
      <c r="CE774" s="187"/>
      <c r="CF774" s="187"/>
      <c r="CG774" s="187"/>
      <c r="CH774" s="187"/>
      <c r="CI774" s="187"/>
      <c r="CJ774" s="187"/>
      <c r="CK774" s="187"/>
      <c r="CL774" s="187"/>
      <c r="CM774" s="187"/>
      <c r="CN774" s="187"/>
      <c r="CO774" s="187"/>
      <c r="CP774" s="187"/>
      <c r="CQ774" s="187"/>
      <c r="CR774" s="187"/>
      <c r="CS774" s="187"/>
      <c r="CT774" s="187"/>
      <c r="CU774" s="187"/>
      <c r="CV774" s="187"/>
      <c r="CW774" s="187"/>
      <c r="CX774" s="187"/>
      <c r="CY774" s="187"/>
      <c r="CZ774" s="187"/>
      <c r="DA774" s="187"/>
      <c r="DB774" s="187"/>
      <c r="DC774" s="187"/>
      <c r="DD774" s="187"/>
      <c r="DE774" s="187"/>
      <c r="DF774" s="187"/>
      <c r="DG774" s="187"/>
      <c r="DH774" s="187"/>
      <c r="DI774" s="187"/>
      <c r="DJ774" s="187"/>
      <c r="DK774" s="187"/>
      <c r="DL774" s="187"/>
      <c r="DM774" s="187"/>
      <c r="DN774" s="187"/>
      <c r="DO774" s="187"/>
      <c r="DP774" s="187"/>
      <c r="DQ774" s="187"/>
      <c r="DR774" s="187"/>
      <c r="DS774" s="187"/>
      <c r="DT774" s="187"/>
      <c r="DU774" s="187"/>
      <c r="DV774" s="187"/>
      <c r="DW774" s="187"/>
      <c r="DX774" s="187"/>
      <c r="DY774" s="187"/>
      <c r="DZ774" s="187"/>
      <c r="EA774" s="187"/>
      <c r="EB774" s="187"/>
      <c r="EC774" s="187"/>
      <c r="ED774" s="187"/>
      <c r="EE774" s="187"/>
      <c r="EF774" s="187"/>
      <c r="EG774" s="187"/>
      <c r="EH774" s="187"/>
      <c r="EI774" s="187"/>
      <c r="EJ774" s="187"/>
      <c r="EK774" s="187"/>
      <c r="EL774" s="187"/>
      <c r="EM774" s="187"/>
      <c r="EN774" s="187"/>
      <c r="EO774" s="187"/>
      <c r="EP774" s="187"/>
      <c r="EQ774" s="187"/>
      <c r="ER774" s="187"/>
      <c r="ES774" s="187"/>
      <c r="ET774" s="187"/>
      <c r="EU774" s="187"/>
      <c r="EV774" s="187"/>
      <c r="EW774" s="187"/>
      <c r="EX774" s="187"/>
      <c r="EY774" s="187"/>
      <c r="EZ774" s="187"/>
      <c r="FA774" s="187"/>
      <c r="FB774" s="187"/>
      <c r="FC774" s="187"/>
      <c r="FD774" s="187"/>
      <c r="FE774" s="187"/>
      <c r="FF774" s="187"/>
      <c r="FG774" s="187"/>
      <c r="FH774" s="187"/>
      <c r="FI774" s="187"/>
      <c r="FJ774" s="187"/>
      <c r="FK774" s="187"/>
      <c r="FL774" s="187"/>
      <c r="FM774" s="187"/>
      <c r="FN774" s="187"/>
      <c r="FO774" s="187"/>
      <c r="FP774" s="187"/>
      <c r="FQ774" s="187"/>
      <c r="FR774" s="187"/>
      <c r="FS774" s="187"/>
      <c r="FT774" s="187"/>
      <c r="FU774" s="187"/>
      <c r="FV774" s="187"/>
      <c r="FW774" s="187"/>
      <c r="FX774" s="187"/>
      <c r="FY774" s="187"/>
      <c r="FZ774" s="187"/>
      <c r="GA774" s="187"/>
      <c r="GB774" s="187"/>
      <c r="GC774" s="187"/>
      <c r="GD774" s="187"/>
      <c r="GE774" s="187"/>
      <c r="GF774" s="187"/>
      <c r="GG774" s="187"/>
      <c r="GH774" s="187"/>
      <c r="GI774" s="187"/>
      <c r="GJ774" s="187"/>
      <c r="GK774" s="187"/>
      <c r="GL774" s="187"/>
      <c r="GM774" s="187"/>
      <c r="GN774" s="187"/>
      <c r="GO774" s="187"/>
      <c r="GP774" s="187"/>
      <c r="GQ774" s="187"/>
      <c r="GR774" s="187"/>
      <c r="GS774" s="187"/>
      <c r="GT774" s="187"/>
      <c r="GU774" s="187"/>
      <c r="GV774" s="187"/>
      <c r="GW774" s="187"/>
      <c r="GX774" s="187"/>
      <c r="GY774" s="187"/>
      <c r="GZ774" s="187"/>
      <c r="HA774" s="187"/>
      <c r="HB774" s="187"/>
      <c r="HC774" s="187"/>
      <c r="HD774" s="187"/>
      <c r="HE774" s="187"/>
      <c r="HF774" s="187"/>
      <c r="HG774" s="187"/>
      <c r="HH774" s="187"/>
      <c r="HI774" s="187"/>
      <c r="HJ774" s="187"/>
      <c r="HK774" s="187"/>
      <c r="HL774" s="187"/>
      <c r="HM774" s="187"/>
      <c r="HN774" s="187"/>
      <c r="HO774" s="187"/>
      <c r="HP774" s="187"/>
      <c r="HQ774" s="187"/>
      <c r="HR774" s="187"/>
      <c r="HS774" s="187"/>
      <c r="HT774" s="187"/>
      <c r="HU774" s="187"/>
      <c r="HV774" s="187"/>
      <c r="HW774" s="187"/>
      <c r="HX774" s="187"/>
      <c r="HY774" s="187"/>
      <c r="HZ774" s="187"/>
      <c r="IA774" s="187"/>
      <c r="IB774" s="187"/>
      <c r="IC774" s="187"/>
      <c r="ID774" s="187"/>
      <c r="IE774" s="187"/>
      <c r="IF774" s="187"/>
      <c r="IG774" s="187"/>
      <c r="IH774" s="187"/>
      <c r="II774" s="187"/>
      <c r="IJ774" s="187"/>
      <c r="IK774" s="187"/>
      <c r="IL774" s="187"/>
      <c r="IM774" s="187"/>
      <c r="IN774" s="187"/>
      <c r="IO774" s="187"/>
      <c r="IP774" s="187"/>
      <c r="IQ774" s="187"/>
      <c r="IR774" s="187"/>
      <c r="IS774" s="187"/>
      <c r="IT774" s="187"/>
      <c r="IU774" s="187"/>
      <c r="IV774" s="187"/>
      <c r="IW774" s="187"/>
      <c r="IX774" s="187"/>
    </row>
    <row r="775" spans="1:258" ht="12.95" customHeight="1">
      <c r="A775" s="75" t="s">
        <v>333</v>
      </c>
      <c r="B775" s="255"/>
      <c r="C775" s="255"/>
      <c r="D775" s="155">
        <v>210036427</v>
      </c>
      <c r="E775" s="258" t="s">
        <v>1394</v>
      </c>
      <c r="F775" s="260">
        <v>22100607</v>
      </c>
      <c r="G775" s="535"/>
      <c r="H775" s="277" t="s">
        <v>2792</v>
      </c>
      <c r="I775" s="273" t="s">
        <v>2793</v>
      </c>
      <c r="J775" s="277" t="s">
        <v>2794</v>
      </c>
      <c r="K775" s="566" t="s">
        <v>104</v>
      </c>
      <c r="L775" s="209" t="s">
        <v>927</v>
      </c>
      <c r="M775" s="263"/>
      <c r="N775" s="290" t="s">
        <v>106</v>
      </c>
      <c r="O775" s="290" t="s">
        <v>107</v>
      </c>
      <c r="P775" s="188" t="s">
        <v>108</v>
      </c>
      <c r="Q775" s="750" t="s">
        <v>1094</v>
      </c>
      <c r="R775" s="188" t="s">
        <v>110</v>
      </c>
      <c r="S775" s="190" t="s">
        <v>107</v>
      </c>
      <c r="T775" s="188" t="s">
        <v>122</v>
      </c>
      <c r="U775" s="188" t="s">
        <v>112</v>
      </c>
      <c r="V775" s="190">
        <v>60</v>
      </c>
      <c r="W775" s="189" t="s">
        <v>113</v>
      </c>
      <c r="X775" s="190"/>
      <c r="Y775" s="190"/>
      <c r="Z775" s="190"/>
      <c r="AA775" s="191"/>
      <c r="AB775" s="192">
        <v>90</v>
      </c>
      <c r="AC775" s="192">
        <v>10</v>
      </c>
      <c r="AD775" s="193" t="s">
        <v>129</v>
      </c>
      <c r="AE775" s="188" t="s">
        <v>115</v>
      </c>
      <c r="AF775" s="194">
        <v>20</v>
      </c>
      <c r="AG775" s="195">
        <v>390.71</v>
      </c>
      <c r="AH775" s="183">
        <f t="shared" si="61"/>
        <v>7814.2</v>
      </c>
      <c r="AI775" s="184">
        <f t="shared" si="62"/>
        <v>8751.9040000000005</v>
      </c>
      <c r="AJ775" s="185"/>
      <c r="AK775" s="185"/>
      <c r="AL775" s="185"/>
      <c r="AM775" s="196" t="s">
        <v>116</v>
      </c>
      <c r="AN775" s="188"/>
      <c r="AO775" s="188"/>
      <c r="AP775" s="188"/>
      <c r="AQ775" s="188"/>
      <c r="AR775" s="188" t="s">
        <v>2795</v>
      </c>
      <c r="AS775" s="188"/>
      <c r="AT775" s="188"/>
      <c r="AU775" s="188"/>
      <c r="AV775" s="89"/>
      <c r="AW775" s="89"/>
      <c r="AX775" s="89"/>
      <c r="AY775" s="89"/>
      <c r="AZ775" s="737"/>
      <c r="BA775" s="187"/>
      <c r="BB775" s="187"/>
      <c r="BC775" s="187"/>
      <c r="BD775" s="49">
        <v>695</v>
      </c>
      <c r="BE775" s="187"/>
      <c r="BF775" s="187"/>
      <c r="BG775" s="187"/>
      <c r="BH775" s="187"/>
      <c r="BI775" s="187"/>
      <c r="BJ775" s="187"/>
      <c r="BK775" s="187"/>
      <c r="BL775" s="187"/>
      <c r="BM775" s="187"/>
      <c r="BN775" s="187"/>
      <c r="BO775" s="187"/>
      <c r="BP775" s="187"/>
      <c r="BQ775" s="187"/>
      <c r="BR775" s="187"/>
      <c r="BS775" s="187"/>
      <c r="BT775" s="187"/>
      <c r="BU775" s="187"/>
      <c r="BV775" s="187"/>
      <c r="BW775" s="187"/>
      <c r="BX775" s="187"/>
      <c r="BY775" s="187"/>
      <c r="BZ775" s="187"/>
      <c r="CA775" s="187"/>
      <c r="CB775" s="187"/>
      <c r="CC775" s="187"/>
      <c r="CD775" s="187"/>
      <c r="CE775" s="187"/>
      <c r="CF775" s="187"/>
      <c r="CG775" s="187"/>
      <c r="CH775" s="187"/>
      <c r="CI775" s="187"/>
      <c r="CJ775" s="187"/>
      <c r="CK775" s="187"/>
      <c r="CL775" s="187"/>
      <c r="CM775" s="187"/>
      <c r="CN775" s="187"/>
      <c r="CO775" s="187"/>
      <c r="CP775" s="187"/>
      <c r="CQ775" s="187"/>
      <c r="CR775" s="187"/>
      <c r="CS775" s="187"/>
      <c r="CT775" s="187"/>
      <c r="CU775" s="187"/>
      <c r="CV775" s="187"/>
      <c r="CW775" s="187"/>
      <c r="CX775" s="187"/>
      <c r="CY775" s="187"/>
      <c r="CZ775" s="187"/>
      <c r="DA775" s="187"/>
      <c r="DB775" s="187"/>
      <c r="DC775" s="187"/>
      <c r="DD775" s="187"/>
      <c r="DE775" s="187"/>
      <c r="DF775" s="187"/>
      <c r="DG775" s="187"/>
      <c r="DH775" s="187"/>
      <c r="DI775" s="187"/>
      <c r="DJ775" s="187"/>
      <c r="DK775" s="187"/>
      <c r="DL775" s="187"/>
      <c r="DM775" s="187"/>
      <c r="DN775" s="187"/>
      <c r="DO775" s="187"/>
      <c r="DP775" s="187"/>
      <c r="DQ775" s="187"/>
      <c r="DR775" s="187"/>
      <c r="DS775" s="187"/>
      <c r="DT775" s="187"/>
      <c r="DU775" s="187"/>
      <c r="DV775" s="187"/>
      <c r="DW775" s="187"/>
      <c r="DX775" s="187"/>
      <c r="DY775" s="187"/>
      <c r="DZ775" s="187"/>
      <c r="EA775" s="187"/>
      <c r="EB775" s="187"/>
      <c r="EC775" s="187"/>
      <c r="ED775" s="187"/>
      <c r="EE775" s="187"/>
      <c r="EF775" s="187"/>
      <c r="EG775" s="187"/>
      <c r="EH775" s="187"/>
      <c r="EI775" s="187"/>
      <c r="EJ775" s="187"/>
      <c r="EK775" s="187"/>
      <c r="EL775" s="187"/>
      <c r="EM775" s="187"/>
      <c r="EN775" s="187"/>
      <c r="EO775" s="187"/>
      <c r="EP775" s="187"/>
      <c r="EQ775" s="187"/>
      <c r="ER775" s="187"/>
      <c r="ES775" s="187"/>
      <c r="ET775" s="187"/>
      <c r="EU775" s="187"/>
      <c r="EV775" s="187"/>
      <c r="EW775" s="187"/>
      <c r="EX775" s="187"/>
      <c r="EY775" s="187"/>
      <c r="EZ775" s="187"/>
      <c r="FA775" s="187"/>
      <c r="FB775" s="187"/>
      <c r="FC775" s="187"/>
      <c r="FD775" s="187"/>
      <c r="FE775" s="187"/>
      <c r="FF775" s="187"/>
      <c r="FG775" s="187"/>
      <c r="FH775" s="187"/>
      <c r="FI775" s="187"/>
      <c r="FJ775" s="187"/>
      <c r="FK775" s="187"/>
      <c r="FL775" s="187"/>
      <c r="FM775" s="187"/>
      <c r="FN775" s="187"/>
      <c r="FO775" s="187"/>
      <c r="FP775" s="187"/>
      <c r="FQ775" s="187"/>
      <c r="FR775" s="187"/>
      <c r="FS775" s="187"/>
      <c r="FT775" s="187"/>
      <c r="FU775" s="187"/>
      <c r="FV775" s="187"/>
      <c r="FW775" s="187"/>
      <c r="FX775" s="187"/>
      <c r="FY775" s="187"/>
      <c r="FZ775" s="187"/>
      <c r="GA775" s="187"/>
      <c r="GB775" s="187"/>
      <c r="GC775" s="187"/>
      <c r="GD775" s="187"/>
      <c r="GE775" s="187"/>
      <c r="GF775" s="187"/>
      <c r="GG775" s="187"/>
      <c r="GH775" s="187"/>
      <c r="GI775" s="187"/>
      <c r="GJ775" s="187"/>
      <c r="GK775" s="187"/>
      <c r="GL775" s="187"/>
      <c r="GM775" s="187"/>
      <c r="GN775" s="187"/>
      <c r="GO775" s="187"/>
      <c r="GP775" s="187"/>
      <c r="GQ775" s="187"/>
      <c r="GR775" s="187"/>
      <c r="GS775" s="187"/>
      <c r="GT775" s="187"/>
      <c r="GU775" s="187"/>
      <c r="GV775" s="187"/>
      <c r="GW775" s="187"/>
      <c r="GX775" s="187"/>
      <c r="GY775" s="187"/>
      <c r="GZ775" s="187"/>
      <c r="HA775" s="187"/>
      <c r="HB775" s="187"/>
      <c r="HC775" s="187"/>
      <c r="HD775" s="187"/>
      <c r="HE775" s="187"/>
      <c r="HF775" s="187"/>
      <c r="HG775" s="187"/>
      <c r="HH775" s="187"/>
      <c r="HI775" s="187"/>
      <c r="HJ775" s="187"/>
      <c r="HK775" s="187"/>
      <c r="HL775" s="187"/>
      <c r="HM775" s="187"/>
      <c r="HN775" s="187"/>
      <c r="HO775" s="187"/>
      <c r="HP775" s="187"/>
      <c r="HQ775" s="187"/>
      <c r="HR775" s="187"/>
      <c r="HS775" s="187"/>
      <c r="HT775" s="187"/>
      <c r="HU775" s="187"/>
      <c r="HV775" s="187"/>
      <c r="HW775" s="187"/>
      <c r="HX775" s="187"/>
      <c r="HY775" s="187"/>
      <c r="HZ775" s="187"/>
      <c r="IA775" s="187"/>
      <c r="IB775" s="187"/>
      <c r="IC775" s="187"/>
      <c r="ID775" s="187"/>
      <c r="IE775" s="187"/>
      <c r="IF775" s="187"/>
      <c r="IG775" s="187"/>
      <c r="IH775" s="187"/>
      <c r="II775" s="187"/>
      <c r="IJ775" s="187"/>
      <c r="IK775" s="187"/>
      <c r="IL775" s="187"/>
      <c r="IM775" s="187"/>
      <c r="IN775" s="187"/>
      <c r="IO775" s="187"/>
      <c r="IP775" s="187"/>
      <c r="IQ775" s="187"/>
      <c r="IR775" s="187"/>
      <c r="IS775" s="187"/>
      <c r="IT775" s="187"/>
      <c r="IU775" s="187"/>
      <c r="IV775" s="187"/>
      <c r="IW775" s="187"/>
      <c r="IX775" s="187"/>
    </row>
    <row r="776" spans="1:258" ht="12.95" customHeight="1">
      <c r="A776" s="75" t="s">
        <v>333</v>
      </c>
      <c r="B776" s="255"/>
      <c r="C776" s="255"/>
      <c r="D776" s="155">
        <v>210032761</v>
      </c>
      <c r="E776" s="258" t="s">
        <v>1306</v>
      </c>
      <c r="F776" s="260">
        <v>22100609</v>
      </c>
      <c r="G776" s="176"/>
      <c r="H776" s="176" t="s">
        <v>2796</v>
      </c>
      <c r="I776" s="37" t="s">
        <v>217</v>
      </c>
      <c r="J776" s="176" t="s">
        <v>2797</v>
      </c>
      <c r="K776" s="176" t="s">
        <v>104</v>
      </c>
      <c r="L776" s="177"/>
      <c r="M776" s="176"/>
      <c r="N776" s="178" t="s">
        <v>106</v>
      </c>
      <c r="O776" s="178" t="s">
        <v>107</v>
      </c>
      <c r="P776" s="176" t="s">
        <v>108</v>
      </c>
      <c r="Q776" s="213" t="s">
        <v>1094</v>
      </c>
      <c r="R776" s="176" t="s">
        <v>110</v>
      </c>
      <c r="S776" s="178" t="s">
        <v>107</v>
      </c>
      <c r="T776" s="176" t="s">
        <v>122</v>
      </c>
      <c r="U776" s="176" t="s">
        <v>112</v>
      </c>
      <c r="V776" s="178">
        <v>60</v>
      </c>
      <c r="W776" s="37" t="s">
        <v>113</v>
      </c>
      <c r="X776" s="178"/>
      <c r="Y776" s="178"/>
      <c r="Z776" s="178"/>
      <c r="AA776" s="179"/>
      <c r="AB776" s="180">
        <v>90</v>
      </c>
      <c r="AC776" s="180">
        <v>10</v>
      </c>
      <c r="AD776" s="181" t="s">
        <v>129</v>
      </c>
      <c r="AE776" s="176" t="s">
        <v>115</v>
      </c>
      <c r="AF776" s="182">
        <v>5</v>
      </c>
      <c r="AG776" s="94">
        <v>28223.5</v>
      </c>
      <c r="AH776" s="183">
        <f t="shared" si="61"/>
        <v>141117.5</v>
      </c>
      <c r="AI776" s="184">
        <f t="shared" si="62"/>
        <v>158051.6</v>
      </c>
      <c r="AJ776" s="185"/>
      <c r="AK776" s="185"/>
      <c r="AL776" s="185"/>
      <c r="AM776" s="186" t="s">
        <v>116</v>
      </c>
      <c r="AN776" s="176"/>
      <c r="AO776" s="176"/>
      <c r="AP776" s="176"/>
      <c r="AQ776" s="176"/>
      <c r="AR776" s="37" t="s">
        <v>2798</v>
      </c>
      <c r="AS776" s="176"/>
      <c r="AT776" s="176"/>
      <c r="AU776" s="176"/>
      <c r="AV776" s="89"/>
      <c r="AW776" s="89"/>
      <c r="AX776" s="89"/>
      <c r="AY776" s="89"/>
      <c r="AZ776" s="737"/>
      <c r="BA776" s="187"/>
      <c r="BB776" s="187"/>
      <c r="BC776" s="187"/>
      <c r="BD776" s="49">
        <v>696</v>
      </c>
      <c r="BE776" s="187"/>
      <c r="BF776" s="187"/>
      <c r="BG776" s="187"/>
      <c r="BH776" s="187"/>
      <c r="BI776" s="187"/>
      <c r="BJ776" s="187"/>
      <c r="BK776" s="187"/>
      <c r="BL776" s="187"/>
      <c r="BM776" s="187"/>
      <c r="BN776" s="187"/>
      <c r="BO776" s="187"/>
      <c r="BP776" s="187"/>
      <c r="BQ776" s="187"/>
      <c r="BR776" s="187"/>
      <c r="BS776" s="187"/>
      <c r="BT776" s="187"/>
      <c r="BU776" s="187"/>
      <c r="BV776" s="187"/>
      <c r="BW776" s="187"/>
      <c r="BX776" s="187"/>
      <c r="BY776" s="187"/>
      <c r="BZ776" s="187"/>
      <c r="CA776" s="187"/>
      <c r="CB776" s="187"/>
      <c r="CC776" s="187"/>
      <c r="CD776" s="187"/>
      <c r="CE776" s="187"/>
      <c r="CF776" s="187"/>
      <c r="CG776" s="187"/>
      <c r="CH776" s="187"/>
      <c r="CI776" s="187"/>
      <c r="CJ776" s="187"/>
      <c r="CK776" s="187"/>
      <c r="CL776" s="187"/>
      <c r="CM776" s="187"/>
      <c r="CN776" s="187"/>
      <c r="CO776" s="187"/>
      <c r="CP776" s="187"/>
      <c r="CQ776" s="187"/>
      <c r="CR776" s="187"/>
      <c r="CS776" s="187"/>
      <c r="CT776" s="187"/>
      <c r="CU776" s="187"/>
      <c r="CV776" s="187"/>
      <c r="CW776" s="187"/>
      <c r="CX776" s="187"/>
      <c r="CY776" s="187"/>
      <c r="CZ776" s="187"/>
      <c r="DA776" s="187"/>
      <c r="DB776" s="187"/>
      <c r="DC776" s="187"/>
      <c r="DD776" s="187"/>
      <c r="DE776" s="187"/>
      <c r="DF776" s="187"/>
      <c r="DG776" s="187"/>
      <c r="DH776" s="187"/>
      <c r="DI776" s="187"/>
      <c r="DJ776" s="187"/>
      <c r="DK776" s="187"/>
      <c r="DL776" s="187"/>
      <c r="DM776" s="187"/>
      <c r="DN776" s="187"/>
      <c r="DO776" s="187"/>
      <c r="DP776" s="187"/>
      <c r="DQ776" s="187"/>
      <c r="DR776" s="187"/>
      <c r="DS776" s="187"/>
      <c r="DT776" s="187"/>
      <c r="DU776" s="187"/>
      <c r="DV776" s="187"/>
      <c r="DW776" s="187"/>
      <c r="DX776" s="187"/>
      <c r="DY776" s="187"/>
      <c r="DZ776" s="187"/>
      <c r="EA776" s="187"/>
      <c r="EB776" s="187"/>
      <c r="EC776" s="187"/>
      <c r="ED776" s="187"/>
      <c r="EE776" s="187"/>
      <c r="EF776" s="187"/>
      <c r="EG776" s="187"/>
      <c r="EH776" s="187"/>
      <c r="EI776" s="187"/>
      <c r="EJ776" s="187"/>
      <c r="EK776" s="187"/>
      <c r="EL776" s="187"/>
      <c r="EM776" s="187"/>
      <c r="EN776" s="187"/>
      <c r="EO776" s="187"/>
      <c r="EP776" s="187"/>
      <c r="EQ776" s="187"/>
      <c r="ER776" s="187"/>
      <c r="ES776" s="187"/>
      <c r="ET776" s="187"/>
      <c r="EU776" s="187"/>
      <c r="EV776" s="187"/>
      <c r="EW776" s="187"/>
      <c r="EX776" s="187"/>
      <c r="EY776" s="187"/>
      <c r="EZ776" s="187"/>
      <c r="FA776" s="187"/>
      <c r="FB776" s="187"/>
      <c r="FC776" s="187"/>
      <c r="FD776" s="187"/>
      <c r="FE776" s="187"/>
      <c r="FF776" s="187"/>
      <c r="FG776" s="187"/>
      <c r="FH776" s="187"/>
      <c r="FI776" s="187"/>
      <c r="FJ776" s="187"/>
      <c r="FK776" s="187"/>
      <c r="FL776" s="187"/>
      <c r="FM776" s="187"/>
      <c r="FN776" s="187"/>
      <c r="FO776" s="187"/>
      <c r="FP776" s="187"/>
      <c r="FQ776" s="187"/>
      <c r="FR776" s="187"/>
      <c r="FS776" s="187"/>
      <c r="FT776" s="187"/>
      <c r="FU776" s="187"/>
      <c r="FV776" s="187"/>
      <c r="FW776" s="187"/>
      <c r="FX776" s="187"/>
      <c r="FY776" s="187"/>
      <c r="FZ776" s="187"/>
      <c r="GA776" s="187"/>
      <c r="GB776" s="187"/>
      <c r="GC776" s="187"/>
      <c r="GD776" s="187"/>
      <c r="GE776" s="187"/>
      <c r="GF776" s="187"/>
      <c r="GG776" s="187"/>
      <c r="GH776" s="187"/>
      <c r="GI776" s="187"/>
      <c r="GJ776" s="187"/>
      <c r="GK776" s="187"/>
      <c r="GL776" s="187"/>
      <c r="GM776" s="187"/>
      <c r="GN776" s="187"/>
      <c r="GO776" s="187"/>
      <c r="GP776" s="187"/>
      <c r="GQ776" s="187"/>
      <c r="GR776" s="187"/>
      <c r="GS776" s="187"/>
      <c r="GT776" s="187"/>
      <c r="GU776" s="187"/>
      <c r="GV776" s="187"/>
      <c r="GW776" s="187"/>
      <c r="GX776" s="187"/>
      <c r="GY776" s="187"/>
      <c r="GZ776" s="187"/>
      <c r="HA776" s="187"/>
      <c r="HB776" s="187"/>
      <c r="HC776" s="187"/>
      <c r="HD776" s="187"/>
      <c r="HE776" s="187"/>
      <c r="HF776" s="187"/>
      <c r="HG776" s="187"/>
      <c r="HH776" s="187"/>
      <c r="HI776" s="187"/>
      <c r="HJ776" s="187"/>
      <c r="HK776" s="187"/>
      <c r="HL776" s="187"/>
      <c r="HM776" s="187"/>
      <c r="HN776" s="187"/>
      <c r="HO776" s="187"/>
      <c r="HP776" s="187"/>
      <c r="HQ776" s="187"/>
      <c r="HR776" s="187"/>
      <c r="HS776" s="187"/>
      <c r="HT776" s="187"/>
      <c r="HU776" s="187"/>
      <c r="HV776" s="187"/>
      <c r="HW776" s="187"/>
      <c r="HX776" s="187"/>
      <c r="HY776" s="187"/>
      <c r="HZ776" s="187"/>
      <c r="IA776" s="187"/>
      <c r="IB776" s="187"/>
      <c r="IC776" s="187"/>
      <c r="ID776" s="187"/>
      <c r="IE776" s="187"/>
      <c r="IF776" s="187"/>
      <c r="IG776" s="187"/>
      <c r="IH776" s="187"/>
      <c r="II776" s="187"/>
      <c r="IJ776" s="187"/>
      <c r="IK776" s="187"/>
      <c r="IL776" s="187"/>
      <c r="IM776" s="187"/>
      <c r="IN776" s="187"/>
      <c r="IO776" s="187"/>
      <c r="IP776" s="187"/>
      <c r="IQ776" s="187"/>
      <c r="IR776" s="187"/>
      <c r="IS776" s="187"/>
      <c r="IT776" s="187"/>
      <c r="IU776" s="187"/>
      <c r="IV776" s="187"/>
      <c r="IW776" s="187"/>
      <c r="IX776" s="187"/>
    </row>
    <row r="777" spans="1:258" ht="12.95" customHeight="1">
      <c r="A777" s="75" t="s">
        <v>333</v>
      </c>
      <c r="B777" s="255"/>
      <c r="C777" s="255"/>
      <c r="D777" s="155">
        <v>210032762</v>
      </c>
      <c r="E777" s="258" t="s">
        <v>1307</v>
      </c>
      <c r="F777" s="260">
        <v>22100610</v>
      </c>
      <c r="G777" s="176"/>
      <c r="H777" s="176" t="s">
        <v>2796</v>
      </c>
      <c r="I777" s="37" t="s">
        <v>217</v>
      </c>
      <c r="J777" s="176" t="s">
        <v>2797</v>
      </c>
      <c r="K777" s="176" t="s">
        <v>104</v>
      </c>
      <c r="L777" s="177"/>
      <c r="M777" s="176"/>
      <c r="N777" s="178" t="s">
        <v>106</v>
      </c>
      <c r="O777" s="178" t="s">
        <v>107</v>
      </c>
      <c r="P777" s="176" t="s">
        <v>108</v>
      </c>
      <c r="Q777" s="213" t="s">
        <v>1094</v>
      </c>
      <c r="R777" s="176" t="s">
        <v>110</v>
      </c>
      <c r="S777" s="178" t="s">
        <v>107</v>
      </c>
      <c r="T777" s="176" t="s">
        <v>122</v>
      </c>
      <c r="U777" s="176" t="s">
        <v>112</v>
      </c>
      <c r="V777" s="178">
        <v>60</v>
      </c>
      <c r="W777" s="37" t="s">
        <v>113</v>
      </c>
      <c r="X777" s="178"/>
      <c r="Y777" s="178"/>
      <c r="Z777" s="178"/>
      <c r="AA777" s="179"/>
      <c r="AB777" s="180">
        <v>90</v>
      </c>
      <c r="AC777" s="180">
        <v>10</v>
      </c>
      <c r="AD777" s="181" t="s">
        <v>129</v>
      </c>
      <c r="AE777" s="176" t="s">
        <v>115</v>
      </c>
      <c r="AF777" s="182">
        <v>5</v>
      </c>
      <c r="AG777" s="94">
        <v>54368.58</v>
      </c>
      <c r="AH777" s="183">
        <f t="shared" si="61"/>
        <v>271842.90000000002</v>
      </c>
      <c r="AI777" s="184">
        <f t="shared" si="62"/>
        <v>304464.04800000007</v>
      </c>
      <c r="AJ777" s="185"/>
      <c r="AK777" s="185"/>
      <c r="AL777" s="185"/>
      <c r="AM777" s="186" t="s">
        <v>116</v>
      </c>
      <c r="AN777" s="176"/>
      <c r="AO777" s="176"/>
      <c r="AP777" s="176"/>
      <c r="AQ777" s="176"/>
      <c r="AR777" s="37" t="s">
        <v>2799</v>
      </c>
      <c r="AS777" s="176"/>
      <c r="AT777" s="176"/>
      <c r="AU777" s="176"/>
      <c r="AV777" s="89"/>
      <c r="AW777" s="89"/>
      <c r="AX777" s="89"/>
      <c r="AY777" s="89"/>
      <c r="AZ777" s="737"/>
      <c r="BA777" s="187"/>
      <c r="BB777" s="187"/>
      <c r="BC777" s="187"/>
      <c r="BD777" s="49">
        <v>697</v>
      </c>
      <c r="BE777" s="187"/>
      <c r="BF777" s="187"/>
      <c r="BG777" s="187"/>
      <c r="BH777" s="187"/>
      <c r="BI777" s="187"/>
      <c r="BJ777" s="187"/>
      <c r="BK777" s="187"/>
      <c r="BL777" s="187"/>
      <c r="BM777" s="187"/>
      <c r="BN777" s="187"/>
      <c r="BO777" s="187"/>
      <c r="BP777" s="187"/>
      <c r="BQ777" s="187"/>
      <c r="BR777" s="187"/>
      <c r="BS777" s="187"/>
      <c r="BT777" s="187"/>
      <c r="BU777" s="187"/>
      <c r="BV777" s="187"/>
      <c r="BW777" s="187"/>
      <c r="BX777" s="187"/>
      <c r="BY777" s="187"/>
      <c r="BZ777" s="187"/>
      <c r="CA777" s="187"/>
      <c r="CB777" s="187"/>
      <c r="CC777" s="187"/>
      <c r="CD777" s="187"/>
      <c r="CE777" s="187"/>
      <c r="CF777" s="187"/>
      <c r="CG777" s="187"/>
      <c r="CH777" s="187"/>
      <c r="CI777" s="187"/>
      <c r="CJ777" s="187"/>
      <c r="CK777" s="187"/>
      <c r="CL777" s="187"/>
      <c r="CM777" s="187"/>
      <c r="CN777" s="187"/>
      <c r="CO777" s="187"/>
      <c r="CP777" s="187"/>
      <c r="CQ777" s="187"/>
      <c r="CR777" s="187"/>
      <c r="CS777" s="187"/>
      <c r="CT777" s="187"/>
      <c r="CU777" s="187"/>
      <c r="CV777" s="187"/>
      <c r="CW777" s="187"/>
      <c r="CX777" s="187"/>
      <c r="CY777" s="187"/>
      <c r="CZ777" s="187"/>
      <c r="DA777" s="187"/>
      <c r="DB777" s="187"/>
      <c r="DC777" s="187"/>
      <c r="DD777" s="187"/>
      <c r="DE777" s="187"/>
      <c r="DF777" s="187"/>
      <c r="DG777" s="187"/>
      <c r="DH777" s="187"/>
      <c r="DI777" s="187"/>
      <c r="DJ777" s="187"/>
      <c r="DK777" s="187"/>
      <c r="DL777" s="187"/>
      <c r="DM777" s="187"/>
      <c r="DN777" s="187"/>
      <c r="DO777" s="187"/>
      <c r="DP777" s="187"/>
      <c r="DQ777" s="187"/>
      <c r="DR777" s="187"/>
      <c r="DS777" s="187"/>
      <c r="DT777" s="187"/>
      <c r="DU777" s="187"/>
      <c r="DV777" s="187"/>
      <c r="DW777" s="187"/>
      <c r="DX777" s="187"/>
      <c r="DY777" s="187"/>
      <c r="DZ777" s="187"/>
      <c r="EA777" s="187"/>
      <c r="EB777" s="187"/>
      <c r="EC777" s="187"/>
      <c r="ED777" s="187"/>
      <c r="EE777" s="187"/>
      <c r="EF777" s="187"/>
      <c r="EG777" s="187"/>
      <c r="EH777" s="187"/>
      <c r="EI777" s="187"/>
      <c r="EJ777" s="187"/>
      <c r="EK777" s="187"/>
      <c r="EL777" s="187"/>
      <c r="EM777" s="187"/>
      <c r="EN777" s="187"/>
      <c r="EO777" s="187"/>
      <c r="EP777" s="187"/>
      <c r="EQ777" s="187"/>
      <c r="ER777" s="187"/>
      <c r="ES777" s="187"/>
      <c r="ET777" s="187"/>
      <c r="EU777" s="187"/>
      <c r="EV777" s="187"/>
      <c r="EW777" s="187"/>
      <c r="EX777" s="187"/>
      <c r="EY777" s="187"/>
      <c r="EZ777" s="187"/>
      <c r="FA777" s="187"/>
      <c r="FB777" s="187"/>
      <c r="FC777" s="187"/>
      <c r="FD777" s="187"/>
      <c r="FE777" s="187"/>
      <c r="FF777" s="187"/>
      <c r="FG777" s="187"/>
      <c r="FH777" s="187"/>
      <c r="FI777" s="187"/>
      <c r="FJ777" s="187"/>
      <c r="FK777" s="187"/>
      <c r="FL777" s="187"/>
      <c r="FM777" s="187"/>
      <c r="FN777" s="187"/>
      <c r="FO777" s="187"/>
      <c r="FP777" s="187"/>
      <c r="FQ777" s="187"/>
      <c r="FR777" s="187"/>
      <c r="FS777" s="187"/>
      <c r="FT777" s="187"/>
      <c r="FU777" s="187"/>
      <c r="FV777" s="187"/>
      <c r="FW777" s="187"/>
      <c r="FX777" s="187"/>
      <c r="FY777" s="187"/>
      <c r="FZ777" s="187"/>
      <c r="GA777" s="187"/>
      <c r="GB777" s="187"/>
      <c r="GC777" s="187"/>
      <c r="GD777" s="187"/>
      <c r="GE777" s="187"/>
      <c r="GF777" s="187"/>
      <c r="GG777" s="187"/>
      <c r="GH777" s="187"/>
      <c r="GI777" s="187"/>
      <c r="GJ777" s="187"/>
      <c r="GK777" s="187"/>
      <c r="GL777" s="187"/>
      <c r="GM777" s="187"/>
      <c r="GN777" s="187"/>
      <c r="GO777" s="187"/>
      <c r="GP777" s="187"/>
      <c r="GQ777" s="187"/>
      <c r="GR777" s="187"/>
      <c r="GS777" s="187"/>
      <c r="GT777" s="187"/>
      <c r="GU777" s="187"/>
      <c r="GV777" s="187"/>
      <c r="GW777" s="187"/>
      <c r="GX777" s="187"/>
      <c r="GY777" s="187"/>
      <c r="GZ777" s="187"/>
      <c r="HA777" s="187"/>
      <c r="HB777" s="187"/>
      <c r="HC777" s="187"/>
      <c r="HD777" s="187"/>
      <c r="HE777" s="187"/>
      <c r="HF777" s="187"/>
      <c r="HG777" s="187"/>
      <c r="HH777" s="187"/>
      <c r="HI777" s="187"/>
      <c r="HJ777" s="187"/>
      <c r="HK777" s="187"/>
      <c r="HL777" s="187"/>
      <c r="HM777" s="187"/>
      <c r="HN777" s="187"/>
      <c r="HO777" s="187"/>
      <c r="HP777" s="187"/>
      <c r="HQ777" s="187"/>
      <c r="HR777" s="187"/>
      <c r="HS777" s="187"/>
      <c r="HT777" s="187"/>
      <c r="HU777" s="187"/>
      <c r="HV777" s="187"/>
      <c r="HW777" s="187"/>
      <c r="HX777" s="187"/>
      <c r="HY777" s="187"/>
      <c r="HZ777" s="187"/>
      <c r="IA777" s="187"/>
      <c r="IB777" s="187"/>
      <c r="IC777" s="187"/>
      <c r="ID777" s="187"/>
      <c r="IE777" s="187"/>
      <c r="IF777" s="187"/>
      <c r="IG777" s="187"/>
      <c r="IH777" s="187"/>
      <c r="II777" s="187"/>
      <c r="IJ777" s="187"/>
      <c r="IK777" s="187"/>
      <c r="IL777" s="187"/>
      <c r="IM777" s="187"/>
      <c r="IN777" s="187"/>
      <c r="IO777" s="187"/>
      <c r="IP777" s="187"/>
      <c r="IQ777" s="187"/>
      <c r="IR777" s="187"/>
      <c r="IS777" s="187"/>
      <c r="IT777" s="187"/>
      <c r="IU777" s="187"/>
      <c r="IV777" s="187"/>
      <c r="IW777" s="187"/>
      <c r="IX777" s="187"/>
    </row>
    <row r="778" spans="1:258" ht="12.95" customHeight="1">
      <c r="A778" s="75" t="s">
        <v>333</v>
      </c>
      <c r="B778" s="255"/>
      <c r="C778" s="255"/>
      <c r="D778" s="155">
        <v>210036420</v>
      </c>
      <c r="E778" s="258" t="s">
        <v>1313</v>
      </c>
      <c r="F778" s="260">
        <v>22100611</v>
      </c>
      <c r="G778" s="188"/>
      <c r="H778" s="188" t="s">
        <v>221</v>
      </c>
      <c r="I778" s="189" t="s">
        <v>217</v>
      </c>
      <c r="J778" s="188" t="s">
        <v>222</v>
      </c>
      <c r="K778" s="188" t="s">
        <v>104</v>
      </c>
      <c r="L778" s="177"/>
      <c r="M778" s="188"/>
      <c r="N778" s="190" t="s">
        <v>106</v>
      </c>
      <c r="O778" s="190" t="s">
        <v>107</v>
      </c>
      <c r="P778" s="188" t="s">
        <v>108</v>
      </c>
      <c r="Q778" s="750" t="s">
        <v>1094</v>
      </c>
      <c r="R778" s="188" t="s">
        <v>110</v>
      </c>
      <c r="S778" s="190" t="s">
        <v>107</v>
      </c>
      <c r="T778" s="188" t="s">
        <v>122</v>
      </c>
      <c r="U778" s="188" t="s">
        <v>112</v>
      </c>
      <c r="V778" s="190">
        <v>60</v>
      </c>
      <c r="W778" s="189" t="s">
        <v>113</v>
      </c>
      <c r="X778" s="190"/>
      <c r="Y778" s="190"/>
      <c r="Z778" s="190"/>
      <c r="AA778" s="191"/>
      <c r="AB778" s="192">
        <v>90</v>
      </c>
      <c r="AC778" s="192">
        <v>10</v>
      </c>
      <c r="AD778" s="193" t="s">
        <v>364</v>
      </c>
      <c r="AE778" s="188" t="s">
        <v>115</v>
      </c>
      <c r="AF778" s="194">
        <v>1</v>
      </c>
      <c r="AG778" s="195">
        <v>41400</v>
      </c>
      <c r="AH778" s="183">
        <f t="shared" si="61"/>
        <v>41400</v>
      </c>
      <c r="AI778" s="184">
        <f t="shared" si="62"/>
        <v>46368.000000000007</v>
      </c>
      <c r="AJ778" s="185"/>
      <c r="AK778" s="185"/>
      <c r="AL778" s="185"/>
      <c r="AM778" s="196" t="s">
        <v>116</v>
      </c>
      <c r="AN778" s="188"/>
      <c r="AO778" s="188"/>
      <c r="AP778" s="188"/>
      <c r="AQ778" s="188"/>
      <c r="AR778" s="188" t="s">
        <v>2800</v>
      </c>
      <c r="AS778" s="188"/>
      <c r="AT778" s="188"/>
      <c r="AU778" s="188"/>
      <c r="AV778" s="89"/>
      <c r="AW778" s="89"/>
      <c r="AX778" s="89"/>
      <c r="AY778" s="89"/>
      <c r="AZ778" s="737"/>
      <c r="BA778" s="187"/>
      <c r="BB778" s="187"/>
      <c r="BC778" s="187"/>
      <c r="BD778" s="49">
        <v>698</v>
      </c>
      <c r="BE778" s="187"/>
      <c r="BF778" s="187"/>
      <c r="BG778" s="187"/>
      <c r="BH778" s="187"/>
      <c r="BI778" s="187"/>
      <c r="BJ778" s="187"/>
      <c r="BK778" s="187"/>
      <c r="BL778" s="187"/>
      <c r="BM778" s="187"/>
      <c r="BN778" s="187"/>
      <c r="BO778" s="187"/>
      <c r="BP778" s="187"/>
      <c r="BQ778" s="187"/>
      <c r="BR778" s="187"/>
      <c r="BS778" s="187"/>
      <c r="BT778" s="187"/>
      <c r="BU778" s="187"/>
      <c r="BV778" s="187"/>
      <c r="BW778" s="187"/>
      <c r="BX778" s="187"/>
      <c r="BY778" s="187"/>
      <c r="BZ778" s="187"/>
      <c r="CA778" s="187"/>
      <c r="CB778" s="187"/>
      <c r="CC778" s="187"/>
      <c r="CD778" s="187"/>
      <c r="CE778" s="187"/>
      <c r="CF778" s="187"/>
      <c r="CG778" s="187"/>
      <c r="CH778" s="187"/>
      <c r="CI778" s="187"/>
      <c r="CJ778" s="187"/>
      <c r="CK778" s="187"/>
      <c r="CL778" s="187"/>
      <c r="CM778" s="187"/>
      <c r="CN778" s="187"/>
      <c r="CO778" s="187"/>
      <c r="CP778" s="187"/>
      <c r="CQ778" s="187"/>
      <c r="CR778" s="187"/>
      <c r="CS778" s="187"/>
      <c r="CT778" s="187"/>
      <c r="CU778" s="187"/>
      <c r="CV778" s="187"/>
      <c r="CW778" s="187"/>
      <c r="CX778" s="187"/>
      <c r="CY778" s="187"/>
      <c r="CZ778" s="187"/>
      <c r="DA778" s="187"/>
      <c r="DB778" s="187"/>
      <c r="DC778" s="187"/>
      <c r="DD778" s="187"/>
      <c r="DE778" s="187"/>
      <c r="DF778" s="187"/>
      <c r="DG778" s="187"/>
      <c r="DH778" s="187"/>
      <c r="DI778" s="187"/>
      <c r="DJ778" s="187"/>
      <c r="DK778" s="187"/>
      <c r="DL778" s="187"/>
      <c r="DM778" s="187"/>
      <c r="DN778" s="187"/>
      <c r="DO778" s="187"/>
      <c r="DP778" s="187"/>
      <c r="DQ778" s="187"/>
      <c r="DR778" s="187"/>
      <c r="DS778" s="187"/>
      <c r="DT778" s="187"/>
      <c r="DU778" s="187"/>
      <c r="DV778" s="187"/>
      <c r="DW778" s="187"/>
      <c r="DX778" s="187"/>
      <c r="DY778" s="187"/>
      <c r="DZ778" s="187"/>
      <c r="EA778" s="187"/>
      <c r="EB778" s="187"/>
      <c r="EC778" s="187"/>
      <c r="ED778" s="187"/>
      <c r="EE778" s="187"/>
      <c r="EF778" s="187"/>
      <c r="EG778" s="187"/>
      <c r="EH778" s="187"/>
      <c r="EI778" s="187"/>
      <c r="EJ778" s="187"/>
      <c r="EK778" s="187"/>
      <c r="EL778" s="187"/>
      <c r="EM778" s="187"/>
      <c r="EN778" s="187"/>
      <c r="EO778" s="187"/>
      <c r="EP778" s="187"/>
      <c r="EQ778" s="187"/>
      <c r="ER778" s="187"/>
      <c r="ES778" s="187"/>
      <c r="ET778" s="187"/>
      <c r="EU778" s="187"/>
      <c r="EV778" s="187"/>
      <c r="EW778" s="187"/>
      <c r="EX778" s="187"/>
      <c r="EY778" s="187"/>
      <c r="EZ778" s="187"/>
      <c r="FA778" s="187"/>
      <c r="FB778" s="187"/>
      <c r="FC778" s="187"/>
      <c r="FD778" s="187"/>
      <c r="FE778" s="187"/>
      <c r="FF778" s="187"/>
      <c r="FG778" s="187"/>
      <c r="FH778" s="187"/>
      <c r="FI778" s="187"/>
      <c r="FJ778" s="187"/>
      <c r="FK778" s="187"/>
      <c r="FL778" s="187"/>
      <c r="FM778" s="187"/>
      <c r="FN778" s="187"/>
      <c r="FO778" s="187"/>
      <c r="FP778" s="187"/>
      <c r="FQ778" s="187"/>
      <c r="FR778" s="187"/>
      <c r="FS778" s="187"/>
      <c r="FT778" s="187"/>
      <c r="FU778" s="187"/>
      <c r="FV778" s="187"/>
      <c r="FW778" s="187"/>
      <c r="FX778" s="187"/>
      <c r="FY778" s="187"/>
      <c r="FZ778" s="187"/>
      <c r="GA778" s="187"/>
      <c r="GB778" s="187"/>
      <c r="GC778" s="187"/>
      <c r="GD778" s="187"/>
      <c r="GE778" s="187"/>
      <c r="GF778" s="187"/>
      <c r="GG778" s="187"/>
      <c r="GH778" s="187"/>
      <c r="GI778" s="187"/>
      <c r="GJ778" s="187"/>
      <c r="GK778" s="187"/>
      <c r="GL778" s="187"/>
      <c r="GM778" s="187"/>
      <c r="GN778" s="187"/>
      <c r="GO778" s="187"/>
      <c r="GP778" s="187"/>
      <c r="GQ778" s="187"/>
      <c r="GR778" s="187"/>
      <c r="GS778" s="187"/>
      <c r="GT778" s="187"/>
      <c r="GU778" s="187"/>
      <c r="GV778" s="187"/>
      <c r="GW778" s="187"/>
      <c r="GX778" s="187"/>
      <c r="GY778" s="187"/>
      <c r="GZ778" s="187"/>
      <c r="HA778" s="187"/>
      <c r="HB778" s="187"/>
      <c r="HC778" s="187"/>
      <c r="HD778" s="187"/>
      <c r="HE778" s="187"/>
      <c r="HF778" s="187"/>
      <c r="HG778" s="187"/>
      <c r="HH778" s="187"/>
      <c r="HI778" s="187"/>
      <c r="HJ778" s="187"/>
      <c r="HK778" s="187"/>
      <c r="HL778" s="187"/>
      <c r="HM778" s="187"/>
      <c r="HN778" s="187"/>
      <c r="HO778" s="187"/>
      <c r="HP778" s="187"/>
      <c r="HQ778" s="187"/>
      <c r="HR778" s="187"/>
      <c r="HS778" s="187"/>
      <c r="HT778" s="187"/>
      <c r="HU778" s="187"/>
      <c r="HV778" s="187"/>
      <c r="HW778" s="187"/>
      <c r="HX778" s="187"/>
      <c r="HY778" s="187"/>
      <c r="HZ778" s="187"/>
      <c r="IA778" s="187"/>
      <c r="IB778" s="187"/>
      <c r="IC778" s="187"/>
      <c r="ID778" s="187"/>
      <c r="IE778" s="187"/>
      <c r="IF778" s="187"/>
      <c r="IG778" s="187"/>
      <c r="IH778" s="187"/>
      <c r="II778" s="187"/>
      <c r="IJ778" s="187"/>
      <c r="IK778" s="187"/>
      <c r="IL778" s="187"/>
      <c r="IM778" s="187"/>
      <c r="IN778" s="187"/>
      <c r="IO778" s="187"/>
      <c r="IP778" s="187"/>
      <c r="IQ778" s="187"/>
      <c r="IR778" s="187"/>
      <c r="IS778" s="187"/>
      <c r="IT778" s="187"/>
      <c r="IU778" s="187"/>
      <c r="IV778" s="187"/>
      <c r="IW778" s="187"/>
      <c r="IX778" s="187"/>
    </row>
    <row r="779" spans="1:258" ht="12.95" customHeight="1">
      <c r="A779" s="75" t="s">
        <v>333</v>
      </c>
      <c r="B779" s="255"/>
      <c r="C779" s="255"/>
      <c r="D779" s="155">
        <v>210032577</v>
      </c>
      <c r="E779" s="258" t="s">
        <v>1301</v>
      </c>
      <c r="F779" s="260">
        <v>22100608</v>
      </c>
      <c r="G779" s="188"/>
      <c r="H779" s="188" t="s">
        <v>2801</v>
      </c>
      <c r="I779" s="189" t="s">
        <v>2802</v>
      </c>
      <c r="J779" s="188" t="s">
        <v>2803</v>
      </c>
      <c r="K779" s="188" t="s">
        <v>104</v>
      </c>
      <c r="L779" s="177"/>
      <c r="M779" s="188"/>
      <c r="N779" s="190" t="s">
        <v>106</v>
      </c>
      <c r="O779" s="190" t="s">
        <v>107</v>
      </c>
      <c r="P779" s="188" t="s">
        <v>108</v>
      </c>
      <c r="Q779" s="750" t="s">
        <v>1094</v>
      </c>
      <c r="R779" s="188" t="s">
        <v>110</v>
      </c>
      <c r="S779" s="190" t="s">
        <v>107</v>
      </c>
      <c r="T779" s="188" t="s">
        <v>122</v>
      </c>
      <c r="U779" s="188" t="s">
        <v>112</v>
      </c>
      <c r="V779" s="190">
        <v>60</v>
      </c>
      <c r="W779" s="189" t="s">
        <v>113</v>
      </c>
      <c r="X779" s="190"/>
      <c r="Y779" s="190"/>
      <c r="Z779" s="190"/>
      <c r="AA779" s="191"/>
      <c r="AB779" s="192">
        <v>90</v>
      </c>
      <c r="AC779" s="192">
        <v>10</v>
      </c>
      <c r="AD779" s="193" t="s">
        <v>114</v>
      </c>
      <c r="AE779" s="188" t="s">
        <v>115</v>
      </c>
      <c r="AF779" s="194">
        <v>1</v>
      </c>
      <c r="AG779" s="195">
        <v>11917.44</v>
      </c>
      <c r="AH779" s="183">
        <f t="shared" si="61"/>
        <v>11917.44</v>
      </c>
      <c r="AI779" s="184">
        <f t="shared" si="62"/>
        <v>13347.532800000003</v>
      </c>
      <c r="AJ779" s="185"/>
      <c r="AK779" s="185"/>
      <c r="AL779" s="185"/>
      <c r="AM779" s="196" t="s">
        <v>116</v>
      </c>
      <c r="AN779" s="188"/>
      <c r="AO779" s="188"/>
      <c r="AP779" s="188"/>
      <c r="AQ779" s="188"/>
      <c r="AR779" s="188" t="s">
        <v>2804</v>
      </c>
      <c r="AS779" s="188"/>
      <c r="AT779" s="188"/>
      <c r="AU779" s="188"/>
      <c r="AV779" s="89"/>
      <c r="AW779" s="89"/>
      <c r="AX779" s="89"/>
      <c r="AY779" s="89"/>
      <c r="AZ779" s="737"/>
      <c r="BA779" s="187"/>
      <c r="BB779" s="187"/>
      <c r="BC779" s="187"/>
      <c r="BD779" s="49">
        <v>699</v>
      </c>
      <c r="BE779" s="187"/>
      <c r="BF779" s="187"/>
      <c r="BG779" s="187"/>
      <c r="BH779" s="187"/>
      <c r="BI779" s="187"/>
      <c r="BJ779" s="187"/>
      <c r="BK779" s="187"/>
      <c r="BL779" s="187"/>
      <c r="BM779" s="187"/>
      <c r="BN779" s="187"/>
      <c r="BO779" s="187"/>
      <c r="BP779" s="187"/>
      <c r="BQ779" s="187"/>
      <c r="BR779" s="187"/>
      <c r="BS779" s="187"/>
      <c r="BT779" s="187"/>
      <c r="BU779" s="187"/>
      <c r="BV779" s="187"/>
      <c r="BW779" s="187"/>
      <c r="BX779" s="187"/>
      <c r="BY779" s="187"/>
      <c r="BZ779" s="187"/>
      <c r="CA779" s="187"/>
      <c r="CB779" s="187"/>
      <c r="CC779" s="187"/>
      <c r="CD779" s="187"/>
      <c r="CE779" s="187"/>
      <c r="CF779" s="187"/>
      <c r="CG779" s="187"/>
      <c r="CH779" s="187"/>
      <c r="CI779" s="187"/>
      <c r="CJ779" s="187"/>
      <c r="CK779" s="187"/>
      <c r="CL779" s="187"/>
      <c r="CM779" s="187"/>
      <c r="CN779" s="187"/>
      <c r="CO779" s="187"/>
      <c r="CP779" s="187"/>
      <c r="CQ779" s="187"/>
      <c r="CR779" s="187"/>
      <c r="CS779" s="187"/>
      <c r="CT779" s="187"/>
      <c r="CU779" s="187"/>
      <c r="CV779" s="187"/>
      <c r="CW779" s="187"/>
      <c r="CX779" s="187"/>
      <c r="CY779" s="187"/>
      <c r="CZ779" s="187"/>
      <c r="DA779" s="187"/>
      <c r="DB779" s="187"/>
      <c r="DC779" s="187"/>
      <c r="DD779" s="187"/>
      <c r="DE779" s="187"/>
      <c r="DF779" s="187"/>
      <c r="DG779" s="187"/>
      <c r="DH779" s="187"/>
      <c r="DI779" s="187"/>
      <c r="DJ779" s="187"/>
      <c r="DK779" s="187"/>
      <c r="DL779" s="187"/>
      <c r="DM779" s="187"/>
      <c r="DN779" s="187"/>
      <c r="DO779" s="187"/>
      <c r="DP779" s="187"/>
      <c r="DQ779" s="187"/>
      <c r="DR779" s="187"/>
      <c r="DS779" s="187"/>
      <c r="DT779" s="187"/>
      <c r="DU779" s="187"/>
      <c r="DV779" s="187"/>
      <c r="DW779" s="187"/>
      <c r="DX779" s="187"/>
      <c r="DY779" s="187"/>
      <c r="DZ779" s="187"/>
      <c r="EA779" s="187"/>
      <c r="EB779" s="187"/>
      <c r="EC779" s="187"/>
      <c r="ED779" s="187"/>
      <c r="EE779" s="187"/>
      <c r="EF779" s="187"/>
      <c r="EG779" s="187"/>
      <c r="EH779" s="187"/>
      <c r="EI779" s="187"/>
      <c r="EJ779" s="187"/>
      <c r="EK779" s="187"/>
      <c r="EL779" s="187"/>
      <c r="EM779" s="187"/>
      <c r="EN779" s="187"/>
      <c r="EO779" s="187"/>
      <c r="EP779" s="187"/>
      <c r="EQ779" s="187"/>
      <c r="ER779" s="187"/>
      <c r="ES779" s="187"/>
      <c r="ET779" s="187"/>
      <c r="EU779" s="187"/>
      <c r="EV779" s="187"/>
      <c r="EW779" s="187"/>
      <c r="EX779" s="187"/>
      <c r="EY779" s="187"/>
      <c r="EZ779" s="187"/>
      <c r="FA779" s="187"/>
      <c r="FB779" s="187"/>
      <c r="FC779" s="187"/>
      <c r="FD779" s="187"/>
      <c r="FE779" s="187"/>
      <c r="FF779" s="187"/>
      <c r="FG779" s="187"/>
      <c r="FH779" s="187"/>
      <c r="FI779" s="187"/>
      <c r="FJ779" s="187"/>
      <c r="FK779" s="187"/>
      <c r="FL779" s="187"/>
      <c r="FM779" s="187"/>
      <c r="FN779" s="187"/>
      <c r="FO779" s="187"/>
      <c r="FP779" s="187"/>
      <c r="FQ779" s="187"/>
      <c r="FR779" s="187"/>
      <c r="FS779" s="187"/>
      <c r="FT779" s="187"/>
      <c r="FU779" s="187"/>
      <c r="FV779" s="187"/>
      <c r="FW779" s="187"/>
      <c r="FX779" s="187"/>
      <c r="FY779" s="187"/>
      <c r="FZ779" s="187"/>
      <c r="GA779" s="187"/>
      <c r="GB779" s="187"/>
      <c r="GC779" s="187"/>
      <c r="GD779" s="187"/>
      <c r="GE779" s="187"/>
      <c r="GF779" s="187"/>
      <c r="GG779" s="187"/>
      <c r="GH779" s="187"/>
      <c r="GI779" s="187"/>
      <c r="GJ779" s="187"/>
      <c r="GK779" s="187"/>
      <c r="GL779" s="187"/>
      <c r="GM779" s="187"/>
      <c r="GN779" s="187"/>
      <c r="GO779" s="187"/>
      <c r="GP779" s="187"/>
      <c r="GQ779" s="187"/>
      <c r="GR779" s="187"/>
      <c r="GS779" s="187"/>
      <c r="GT779" s="187"/>
      <c r="GU779" s="187"/>
      <c r="GV779" s="187"/>
      <c r="GW779" s="187"/>
      <c r="GX779" s="187"/>
      <c r="GY779" s="187"/>
      <c r="GZ779" s="187"/>
      <c r="HA779" s="187"/>
      <c r="HB779" s="187"/>
      <c r="HC779" s="187"/>
      <c r="HD779" s="187"/>
      <c r="HE779" s="187"/>
      <c r="HF779" s="187"/>
      <c r="HG779" s="187"/>
      <c r="HH779" s="187"/>
      <c r="HI779" s="187"/>
      <c r="HJ779" s="187"/>
      <c r="HK779" s="187"/>
      <c r="HL779" s="187"/>
      <c r="HM779" s="187"/>
      <c r="HN779" s="187"/>
      <c r="HO779" s="187"/>
      <c r="HP779" s="187"/>
      <c r="HQ779" s="187"/>
      <c r="HR779" s="187"/>
      <c r="HS779" s="187"/>
      <c r="HT779" s="187"/>
      <c r="HU779" s="187"/>
      <c r="HV779" s="187"/>
      <c r="HW779" s="187"/>
      <c r="HX779" s="187"/>
      <c r="HY779" s="187"/>
      <c r="HZ779" s="187"/>
      <c r="IA779" s="187"/>
      <c r="IB779" s="187"/>
      <c r="IC779" s="187"/>
      <c r="ID779" s="187"/>
      <c r="IE779" s="187"/>
      <c r="IF779" s="187"/>
      <c r="IG779" s="187"/>
      <c r="IH779" s="187"/>
      <c r="II779" s="187"/>
      <c r="IJ779" s="187"/>
      <c r="IK779" s="187"/>
      <c r="IL779" s="187"/>
      <c r="IM779" s="187"/>
      <c r="IN779" s="187"/>
      <c r="IO779" s="187"/>
      <c r="IP779" s="187"/>
      <c r="IQ779" s="187"/>
      <c r="IR779" s="187"/>
      <c r="IS779" s="187"/>
      <c r="IT779" s="187"/>
      <c r="IU779" s="187"/>
      <c r="IV779" s="187"/>
      <c r="IW779" s="187"/>
      <c r="IX779" s="187"/>
    </row>
    <row r="780" spans="1:258" ht="12.95" customHeight="1">
      <c r="A780" s="75" t="s">
        <v>319</v>
      </c>
      <c r="B780" s="255"/>
      <c r="C780" s="255" t="s">
        <v>3264</v>
      </c>
      <c r="D780" s="155">
        <v>270002502</v>
      </c>
      <c r="E780" s="258" t="s">
        <v>3722</v>
      </c>
      <c r="F780" s="260">
        <v>22100494</v>
      </c>
      <c r="G780" s="59"/>
      <c r="H780" s="59" t="s">
        <v>2805</v>
      </c>
      <c r="I780" s="59" t="s">
        <v>2806</v>
      </c>
      <c r="J780" s="59" t="s">
        <v>2807</v>
      </c>
      <c r="K780" s="59" t="s">
        <v>104</v>
      </c>
      <c r="L780" s="177" t="s">
        <v>105</v>
      </c>
      <c r="M780" s="59"/>
      <c r="N780" s="197" t="s">
        <v>106</v>
      </c>
      <c r="O780" s="197" t="s">
        <v>107</v>
      </c>
      <c r="P780" s="59" t="s">
        <v>108</v>
      </c>
      <c r="Q780" s="197" t="s">
        <v>1094</v>
      </c>
      <c r="R780" s="59" t="s">
        <v>110</v>
      </c>
      <c r="S780" s="197" t="s">
        <v>107</v>
      </c>
      <c r="T780" s="59" t="s">
        <v>122</v>
      </c>
      <c r="U780" s="59" t="s">
        <v>112</v>
      </c>
      <c r="V780" s="198">
        <v>60</v>
      </c>
      <c r="W780" s="59" t="s">
        <v>113</v>
      </c>
      <c r="X780" s="197"/>
      <c r="Y780" s="197"/>
      <c r="Z780" s="197"/>
      <c r="AA780" s="199"/>
      <c r="AB780" s="200">
        <v>90</v>
      </c>
      <c r="AC780" s="200">
        <v>10</v>
      </c>
      <c r="AD780" s="201" t="s">
        <v>129</v>
      </c>
      <c r="AE780" s="202" t="s">
        <v>115</v>
      </c>
      <c r="AF780" s="203">
        <v>30</v>
      </c>
      <c r="AG780" s="204">
        <v>8328</v>
      </c>
      <c r="AH780" s="43">
        <v>0</v>
      </c>
      <c r="AI780" s="44">
        <f t="shared" si="62"/>
        <v>0</v>
      </c>
      <c r="AJ780" s="185"/>
      <c r="AK780" s="185"/>
      <c r="AL780" s="185"/>
      <c r="AM780" s="51" t="s">
        <v>116</v>
      </c>
      <c r="AN780" s="59"/>
      <c r="AO780" s="59"/>
      <c r="AP780" s="59"/>
      <c r="AQ780" s="59"/>
      <c r="AR780" s="59" t="s">
        <v>2808</v>
      </c>
      <c r="AS780" s="59"/>
      <c r="AT780" s="59"/>
      <c r="AU780" s="59"/>
      <c r="AV780" s="89"/>
      <c r="AW780" s="89"/>
      <c r="AX780" s="89"/>
      <c r="AY780" s="89"/>
      <c r="AZ780" s="187"/>
      <c r="BA780" s="187"/>
      <c r="BB780" s="187"/>
      <c r="BC780" s="187"/>
      <c r="BD780" s="49">
        <v>700</v>
      </c>
      <c r="BE780" s="187"/>
      <c r="BF780" s="187"/>
      <c r="BG780" s="187"/>
      <c r="BH780" s="187"/>
      <c r="BI780" s="187"/>
      <c r="BJ780" s="187"/>
      <c r="BK780" s="187"/>
      <c r="BL780" s="187"/>
      <c r="BM780" s="187"/>
      <c r="BN780" s="187"/>
      <c r="BO780" s="187"/>
      <c r="BP780" s="187"/>
      <c r="BQ780" s="187"/>
      <c r="BR780" s="187"/>
      <c r="BS780" s="187"/>
      <c r="BT780" s="187"/>
      <c r="BU780" s="187"/>
      <c r="BV780" s="187"/>
      <c r="BW780" s="187"/>
      <c r="BX780" s="187"/>
      <c r="BY780" s="187"/>
      <c r="BZ780" s="187"/>
      <c r="CA780" s="187"/>
      <c r="CB780" s="187"/>
      <c r="CC780" s="187"/>
      <c r="CD780" s="187"/>
      <c r="CE780" s="187"/>
      <c r="CF780" s="187"/>
      <c r="CG780" s="187"/>
      <c r="CH780" s="187"/>
      <c r="CI780" s="187"/>
      <c r="CJ780" s="187"/>
      <c r="CK780" s="187"/>
      <c r="CL780" s="187"/>
      <c r="CM780" s="187"/>
      <c r="CN780" s="187"/>
      <c r="CO780" s="187"/>
      <c r="CP780" s="187"/>
      <c r="CQ780" s="187"/>
      <c r="CR780" s="187"/>
      <c r="CS780" s="187"/>
      <c r="CT780" s="187"/>
      <c r="CU780" s="187"/>
      <c r="CV780" s="187"/>
      <c r="CW780" s="187"/>
      <c r="CX780" s="187"/>
      <c r="CY780" s="187"/>
      <c r="CZ780" s="187"/>
      <c r="DA780" s="187"/>
      <c r="DB780" s="187"/>
      <c r="DC780" s="187"/>
      <c r="DD780" s="187"/>
      <c r="DE780" s="187"/>
      <c r="DF780" s="187"/>
      <c r="DG780" s="187"/>
      <c r="DH780" s="187"/>
      <c r="DI780" s="187"/>
      <c r="DJ780" s="187"/>
      <c r="DK780" s="187"/>
      <c r="DL780" s="187"/>
      <c r="DM780" s="187"/>
      <c r="DN780" s="187"/>
      <c r="DO780" s="187"/>
      <c r="DP780" s="187"/>
      <c r="DQ780" s="187"/>
      <c r="DR780" s="187"/>
      <c r="DS780" s="187"/>
      <c r="DT780" s="187"/>
      <c r="DU780" s="187"/>
      <c r="DV780" s="187"/>
      <c r="DW780" s="187"/>
      <c r="DX780" s="187"/>
      <c r="DY780" s="187"/>
      <c r="DZ780" s="187"/>
      <c r="EA780" s="187"/>
      <c r="EB780" s="187"/>
      <c r="EC780" s="187"/>
      <c r="ED780" s="187"/>
      <c r="EE780" s="187"/>
      <c r="EF780" s="187"/>
      <c r="EG780" s="187"/>
      <c r="EH780" s="187"/>
      <c r="EI780" s="187"/>
      <c r="EJ780" s="187"/>
      <c r="EK780" s="187"/>
      <c r="EL780" s="187"/>
      <c r="EM780" s="187"/>
      <c r="EN780" s="187"/>
      <c r="EO780" s="187"/>
      <c r="EP780" s="187"/>
      <c r="EQ780" s="187"/>
      <c r="ER780" s="187"/>
      <c r="ES780" s="187"/>
      <c r="ET780" s="187"/>
      <c r="EU780" s="187"/>
      <c r="EV780" s="187"/>
      <c r="EW780" s="187"/>
      <c r="EX780" s="187"/>
      <c r="EY780" s="187"/>
      <c r="EZ780" s="187"/>
      <c r="FA780" s="187"/>
      <c r="FB780" s="187"/>
      <c r="FC780" s="187"/>
      <c r="FD780" s="187"/>
      <c r="FE780" s="187"/>
      <c r="FF780" s="187"/>
      <c r="FG780" s="187"/>
      <c r="FH780" s="187"/>
      <c r="FI780" s="187"/>
      <c r="FJ780" s="187"/>
      <c r="FK780" s="187"/>
      <c r="FL780" s="187"/>
      <c r="FM780" s="187"/>
      <c r="FN780" s="187"/>
      <c r="FO780" s="187"/>
      <c r="FP780" s="187"/>
      <c r="FQ780" s="187"/>
      <c r="FR780" s="187"/>
      <c r="FS780" s="187"/>
      <c r="FT780" s="187"/>
      <c r="FU780" s="187"/>
      <c r="FV780" s="187"/>
      <c r="FW780" s="187"/>
      <c r="FX780" s="187"/>
      <c r="FY780" s="187"/>
      <c r="FZ780" s="187"/>
      <c r="GA780" s="187"/>
      <c r="GB780" s="187"/>
      <c r="GC780" s="187"/>
      <c r="GD780" s="187"/>
      <c r="GE780" s="187"/>
      <c r="GF780" s="187"/>
      <c r="GG780" s="187"/>
      <c r="GH780" s="187"/>
      <c r="GI780" s="187"/>
      <c r="GJ780" s="187"/>
      <c r="GK780" s="187"/>
      <c r="GL780" s="187"/>
      <c r="GM780" s="187"/>
      <c r="GN780" s="187"/>
      <c r="GO780" s="187"/>
      <c r="GP780" s="187"/>
      <c r="GQ780" s="187"/>
      <c r="GR780" s="187"/>
      <c r="GS780" s="187"/>
      <c r="GT780" s="187"/>
      <c r="GU780" s="187"/>
      <c r="GV780" s="187"/>
      <c r="GW780" s="187"/>
      <c r="GX780" s="187"/>
      <c r="GY780" s="187"/>
      <c r="GZ780" s="187"/>
      <c r="HA780" s="187"/>
      <c r="HB780" s="187"/>
      <c r="HC780" s="187"/>
      <c r="HD780" s="187"/>
      <c r="HE780" s="187"/>
      <c r="HF780" s="187"/>
      <c r="HG780" s="187"/>
      <c r="HH780" s="187"/>
      <c r="HI780" s="187"/>
      <c r="HJ780" s="187"/>
      <c r="HK780" s="187"/>
      <c r="HL780" s="187"/>
      <c r="HM780" s="187"/>
      <c r="HN780" s="187"/>
      <c r="HO780" s="187"/>
      <c r="HP780" s="187"/>
      <c r="HQ780" s="187"/>
      <c r="HR780" s="187"/>
      <c r="HS780" s="187"/>
      <c r="HT780" s="187"/>
      <c r="HU780" s="187"/>
      <c r="HV780" s="187"/>
      <c r="HW780" s="187"/>
      <c r="HX780" s="187"/>
      <c r="HY780" s="187"/>
      <c r="HZ780" s="187"/>
      <c r="IA780" s="187"/>
      <c r="IB780" s="187"/>
      <c r="IC780" s="187"/>
      <c r="ID780" s="187"/>
      <c r="IE780" s="187"/>
      <c r="IF780" s="187"/>
      <c r="IG780" s="187"/>
      <c r="IH780" s="187"/>
      <c r="II780" s="187"/>
      <c r="IJ780" s="187"/>
      <c r="IK780" s="187"/>
      <c r="IL780" s="187"/>
      <c r="IM780" s="187"/>
      <c r="IN780" s="187"/>
      <c r="IO780" s="187"/>
      <c r="IP780" s="187"/>
      <c r="IQ780" s="187"/>
      <c r="IR780" s="187"/>
      <c r="IS780" s="187"/>
      <c r="IT780" s="187"/>
      <c r="IU780" s="187"/>
      <c r="IV780" s="187"/>
      <c r="IW780" s="187"/>
      <c r="IX780" s="187"/>
    </row>
    <row r="781" spans="1:258" ht="12.95" customHeight="1">
      <c r="A781" s="758" t="s">
        <v>319</v>
      </c>
      <c r="B781" s="349"/>
      <c r="C781" s="349"/>
      <c r="D781" s="781">
        <v>270002502</v>
      </c>
      <c r="E781" s="782" t="s">
        <v>4333</v>
      </c>
      <c r="F781" s="760"/>
      <c r="G781" s="349"/>
      <c r="H781" s="59" t="s">
        <v>2805</v>
      </c>
      <c r="I781" s="59" t="s">
        <v>2806</v>
      </c>
      <c r="J781" s="59" t="s">
        <v>2807</v>
      </c>
      <c r="K781" s="59" t="s">
        <v>104</v>
      </c>
      <c r="L781" s="753"/>
      <c r="M781" s="59"/>
      <c r="N781" s="197" t="s">
        <v>106</v>
      </c>
      <c r="O781" s="197" t="s">
        <v>107</v>
      </c>
      <c r="P781" s="59" t="s">
        <v>108</v>
      </c>
      <c r="Q781" s="197" t="s">
        <v>1094</v>
      </c>
      <c r="R781" s="59" t="s">
        <v>110</v>
      </c>
      <c r="S781" s="197" t="s">
        <v>107</v>
      </c>
      <c r="T781" s="59" t="s">
        <v>122</v>
      </c>
      <c r="U781" s="59" t="s">
        <v>112</v>
      </c>
      <c r="V781" s="197">
        <v>60</v>
      </c>
      <c r="W781" s="59" t="s">
        <v>113</v>
      </c>
      <c r="X781" s="197"/>
      <c r="Y781" s="197"/>
      <c r="Z781" s="197"/>
      <c r="AA781" s="767"/>
      <c r="AB781" s="59">
        <v>90</v>
      </c>
      <c r="AC781" s="59">
        <v>10</v>
      </c>
      <c r="AD781" s="768" t="s">
        <v>129</v>
      </c>
      <c r="AE781" s="59" t="s">
        <v>115</v>
      </c>
      <c r="AF781" s="769">
        <v>34</v>
      </c>
      <c r="AG781" s="770">
        <v>8328</v>
      </c>
      <c r="AH781" s="45">
        <f>AG781*AF781</f>
        <v>283152</v>
      </c>
      <c r="AI781" s="45">
        <f t="shared" si="62"/>
        <v>317130.24000000005</v>
      </c>
      <c r="AJ781" s="46"/>
      <c r="AK781" s="45"/>
      <c r="AL781" s="45"/>
      <c r="AM781" s="51" t="s">
        <v>116</v>
      </c>
      <c r="AN781" s="59"/>
      <c r="AO781" s="59"/>
      <c r="AP781" s="59"/>
      <c r="AQ781" s="59"/>
      <c r="AR781" s="59" t="s">
        <v>2808</v>
      </c>
      <c r="AS781" s="59"/>
      <c r="AT781" s="59"/>
      <c r="AU781" s="59"/>
      <c r="AV781" s="771"/>
      <c r="AW781" s="771"/>
      <c r="AX781" s="771"/>
      <c r="AY781" s="759"/>
      <c r="AZ781" s="742" t="s">
        <v>4067</v>
      </c>
      <c r="BA781" s="743">
        <v>22100494</v>
      </c>
      <c r="BB781" s="743"/>
      <c r="BC781" s="249" t="e">
        <f>VLOOKUP(#REF!,$E$11:$BD$1093,53,0)</f>
        <v>#REF!</v>
      </c>
      <c r="BD781" s="249" t="e">
        <f>BC781+0.5</f>
        <v>#REF!</v>
      </c>
      <c r="BE781" s="187"/>
      <c r="BF781" s="187"/>
      <c r="BG781" s="187"/>
      <c r="BH781" s="187"/>
      <c r="BI781" s="187"/>
      <c r="BJ781" s="187"/>
      <c r="BK781" s="187"/>
      <c r="BL781" s="187"/>
      <c r="BM781" s="187"/>
      <c r="BN781" s="187"/>
      <c r="BO781" s="187"/>
      <c r="BP781" s="187"/>
      <c r="BQ781" s="187"/>
      <c r="BR781" s="187"/>
      <c r="BS781" s="187"/>
      <c r="BT781" s="187"/>
      <c r="BU781" s="187"/>
      <c r="BV781" s="187"/>
      <c r="BW781" s="187"/>
      <c r="BX781" s="187"/>
      <c r="BY781" s="187"/>
      <c r="BZ781" s="187"/>
      <c r="CA781" s="187"/>
      <c r="CB781" s="187"/>
      <c r="CC781" s="187"/>
      <c r="CD781" s="187"/>
      <c r="CE781" s="187"/>
      <c r="CF781" s="187"/>
      <c r="CG781" s="187"/>
      <c r="CH781" s="187"/>
      <c r="CI781" s="187"/>
      <c r="CJ781" s="187"/>
      <c r="CK781" s="187"/>
      <c r="CL781" s="187"/>
      <c r="CM781" s="187"/>
      <c r="CN781" s="187"/>
      <c r="CO781" s="187"/>
      <c r="CP781" s="187"/>
      <c r="CQ781" s="187"/>
      <c r="CR781" s="187"/>
      <c r="CS781" s="187"/>
      <c r="CT781" s="187"/>
      <c r="CU781" s="187"/>
      <c r="CV781" s="187"/>
      <c r="CW781" s="187"/>
      <c r="CX781" s="187"/>
      <c r="CY781" s="187"/>
      <c r="CZ781" s="187"/>
      <c r="DA781" s="187"/>
      <c r="DB781" s="187"/>
      <c r="DC781" s="187"/>
      <c r="DD781" s="187"/>
      <c r="DE781" s="187"/>
      <c r="DF781" s="187"/>
      <c r="DG781" s="187"/>
      <c r="DH781" s="187"/>
      <c r="DI781" s="187"/>
      <c r="DJ781" s="187"/>
      <c r="DK781" s="187"/>
      <c r="DL781" s="187"/>
      <c r="DM781" s="187"/>
      <c r="DN781" s="187"/>
      <c r="DO781" s="187"/>
      <c r="DP781" s="187"/>
      <c r="DQ781" s="187"/>
      <c r="DR781" s="187"/>
      <c r="DS781" s="187"/>
      <c r="DT781" s="187"/>
      <c r="DU781" s="187"/>
      <c r="DV781" s="187"/>
      <c r="DW781" s="187"/>
      <c r="DX781" s="187"/>
      <c r="DY781" s="187"/>
      <c r="DZ781" s="187"/>
      <c r="EA781" s="187"/>
      <c r="EB781" s="187"/>
      <c r="EC781" s="187"/>
      <c r="ED781" s="187"/>
      <c r="EE781" s="187"/>
      <c r="EF781" s="187"/>
      <c r="EG781" s="187"/>
      <c r="EH781" s="187"/>
      <c r="EI781" s="187"/>
      <c r="EJ781" s="187"/>
      <c r="EK781" s="187"/>
      <c r="EL781" s="187"/>
      <c r="EM781" s="187"/>
      <c r="EN781" s="187"/>
      <c r="EO781" s="187"/>
      <c r="EP781" s="187"/>
      <c r="EQ781" s="187"/>
      <c r="ER781" s="187"/>
      <c r="ES781" s="187"/>
      <c r="ET781" s="187"/>
      <c r="EU781" s="187"/>
      <c r="EV781" s="187"/>
      <c r="EW781" s="187"/>
      <c r="EX781" s="187"/>
      <c r="EY781" s="187"/>
      <c r="EZ781" s="187"/>
      <c r="FA781" s="187"/>
      <c r="FB781" s="187"/>
      <c r="FC781" s="187"/>
      <c r="FD781" s="187"/>
      <c r="FE781" s="187"/>
      <c r="FF781" s="187"/>
      <c r="FG781" s="187"/>
      <c r="FH781" s="187"/>
      <c r="FI781" s="187"/>
      <c r="FJ781" s="187"/>
      <c r="FK781" s="187"/>
      <c r="FL781" s="187"/>
      <c r="FM781" s="187"/>
      <c r="FN781" s="187"/>
      <c r="FO781" s="187"/>
      <c r="FP781" s="187"/>
      <c r="FQ781" s="187"/>
      <c r="FR781" s="187"/>
      <c r="FS781" s="187"/>
      <c r="FT781" s="187"/>
      <c r="FU781" s="187"/>
      <c r="FV781" s="187"/>
      <c r="FW781" s="187"/>
      <c r="FX781" s="187"/>
      <c r="FY781" s="187"/>
      <c r="FZ781" s="187"/>
      <c r="GA781" s="187"/>
      <c r="GB781" s="187"/>
      <c r="GC781" s="187"/>
      <c r="GD781" s="187"/>
      <c r="GE781" s="187"/>
      <c r="GF781" s="187"/>
      <c r="GG781" s="187"/>
      <c r="GH781" s="187"/>
      <c r="GI781" s="187"/>
      <c r="GJ781" s="187"/>
      <c r="GK781" s="187"/>
      <c r="GL781" s="187"/>
      <c r="GM781" s="187"/>
      <c r="GN781" s="187"/>
      <c r="GO781" s="187"/>
      <c r="GP781" s="187"/>
      <c r="GQ781" s="187"/>
      <c r="GR781" s="187"/>
      <c r="GS781" s="187"/>
      <c r="GT781" s="187"/>
      <c r="GU781" s="187"/>
      <c r="GV781" s="187"/>
      <c r="GW781" s="187"/>
      <c r="GX781" s="187"/>
      <c r="GY781" s="187"/>
      <c r="GZ781" s="187"/>
      <c r="HA781" s="187"/>
      <c r="HB781" s="187"/>
      <c r="HC781" s="187"/>
      <c r="HD781" s="187"/>
      <c r="HE781" s="187"/>
      <c r="HF781" s="187"/>
      <c r="HG781" s="187"/>
      <c r="HH781" s="187"/>
      <c r="HI781" s="187"/>
      <c r="HJ781" s="187"/>
      <c r="HK781" s="187"/>
      <c r="HL781" s="187"/>
      <c r="HM781" s="187"/>
      <c r="HN781" s="187"/>
      <c r="HO781" s="187"/>
      <c r="HP781" s="187"/>
      <c r="HQ781" s="187"/>
      <c r="HR781" s="187"/>
      <c r="HS781" s="187"/>
      <c r="HT781" s="187"/>
      <c r="HU781" s="187"/>
      <c r="HV781" s="187"/>
      <c r="HW781" s="187"/>
      <c r="HX781" s="187"/>
      <c r="HY781" s="187"/>
      <c r="HZ781" s="187"/>
      <c r="IA781" s="187"/>
      <c r="IB781" s="187"/>
      <c r="IC781" s="187"/>
      <c r="ID781" s="187"/>
      <c r="IE781" s="187"/>
      <c r="IF781" s="187"/>
      <c r="IG781" s="187"/>
      <c r="IH781" s="187"/>
      <c r="II781" s="187"/>
      <c r="IJ781" s="187"/>
      <c r="IK781" s="187"/>
      <c r="IL781" s="187"/>
      <c r="IM781" s="187"/>
      <c r="IN781" s="187"/>
      <c r="IO781" s="187"/>
      <c r="IP781" s="187"/>
      <c r="IQ781" s="187"/>
      <c r="IR781" s="187"/>
      <c r="IS781" s="187"/>
      <c r="IT781" s="187"/>
      <c r="IU781" s="187"/>
      <c r="IV781" s="187"/>
      <c r="IW781" s="187"/>
      <c r="IX781" s="187"/>
    </row>
    <row r="782" spans="1:258" ht="12.95" customHeight="1">
      <c r="A782" s="75" t="s">
        <v>319</v>
      </c>
      <c r="B782" s="255"/>
      <c r="C782" s="255"/>
      <c r="D782" s="155">
        <v>270004655</v>
      </c>
      <c r="E782" s="258" t="s">
        <v>3723</v>
      </c>
      <c r="F782" s="260">
        <v>22100495</v>
      </c>
      <c r="G782" s="59"/>
      <c r="H782" s="59" t="s">
        <v>2805</v>
      </c>
      <c r="I782" s="59" t="s">
        <v>2806</v>
      </c>
      <c r="J782" s="59" t="s">
        <v>2807</v>
      </c>
      <c r="K782" s="59" t="s">
        <v>104</v>
      </c>
      <c r="L782" s="177" t="s">
        <v>105</v>
      </c>
      <c r="M782" s="59"/>
      <c r="N782" s="197" t="s">
        <v>106</v>
      </c>
      <c r="O782" s="197" t="s">
        <v>107</v>
      </c>
      <c r="P782" s="59" t="s">
        <v>108</v>
      </c>
      <c r="Q782" s="197" t="s">
        <v>1094</v>
      </c>
      <c r="R782" s="59" t="s">
        <v>110</v>
      </c>
      <c r="S782" s="197" t="s">
        <v>107</v>
      </c>
      <c r="T782" s="59" t="s">
        <v>122</v>
      </c>
      <c r="U782" s="59" t="s">
        <v>112</v>
      </c>
      <c r="V782" s="198">
        <v>60</v>
      </c>
      <c r="W782" s="59" t="s">
        <v>113</v>
      </c>
      <c r="X782" s="197"/>
      <c r="Y782" s="197"/>
      <c r="Z782" s="197"/>
      <c r="AA782" s="199"/>
      <c r="AB782" s="200">
        <v>90</v>
      </c>
      <c r="AC782" s="200">
        <v>10</v>
      </c>
      <c r="AD782" s="201" t="s">
        <v>129</v>
      </c>
      <c r="AE782" s="202" t="s">
        <v>115</v>
      </c>
      <c r="AF782" s="203">
        <v>265</v>
      </c>
      <c r="AG782" s="204">
        <v>989</v>
      </c>
      <c r="AH782" s="183">
        <f t="shared" ref="AH782:AH790" si="63">AF782*AG782</f>
        <v>262085</v>
      </c>
      <c r="AI782" s="184">
        <f t="shared" si="62"/>
        <v>293535.2</v>
      </c>
      <c r="AJ782" s="185"/>
      <c r="AK782" s="185"/>
      <c r="AL782" s="185"/>
      <c r="AM782" s="51" t="s">
        <v>116</v>
      </c>
      <c r="AN782" s="59"/>
      <c r="AO782" s="59"/>
      <c r="AP782" s="59"/>
      <c r="AQ782" s="59"/>
      <c r="AR782" s="59" t="s">
        <v>2809</v>
      </c>
      <c r="AS782" s="59"/>
      <c r="AT782" s="59"/>
      <c r="AU782" s="59"/>
      <c r="AV782" s="89"/>
      <c r="AW782" s="89"/>
      <c r="AX782" s="89"/>
      <c r="AY782" s="89"/>
      <c r="AZ782" s="737"/>
      <c r="BA782" s="187"/>
      <c r="BB782" s="187"/>
      <c r="BC782" s="187"/>
      <c r="BD782" s="49">
        <v>701</v>
      </c>
      <c r="BE782" s="187"/>
      <c r="BF782" s="187"/>
      <c r="BG782" s="187"/>
      <c r="BH782" s="187"/>
      <c r="BI782" s="187"/>
      <c r="BJ782" s="187"/>
      <c r="BK782" s="187"/>
      <c r="BL782" s="187"/>
      <c r="BM782" s="187"/>
      <c r="BN782" s="187"/>
      <c r="BO782" s="187"/>
      <c r="BP782" s="187"/>
      <c r="BQ782" s="187"/>
      <c r="BR782" s="187"/>
      <c r="BS782" s="187"/>
      <c r="BT782" s="187"/>
      <c r="BU782" s="187"/>
      <c r="BV782" s="187"/>
      <c r="BW782" s="187"/>
      <c r="BX782" s="187"/>
      <c r="BY782" s="187"/>
      <c r="BZ782" s="187"/>
      <c r="CA782" s="187"/>
      <c r="CB782" s="187"/>
      <c r="CC782" s="187"/>
      <c r="CD782" s="187"/>
      <c r="CE782" s="187"/>
      <c r="CF782" s="187"/>
      <c r="CG782" s="187"/>
      <c r="CH782" s="187"/>
      <c r="CI782" s="187"/>
      <c r="CJ782" s="187"/>
      <c r="CK782" s="187"/>
      <c r="CL782" s="187"/>
      <c r="CM782" s="187"/>
      <c r="CN782" s="187"/>
      <c r="CO782" s="187"/>
      <c r="CP782" s="187"/>
      <c r="CQ782" s="187"/>
      <c r="CR782" s="187"/>
      <c r="CS782" s="187"/>
      <c r="CT782" s="187"/>
      <c r="CU782" s="187"/>
      <c r="CV782" s="187"/>
      <c r="CW782" s="187"/>
      <c r="CX782" s="187"/>
      <c r="CY782" s="187"/>
      <c r="CZ782" s="187"/>
      <c r="DA782" s="187"/>
      <c r="DB782" s="187"/>
      <c r="DC782" s="187"/>
      <c r="DD782" s="187"/>
      <c r="DE782" s="187"/>
      <c r="DF782" s="187"/>
      <c r="DG782" s="187"/>
      <c r="DH782" s="187"/>
      <c r="DI782" s="187"/>
      <c r="DJ782" s="187"/>
      <c r="DK782" s="187"/>
      <c r="DL782" s="187"/>
      <c r="DM782" s="187"/>
      <c r="DN782" s="187"/>
      <c r="DO782" s="187"/>
      <c r="DP782" s="187"/>
      <c r="DQ782" s="187"/>
      <c r="DR782" s="187"/>
      <c r="DS782" s="187"/>
      <c r="DT782" s="187"/>
      <c r="DU782" s="187"/>
      <c r="DV782" s="187"/>
      <c r="DW782" s="187"/>
      <c r="DX782" s="187"/>
      <c r="DY782" s="187"/>
      <c r="DZ782" s="187"/>
      <c r="EA782" s="187"/>
      <c r="EB782" s="187"/>
      <c r="EC782" s="187"/>
      <c r="ED782" s="187"/>
      <c r="EE782" s="187"/>
      <c r="EF782" s="187"/>
      <c r="EG782" s="187"/>
      <c r="EH782" s="187"/>
      <c r="EI782" s="187"/>
      <c r="EJ782" s="187"/>
      <c r="EK782" s="187"/>
      <c r="EL782" s="187"/>
      <c r="EM782" s="187"/>
      <c r="EN782" s="187"/>
      <c r="EO782" s="187"/>
      <c r="EP782" s="187"/>
      <c r="EQ782" s="187"/>
      <c r="ER782" s="187"/>
      <c r="ES782" s="187"/>
      <c r="ET782" s="187"/>
      <c r="EU782" s="187"/>
      <c r="EV782" s="187"/>
      <c r="EW782" s="187"/>
      <c r="EX782" s="187"/>
      <c r="EY782" s="187"/>
      <c r="EZ782" s="187"/>
      <c r="FA782" s="187"/>
      <c r="FB782" s="187"/>
      <c r="FC782" s="187"/>
      <c r="FD782" s="187"/>
      <c r="FE782" s="187"/>
      <c r="FF782" s="187"/>
      <c r="FG782" s="187"/>
      <c r="FH782" s="187"/>
      <c r="FI782" s="187"/>
      <c r="FJ782" s="187"/>
      <c r="FK782" s="187"/>
      <c r="FL782" s="187"/>
      <c r="FM782" s="187"/>
      <c r="FN782" s="187"/>
      <c r="FO782" s="187"/>
      <c r="FP782" s="187"/>
      <c r="FQ782" s="187"/>
      <c r="FR782" s="187"/>
      <c r="FS782" s="187"/>
      <c r="FT782" s="187"/>
      <c r="FU782" s="187"/>
      <c r="FV782" s="187"/>
      <c r="FW782" s="187"/>
      <c r="FX782" s="187"/>
      <c r="FY782" s="187"/>
      <c r="FZ782" s="187"/>
      <c r="GA782" s="187"/>
      <c r="GB782" s="187"/>
      <c r="GC782" s="187"/>
      <c r="GD782" s="187"/>
      <c r="GE782" s="187"/>
      <c r="GF782" s="187"/>
      <c r="GG782" s="187"/>
      <c r="GH782" s="187"/>
      <c r="GI782" s="187"/>
      <c r="GJ782" s="187"/>
      <c r="GK782" s="187"/>
      <c r="GL782" s="187"/>
      <c r="GM782" s="187"/>
      <c r="GN782" s="187"/>
      <c r="GO782" s="187"/>
      <c r="GP782" s="187"/>
      <c r="GQ782" s="187"/>
      <c r="GR782" s="187"/>
      <c r="GS782" s="187"/>
      <c r="GT782" s="187"/>
      <c r="GU782" s="187"/>
      <c r="GV782" s="187"/>
      <c r="GW782" s="187"/>
      <c r="GX782" s="187"/>
      <c r="GY782" s="187"/>
      <c r="GZ782" s="187"/>
      <c r="HA782" s="187"/>
      <c r="HB782" s="187"/>
      <c r="HC782" s="187"/>
      <c r="HD782" s="187"/>
      <c r="HE782" s="187"/>
      <c r="HF782" s="187"/>
      <c r="HG782" s="187"/>
      <c r="HH782" s="187"/>
      <c r="HI782" s="187"/>
      <c r="HJ782" s="187"/>
      <c r="HK782" s="187"/>
      <c r="HL782" s="187"/>
      <c r="HM782" s="187"/>
      <c r="HN782" s="187"/>
      <c r="HO782" s="187"/>
      <c r="HP782" s="187"/>
      <c r="HQ782" s="187"/>
      <c r="HR782" s="187"/>
      <c r="HS782" s="187"/>
      <c r="HT782" s="187"/>
      <c r="HU782" s="187"/>
      <c r="HV782" s="187"/>
      <c r="HW782" s="187"/>
      <c r="HX782" s="187"/>
      <c r="HY782" s="187"/>
      <c r="HZ782" s="187"/>
      <c r="IA782" s="187"/>
      <c r="IB782" s="187"/>
      <c r="IC782" s="187"/>
      <c r="ID782" s="187"/>
      <c r="IE782" s="187"/>
      <c r="IF782" s="187"/>
      <c r="IG782" s="187"/>
      <c r="IH782" s="187"/>
      <c r="II782" s="187"/>
      <c r="IJ782" s="187"/>
      <c r="IK782" s="187"/>
      <c r="IL782" s="187"/>
      <c r="IM782" s="187"/>
      <c r="IN782" s="187"/>
      <c r="IO782" s="187"/>
      <c r="IP782" s="187"/>
      <c r="IQ782" s="187"/>
      <c r="IR782" s="187"/>
      <c r="IS782" s="187"/>
      <c r="IT782" s="187"/>
      <c r="IU782" s="187"/>
      <c r="IV782" s="187"/>
      <c r="IW782" s="187"/>
      <c r="IX782" s="187"/>
    </row>
    <row r="783" spans="1:258" ht="12.95" customHeight="1">
      <c r="A783" s="75" t="s">
        <v>2136</v>
      </c>
      <c r="B783" s="255"/>
      <c r="C783" s="255"/>
      <c r="D783" s="155">
        <v>210030186</v>
      </c>
      <c r="E783" s="258" t="s">
        <v>1501</v>
      </c>
      <c r="F783" s="260">
        <v>22100437</v>
      </c>
      <c r="G783" s="176"/>
      <c r="H783" s="176" t="s">
        <v>2810</v>
      </c>
      <c r="I783" s="37" t="s">
        <v>2811</v>
      </c>
      <c r="J783" s="176" t="s">
        <v>2812</v>
      </c>
      <c r="K783" s="176" t="s">
        <v>104</v>
      </c>
      <c r="L783" s="177"/>
      <c r="M783" s="176"/>
      <c r="N783" s="178" t="s">
        <v>106</v>
      </c>
      <c r="O783" s="178" t="s">
        <v>107</v>
      </c>
      <c r="P783" s="176" t="s">
        <v>108</v>
      </c>
      <c r="Q783" s="213" t="s">
        <v>435</v>
      </c>
      <c r="R783" s="176" t="s">
        <v>110</v>
      </c>
      <c r="S783" s="178" t="s">
        <v>107</v>
      </c>
      <c r="T783" s="176" t="s">
        <v>122</v>
      </c>
      <c r="U783" s="176" t="s">
        <v>112</v>
      </c>
      <c r="V783" s="178">
        <v>60</v>
      </c>
      <c r="W783" s="37" t="s">
        <v>113</v>
      </c>
      <c r="X783" s="178"/>
      <c r="Y783" s="178"/>
      <c r="Z783" s="178"/>
      <c r="AA783" s="179"/>
      <c r="AB783" s="180">
        <v>90</v>
      </c>
      <c r="AC783" s="180">
        <v>10</v>
      </c>
      <c r="AD783" s="181" t="s">
        <v>129</v>
      </c>
      <c r="AE783" s="176" t="s">
        <v>115</v>
      </c>
      <c r="AF783" s="182">
        <v>7</v>
      </c>
      <c r="AG783" s="94">
        <v>214832.66</v>
      </c>
      <c r="AH783" s="183">
        <f t="shared" si="63"/>
        <v>1503828.62</v>
      </c>
      <c r="AI783" s="184">
        <f t="shared" si="62"/>
        <v>1684288.0544000003</v>
      </c>
      <c r="AJ783" s="185"/>
      <c r="AK783" s="185"/>
      <c r="AL783" s="185"/>
      <c r="AM783" s="186" t="s">
        <v>116</v>
      </c>
      <c r="AN783" s="176"/>
      <c r="AO783" s="176"/>
      <c r="AP783" s="176"/>
      <c r="AQ783" s="176"/>
      <c r="AR783" s="37" t="s">
        <v>2813</v>
      </c>
      <c r="AS783" s="176"/>
      <c r="AT783" s="176"/>
      <c r="AU783" s="176"/>
      <c r="AV783" s="89"/>
      <c r="AW783" s="89"/>
      <c r="AX783" s="89"/>
      <c r="AY783" s="89"/>
      <c r="AZ783" s="737"/>
      <c r="BA783" s="187"/>
      <c r="BB783" s="187"/>
      <c r="BC783" s="187"/>
      <c r="BD783" s="49">
        <v>702</v>
      </c>
      <c r="BE783" s="187"/>
      <c r="BF783" s="187"/>
      <c r="BG783" s="187"/>
      <c r="BH783" s="187"/>
      <c r="BI783" s="187"/>
      <c r="BJ783" s="187"/>
      <c r="BK783" s="187"/>
      <c r="BL783" s="187"/>
      <c r="BM783" s="187"/>
      <c r="BN783" s="187"/>
      <c r="BO783" s="187"/>
      <c r="BP783" s="187"/>
      <c r="BQ783" s="187"/>
      <c r="BR783" s="187"/>
      <c r="BS783" s="187"/>
      <c r="BT783" s="187"/>
      <c r="BU783" s="187"/>
      <c r="BV783" s="187"/>
      <c r="BW783" s="187"/>
      <c r="BX783" s="187"/>
      <c r="BY783" s="187"/>
      <c r="BZ783" s="187"/>
      <c r="CA783" s="187"/>
      <c r="CB783" s="187"/>
      <c r="CC783" s="187"/>
      <c r="CD783" s="187"/>
      <c r="CE783" s="187"/>
      <c r="CF783" s="187"/>
      <c r="CG783" s="187"/>
      <c r="CH783" s="187"/>
      <c r="CI783" s="187"/>
      <c r="CJ783" s="187"/>
      <c r="CK783" s="187"/>
      <c r="CL783" s="187"/>
      <c r="CM783" s="187"/>
      <c r="CN783" s="187"/>
      <c r="CO783" s="187"/>
      <c r="CP783" s="187"/>
      <c r="CQ783" s="187"/>
      <c r="CR783" s="187"/>
      <c r="CS783" s="187"/>
      <c r="CT783" s="187"/>
      <c r="CU783" s="187"/>
      <c r="CV783" s="187"/>
      <c r="CW783" s="187"/>
      <c r="CX783" s="187"/>
      <c r="CY783" s="187"/>
      <c r="CZ783" s="187"/>
      <c r="DA783" s="187"/>
      <c r="DB783" s="187"/>
      <c r="DC783" s="187"/>
      <c r="DD783" s="187"/>
      <c r="DE783" s="187"/>
      <c r="DF783" s="187"/>
      <c r="DG783" s="187"/>
      <c r="DH783" s="187"/>
      <c r="DI783" s="187"/>
      <c r="DJ783" s="187"/>
      <c r="DK783" s="187"/>
      <c r="DL783" s="187"/>
      <c r="DM783" s="187"/>
      <c r="DN783" s="187"/>
      <c r="DO783" s="187"/>
      <c r="DP783" s="187"/>
      <c r="DQ783" s="187"/>
      <c r="DR783" s="187"/>
      <c r="DS783" s="187"/>
      <c r="DT783" s="187"/>
      <c r="DU783" s="187"/>
      <c r="DV783" s="187"/>
      <c r="DW783" s="187"/>
      <c r="DX783" s="187"/>
      <c r="DY783" s="187"/>
      <c r="DZ783" s="187"/>
      <c r="EA783" s="187"/>
      <c r="EB783" s="187"/>
      <c r="EC783" s="187"/>
      <c r="ED783" s="187"/>
      <c r="EE783" s="187"/>
      <c r="EF783" s="187"/>
      <c r="EG783" s="187"/>
      <c r="EH783" s="187"/>
      <c r="EI783" s="187"/>
      <c r="EJ783" s="187"/>
      <c r="EK783" s="187"/>
      <c r="EL783" s="187"/>
      <c r="EM783" s="187"/>
      <c r="EN783" s="187"/>
      <c r="EO783" s="187"/>
      <c r="EP783" s="187"/>
      <c r="EQ783" s="187"/>
      <c r="ER783" s="187"/>
      <c r="ES783" s="187"/>
      <c r="ET783" s="187"/>
      <c r="EU783" s="187"/>
      <c r="EV783" s="187"/>
      <c r="EW783" s="187"/>
      <c r="EX783" s="187"/>
      <c r="EY783" s="187"/>
      <c r="EZ783" s="187"/>
      <c r="FA783" s="187"/>
      <c r="FB783" s="187"/>
      <c r="FC783" s="187"/>
      <c r="FD783" s="187"/>
      <c r="FE783" s="187"/>
      <c r="FF783" s="187"/>
      <c r="FG783" s="187"/>
      <c r="FH783" s="187"/>
      <c r="FI783" s="187"/>
      <c r="FJ783" s="187"/>
      <c r="FK783" s="187"/>
      <c r="FL783" s="187"/>
      <c r="FM783" s="187"/>
      <c r="FN783" s="187"/>
      <c r="FO783" s="187"/>
      <c r="FP783" s="187"/>
      <c r="FQ783" s="187"/>
      <c r="FR783" s="187"/>
      <c r="FS783" s="187"/>
      <c r="FT783" s="187"/>
      <c r="FU783" s="187"/>
      <c r="FV783" s="187"/>
      <c r="FW783" s="187"/>
      <c r="FX783" s="187"/>
      <c r="FY783" s="187"/>
      <c r="FZ783" s="187"/>
      <c r="GA783" s="187"/>
      <c r="GB783" s="187"/>
      <c r="GC783" s="187"/>
      <c r="GD783" s="187"/>
      <c r="GE783" s="187"/>
      <c r="GF783" s="187"/>
      <c r="GG783" s="187"/>
      <c r="GH783" s="187"/>
      <c r="GI783" s="187"/>
      <c r="GJ783" s="187"/>
      <c r="GK783" s="187"/>
      <c r="GL783" s="187"/>
      <c r="GM783" s="187"/>
      <c r="GN783" s="187"/>
      <c r="GO783" s="187"/>
      <c r="GP783" s="187"/>
      <c r="GQ783" s="187"/>
      <c r="GR783" s="187"/>
      <c r="GS783" s="187"/>
      <c r="GT783" s="187"/>
      <c r="GU783" s="187"/>
      <c r="GV783" s="187"/>
      <c r="GW783" s="187"/>
      <c r="GX783" s="187"/>
      <c r="GY783" s="187"/>
      <c r="GZ783" s="187"/>
      <c r="HA783" s="187"/>
      <c r="HB783" s="187"/>
      <c r="HC783" s="187"/>
      <c r="HD783" s="187"/>
      <c r="HE783" s="187"/>
      <c r="HF783" s="187"/>
      <c r="HG783" s="187"/>
      <c r="HH783" s="187"/>
      <c r="HI783" s="187"/>
      <c r="HJ783" s="187"/>
      <c r="HK783" s="187"/>
      <c r="HL783" s="187"/>
      <c r="HM783" s="187"/>
      <c r="HN783" s="187"/>
      <c r="HO783" s="187"/>
      <c r="HP783" s="187"/>
      <c r="HQ783" s="187"/>
      <c r="HR783" s="187"/>
      <c r="HS783" s="187"/>
      <c r="HT783" s="187"/>
      <c r="HU783" s="187"/>
      <c r="HV783" s="187"/>
      <c r="HW783" s="187"/>
      <c r="HX783" s="187"/>
      <c r="HY783" s="187"/>
      <c r="HZ783" s="187"/>
      <c r="IA783" s="187"/>
      <c r="IB783" s="187"/>
      <c r="IC783" s="187"/>
      <c r="ID783" s="187"/>
      <c r="IE783" s="187"/>
      <c r="IF783" s="187"/>
      <c r="IG783" s="187"/>
      <c r="IH783" s="187"/>
      <c r="II783" s="187"/>
      <c r="IJ783" s="187"/>
      <c r="IK783" s="187"/>
      <c r="IL783" s="187"/>
      <c r="IM783" s="187"/>
      <c r="IN783" s="187"/>
      <c r="IO783" s="187"/>
      <c r="IP783" s="187"/>
      <c r="IQ783" s="187"/>
      <c r="IR783" s="187"/>
      <c r="IS783" s="187"/>
      <c r="IT783" s="187"/>
      <c r="IU783" s="187"/>
      <c r="IV783" s="187"/>
      <c r="IW783" s="187"/>
      <c r="IX783" s="187"/>
    </row>
    <row r="784" spans="1:258" ht="12.95" customHeight="1">
      <c r="A784" s="75" t="s">
        <v>2539</v>
      </c>
      <c r="B784" s="255"/>
      <c r="C784" s="255"/>
      <c r="D784" s="155">
        <v>120007814</v>
      </c>
      <c r="E784" s="258" t="s">
        <v>3724</v>
      </c>
      <c r="F784" s="260">
        <v>22100526</v>
      </c>
      <c r="G784" s="176"/>
      <c r="H784" s="176" t="s">
        <v>2814</v>
      </c>
      <c r="I784" s="176" t="s">
        <v>2815</v>
      </c>
      <c r="J784" s="176" t="s">
        <v>2816</v>
      </c>
      <c r="K784" s="176" t="s">
        <v>104</v>
      </c>
      <c r="L784" s="177"/>
      <c r="M784" s="176"/>
      <c r="N784" s="178" t="s">
        <v>106</v>
      </c>
      <c r="O784" s="178" t="s">
        <v>107</v>
      </c>
      <c r="P784" s="176" t="s">
        <v>108</v>
      </c>
      <c r="Q784" s="213" t="s">
        <v>435</v>
      </c>
      <c r="R784" s="176" t="s">
        <v>110</v>
      </c>
      <c r="S784" s="178" t="s">
        <v>107</v>
      </c>
      <c r="T784" s="176" t="s">
        <v>122</v>
      </c>
      <c r="U784" s="176" t="s">
        <v>112</v>
      </c>
      <c r="V784" s="178">
        <v>70</v>
      </c>
      <c r="W784" s="37" t="s">
        <v>113</v>
      </c>
      <c r="X784" s="178"/>
      <c r="Y784" s="178"/>
      <c r="Z784" s="178"/>
      <c r="AA784" s="179"/>
      <c r="AB784" s="180">
        <v>90</v>
      </c>
      <c r="AC784" s="180">
        <v>10</v>
      </c>
      <c r="AD784" s="207" t="s">
        <v>123</v>
      </c>
      <c r="AE784" s="176" t="s">
        <v>115</v>
      </c>
      <c r="AF784" s="182">
        <v>3</v>
      </c>
      <c r="AG784" s="94">
        <v>44004.4</v>
      </c>
      <c r="AH784" s="183">
        <f t="shared" si="63"/>
        <v>132013.20000000001</v>
      </c>
      <c r="AI784" s="184">
        <f t="shared" si="62"/>
        <v>147854.78400000001</v>
      </c>
      <c r="AJ784" s="185"/>
      <c r="AK784" s="185"/>
      <c r="AL784" s="185"/>
      <c r="AM784" s="186" t="s">
        <v>116</v>
      </c>
      <c r="AN784" s="176"/>
      <c r="AO784" s="176"/>
      <c r="AP784" s="176"/>
      <c r="AQ784" s="176"/>
      <c r="AR784" s="176" t="s">
        <v>2817</v>
      </c>
      <c r="AS784" s="176"/>
      <c r="AT784" s="176"/>
      <c r="AU784" s="176"/>
      <c r="AV784" s="89"/>
      <c r="AW784" s="89"/>
      <c r="AX784" s="89"/>
      <c r="AY784" s="89"/>
      <c r="AZ784" s="187"/>
      <c r="BA784" s="187"/>
      <c r="BB784" s="187"/>
      <c r="BC784" s="187"/>
      <c r="BD784" s="49">
        <v>703</v>
      </c>
      <c r="BE784" s="187"/>
      <c r="BF784" s="187"/>
      <c r="BG784" s="187"/>
      <c r="BH784" s="187"/>
      <c r="BI784" s="187"/>
      <c r="BJ784" s="187"/>
      <c r="BK784" s="187"/>
      <c r="BL784" s="187"/>
      <c r="BM784" s="187"/>
      <c r="BN784" s="187"/>
      <c r="BO784" s="187"/>
      <c r="BP784" s="187"/>
      <c r="BQ784" s="187"/>
      <c r="BR784" s="187"/>
      <c r="BS784" s="187"/>
      <c r="BT784" s="187"/>
      <c r="BU784" s="187"/>
      <c r="BV784" s="187"/>
      <c r="BW784" s="187"/>
      <c r="BX784" s="187"/>
      <c r="BY784" s="187"/>
      <c r="BZ784" s="187"/>
      <c r="CA784" s="187"/>
      <c r="CB784" s="187"/>
      <c r="CC784" s="187"/>
      <c r="CD784" s="187"/>
      <c r="CE784" s="187"/>
      <c r="CF784" s="187"/>
      <c r="CG784" s="187"/>
      <c r="CH784" s="187"/>
      <c r="CI784" s="187"/>
      <c r="CJ784" s="187"/>
      <c r="CK784" s="187"/>
      <c r="CL784" s="187"/>
      <c r="CM784" s="187"/>
      <c r="CN784" s="187"/>
      <c r="CO784" s="187"/>
      <c r="CP784" s="187"/>
      <c r="CQ784" s="187"/>
      <c r="CR784" s="187"/>
      <c r="CS784" s="187"/>
      <c r="CT784" s="187"/>
      <c r="CU784" s="187"/>
      <c r="CV784" s="187"/>
      <c r="CW784" s="187"/>
      <c r="CX784" s="187"/>
      <c r="CY784" s="187"/>
      <c r="CZ784" s="187"/>
      <c r="DA784" s="187"/>
      <c r="DB784" s="187"/>
      <c r="DC784" s="187"/>
      <c r="DD784" s="187"/>
      <c r="DE784" s="187"/>
      <c r="DF784" s="187"/>
      <c r="DG784" s="187"/>
      <c r="DH784" s="187"/>
      <c r="DI784" s="187"/>
      <c r="DJ784" s="187"/>
      <c r="DK784" s="187"/>
      <c r="DL784" s="187"/>
      <c r="DM784" s="187"/>
      <c r="DN784" s="187"/>
      <c r="DO784" s="187"/>
      <c r="DP784" s="187"/>
      <c r="DQ784" s="187"/>
      <c r="DR784" s="187"/>
      <c r="DS784" s="187"/>
      <c r="DT784" s="187"/>
      <c r="DU784" s="187"/>
      <c r="DV784" s="187"/>
      <c r="DW784" s="187"/>
      <c r="DX784" s="187"/>
      <c r="DY784" s="187"/>
      <c r="DZ784" s="187"/>
      <c r="EA784" s="187"/>
      <c r="EB784" s="187"/>
      <c r="EC784" s="187"/>
      <c r="ED784" s="187"/>
      <c r="EE784" s="187"/>
      <c r="EF784" s="187"/>
      <c r="EG784" s="187"/>
      <c r="EH784" s="187"/>
      <c r="EI784" s="187"/>
      <c r="EJ784" s="187"/>
      <c r="EK784" s="187"/>
      <c r="EL784" s="187"/>
      <c r="EM784" s="187"/>
      <c r="EN784" s="187"/>
      <c r="EO784" s="187"/>
      <c r="EP784" s="187"/>
      <c r="EQ784" s="187"/>
      <c r="ER784" s="187"/>
      <c r="ES784" s="187"/>
      <c r="ET784" s="187"/>
      <c r="EU784" s="187"/>
      <c r="EV784" s="187"/>
      <c r="EW784" s="187"/>
      <c r="EX784" s="187"/>
      <c r="EY784" s="187"/>
      <c r="EZ784" s="187"/>
      <c r="FA784" s="187"/>
      <c r="FB784" s="187"/>
      <c r="FC784" s="187"/>
      <c r="FD784" s="187"/>
      <c r="FE784" s="187"/>
      <c r="FF784" s="187"/>
      <c r="FG784" s="187"/>
      <c r="FH784" s="187"/>
      <c r="FI784" s="187"/>
      <c r="FJ784" s="187"/>
      <c r="FK784" s="187"/>
      <c r="FL784" s="187"/>
      <c r="FM784" s="187"/>
      <c r="FN784" s="187"/>
      <c r="FO784" s="187"/>
      <c r="FP784" s="187"/>
      <c r="FQ784" s="187"/>
      <c r="FR784" s="187"/>
      <c r="FS784" s="187"/>
      <c r="FT784" s="187"/>
      <c r="FU784" s="187"/>
      <c r="FV784" s="187"/>
      <c r="FW784" s="187"/>
      <c r="FX784" s="187"/>
      <c r="FY784" s="187"/>
      <c r="FZ784" s="187"/>
      <c r="GA784" s="187"/>
      <c r="GB784" s="187"/>
      <c r="GC784" s="187"/>
      <c r="GD784" s="187"/>
      <c r="GE784" s="187"/>
      <c r="GF784" s="187"/>
      <c r="GG784" s="187"/>
      <c r="GH784" s="187"/>
      <c r="GI784" s="187"/>
      <c r="GJ784" s="187"/>
      <c r="GK784" s="187"/>
      <c r="GL784" s="187"/>
      <c r="GM784" s="187"/>
      <c r="GN784" s="187"/>
      <c r="GO784" s="187"/>
      <c r="GP784" s="187"/>
      <c r="GQ784" s="187"/>
      <c r="GR784" s="187"/>
      <c r="GS784" s="187"/>
      <c r="GT784" s="187"/>
      <c r="GU784" s="187"/>
      <c r="GV784" s="187"/>
      <c r="GW784" s="187"/>
      <c r="GX784" s="187"/>
      <c r="GY784" s="187"/>
      <c r="GZ784" s="187"/>
      <c r="HA784" s="187"/>
      <c r="HB784" s="187"/>
      <c r="HC784" s="187"/>
      <c r="HD784" s="187"/>
      <c r="HE784" s="187"/>
      <c r="HF784" s="187"/>
      <c r="HG784" s="187"/>
      <c r="HH784" s="187"/>
      <c r="HI784" s="187"/>
      <c r="HJ784" s="187"/>
      <c r="HK784" s="187"/>
      <c r="HL784" s="187"/>
      <c r="HM784" s="187"/>
      <c r="HN784" s="187"/>
      <c r="HO784" s="187"/>
      <c r="HP784" s="187"/>
      <c r="HQ784" s="187"/>
      <c r="HR784" s="187"/>
      <c r="HS784" s="187"/>
      <c r="HT784" s="187"/>
      <c r="HU784" s="187"/>
      <c r="HV784" s="187"/>
      <c r="HW784" s="187"/>
      <c r="HX784" s="187"/>
      <c r="HY784" s="187"/>
      <c r="HZ784" s="187"/>
      <c r="IA784" s="187"/>
      <c r="IB784" s="187"/>
      <c r="IC784" s="187"/>
      <c r="ID784" s="187"/>
      <c r="IE784" s="187"/>
      <c r="IF784" s="187"/>
      <c r="IG784" s="187"/>
      <c r="IH784" s="187"/>
      <c r="II784" s="187"/>
      <c r="IJ784" s="187"/>
      <c r="IK784" s="187"/>
      <c r="IL784" s="187"/>
      <c r="IM784" s="187"/>
      <c r="IN784" s="187"/>
      <c r="IO784" s="187"/>
      <c r="IP784" s="187"/>
      <c r="IQ784" s="187"/>
      <c r="IR784" s="187"/>
      <c r="IS784" s="187"/>
      <c r="IT784" s="187"/>
      <c r="IU784" s="187"/>
      <c r="IV784" s="187"/>
      <c r="IW784" s="187"/>
      <c r="IX784" s="187"/>
    </row>
    <row r="785" spans="1:258" ht="12.95" customHeight="1">
      <c r="A785" s="75" t="s">
        <v>2539</v>
      </c>
      <c r="B785" s="255"/>
      <c r="C785" s="522" t="s">
        <v>2129</v>
      </c>
      <c r="D785" s="155">
        <v>120004010</v>
      </c>
      <c r="E785" s="258" t="s">
        <v>3725</v>
      </c>
      <c r="F785" s="260">
        <v>22100544</v>
      </c>
      <c r="G785" s="176"/>
      <c r="H785" s="176" t="s">
        <v>2818</v>
      </c>
      <c r="I785" s="176" t="s">
        <v>2819</v>
      </c>
      <c r="J785" s="176" t="s">
        <v>2820</v>
      </c>
      <c r="K785" s="176" t="s">
        <v>404</v>
      </c>
      <c r="L785" s="177"/>
      <c r="M785" s="176"/>
      <c r="N785" s="178" t="s">
        <v>106</v>
      </c>
      <c r="O785" s="178" t="s">
        <v>107</v>
      </c>
      <c r="P785" s="176" t="s">
        <v>108</v>
      </c>
      <c r="Q785" s="213" t="s">
        <v>435</v>
      </c>
      <c r="R785" s="176" t="s">
        <v>110</v>
      </c>
      <c r="S785" s="178" t="s">
        <v>107</v>
      </c>
      <c r="T785" s="176" t="s">
        <v>122</v>
      </c>
      <c r="U785" s="176" t="s">
        <v>112</v>
      </c>
      <c r="V785" s="178">
        <v>70</v>
      </c>
      <c r="W785" s="37" t="s">
        <v>113</v>
      </c>
      <c r="X785" s="178"/>
      <c r="Y785" s="178"/>
      <c r="Z785" s="178"/>
      <c r="AA785" s="179"/>
      <c r="AB785" s="180">
        <v>90</v>
      </c>
      <c r="AC785" s="180">
        <v>10</v>
      </c>
      <c r="AD785" s="207" t="s">
        <v>129</v>
      </c>
      <c r="AE785" s="176" t="s">
        <v>115</v>
      </c>
      <c r="AF785" s="182">
        <v>18</v>
      </c>
      <c r="AG785" s="94">
        <v>392654.15</v>
      </c>
      <c r="AH785" s="183">
        <f t="shared" si="63"/>
        <v>7067774.7000000002</v>
      </c>
      <c r="AI785" s="184">
        <f t="shared" si="62"/>
        <v>7915907.6640000008</v>
      </c>
      <c r="AJ785" s="185"/>
      <c r="AK785" s="185"/>
      <c r="AL785" s="185"/>
      <c r="AM785" s="186" t="s">
        <v>116</v>
      </c>
      <c r="AN785" s="176"/>
      <c r="AO785" s="176"/>
      <c r="AP785" s="176"/>
      <c r="AQ785" s="176"/>
      <c r="AR785" s="176" t="s">
        <v>2821</v>
      </c>
      <c r="AS785" s="176"/>
      <c r="AT785" s="176"/>
      <c r="AU785" s="176"/>
      <c r="AV785" s="89"/>
      <c r="AW785" s="89"/>
      <c r="AX785" s="89"/>
      <c r="AY785" s="89"/>
      <c r="AZ785" s="187"/>
      <c r="BA785" s="187"/>
      <c r="BB785" s="187"/>
      <c r="BC785" s="187"/>
      <c r="BD785" s="49">
        <v>704</v>
      </c>
      <c r="BE785" s="239"/>
      <c r="BF785" s="239"/>
      <c r="BG785" s="239"/>
      <c r="BH785" s="239"/>
      <c r="BI785" s="239"/>
      <c r="BJ785" s="239"/>
      <c r="BK785" s="239"/>
      <c r="BL785" s="239"/>
      <c r="BM785" s="239"/>
      <c r="BN785" s="239"/>
      <c r="BO785" s="239"/>
      <c r="BP785" s="239"/>
      <c r="BQ785" s="239"/>
      <c r="BR785" s="239"/>
      <c r="BS785" s="239"/>
      <c r="BT785" s="239"/>
      <c r="BU785" s="239"/>
      <c r="BV785" s="239"/>
      <c r="BW785" s="239"/>
      <c r="BX785" s="239"/>
      <c r="BY785" s="239"/>
      <c r="BZ785" s="239"/>
      <c r="CA785" s="239"/>
      <c r="CB785" s="239"/>
      <c r="CC785" s="239"/>
      <c r="CD785" s="239"/>
      <c r="CE785" s="239"/>
      <c r="CF785" s="239"/>
      <c r="CG785" s="239"/>
      <c r="CH785" s="239"/>
      <c r="CI785" s="239"/>
      <c r="CJ785" s="239"/>
      <c r="CK785" s="239"/>
      <c r="CL785" s="239"/>
      <c r="CM785" s="239"/>
      <c r="CN785" s="239"/>
      <c r="CO785" s="239"/>
      <c r="CP785" s="239"/>
      <c r="CQ785" s="239"/>
      <c r="CR785" s="239"/>
      <c r="CS785" s="239"/>
      <c r="CT785" s="239"/>
      <c r="CU785" s="239"/>
      <c r="CV785" s="239"/>
      <c r="CW785" s="239"/>
      <c r="CX785" s="239"/>
      <c r="CY785" s="239"/>
      <c r="CZ785" s="239"/>
      <c r="DA785" s="239"/>
      <c r="DB785" s="239"/>
      <c r="DC785" s="239"/>
      <c r="DD785" s="239"/>
      <c r="DE785" s="239"/>
      <c r="DF785" s="239"/>
      <c r="DG785" s="239"/>
      <c r="DH785" s="239"/>
      <c r="DI785" s="239"/>
      <c r="DJ785" s="239"/>
      <c r="DK785" s="239"/>
      <c r="DL785" s="239"/>
      <c r="DM785" s="239"/>
      <c r="DN785" s="239"/>
      <c r="DO785" s="239"/>
      <c r="DP785" s="239"/>
      <c r="DQ785" s="239"/>
      <c r="DR785" s="239"/>
      <c r="DS785" s="239"/>
      <c r="DT785" s="239"/>
      <c r="DU785" s="239"/>
      <c r="DV785" s="239"/>
      <c r="DW785" s="239"/>
      <c r="DX785" s="239"/>
      <c r="DY785" s="239"/>
      <c r="DZ785" s="239"/>
      <c r="EA785" s="239"/>
      <c r="EB785" s="239"/>
      <c r="EC785" s="239"/>
      <c r="ED785" s="239"/>
      <c r="EE785" s="239"/>
      <c r="EF785" s="239"/>
      <c r="EG785" s="239"/>
      <c r="EH785" s="239"/>
      <c r="EI785" s="239"/>
      <c r="EJ785" s="239"/>
      <c r="EK785" s="239"/>
      <c r="EL785" s="239"/>
      <c r="EM785" s="239"/>
      <c r="EN785" s="239"/>
      <c r="EO785" s="239"/>
      <c r="EP785" s="239"/>
      <c r="EQ785" s="239"/>
      <c r="ER785" s="239"/>
      <c r="ES785" s="239"/>
      <c r="ET785" s="239"/>
      <c r="EU785" s="239"/>
      <c r="EV785" s="239"/>
      <c r="EW785" s="239"/>
      <c r="EX785" s="239"/>
      <c r="EY785" s="239"/>
      <c r="EZ785" s="239"/>
      <c r="FA785" s="239"/>
      <c r="FB785" s="239"/>
      <c r="FC785" s="239"/>
      <c r="FD785" s="239"/>
      <c r="FE785" s="239"/>
      <c r="FF785" s="239"/>
      <c r="FG785" s="239"/>
      <c r="FH785" s="239"/>
      <c r="FI785" s="239"/>
      <c r="FJ785" s="239"/>
      <c r="FK785" s="239"/>
      <c r="FL785" s="239"/>
      <c r="FM785" s="239"/>
      <c r="FN785" s="239"/>
      <c r="FO785" s="239"/>
      <c r="FP785" s="239"/>
      <c r="FQ785" s="239"/>
      <c r="FR785" s="239"/>
      <c r="FS785" s="239"/>
      <c r="FT785" s="239"/>
      <c r="FU785" s="239"/>
      <c r="FV785" s="239"/>
      <c r="FW785" s="239"/>
      <c r="FX785" s="239"/>
      <c r="FY785" s="239"/>
      <c r="FZ785" s="239"/>
      <c r="GA785" s="239"/>
      <c r="GB785" s="239"/>
      <c r="GC785" s="239"/>
      <c r="GD785" s="239"/>
      <c r="GE785" s="239"/>
      <c r="GF785" s="239"/>
      <c r="GG785" s="239"/>
      <c r="GH785" s="239"/>
      <c r="GI785" s="239"/>
      <c r="GJ785" s="239"/>
      <c r="GK785" s="239"/>
      <c r="GL785" s="239"/>
      <c r="GM785" s="239"/>
      <c r="GN785" s="239"/>
      <c r="GO785" s="239"/>
      <c r="GP785" s="239"/>
      <c r="GQ785" s="239"/>
      <c r="GR785" s="239"/>
      <c r="GS785" s="239"/>
      <c r="GT785" s="239"/>
      <c r="GU785" s="239"/>
      <c r="GV785" s="239"/>
      <c r="GW785" s="239"/>
      <c r="GX785" s="239"/>
      <c r="GY785" s="239"/>
      <c r="GZ785" s="239"/>
      <c r="HA785" s="239"/>
      <c r="HB785" s="239"/>
      <c r="HC785" s="239"/>
      <c r="HD785" s="239"/>
      <c r="HE785" s="239"/>
      <c r="HF785" s="239"/>
      <c r="HG785" s="239"/>
      <c r="HH785" s="239"/>
      <c r="HI785" s="239"/>
      <c r="HJ785" s="239"/>
      <c r="HK785" s="239"/>
      <c r="HL785" s="239"/>
      <c r="HM785" s="239"/>
      <c r="HN785" s="239"/>
      <c r="HO785" s="239"/>
      <c r="HP785" s="239"/>
      <c r="HQ785" s="239"/>
      <c r="HR785" s="239"/>
      <c r="HS785" s="239"/>
      <c r="HT785" s="239"/>
      <c r="HU785" s="239"/>
      <c r="HV785" s="239"/>
      <c r="HW785" s="239"/>
      <c r="HX785" s="239"/>
      <c r="HY785" s="239"/>
      <c r="HZ785" s="239"/>
      <c r="IA785" s="239"/>
      <c r="IB785" s="239"/>
      <c r="IC785" s="239"/>
      <c r="ID785" s="239"/>
      <c r="IE785" s="239"/>
      <c r="IF785" s="239"/>
      <c r="IG785" s="239"/>
      <c r="IH785" s="239"/>
      <c r="II785" s="239"/>
      <c r="IJ785" s="239"/>
      <c r="IK785" s="239"/>
      <c r="IL785" s="239"/>
      <c r="IM785" s="239"/>
      <c r="IN785" s="239"/>
      <c r="IO785" s="239"/>
      <c r="IP785" s="239"/>
      <c r="IQ785" s="239"/>
      <c r="IR785" s="239"/>
      <c r="IS785" s="239"/>
      <c r="IT785" s="239"/>
      <c r="IU785" s="239"/>
      <c r="IV785" s="239"/>
      <c r="IW785" s="239"/>
      <c r="IX785" s="239"/>
    </row>
    <row r="786" spans="1:258" ht="12.95" customHeight="1">
      <c r="A786" s="75" t="s">
        <v>2539</v>
      </c>
      <c r="B786" s="255"/>
      <c r="C786" s="522" t="s">
        <v>2129</v>
      </c>
      <c r="D786" s="155">
        <v>120004011</v>
      </c>
      <c r="E786" s="258" t="s">
        <v>3726</v>
      </c>
      <c r="F786" s="260">
        <v>22100545</v>
      </c>
      <c r="G786" s="176"/>
      <c r="H786" s="176" t="s">
        <v>2818</v>
      </c>
      <c r="I786" s="176" t="s">
        <v>2819</v>
      </c>
      <c r="J786" s="176" t="s">
        <v>2820</v>
      </c>
      <c r="K786" s="176" t="s">
        <v>404</v>
      </c>
      <c r="L786" s="177"/>
      <c r="M786" s="176"/>
      <c r="N786" s="178" t="s">
        <v>106</v>
      </c>
      <c r="O786" s="178" t="s">
        <v>107</v>
      </c>
      <c r="P786" s="176" t="s">
        <v>108</v>
      </c>
      <c r="Q786" s="213" t="s">
        <v>435</v>
      </c>
      <c r="R786" s="176" t="s">
        <v>110</v>
      </c>
      <c r="S786" s="178" t="s">
        <v>107</v>
      </c>
      <c r="T786" s="176" t="s">
        <v>122</v>
      </c>
      <c r="U786" s="176" t="s">
        <v>112</v>
      </c>
      <c r="V786" s="178">
        <v>70</v>
      </c>
      <c r="W786" s="37" t="s">
        <v>113</v>
      </c>
      <c r="X786" s="178"/>
      <c r="Y786" s="178"/>
      <c r="Z786" s="178"/>
      <c r="AA786" s="179"/>
      <c r="AB786" s="180">
        <v>90</v>
      </c>
      <c r="AC786" s="180">
        <v>10</v>
      </c>
      <c r="AD786" s="207" t="s">
        <v>129</v>
      </c>
      <c r="AE786" s="176" t="s">
        <v>115</v>
      </c>
      <c r="AF786" s="182">
        <v>2</v>
      </c>
      <c r="AG786" s="94">
        <v>95322.79</v>
      </c>
      <c r="AH786" s="183">
        <f t="shared" si="63"/>
        <v>190645.58</v>
      </c>
      <c r="AI786" s="184">
        <f t="shared" si="62"/>
        <v>213523.0496</v>
      </c>
      <c r="AJ786" s="185"/>
      <c r="AK786" s="185"/>
      <c r="AL786" s="185"/>
      <c r="AM786" s="186" t="s">
        <v>116</v>
      </c>
      <c r="AN786" s="176"/>
      <c r="AO786" s="176"/>
      <c r="AP786" s="176"/>
      <c r="AQ786" s="176"/>
      <c r="AR786" s="176" t="s">
        <v>2822</v>
      </c>
      <c r="AS786" s="176"/>
      <c r="AT786" s="176"/>
      <c r="AU786" s="176"/>
      <c r="AV786" s="89"/>
      <c r="AW786" s="89"/>
      <c r="AX786" s="89"/>
      <c r="AY786" s="89"/>
      <c r="AZ786" s="187"/>
      <c r="BA786" s="187"/>
      <c r="BB786" s="187"/>
      <c r="BC786" s="187"/>
      <c r="BD786" s="49">
        <v>705</v>
      </c>
      <c r="BE786" s="187"/>
      <c r="BF786" s="187"/>
      <c r="BG786" s="187"/>
      <c r="BH786" s="187"/>
      <c r="BI786" s="187"/>
      <c r="BJ786" s="187"/>
      <c r="BK786" s="187"/>
      <c r="BL786" s="187"/>
      <c r="BM786" s="187"/>
      <c r="BN786" s="187"/>
      <c r="BO786" s="187"/>
      <c r="BP786" s="187"/>
      <c r="BQ786" s="187"/>
      <c r="BR786" s="187"/>
      <c r="BS786" s="187"/>
      <c r="BT786" s="187"/>
      <c r="BU786" s="187"/>
      <c r="BV786" s="187"/>
      <c r="BW786" s="187"/>
      <c r="BX786" s="187"/>
      <c r="BY786" s="187"/>
      <c r="BZ786" s="187"/>
      <c r="CA786" s="187"/>
      <c r="CB786" s="187"/>
      <c r="CC786" s="187"/>
      <c r="CD786" s="187"/>
      <c r="CE786" s="187"/>
      <c r="CF786" s="187"/>
      <c r="CG786" s="187"/>
      <c r="CH786" s="187"/>
      <c r="CI786" s="187"/>
      <c r="CJ786" s="187"/>
      <c r="CK786" s="187"/>
      <c r="CL786" s="187"/>
      <c r="CM786" s="187"/>
      <c r="CN786" s="187"/>
      <c r="CO786" s="187"/>
      <c r="CP786" s="187"/>
      <c r="CQ786" s="187"/>
      <c r="CR786" s="187"/>
      <c r="CS786" s="187"/>
      <c r="CT786" s="187"/>
      <c r="CU786" s="187"/>
      <c r="CV786" s="187"/>
      <c r="CW786" s="187"/>
      <c r="CX786" s="187"/>
      <c r="CY786" s="187"/>
      <c r="CZ786" s="187"/>
      <c r="DA786" s="187"/>
      <c r="DB786" s="187"/>
      <c r="DC786" s="187"/>
      <c r="DD786" s="187"/>
      <c r="DE786" s="187"/>
      <c r="DF786" s="187"/>
      <c r="DG786" s="187"/>
      <c r="DH786" s="187"/>
      <c r="DI786" s="187"/>
      <c r="DJ786" s="187"/>
      <c r="DK786" s="187"/>
      <c r="DL786" s="187"/>
      <c r="DM786" s="187"/>
      <c r="DN786" s="187"/>
      <c r="DO786" s="187"/>
      <c r="DP786" s="187"/>
      <c r="DQ786" s="187"/>
      <c r="DR786" s="187"/>
      <c r="DS786" s="187"/>
      <c r="DT786" s="187"/>
      <c r="DU786" s="187"/>
      <c r="DV786" s="187"/>
      <c r="DW786" s="187"/>
      <c r="DX786" s="187"/>
      <c r="DY786" s="187"/>
      <c r="DZ786" s="187"/>
      <c r="EA786" s="187"/>
      <c r="EB786" s="187"/>
      <c r="EC786" s="187"/>
      <c r="ED786" s="187"/>
      <c r="EE786" s="187"/>
      <c r="EF786" s="187"/>
      <c r="EG786" s="187"/>
      <c r="EH786" s="187"/>
      <c r="EI786" s="187"/>
      <c r="EJ786" s="187"/>
      <c r="EK786" s="187"/>
      <c r="EL786" s="187"/>
      <c r="EM786" s="187"/>
      <c r="EN786" s="187"/>
      <c r="EO786" s="187"/>
      <c r="EP786" s="187"/>
      <c r="EQ786" s="187"/>
      <c r="ER786" s="187"/>
      <c r="ES786" s="187"/>
      <c r="ET786" s="187"/>
      <c r="EU786" s="187"/>
      <c r="EV786" s="187"/>
      <c r="EW786" s="187"/>
      <c r="EX786" s="187"/>
      <c r="EY786" s="187"/>
      <c r="EZ786" s="187"/>
      <c r="FA786" s="187"/>
      <c r="FB786" s="187"/>
      <c r="FC786" s="187"/>
      <c r="FD786" s="187"/>
      <c r="FE786" s="187"/>
      <c r="FF786" s="187"/>
      <c r="FG786" s="187"/>
      <c r="FH786" s="187"/>
      <c r="FI786" s="187"/>
      <c r="FJ786" s="187"/>
      <c r="FK786" s="187"/>
      <c r="FL786" s="187"/>
      <c r="FM786" s="187"/>
      <c r="FN786" s="187"/>
      <c r="FO786" s="187"/>
      <c r="FP786" s="187"/>
      <c r="FQ786" s="187"/>
      <c r="FR786" s="187"/>
      <c r="FS786" s="187"/>
      <c r="FT786" s="187"/>
      <c r="FU786" s="187"/>
      <c r="FV786" s="187"/>
      <c r="FW786" s="187"/>
      <c r="FX786" s="187"/>
      <c r="FY786" s="187"/>
      <c r="FZ786" s="187"/>
      <c r="GA786" s="187"/>
      <c r="GB786" s="187"/>
      <c r="GC786" s="187"/>
      <c r="GD786" s="187"/>
      <c r="GE786" s="187"/>
      <c r="GF786" s="187"/>
      <c r="GG786" s="187"/>
      <c r="GH786" s="187"/>
      <c r="GI786" s="187"/>
      <c r="GJ786" s="187"/>
      <c r="GK786" s="187"/>
      <c r="GL786" s="187"/>
      <c r="GM786" s="187"/>
      <c r="GN786" s="187"/>
      <c r="GO786" s="187"/>
      <c r="GP786" s="187"/>
      <c r="GQ786" s="187"/>
      <c r="GR786" s="187"/>
      <c r="GS786" s="187"/>
      <c r="GT786" s="187"/>
      <c r="GU786" s="187"/>
      <c r="GV786" s="187"/>
      <c r="GW786" s="187"/>
      <c r="GX786" s="187"/>
      <c r="GY786" s="187"/>
      <c r="GZ786" s="187"/>
      <c r="HA786" s="187"/>
      <c r="HB786" s="187"/>
      <c r="HC786" s="187"/>
      <c r="HD786" s="187"/>
      <c r="HE786" s="187"/>
      <c r="HF786" s="187"/>
      <c r="HG786" s="187"/>
      <c r="HH786" s="187"/>
      <c r="HI786" s="187"/>
      <c r="HJ786" s="187"/>
      <c r="HK786" s="187"/>
      <c r="HL786" s="187"/>
      <c r="HM786" s="187"/>
      <c r="HN786" s="187"/>
      <c r="HO786" s="187"/>
      <c r="HP786" s="187"/>
      <c r="HQ786" s="187"/>
      <c r="HR786" s="187"/>
      <c r="HS786" s="187"/>
      <c r="HT786" s="187"/>
      <c r="HU786" s="187"/>
      <c r="HV786" s="187"/>
      <c r="HW786" s="187"/>
      <c r="HX786" s="187"/>
      <c r="HY786" s="187"/>
      <c r="HZ786" s="187"/>
      <c r="IA786" s="187"/>
      <c r="IB786" s="187"/>
      <c r="IC786" s="187"/>
      <c r="ID786" s="187"/>
      <c r="IE786" s="187"/>
      <c r="IF786" s="187"/>
      <c r="IG786" s="187"/>
      <c r="IH786" s="187"/>
      <c r="II786" s="187"/>
      <c r="IJ786" s="187"/>
      <c r="IK786" s="187"/>
      <c r="IL786" s="187"/>
      <c r="IM786" s="187"/>
      <c r="IN786" s="187"/>
      <c r="IO786" s="187"/>
      <c r="IP786" s="187"/>
      <c r="IQ786" s="187"/>
      <c r="IR786" s="187"/>
      <c r="IS786" s="187"/>
      <c r="IT786" s="187"/>
      <c r="IU786" s="187"/>
      <c r="IV786" s="187"/>
      <c r="IW786" s="187"/>
      <c r="IX786" s="187"/>
    </row>
    <row r="787" spans="1:258" ht="12.95" customHeight="1">
      <c r="A787" s="75" t="s">
        <v>2539</v>
      </c>
      <c r="B787" s="255"/>
      <c r="C787" s="522" t="s">
        <v>2129</v>
      </c>
      <c r="D787" s="155">
        <v>120004012</v>
      </c>
      <c r="E787" s="258" t="s">
        <v>3727</v>
      </c>
      <c r="F787" s="260">
        <v>22100546</v>
      </c>
      <c r="G787" s="176"/>
      <c r="H787" s="269" t="s">
        <v>2818</v>
      </c>
      <c r="I787" s="269" t="s">
        <v>2819</v>
      </c>
      <c r="J787" s="269" t="s">
        <v>2820</v>
      </c>
      <c r="K787" s="176" t="s">
        <v>404</v>
      </c>
      <c r="L787" s="177"/>
      <c r="M787" s="176"/>
      <c r="N787" s="178" t="s">
        <v>106</v>
      </c>
      <c r="O787" s="178" t="s">
        <v>107</v>
      </c>
      <c r="P787" s="176" t="s">
        <v>108</v>
      </c>
      <c r="Q787" s="213" t="s">
        <v>435</v>
      </c>
      <c r="R787" s="176" t="s">
        <v>110</v>
      </c>
      <c r="S787" s="178" t="s">
        <v>107</v>
      </c>
      <c r="T787" s="176" t="s">
        <v>122</v>
      </c>
      <c r="U787" s="176" t="s">
        <v>112</v>
      </c>
      <c r="V787" s="178">
        <v>70</v>
      </c>
      <c r="W787" s="37" t="s">
        <v>113</v>
      </c>
      <c r="X787" s="178"/>
      <c r="Y787" s="178"/>
      <c r="Z787" s="178"/>
      <c r="AA787" s="179"/>
      <c r="AB787" s="180">
        <v>90</v>
      </c>
      <c r="AC787" s="180">
        <v>10</v>
      </c>
      <c r="AD787" s="207" t="s">
        <v>129</v>
      </c>
      <c r="AE787" s="176" t="s">
        <v>115</v>
      </c>
      <c r="AF787" s="182">
        <v>2</v>
      </c>
      <c r="AG787" s="94">
        <v>112018.55</v>
      </c>
      <c r="AH787" s="183">
        <f t="shared" si="63"/>
        <v>224037.1</v>
      </c>
      <c r="AI787" s="184">
        <f t="shared" si="62"/>
        <v>250921.55200000003</v>
      </c>
      <c r="AJ787" s="185"/>
      <c r="AK787" s="185"/>
      <c r="AL787" s="185"/>
      <c r="AM787" s="186" t="s">
        <v>116</v>
      </c>
      <c r="AN787" s="176"/>
      <c r="AO787" s="176"/>
      <c r="AP787" s="176"/>
      <c r="AQ787" s="176"/>
      <c r="AR787" s="176" t="s">
        <v>2823</v>
      </c>
      <c r="AS787" s="176"/>
      <c r="AT787" s="176"/>
      <c r="AU787" s="176"/>
      <c r="AV787" s="89"/>
      <c r="AW787" s="89"/>
      <c r="AX787" s="89"/>
      <c r="AY787" s="89"/>
      <c r="AZ787" s="187"/>
      <c r="BA787" s="187"/>
      <c r="BB787" s="187"/>
      <c r="BC787" s="187"/>
      <c r="BD787" s="49">
        <v>706</v>
      </c>
      <c r="BE787" s="187"/>
      <c r="BF787" s="187"/>
      <c r="BG787" s="187"/>
      <c r="BH787" s="187"/>
      <c r="BI787" s="187"/>
      <c r="BJ787" s="187"/>
      <c r="BK787" s="187"/>
      <c r="BL787" s="187"/>
      <c r="BM787" s="187"/>
      <c r="BN787" s="187"/>
      <c r="BO787" s="187"/>
      <c r="BP787" s="187"/>
      <c r="BQ787" s="187"/>
      <c r="BR787" s="187"/>
      <c r="BS787" s="187"/>
      <c r="BT787" s="187"/>
      <c r="BU787" s="187"/>
      <c r="BV787" s="187"/>
      <c r="BW787" s="187"/>
      <c r="BX787" s="187"/>
      <c r="BY787" s="187"/>
      <c r="BZ787" s="187"/>
      <c r="CA787" s="187"/>
      <c r="CB787" s="187"/>
      <c r="CC787" s="187"/>
      <c r="CD787" s="187"/>
      <c r="CE787" s="187"/>
      <c r="CF787" s="187"/>
      <c r="CG787" s="187"/>
      <c r="CH787" s="187"/>
      <c r="CI787" s="187"/>
      <c r="CJ787" s="187"/>
      <c r="CK787" s="187"/>
      <c r="CL787" s="187"/>
      <c r="CM787" s="187"/>
      <c r="CN787" s="187"/>
      <c r="CO787" s="187"/>
      <c r="CP787" s="187"/>
      <c r="CQ787" s="187"/>
      <c r="CR787" s="187"/>
      <c r="CS787" s="187"/>
      <c r="CT787" s="187"/>
      <c r="CU787" s="187"/>
      <c r="CV787" s="187"/>
      <c r="CW787" s="187"/>
      <c r="CX787" s="187"/>
      <c r="CY787" s="187"/>
      <c r="CZ787" s="187"/>
      <c r="DA787" s="187"/>
      <c r="DB787" s="187"/>
      <c r="DC787" s="187"/>
      <c r="DD787" s="187"/>
      <c r="DE787" s="187"/>
      <c r="DF787" s="187"/>
      <c r="DG787" s="187"/>
      <c r="DH787" s="187"/>
      <c r="DI787" s="187"/>
      <c r="DJ787" s="187"/>
      <c r="DK787" s="187"/>
      <c r="DL787" s="187"/>
      <c r="DM787" s="187"/>
      <c r="DN787" s="187"/>
      <c r="DO787" s="187"/>
      <c r="DP787" s="187"/>
      <c r="DQ787" s="187"/>
      <c r="DR787" s="187"/>
      <c r="DS787" s="187"/>
      <c r="DT787" s="187"/>
      <c r="DU787" s="187"/>
      <c r="DV787" s="187"/>
      <c r="DW787" s="187"/>
      <c r="DX787" s="187"/>
      <c r="DY787" s="187"/>
      <c r="DZ787" s="187"/>
      <c r="EA787" s="187"/>
      <c r="EB787" s="187"/>
      <c r="EC787" s="187"/>
      <c r="ED787" s="187"/>
      <c r="EE787" s="187"/>
      <c r="EF787" s="187"/>
      <c r="EG787" s="187"/>
      <c r="EH787" s="187"/>
      <c r="EI787" s="187"/>
      <c r="EJ787" s="187"/>
      <c r="EK787" s="187"/>
      <c r="EL787" s="187"/>
      <c r="EM787" s="187"/>
      <c r="EN787" s="187"/>
      <c r="EO787" s="187"/>
      <c r="EP787" s="187"/>
      <c r="EQ787" s="187"/>
      <c r="ER787" s="187"/>
      <c r="ES787" s="187"/>
      <c r="ET787" s="187"/>
      <c r="EU787" s="187"/>
      <c r="EV787" s="187"/>
      <c r="EW787" s="187"/>
      <c r="EX787" s="187"/>
      <c r="EY787" s="187"/>
      <c r="EZ787" s="187"/>
      <c r="FA787" s="187"/>
      <c r="FB787" s="187"/>
      <c r="FC787" s="187"/>
      <c r="FD787" s="187"/>
      <c r="FE787" s="187"/>
      <c r="FF787" s="187"/>
      <c r="FG787" s="187"/>
      <c r="FH787" s="187"/>
      <c r="FI787" s="187"/>
      <c r="FJ787" s="187"/>
      <c r="FK787" s="187"/>
      <c r="FL787" s="187"/>
      <c r="FM787" s="187"/>
      <c r="FN787" s="187"/>
      <c r="FO787" s="187"/>
      <c r="FP787" s="187"/>
      <c r="FQ787" s="187"/>
      <c r="FR787" s="187"/>
      <c r="FS787" s="187"/>
      <c r="FT787" s="187"/>
      <c r="FU787" s="187"/>
      <c r="FV787" s="187"/>
      <c r="FW787" s="187"/>
      <c r="FX787" s="187"/>
      <c r="FY787" s="187"/>
      <c r="FZ787" s="187"/>
      <c r="GA787" s="187"/>
      <c r="GB787" s="187"/>
      <c r="GC787" s="187"/>
      <c r="GD787" s="187"/>
      <c r="GE787" s="187"/>
      <c r="GF787" s="187"/>
      <c r="GG787" s="187"/>
      <c r="GH787" s="187"/>
      <c r="GI787" s="187"/>
      <c r="GJ787" s="187"/>
      <c r="GK787" s="187"/>
      <c r="GL787" s="187"/>
      <c r="GM787" s="187"/>
      <c r="GN787" s="187"/>
      <c r="GO787" s="187"/>
      <c r="GP787" s="187"/>
      <c r="GQ787" s="187"/>
      <c r="GR787" s="187"/>
      <c r="GS787" s="187"/>
      <c r="GT787" s="187"/>
      <c r="GU787" s="187"/>
      <c r="GV787" s="187"/>
      <c r="GW787" s="187"/>
      <c r="GX787" s="187"/>
      <c r="GY787" s="187"/>
      <c r="GZ787" s="187"/>
      <c r="HA787" s="187"/>
      <c r="HB787" s="187"/>
      <c r="HC787" s="187"/>
      <c r="HD787" s="187"/>
      <c r="HE787" s="187"/>
      <c r="HF787" s="187"/>
      <c r="HG787" s="187"/>
      <c r="HH787" s="187"/>
      <c r="HI787" s="187"/>
      <c r="HJ787" s="187"/>
      <c r="HK787" s="187"/>
      <c r="HL787" s="187"/>
      <c r="HM787" s="187"/>
      <c r="HN787" s="187"/>
      <c r="HO787" s="187"/>
      <c r="HP787" s="187"/>
      <c r="HQ787" s="187"/>
      <c r="HR787" s="187"/>
      <c r="HS787" s="187"/>
      <c r="HT787" s="187"/>
      <c r="HU787" s="187"/>
      <c r="HV787" s="187"/>
      <c r="HW787" s="187"/>
      <c r="HX787" s="187"/>
      <c r="HY787" s="187"/>
      <c r="HZ787" s="187"/>
      <c r="IA787" s="187"/>
      <c r="IB787" s="187"/>
      <c r="IC787" s="187"/>
      <c r="ID787" s="187"/>
      <c r="IE787" s="187"/>
      <c r="IF787" s="187"/>
      <c r="IG787" s="187"/>
      <c r="IH787" s="187"/>
      <c r="II787" s="187"/>
      <c r="IJ787" s="187"/>
      <c r="IK787" s="187"/>
      <c r="IL787" s="187"/>
      <c r="IM787" s="187"/>
      <c r="IN787" s="187"/>
      <c r="IO787" s="187"/>
      <c r="IP787" s="187"/>
      <c r="IQ787" s="187"/>
      <c r="IR787" s="187"/>
      <c r="IS787" s="187"/>
      <c r="IT787" s="187"/>
      <c r="IU787" s="187"/>
      <c r="IV787" s="187"/>
      <c r="IW787" s="187"/>
      <c r="IX787" s="187"/>
    </row>
    <row r="788" spans="1:258" ht="12.95" customHeight="1">
      <c r="A788" s="75" t="s">
        <v>350</v>
      </c>
      <c r="B788" s="255"/>
      <c r="C788" s="255"/>
      <c r="D788" s="155">
        <v>270007391</v>
      </c>
      <c r="E788" s="258" t="s">
        <v>3728</v>
      </c>
      <c r="F788" s="260">
        <v>22100637</v>
      </c>
      <c r="G788" s="168"/>
      <c r="H788" s="37" t="s">
        <v>750</v>
      </c>
      <c r="I788" s="37" t="s">
        <v>751</v>
      </c>
      <c r="J788" s="37" t="s">
        <v>752</v>
      </c>
      <c r="K788" s="274" t="s">
        <v>104</v>
      </c>
      <c r="L788" s="177" t="s">
        <v>105</v>
      </c>
      <c r="M788" s="37" t="s">
        <v>121</v>
      </c>
      <c r="N788" s="39" t="s">
        <v>83</v>
      </c>
      <c r="O788" s="39" t="s">
        <v>107</v>
      </c>
      <c r="P788" s="37" t="s">
        <v>108</v>
      </c>
      <c r="Q788" s="39" t="s">
        <v>109</v>
      </c>
      <c r="R788" s="37" t="s">
        <v>110</v>
      </c>
      <c r="S788" s="39" t="s">
        <v>107</v>
      </c>
      <c r="T788" s="37" t="s">
        <v>122</v>
      </c>
      <c r="U788" s="37" t="s">
        <v>112</v>
      </c>
      <c r="V788" s="91">
        <v>60</v>
      </c>
      <c r="W788" s="37" t="s">
        <v>113</v>
      </c>
      <c r="X788" s="39"/>
      <c r="Y788" s="39"/>
      <c r="Z788" s="39"/>
      <c r="AA788" s="199">
        <v>30</v>
      </c>
      <c r="AB788" s="200">
        <v>60</v>
      </c>
      <c r="AC788" s="200">
        <v>10</v>
      </c>
      <c r="AD788" s="181" t="s">
        <v>129</v>
      </c>
      <c r="AE788" s="205" t="s">
        <v>115</v>
      </c>
      <c r="AF788" s="182">
        <v>12</v>
      </c>
      <c r="AG788" s="94">
        <v>178799.7</v>
      </c>
      <c r="AH788" s="183">
        <f t="shared" si="63"/>
        <v>2145596.4000000004</v>
      </c>
      <c r="AI788" s="184">
        <f t="shared" si="62"/>
        <v>2403067.9680000008</v>
      </c>
      <c r="AJ788" s="185"/>
      <c r="AK788" s="185"/>
      <c r="AL788" s="185"/>
      <c r="AM788" s="35" t="s">
        <v>116</v>
      </c>
      <c r="AN788" s="37"/>
      <c r="AO788" s="37"/>
      <c r="AP788" s="37"/>
      <c r="AQ788" s="37"/>
      <c r="AR788" s="37" t="s">
        <v>2824</v>
      </c>
      <c r="AS788" s="37"/>
      <c r="AT788" s="37"/>
      <c r="AU788" s="37"/>
      <c r="AV788" s="89"/>
      <c r="AW788" s="89"/>
      <c r="AX788" s="89"/>
      <c r="AY788" s="89"/>
      <c r="AZ788" s="187"/>
      <c r="BA788" s="187"/>
      <c r="BB788" s="187"/>
      <c r="BC788" s="187"/>
      <c r="BD788" s="49">
        <v>707</v>
      </c>
      <c r="BE788" s="187"/>
      <c r="BF788" s="187"/>
      <c r="BG788" s="187"/>
      <c r="BH788" s="187"/>
      <c r="BI788" s="187"/>
      <c r="BJ788" s="187"/>
      <c r="BK788" s="187"/>
      <c r="BL788" s="187"/>
      <c r="BM788" s="187"/>
      <c r="BN788" s="187"/>
      <c r="BO788" s="187"/>
      <c r="BP788" s="187"/>
      <c r="BQ788" s="187"/>
      <c r="BR788" s="187"/>
      <c r="BS788" s="187"/>
      <c r="BT788" s="187"/>
      <c r="BU788" s="187"/>
      <c r="BV788" s="187"/>
      <c r="BW788" s="187"/>
      <c r="BX788" s="187"/>
      <c r="BY788" s="187"/>
      <c r="BZ788" s="187"/>
      <c r="CA788" s="187"/>
      <c r="CB788" s="187"/>
      <c r="CC788" s="187"/>
      <c r="CD788" s="187"/>
      <c r="CE788" s="187"/>
      <c r="CF788" s="187"/>
      <c r="CG788" s="187"/>
      <c r="CH788" s="187"/>
      <c r="CI788" s="187"/>
      <c r="CJ788" s="187"/>
      <c r="CK788" s="187"/>
      <c r="CL788" s="187"/>
      <c r="CM788" s="187"/>
      <c r="CN788" s="187"/>
      <c r="CO788" s="187"/>
      <c r="CP788" s="187"/>
      <c r="CQ788" s="187"/>
      <c r="CR788" s="187"/>
      <c r="CS788" s="187"/>
      <c r="CT788" s="187"/>
      <c r="CU788" s="187"/>
      <c r="CV788" s="187"/>
      <c r="CW788" s="187"/>
      <c r="CX788" s="187"/>
      <c r="CY788" s="187"/>
      <c r="CZ788" s="187"/>
      <c r="DA788" s="187"/>
      <c r="DB788" s="187"/>
      <c r="DC788" s="187"/>
      <c r="DD788" s="187"/>
      <c r="DE788" s="187"/>
      <c r="DF788" s="187"/>
      <c r="DG788" s="187"/>
      <c r="DH788" s="187"/>
      <c r="DI788" s="187"/>
      <c r="DJ788" s="187"/>
      <c r="DK788" s="187"/>
      <c r="DL788" s="187"/>
      <c r="DM788" s="187"/>
      <c r="DN788" s="187"/>
      <c r="DO788" s="187"/>
      <c r="DP788" s="187"/>
      <c r="DQ788" s="187"/>
      <c r="DR788" s="187"/>
      <c r="DS788" s="187"/>
      <c r="DT788" s="187"/>
      <c r="DU788" s="187"/>
      <c r="DV788" s="187"/>
      <c r="DW788" s="187"/>
      <c r="DX788" s="187"/>
      <c r="DY788" s="187"/>
      <c r="DZ788" s="187"/>
      <c r="EA788" s="187"/>
      <c r="EB788" s="187"/>
      <c r="EC788" s="187"/>
      <c r="ED788" s="187"/>
      <c r="EE788" s="187"/>
      <c r="EF788" s="187"/>
      <c r="EG788" s="187"/>
      <c r="EH788" s="187"/>
      <c r="EI788" s="187"/>
      <c r="EJ788" s="187"/>
      <c r="EK788" s="187"/>
      <c r="EL788" s="187"/>
      <c r="EM788" s="187"/>
      <c r="EN788" s="187"/>
      <c r="EO788" s="187"/>
      <c r="EP788" s="187"/>
      <c r="EQ788" s="187"/>
      <c r="ER788" s="187"/>
      <c r="ES788" s="187"/>
      <c r="ET788" s="187"/>
      <c r="EU788" s="187"/>
      <c r="EV788" s="187"/>
      <c r="EW788" s="187"/>
      <c r="EX788" s="187"/>
      <c r="EY788" s="187"/>
      <c r="EZ788" s="187"/>
      <c r="FA788" s="187"/>
      <c r="FB788" s="187"/>
      <c r="FC788" s="187"/>
      <c r="FD788" s="187"/>
      <c r="FE788" s="187"/>
      <c r="FF788" s="187"/>
      <c r="FG788" s="187"/>
      <c r="FH788" s="187"/>
      <c r="FI788" s="187"/>
      <c r="FJ788" s="187"/>
      <c r="FK788" s="187"/>
      <c r="FL788" s="187"/>
      <c r="FM788" s="187"/>
      <c r="FN788" s="187"/>
      <c r="FO788" s="187"/>
      <c r="FP788" s="187"/>
      <c r="FQ788" s="187"/>
      <c r="FR788" s="187"/>
      <c r="FS788" s="187"/>
      <c r="FT788" s="187"/>
      <c r="FU788" s="187"/>
      <c r="FV788" s="187"/>
      <c r="FW788" s="187"/>
      <c r="FX788" s="187"/>
      <c r="FY788" s="187"/>
      <c r="FZ788" s="187"/>
      <c r="GA788" s="187"/>
      <c r="GB788" s="187"/>
      <c r="GC788" s="187"/>
      <c r="GD788" s="187"/>
      <c r="GE788" s="187"/>
      <c r="GF788" s="187"/>
      <c r="GG788" s="187"/>
      <c r="GH788" s="187"/>
      <c r="GI788" s="187"/>
      <c r="GJ788" s="187"/>
      <c r="GK788" s="187"/>
      <c r="GL788" s="187"/>
      <c r="GM788" s="187"/>
      <c r="GN788" s="187"/>
      <c r="GO788" s="187"/>
      <c r="GP788" s="187"/>
      <c r="GQ788" s="187"/>
      <c r="GR788" s="187"/>
      <c r="GS788" s="187"/>
      <c r="GT788" s="187"/>
      <c r="GU788" s="187"/>
      <c r="GV788" s="187"/>
      <c r="GW788" s="187"/>
      <c r="GX788" s="187"/>
      <c r="GY788" s="187"/>
      <c r="GZ788" s="187"/>
      <c r="HA788" s="187"/>
      <c r="HB788" s="187"/>
      <c r="HC788" s="187"/>
      <c r="HD788" s="187"/>
      <c r="HE788" s="187"/>
      <c r="HF788" s="187"/>
      <c r="HG788" s="187"/>
      <c r="HH788" s="187"/>
      <c r="HI788" s="187"/>
      <c r="HJ788" s="187"/>
      <c r="HK788" s="187"/>
      <c r="HL788" s="187"/>
      <c r="HM788" s="187"/>
      <c r="HN788" s="187"/>
      <c r="HO788" s="187"/>
      <c r="HP788" s="187"/>
      <c r="HQ788" s="187"/>
      <c r="HR788" s="187"/>
      <c r="HS788" s="187"/>
      <c r="HT788" s="187"/>
      <c r="HU788" s="187"/>
      <c r="HV788" s="187"/>
      <c r="HW788" s="187"/>
      <c r="HX788" s="187"/>
      <c r="HY788" s="187"/>
      <c r="HZ788" s="187"/>
      <c r="IA788" s="187"/>
      <c r="IB788" s="187"/>
      <c r="IC788" s="187"/>
      <c r="ID788" s="187"/>
      <c r="IE788" s="187"/>
      <c r="IF788" s="187"/>
      <c r="IG788" s="187"/>
      <c r="IH788" s="187"/>
      <c r="II788" s="187"/>
      <c r="IJ788" s="187"/>
      <c r="IK788" s="187"/>
      <c r="IL788" s="187"/>
      <c r="IM788" s="187"/>
      <c r="IN788" s="187"/>
      <c r="IO788" s="187"/>
      <c r="IP788" s="187"/>
      <c r="IQ788" s="187"/>
      <c r="IR788" s="187"/>
      <c r="IS788" s="187"/>
      <c r="IT788" s="187"/>
      <c r="IU788" s="187"/>
      <c r="IV788" s="187"/>
      <c r="IW788" s="187"/>
      <c r="IX788" s="187"/>
    </row>
    <row r="789" spans="1:258" ht="12.95" customHeight="1">
      <c r="A789" s="75" t="s">
        <v>333</v>
      </c>
      <c r="B789" s="255"/>
      <c r="C789" s="255"/>
      <c r="D789" s="155">
        <v>210034400</v>
      </c>
      <c r="E789" s="258" t="s">
        <v>3729</v>
      </c>
      <c r="F789" s="260">
        <v>22100612</v>
      </c>
      <c r="G789" s="188"/>
      <c r="H789" s="277" t="s">
        <v>2825</v>
      </c>
      <c r="I789" s="273" t="s">
        <v>2826</v>
      </c>
      <c r="J789" s="277" t="s">
        <v>2827</v>
      </c>
      <c r="K789" s="188" t="s">
        <v>104</v>
      </c>
      <c r="L789" s="177"/>
      <c r="M789" s="188"/>
      <c r="N789" s="190" t="s">
        <v>106</v>
      </c>
      <c r="O789" s="190" t="s">
        <v>107</v>
      </c>
      <c r="P789" s="188" t="s">
        <v>108</v>
      </c>
      <c r="Q789" s="750" t="s">
        <v>1094</v>
      </c>
      <c r="R789" s="188" t="s">
        <v>110</v>
      </c>
      <c r="S789" s="190" t="s">
        <v>107</v>
      </c>
      <c r="T789" s="188" t="s">
        <v>122</v>
      </c>
      <c r="U789" s="188" t="s">
        <v>112</v>
      </c>
      <c r="V789" s="190">
        <v>60</v>
      </c>
      <c r="W789" s="189" t="s">
        <v>113</v>
      </c>
      <c r="X789" s="190"/>
      <c r="Y789" s="190"/>
      <c r="Z789" s="190"/>
      <c r="AA789" s="191"/>
      <c r="AB789" s="192">
        <v>90</v>
      </c>
      <c r="AC789" s="192">
        <v>10</v>
      </c>
      <c r="AD789" s="193" t="s">
        <v>129</v>
      </c>
      <c r="AE789" s="188" t="s">
        <v>115</v>
      </c>
      <c r="AF789" s="194">
        <v>15</v>
      </c>
      <c r="AG789" s="195">
        <v>4300</v>
      </c>
      <c r="AH789" s="183">
        <f t="shared" si="63"/>
        <v>64500</v>
      </c>
      <c r="AI789" s="184">
        <f t="shared" si="62"/>
        <v>72240</v>
      </c>
      <c r="AJ789" s="185"/>
      <c r="AK789" s="185"/>
      <c r="AL789" s="185"/>
      <c r="AM789" s="196" t="s">
        <v>116</v>
      </c>
      <c r="AN789" s="188"/>
      <c r="AO789" s="188"/>
      <c r="AP789" s="188"/>
      <c r="AQ789" s="188"/>
      <c r="AR789" s="189" t="s">
        <v>2828</v>
      </c>
      <c r="AS789" s="188"/>
      <c r="AT789" s="188"/>
      <c r="AU789" s="188"/>
      <c r="AV789" s="89"/>
      <c r="AW789" s="89"/>
      <c r="AX789" s="89"/>
      <c r="AY789" s="89"/>
      <c r="AZ789" s="187"/>
      <c r="BA789" s="187"/>
      <c r="BB789" s="187"/>
      <c r="BC789" s="187"/>
      <c r="BD789" s="49">
        <v>708</v>
      </c>
      <c r="BE789" s="187"/>
      <c r="BF789" s="187"/>
      <c r="BG789" s="187"/>
      <c r="BH789" s="187"/>
      <c r="BI789" s="187"/>
      <c r="BJ789" s="187"/>
      <c r="BK789" s="187"/>
      <c r="BL789" s="187"/>
      <c r="BM789" s="187"/>
      <c r="BN789" s="187"/>
      <c r="BO789" s="187"/>
      <c r="BP789" s="187"/>
      <c r="BQ789" s="187"/>
      <c r="BR789" s="187"/>
      <c r="BS789" s="187"/>
      <c r="BT789" s="187"/>
      <c r="BU789" s="187"/>
      <c r="BV789" s="187"/>
      <c r="BW789" s="187"/>
      <c r="BX789" s="187"/>
      <c r="BY789" s="187"/>
      <c r="BZ789" s="187"/>
      <c r="CA789" s="187"/>
      <c r="CB789" s="187"/>
      <c r="CC789" s="187"/>
      <c r="CD789" s="187"/>
      <c r="CE789" s="187"/>
      <c r="CF789" s="187"/>
      <c r="CG789" s="187"/>
      <c r="CH789" s="187"/>
      <c r="CI789" s="187"/>
      <c r="CJ789" s="187"/>
      <c r="CK789" s="187"/>
      <c r="CL789" s="187"/>
      <c r="CM789" s="187"/>
      <c r="CN789" s="187"/>
      <c r="CO789" s="187"/>
      <c r="CP789" s="187"/>
      <c r="CQ789" s="187"/>
      <c r="CR789" s="187"/>
      <c r="CS789" s="187"/>
      <c r="CT789" s="187"/>
      <c r="CU789" s="187"/>
      <c r="CV789" s="187"/>
      <c r="CW789" s="187"/>
      <c r="CX789" s="187"/>
      <c r="CY789" s="187"/>
      <c r="CZ789" s="187"/>
      <c r="DA789" s="187"/>
      <c r="DB789" s="187"/>
      <c r="DC789" s="187"/>
      <c r="DD789" s="187"/>
      <c r="DE789" s="187"/>
      <c r="DF789" s="187"/>
      <c r="DG789" s="187"/>
      <c r="DH789" s="187"/>
      <c r="DI789" s="187"/>
      <c r="DJ789" s="187"/>
      <c r="DK789" s="187"/>
      <c r="DL789" s="187"/>
      <c r="DM789" s="187"/>
      <c r="DN789" s="187"/>
      <c r="DO789" s="187"/>
      <c r="DP789" s="187"/>
      <c r="DQ789" s="187"/>
      <c r="DR789" s="187"/>
      <c r="DS789" s="187"/>
      <c r="DT789" s="187"/>
      <c r="DU789" s="187"/>
      <c r="DV789" s="187"/>
      <c r="DW789" s="187"/>
      <c r="DX789" s="187"/>
      <c r="DY789" s="187"/>
      <c r="DZ789" s="187"/>
      <c r="EA789" s="187"/>
      <c r="EB789" s="187"/>
      <c r="EC789" s="187"/>
      <c r="ED789" s="187"/>
      <c r="EE789" s="187"/>
      <c r="EF789" s="187"/>
      <c r="EG789" s="187"/>
      <c r="EH789" s="187"/>
      <c r="EI789" s="187"/>
      <c r="EJ789" s="187"/>
      <c r="EK789" s="187"/>
      <c r="EL789" s="187"/>
      <c r="EM789" s="187"/>
      <c r="EN789" s="187"/>
      <c r="EO789" s="187"/>
      <c r="EP789" s="187"/>
      <c r="EQ789" s="187"/>
      <c r="ER789" s="187"/>
      <c r="ES789" s="187"/>
      <c r="ET789" s="187"/>
      <c r="EU789" s="187"/>
      <c r="EV789" s="187"/>
      <c r="EW789" s="187"/>
      <c r="EX789" s="187"/>
      <c r="EY789" s="187"/>
      <c r="EZ789" s="187"/>
      <c r="FA789" s="187"/>
      <c r="FB789" s="187"/>
      <c r="FC789" s="187"/>
      <c r="FD789" s="187"/>
      <c r="FE789" s="187"/>
      <c r="FF789" s="187"/>
      <c r="FG789" s="187"/>
      <c r="FH789" s="187"/>
      <c r="FI789" s="187"/>
      <c r="FJ789" s="187"/>
      <c r="FK789" s="187"/>
      <c r="FL789" s="187"/>
      <c r="FM789" s="187"/>
      <c r="FN789" s="187"/>
      <c r="FO789" s="187"/>
      <c r="FP789" s="187"/>
      <c r="FQ789" s="187"/>
      <c r="FR789" s="187"/>
      <c r="FS789" s="187"/>
      <c r="FT789" s="187"/>
      <c r="FU789" s="187"/>
      <c r="FV789" s="187"/>
      <c r="FW789" s="187"/>
      <c r="FX789" s="187"/>
      <c r="FY789" s="187"/>
      <c r="FZ789" s="187"/>
      <c r="GA789" s="187"/>
      <c r="GB789" s="187"/>
      <c r="GC789" s="187"/>
      <c r="GD789" s="187"/>
      <c r="GE789" s="187"/>
      <c r="GF789" s="187"/>
      <c r="GG789" s="187"/>
      <c r="GH789" s="187"/>
      <c r="GI789" s="187"/>
      <c r="GJ789" s="187"/>
      <c r="GK789" s="187"/>
      <c r="GL789" s="187"/>
      <c r="GM789" s="187"/>
      <c r="GN789" s="187"/>
      <c r="GO789" s="187"/>
      <c r="GP789" s="187"/>
      <c r="GQ789" s="187"/>
      <c r="GR789" s="187"/>
      <c r="GS789" s="187"/>
      <c r="GT789" s="187"/>
      <c r="GU789" s="187"/>
      <c r="GV789" s="187"/>
      <c r="GW789" s="187"/>
      <c r="GX789" s="187"/>
      <c r="GY789" s="187"/>
      <c r="GZ789" s="187"/>
      <c r="HA789" s="187"/>
      <c r="HB789" s="187"/>
      <c r="HC789" s="187"/>
      <c r="HD789" s="187"/>
      <c r="HE789" s="187"/>
      <c r="HF789" s="187"/>
      <c r="HG789" s="187"/>
      <c r="HH789" s="187"/>
      <c r="HI789" s="187"/>
      <c r="HJ789" s="187"/>
      <c r="HK789" s="187"/>
      <c r="HL789" s="187"/>
      <c r="HM789" s="187"/>
      <c r="HN789" s="187"/>
      <c r="HO789" s="187"/>
      <c r="HP789" s="187"/>
      <c r="HQ789" s="187"/>
      <c r="HR789" s="187"/>
      <c r="HS789" s="187"/>
      <c r="HT789" s="187"/>
      <c r="HU789" s="187"/>
      <c r="HV789" s="187"/>
      <c r="HW789" s="187"/>
      <c r="HX789" s="187"/>
      <c r="HY789" s="187"/>
      <c r="HZ789" s="187"/>
      <c r="IA789" s="187"/>
      <c r="IB789" s="187"/>
      <c r="IC789" s="187"/>
      <c r="ID789" s="187"/>
      <c r="IE789" s="187"/>
      <c r="IF789" s="187"/>
      <c r="IG789" s="187"/>
      <c r="IH789" s="187"/>
      <c r="II789" s="187"/>
      <c r="IJ789" s="187"/>
      <c r="IK789" s="187"/>
      <c r="IL789" s="187"/>
      <c r="IM789" s="187"/>
      <c r="IN789" s="187"/>
      <c r="IO789" s="187"/>
      <c r="IP789" s="187"/>
      <c r="IQ789" s="187"/>
      <c r="IR789" s="187"/>
      <c r="IS789" s="187"/>
      <c r="IT789" s="187"/>
      <c r="IU789" s="187"/>
      <c r="IV789" s="187"/>
      <c r="IW789" s="187"/>
      <c r="IX789" s="187"/>
    </row>
    <row r="790" spans="1:258" ht="12.95" customHeight="1">
      <c r="A790" s="75" t="s">
        <v>333</v>
      </c>
      <c r="B790" s="255"/>
      <c r="C790" s="255"/>
      <c r="D790" s="155">
        <v>210034399</v>
      </c>
      <c r="E790" s="258" t="s">
        <v>1356</v>
      </c>
      <c r="F790" s="260">
        <v>22100613</v>
      </c>
      <c r="G790" s="176"/>
      <c r="H790" s="176" t="s">
        <v>2829</v>
      </c>
      <c r="I790" s="37" t="s">
        <v>2830</v>
      </c>
      <c r="J790" s="176" t="s">
        <v>2831</v>
      </c>
      <c r="K790" s="176" t="s">
        <v>104</v>
      </c>
      <c r="L790" s="177"/>
      <c r="M790" s="176"/>
      <c r="N790" s="178" t="s">
        <v>106</v>
      </c>
      <c r="O790" s="178" t="s">
        <v>107</v>
      </c>
      <c r="P790" s="176" t="s">
        <v>108</v>
      </c>
      <c r="Q790" s="213" t="s">
        <v>1094</v>
      </c>
      <c r="R790" s="176" t="s">
        <v>110</v>
      </c>
      <c r="S790" s="178" t="s">
        <v>107</v>
      </c>
      <c r="T790" s="176" t="s">
        <v>122</v>
      </c>
      <c r="U790" s="176" t="s">
        <v>112</v>
      </c>
      <c r="V790" s="178">
        <v>60</v>
      </c>
      <c r="W790" s="37" t="s">
        <v>113</v>
      </c>
      <c r="X790" s="178"/>
      <c r="Y790" s="178"/>
      <c r="Z790" s="178"/>
      <c r="AA790" s="179"/>
      <c r="AB790" s="180">
        <v>90</v>
      </c>
      <c r="AC790" s="180">
        <v>10</v>
      </c>
      <c r="AD790" s="181" t="s">
        <v>2832</v>
      </c>
      <c r="AE790" s="176" t="s">
        <v>115</v>
      </c>
      <c r="AF790" s="182">
        <v>2</v>
      </c>
      <c r="AG790" s="94">
        <v>51750</v>
      </c>
      <c r="AH790" s="183">
        <f t="shared" si="63"/>
        <v>103500</v>
      </c>
      <c r="AI790" s="184">
        <f t="shared" si="62"/>
        <v>115920.00000000001</v>
      </c>
      <c r="AJ790" s="185"/>
      <c r="AK790" s="185"/>
      <c r="AL790" s="185"/>
      <c r="AM790" s="186" t="s">
        <v>116</v>
      </c>
      <c r="AN790" s="176"/>
      <c r="AO790" s="176"/>
      <c r="AP790" s="176"/>
      <c r="AQ790" s="176"/>
      <c r="AR790" s="37" t="s">
        <v>2833</v>
      </c>
      <c r="AS790" s="176"/>
      <c r="AT790" s="176"/>
      <c r="AU790" s="176"/>
      <c r="AV790" s="89"/>
      <c r="AW790" s="89"/>
      <c r="AX790" s="89"/>
      <c r="AY790" s="89"/>
      <c r="AZ790" s="187"/>
      <c r="BA790" s="187"/>
      <c r="BB790" s="187"/>
      <c r="BC790" s="187"/>
      <c r="BD790" s="49">
        <v>709</v>
      </c>
      <c r="BE790" s="187"/>
      <c r="BF790" s="187"/>
      <c r="BG790" s="187"/>
      <c r="BH790" s="187"/>
      <c r="BI790" s="187"/>
      <c r="BJ790" s="187"/>
      <c r="BK790" s="187"/>
      <c r="BL790" s="187"/>
      <c r="BM790" s="187"/>
      <c r="BN790" s="187"/>
      <c r="BO790" s="187"/>
      <c r="BP790" s="187"/>
      <c r="BQ790" s="187"/>
      <c r="BR790" s="187"/>
      <c r="BS790" s="187"/>
      <c r="BT790" s="187"/>
      <c r="BU790" s="187"/>
      <c r="BV790" s="187"/>
      <c r="BW790" s="187"/>
      <c r="BX790" s="187"/>
      <c r="BY790" s="187"/>
      <c r="BZ790" s="187"/>
      <c r="CA790" s="187"/>
      <c r="CB790" s="187"/>
      <c r="CC790" s="187"/>
      <c r="CD790" s="187"/>
      <c r="CE790" s="187"/>
      <c r="CF790" s="187"/>
      <c r="CG790" s="187"/>
      <c r="CH790" s="187"/>
      <c r="CI790" s="187"/>
      <c r="CJ790" s="187"/>
      <c r="CK790" s="187"/>
      <c r="CL790" s="187"/>
      <c r="CM790" s="187"/>
      <c r="CN790" s="187"/>
      <c r="CO790" s="187"/>
      <c r="CP790" s="187"/>
      <c r="CQ790" s="187"/>
      <c r="CR790" s="187"/>
      <c r="CS790" s="187"/>
      <c r="CT790" s="187"/>
      <c r="CU790" s="187"/>
      <c r="CV790" s="187"/>
      <c r="CW790" s="187"/>
      <c r="CX790" s="187"/>
      <c r="CY790" s="187"/>
      <c r="CZ790" s="187"/>
      <c r="DA790" s="187"/>
      <c r="DB790" s="187"/>
      <c r="DC790" s="187"/>
      <c r="DD790" s="187"/>
      <c r="DE790" s="187"/>
      <c r="DF790" s="187"/>
      <c r="DG790" s="187"/>
      <c r="DH790" s="187"/>
      <c r="DI790" s="187"/>
      <c r="DJ790" s="187"/>
      <c r="DK790" s="187"/>
      <c r="DL790" s="187"/>
      <c r="DM790" s="187"/>
      <c r="DN790" s="187"/>
      <c r="DO790" s="187"/>
      <c r="DP790" s="187"/>
      <c r="DQ790" s="187"/>
      <c r="DR790" s="187"/>
      <c r="DS790" s="187"/>
      <c r="DT790" s="187"/>
      <c r="DU790" s="187"/>
      <c r="DV790" s="187"/>
      <c r="DW790" s="187"/>
      <c r="DX790" s="187"/>
      <c r="DY790" s="187"/>
      <c r="DZ790" s="187"/>
      <c r="EA790" s="187"/>
      <c r="EB790" s="187"/>
      <c r="EC790" s="187"/>
      <c r="ED790" s="187"/>
      <c r="EE790" s="187"/>
      <c r="EF790" s="187"/>
      <c r="EG790" s="187"/>
      <c r="EH790" s="187"/>
      <c r="EI790" s="187"/>
      <c r="EJ790" s="187"/>
      <c r="EK790" s="187"/>
      <c r="EL790" s="187"/>
      <c r="EM790" s="187"/>
      <c r="EN790" s="187"/>
      <c r="EO790" s="187"/>
      <c r="EP790" s="187"/>
      <c r="EQ790" s="187"/>
      <c r="ER790" s="187"/>
      <c r="ES790" s="187"/>
      <c r="ET790" s="187"/>
      <c r="EU790" s="187"/>
      <c r="EV790" s="187"/>
      <c r="EW790" s="187"/>
      <c r="EX790" s="187"/>
      <c r="EY790" s="187"/>
      <c r="EZ790" s="187"/>
      <c r="FA790" s="187"/>
      <c r="FB790" s="187"/>
      <c r="FC790" s="187"/>
      <c r="FD790" s="187"/>
      <c r="FE790" s="187"/>
      <c r="FF790" s="187"/>
      <c r="FG790" s="187"/>
      <c r="FH790" s="187"/>
      <c r="FI790" s="187"/>
      <c r="FJ790" s="187"/>
      <c r="FK790" s="187"/>
      <c r="FL790" s="187"/>
      <c r="FM790" s="187"/>
      <c r="FN790" s="187"/>
      <c r="FO790" s="187"/>
      <c r="FP790" s="187"/>
      <c r="FQ790" s="187"/>
      <c r="FR790" s="187"/>
      <c r="FS790" s="187"/>
      <c r="FT790" s="187"/>
      <c r="FU790" s="187"/>
      <c r="FV790" s="187"/>
      <c r="FW790" s="187"/>
      <c r="FX790" s="187"/>
      <c r="FY790" s="187"/>
      <c r="FZ790" s="187"/>
      <c r="GA790" s="187"/>
      <c r="GB790" s="187"/>
      <c r="GC790" s="187"/>
      <c r="GD790" s="187"/>
      <c r="GE790" s="187"/>
      <c r="GF790" s="187"/>
      <c r="GG790" s="187"/>
      <c r="GH790" s="187"/>
      <c r="GI790" s="187"/>
      <c r="GJ790" s="187"/>
      <c r="GK790" s="187"/>
      <c r="GL790" s="187"/>
      <c r="GM790" s="187"/>
      <c r="GN790" s="187"/>
      <c r="GO790" s="187"/>
      <c r="GP790" s="187"/>
      <c r="GQ790" s="187"/>
      <c r="GR790" s="187"/>
      <c r="GS790" s="187"/>
      <c r="GT790" s="187"/>
      <c r="GU790" s="187"/>
      <c r="GV790" s="187"/>
      <c r="GW790" s="187"/>
      <c r="GX790" s="187"/>
      <c r="GY790" s="187"/>
      <c r="GZ790" s="187"/>
      <c r="HA790" s="187"/>
      <c r="HB790" s="187"/>
      <c r="HC790" s="187"/>
      <c r="HD790" s="187"/>
      <c r="HE790" s="187"/>
      <c r="HF790" s="187"/>
      <c r="HG790" s="187"/>
      <c r="HH790" s="187"/>
      <c r="HI790" s="187"/>
      <c r="HJ790" s="187"/>
      <c r="HK790" s="187"/>
      <c r="HL790" s="187"/>
      <c r="HM790" s="187"/>
      <c r="HN790" s="187"/>
      <c r="HO790" s="187"/>
      <c r="HP790" s="187"/>
      <c r="HQ790" s="187"/>
      <c r="HR790" s="187"/>
      <c r="HS790" s="187"/>
      <c r="HT790" s="187"/>
      <c r="HU790" s="187"/>
      <c r="HV790" s="187"/>
      <c r="HW790" s="187"/>
      <c r="HX790" s="187"/>
      <c r="HY790" s="187"/>
      <c r="HZ790" s="187"/>
      <c r="IA790" s="187"/>
      <c r="IB790" s="187"/>
      <c r="IC790" s="187"/>
      <c r="ID790" s="187"/>
      <c r="IE790" s="187"/>
      <c r="IF790" s="187"/>
      <c r="IG790" s="187"/>
      <c r="IH790" s="187"/>
      <c r="II790" s="187"/>
      <c r="IJ790" s="187"/>
      <c r="IK790" s="187"/>
      <c r="IL790" s="187"/>
      <c r="IM790" s="187"/>
      <c r="IN790" s="187"/>
      <c r="IO790" s="187"/>
      <c r="IP790" s="187"/>
      <c r="IQ790" s="187"/>
      <c r="IR790" s="187"/>
      <c r="IS790" s="187"/>
      <c r="IT790" s="187"/>
      <c r="IU790" s="187"/>
      <c r="IV790" s="187"/>
      <c r="IW790" s="187"/>
      <c r="IX790" s="187"/>
    </row>
    <row r="791" spans="1:258" ht="12.95" customHeight="1">
      <c r="A791" s="75" t="s">
        <v>333</v>
      </c>
      <c r="B791" s="255"/>
      <c r="C791" s="255"/>
      <c r="D791" s="155">
        <v>270009951</v>
      </c>
      <c r="E791" s="258" t="s">
        <v>1357</v>
      </c>
      <c r="F791" s="260"/>
      <c r="G791" s="176"/>
      <c r="H791" s="176" t="s">
        <v>2829</v>
      </c>
      <c r="I791" s="37" t="s">
        <v>2830</v>
      </c>
      <c r="J791" s="176" t="s">
        <v>2831</v>
      </c>
      <c r="K791" s="176" t="s">
        <v>104</v>
      </c>
      <c r="L791" s="177"/>
      <c r="M791" s="176"/>
      <c r="N791" s="178" t="s">
        <v>106</v>
      </c>
      <c r="O791" s="178" t="s">
        <v>107</v>
      </c>
      <c r="P791" s="176" t="s">
        <v>108</v>
      </c>
      <c r="Q791" s="213" t="s">
        <v>1094</v>
      </c>
      <c r="R791" s="176" t="s">
        <v>110</v>
      </c>
      <c r="S791" s="178" t="s">
        <v>107</v>
      </c>
      <c r="T791" s="176" t="s">
        <v>122</v>
      </c>
      <c r="U791" s="176" t="s">
        <v>112</v>
      </c>
      <c r="V791" s="178">
        <v>60</v>
      </c>
      <c r="W791" s="37" t="s">
        <v>113</v>
      </c>
      <c r="X791" s="178"/>
      <c r="Y791" s="178"/>
      <c r="Z791" s="178"/>
      <c r="AA791" s="179"/>
      <c r="AB791" s="180">
        <v>90</v>
      </c>
      <c r="AC791" s="180">
        <v>10</v>
      </c>
      <c r="AD791" s="377" t="s">
        <v>549</v>
      </c>
      <c r="AE791" s="176" t="s">
        <v>115</v>
      </c>
      <c r="AF791" s="182">
        <v>4</v>
      </c>
      <c r="AG791" s="94">
        <v>15004.94</v>
      </c>
      <c r="AH791" s="183">
        <v>0</v>
      </c>
      <c r="AI791" s="184">
        <f t="shared" si="62"/>
        <v>0</v>
      </c>
      <c r="AJ791" s="185"/>
      <c r="AK791" s="185"/>
      <c r="AL791" s="185"/>
      <c r="AM791" s="186" t="s">
        <v>116</v>
      </c>
      <c r="AN791" s="176"/>
      <c r="AO791" s="176"/>
      <c r="AP791" s="176"/>
      <c r="AQ791" s="176"/>
      <c r="AR791" s="37" t="s">
        <v>2834</v>
      </c>
      <c r="AS791" s="176"/>
      <c r="AT791" s="176"/>
      <c r="AU791" s="176"/>
      <c r="AV791" s="89"/>
      <c r="AW791" s="89"/>
      <c r="AX791" s="89"/>
      <c r="AY791" s="89"/>
      <c r="AZ791" s="187"/>
      <c r="BA791" s="187"/>
      <c r="BB791" s="187"/>
      <c r="BC791" s="187"/>
      <c r="BD791" s="49">
        <v>710</v>
      </c>
      <c r="BE791" s="187"/>
      <c r="BF791" s="187"/>
      <c r="BG791" s="187"/>
      <c r="BH791" s="187"/>
      <c r="BI791" s="187"/>
      <c r="BJ791" s="187"/>
      <c r="BK791" s="187"/>
      <c r="BL791" s="187"/>
      <c r="BM791" s="187"/>
      <c r="BN791" s="187"/>
      <c r="BO791" s="187"/>
      <c r="BP791" s="187"/>
      <c r="BQ791" s="187"/>
      <c r="BR791" s="187"/>
      <c r="BS791" s="187"/>
      <c r="BT791" s="187"/>
      <c r="BU791" s="187"/>
      <c r="BV791" s="187"/>
      <c r="BW791" s="187"/>
      <c r="BX791" s="187"/>
      <c r="BY791" s="187"/>
      <c r="BZ791" s="187"/>
      <c r="CA791" s="187"/>
      <c r="CB791" s="187"/>
      <c r="CC791" s="187"/>
      <c r="CD791" s="187"/>
      <c r="CE791" s="187"/>
      <c r="CF791" s="187"/>
      <c r="CG791" s="187"/>
      <c r="CH791" s="187"/>
      <c r="CI791" s="187"/>
      <c r="CJ791" s="187"/>
      <c r="CK791" s="187"/>
      <c r="CL791" s="187"/>
      <c r="CM791" s="187"/>
      <c r="CN791" s="187"/>
      <c r="CO791" s="187"/>
      <c r="CP791" s="187"/>
      <c r="CQ791" s="187"/>
      <c r="CR791" s="187"/>
      <c r="CS791" s="187"/>
      <c r="CT791" s="187"/>
      <c r="CU791" s="187"/>
      <c r="CV791" s="187"/>
      <c r="CW791" s="187"/>
      <c r="CX791" s="187"/>
      <c r="CY791" s="187"/>
      <c r="CZ791" s="187"/>
      <c r="DA791" s="187"/>
      <c r="DB791" s="187"/>
      <c r="DC791" s="187"/>
      <c r="DD791" s="187"/>
      <c r="DE791" s="187"/>
      <c r="DF791" s="187"/>
      <c r="DG791" s="187"/>
      <c r="DH791" s="187"/>
      <c r="DI791" s="187"/>
      <c r="DJ791" s="187"/>
      <c r="DK791" s="187"/>
      <c r="DL791" s="187"/>
      <c r="DM791" s="187"/>
      <c r="DN791" s="187"/>
      <c r="DO791" s="187"/>
      <c r="DP791" s="187"/>
      <c r="DQ791" s="187"/>
      <c r="DR791" s="187"/>
      <c r="DS791" s="187"/>
      <c r="DT791" s="187"/>
      <c r="DU791" s="187"/>
      <c r="DV791" s="187"/>
      <c r="DW791" s="187"/>
      <c r="DX791" s="187"/>
      <c r="DY791" s="187"/>
      <c r="DZ791" s="187"/>
      <c r="EA791" s="187"/>
      <c r="EB791" s="187"/>
      <c r="EC791" s="187"/>
      <c r="ED791" s="187"/>
      <c r="EE791" s="187"/>
      <c r="EF791" s="187"/>
      <c r="EG791" s="187"/>
      <c r="EH791" s="187"/>
      <c r="EI791" s="187"/>
      <c r="EJ791" s="187"/>
      <c r="EK791" s="187"/>
      <c r="EL791" s="187"/>
      <c r="EM791" s="187"/>
      <c r="EN791" s="187"/>
      <c r="EO791" s="187"/>
      <c r="EP791" s="187"/>
      <c r="EQ791" s="187"/>
      <c r="ER791" s="187"/>
      <c r="ES791" s="187"/>
      <c r="ET791" s="187"/>
      <c r="EU791" s="187"/>
      <c r="EV791" s="187"/>
      <c r="EW791" s="187"/>
      <c r="EX791" s="187"/>
      <c r="EY791" s="187"/>
      <c r="EZ791" s="187"/>
      <c r="FA791" s="187"/>
      <c r="FB791" s="187"/>
      <c r="FC791" s="187"/>
      <c r="FD791" s="187"/>
      <c r="FE791" s="187"/>
      <c r="FF791" s="187"/>
      <c r="FG791" s="187"/>
      <c r="FH791" s="187"/>
      <c r="FI791" s="187"/>
      <c r="FJ791" s="187"/>
      <c r="FK791" s="187"/>
      <c r="FL791" s="187"/>
      <c r="FM791" s="187"/>
      <c r="FN791" s="187"/>
      <c r="FO791" s="187"/>
      <c r="FP791" s="187"/>
      <c r="FQ791" s="187"/>
      <c r="FR791" s="187"/>
      <c r="FS791" s="187"/>
      <c r="FT791" s="187"/>
      <c r="FU791" s="187"/>
      <c r="FV791" s="187"/>
      <c r="FW791" s="187"/>
      <c r="FX791" s="187"/>
      <c r="FY791" s="187"/>
      <c r="FZ791" s="187"/>
      <c r="GA791" s="187"/>
      <c r="GB791" s="187"/>
      <c r="GC791" s="187"/>
      <c r="GD791" s="187"/>
      <c r="GE791" s="187"/>
      <c r="GF791" s="187"/>
      <c r="GG791" s="187"/>
      <c r="GH791" s="187"/>
      <c r="GI791" s="187"/>
      <c r="GJ791" s="187"/>
      <c r="GK791" s="187"/>
      <c r="GL791" s="187"/>
      <c r="GM791" s="187"/>
      <c r="GN791" s="187"/>
      <c r="GO791" s="187"/>
      <c r="GP791" s="187"/>
      <c r="GQ791" s="187"/>
      <c r="GR791" s="187"/>
      <c r="GS791" s="187"/>
      <c r="GT791" s="187"/>
      <c r="GU791" s="187"/>
      <c r="GV791" s="187"/>
      <c r="GW791" s="187"/>
      <c r="GX791" s="187"/>
      <c r="GY791" s="187"/>
      <c r="GZ791" s="187"/>
      <c r="HA791" s="187"/>
      <c r="HB791" s="187"/>
      <c r="HC791" s="187"/>
      <c r="HD791" s="187"/>
      <c r="HE791" s="187"/>
      <c r="HF791" s="187"/>
      <c r="HG791" s="187"/>
      <c r="HH791" s="187"/>
      <c r="HI791" s="187"/>
      <c r="HJ791" s="187"/>
      <c r="HK791" s="187"/>
      <c r="HL791" s="187"/>
      <c r="HM791" s="187"/>
      <c r="HN791" s="187"/>
      <c r="HO791" s="187"/>
      <c r="HP791" s="187"/>
      <c r="HQ791" s="187"/>
      <c r="HR791" s="187"/>
      <c r="HS791" s="187"/>
      <c r="HT791" s="187"/>
      <c r="HU791" s="187"/>
      <c r="HV791" s="187"/>
      <c r="HW791" s="187"/>
      <c r="HX791" s="187"/>
      <c r="HY791" s="187"/>
      <c r="HZ791" s="187"/>
      <c r="IA791" s="187"/>
      <c r="IB791" s="187"/>
      <c r="IC791" s="187"/>
      <c r="ID791" s="187"/>
      <c r="IE791" s="187"/>
      <c r="IF791" s="187"/>
      <c r="IG791" s="187"/>
      <c r="IH791" s="187"/>
      <c r="II791" s="187"/>
      <c r="IJ791" s="187"/>
      <c r="IK791" s="187"/>
      <c r="IL791" s="187"/>
      <c r="IM791" s="187"/>
      <c r="IN791" s="187"/>
      <c r="IO791" s="187"/>
      <c r="IP791" s="187"/>
      <c r="IQ791" s="187"/>
      <c r="IR791" s="187"/>
      <c r="IS791" s="187"/>
      <c r="IT791" s="187"/>
      <c r="IU791" s="187"/>
      <c r="IV791" s="187"/>
      <c r="IW791" s="187"/>
      <c r="IX791" s="187"/>
    </row>
    <row r="792" spans="1:258" ht="12.95" customHeight="1">
      <c r="A792" s="104" t="s">
        <v>333</v>
      </c>
      <c r="B792" s="131"/>
      <c r="C792" s="131"/>
      <c r="D792" s="104">
        <v>270009951</v>
      </c>
      <c r="E792" s="104" t="s">
        <v>3847</v>
      </c>
      <c r="F792" s="104"/>
      <c r="G792" s="349"/>
      <c r="H792" s="135" t="s">
        <v>2829</v>
      </c>
      <c r="I792" s="135" t="s">
        <v>2830</v>
      </c>
      <c r="J792" s="135" t="s">
        <v>2831</v>
      </c>
      <c r="K792" s="104" t="s">
        <v>104</v>
      </c>
      <c r="L792" s="104"/>
      <c r="M792" s="76"/>
      <c r="N792" s="104" t="s">
        <v>106</v>
      </c>
      <c r="O792" s="131" t="s">
        <v>107</v>
      </c>
      <c r="P792" s="133" t="s">
        <v>108</v>
      </c>
      <c r="Q792" s="76" t="s">
        <v>1094</v>
      </c>
      <c r="R792" s="76" t="s">
        <v>110</v>
      </c>
      <c r="S792" s="131" t="s">
        <v>107</v>
      </c>
      <c r="T792" s="133" t="s">
        <v>122</v>
      </c>
      <c r="U792" s="76" t="s">
        <v>112</v>
      </c>
      <c r="V792" s="76">
        <v>60</v>
      </c>
      <c r="W792" s="76" t="s">
        <v>113</v>
      </c>
      <c r="X792" s="76"/>
      <c r="Y792" s="76"/>
      <c r="Z792" s="76"/>
      <c r="AA792" s="350"/>
      <c r="AB792" s="76">
        <v>90</v>
      </c>
      <c r="AC792" s="350">
        <v>10</v>
      </c>
      <c r="AD792" s="76" t="s">
        <v>549</v>
      </c>
      <c r="AE792" s="76" t="s">
        <v>115</v>
      </c>
      <c r="AF792" s="351">
        <v>6</v>
      </c>
      <c r="AG792" s="352">
        <v>15004.94</v>
      </c>
      <c r="AH792" s="353">
        <f t="shared" ref="AH792:AH824" si="64">AF792*AG792</f>
        <v>90029.64</v>
      </c>
      <c r="AI792" s="183">
        <f t="shared" si="62"/>
        <v>100833.19680000001</v>
      </c>
      <c r="AJ792" s="354"/>
      <c r="AK792" s="354"/>
      <c r="AL792" s="354"/>
      <c r="AM792" s="355" t="s">
        <v>116</v>
      </c>
      <c r="AN792" s="356"/>
      <c r="AO792" s="356"/>
      <c r="AP792" s="76"/>
      <c r="AQ792" s="76"/>
      <c r="AR792" s="76" t="s">
        <v>2834</v>
      </c>
      <c r="AS792" s="349"/>
      <c r="AT792" s="76"/>
      <c r="AU792" s="76"/>
      <c r="AV792" s="76"/>
      <c r="AW792" s="76"/>
      <c r="AX792" s="76"/>
      <c r="AY792" s="76"/>
      <c r="AZ792" s="239"/>
      <c r="BA792" s="239"/>
      <c r="BB792" s="239"/>
      <c r="BC792" s="249" t="e">
        <f>VLOOKUP(#REF!,E73:BD789,52,0)</f>
        <v>#REF!</v>
      </c>
      <c r="BD792" s="49">
        <v>711</v>
      </c>
      <c r="BE792" s="187"/>
      <c r="BF792" s="187"/>
      <c r="BG792" s="187"/>
      <c r="BH792" s="187"/>
      <c r="BI792" s="187"/>
      <c r="BJ792" s="187"/>
      <c r="BK792" s="187"/>
      <c r="BL792" s="187"/>
      <c r="BM792" s="187"/>
      <c r="BN792" s="187"/>
      <c r="BO792" s="187"/>
      <c r="BP792" s="187"/>
      <c r="BQ792" s="187"/>
      <c r="BR792" s="187"/>
      <c r="BS792" s="187"/>
      <c r="BT792" s="187"/>
      <c r="BU792" s="187"/>
      <c r="BV792" s="187"/>
      <c r="BW792" s="187"/>
      <c r="BX792" s="187"/>
      <c r="BY792" s="187"/>
      <c r="BZ792" s="187"/>
      <c r="CA792" s="187"/>
      <c r="CB792" s="187"/>
      <c r="CC792" s="187"/>
      <c r="CD792" s="187"/>
      <c r="CE792" s="187"/>
      <c r="CF792" s="187"/>
      <c r="CG792" s="187"/>
      <c r="CH792" s="187"/>
      <c r="CI792" s="187"/>
      <c r="CJ792" s="187"/>
      <c r="CK792" s="187"/>
      <c r="CL792" s="187"/>
      <c r="CM792" s="187"/>
      <c r="CN792" s="187"/>
      <c r="CO792" s="187"/>
      <c r="CP792" s="187"/>
      <c r="CQ792" s="187"/>
      <c r="CR792" s="187"/>
      <c r="CS792" s="187"/>
      <c r="CT792" s="187"/>
      <c r="CU792" s="187"/>
      <c r="CV792" s="187"/>
      <c r="CW792" s="187"/>
      <c r="CX792" s="187"/>
      <c r="CY792" s="187"/>
      <c r="CZ792" s="187"/>
      <c r="DA792" s="187"/>
      <c r="DB792" s="187"/>
      <c r="DC792" s="187"/>
      <c r="DD792" s="187"/>
      <c r="DE792" s="187"/>
      <c r="DF792" s="187"/>
      <c r="DG792" s="187"/>
      <c r="DH792" s="187"/>
      <c r="DI792" s="187"/>
      <c r="DJ792" s="187"/>
      <c r="DK792" s="187"/>
      <c r="DL792" s="187"/>
      <c r="DM792" s="187"/>
      <c r="DN792" s="187"/>
      <c r="DO792" s="187"/>
      <c r="DP792" s="187"/>
      <c r="DQ792" s="187"/>
      <c r="DR792" s="187"/>
      <c r="DS792" s="187"/>
      <c r="DT792" s="187"/>
      <c r="DU792" s="187"/>
      <c r="DV792" s="187"/>
      <c r="DW792" s="187"/>
      <c r="DX792" s="187"/>
      <c r="DY792" s="187"/>
      <c r="DZ792" s="187"/>
      <c r="EA792" s="187"/>
      <c r="EB792" s="187"/>
      <c r="EC792" s="187"/>
      <c r="ED792" s="187"/>
      <c r="EE792" s="187"/>
      <c r="EF792" s="187"/>
      <c r="EG792" s="187"/>
      <c r="EH792" s="187"/>
      <c r="EI792" s="187"/>
      <c r="EJ792" s="187"/>
      <c r="EK792" s="187"/>
      <c r="EL792" s="187"/>
      <c r="EM792" s="187"/>
      <c r="EN792" s="187"/>
      <c r="EO792" s="187"/>
      <c r="EP792" s="187"/>
      <c r="EQ792" s="187"/>
      <c r="ER792" s="187"/>
      <c r="ES792" s="187"/>
      <c r="ET792" s="187"/>
      <c r="EU792" s="187"/>
      <c r="EV792" s="187"/>
      <c r="EW792" s="187"/>
      <c r="EX792" s="187"/>
      <c r="EY792" s="187"/>
      <c r="EZ792" s="187"/>
      <c r="FA792" s="187"/>
      <c r="FB792" s="187"/>
      <c r="FC792" s="187"/>
      <c r="FD792" s="187"/>
      <c r="FE792" s="187"/>
      <c r="FF792" s="187"/>
      <c r="FG792" s="187"/>
      <c r="FH792" s="187"/>
      <c r="FI792" s="187"/>
      <c r="FJ792" s="187"/>
      <c r="FK792" s="187"/>
      <c r="FL792" s="187"/>
      <c r="FM792" s="187"/>
      <c r="FN792" s="187"/>
      <c r="FO792" s="187"/>
      <c r="FP792" s="187"/>
      <c r="FQ792" s="187"/>
      <c r="FR792" s="187"/>
      <c r="FS792" s="187"/>
      <c r="FT792" s="187"/>
      <c r="FU792" s="187"/>
      <c r="FV792" s="187"/>
      <c r="FW792" s="187"/>
      <c r="FX792" s="187"/>
      <c r="FY792" s="187"/>
      <c r="FZ792" s="187"/>
      <c r="GA792" s="187"/>
      <c r="GB792" s="187"/>
      <c r="GC792" s="187"/>
      <c r="GD792" s="187"/>
      <c r="GE792" s="187"/>
      <c r="GF792" s="187"/>
      <c r="GG792" s="187"/>
      <c r="GH792" s="187"/>
      <c r="GI792" s="187"/>
      <c r="GJ792" s="187"/>
      <c r="GK792" s="187"/>
      <c r="GL792" s="187"/>
      <c r="GM792" s="187"/>
      <c r="GN792" s="187"/>
      <c r="GO792" s="187"/>
      <c r="GP792" s="187"/>
      <c r="GQ792" s="187"/>
      <c r="GR792" s="187"/>
      <c r="GS792" s="187"/>
      <c r="GT792" s="187"/>
      <c r="GU792" s="187"/>
      <c r="GV792" s="187"/>
      <c r="GW792" s="187"/>
      <c r="GX792" s="187"/>
      <c r="GY792" s="187"/>
      <c r="GZ792" s="187"/>
      <c r="HA792" s="187"/>
      <c r="HB792" s="187"/>
      <c r="HC792" s="187"/>
      <c r="HD792" s="187"/>
      <c r="HE792" s="187"/>
      <c r="HF792" s="187"/>
      <c r="HG792" s="187"/>
      <c r="HH792" s="187"/>
      <c r="HI792" s="187"/>
      <c r="HJ792" s="187"/>
      <c r="HK792" s="187"/>
      <c r="HL792" s="187"/>
      <c r="HM792" s="187"/>
      <c r="HN792" s="187"/>
      <c r="HO792" s="187"/>
      <c r="HP792" s="187"/>
      <c r="HQ792" s="187"/>
      <c r="HR792" s="187"/>
      <c r="HS792" s="187"/>
      <c r="HT792" s="187"/>
      <c r="HU792" s="187"/>
      <c r="HV792" s="187"/>
      <c r="HW792" s="187"/>
      <c r="HX792" s="187"/>
      <c r="HY792" s="187"/>
      <c r="HZ792" s="187"/>
      <c r="IA792" s="187"/>
      <c r="IB792" s="187"/>
      <c r="IC792" s="187"/>
      <c r="ID792" s="187"/>
      <c r="IE792" s="187"/>
      <c r="IF792" s="187"/>
      <c r="IG792" s="187"/>
      <c r="IH792" s="187"/>
      <c r="II792" s="187"/>
      <c r="IJ792" s="187"/>
      <c r="IK792" s="187"/>
      <c r="IL792" s="187"/>
      <c r="IM792" s="187"/>
      <c r="IN792" s="187"/>
      <c r="IO792" s="187"/>
      <c r="IP792" s="187"/>
      <c r="IQ792" s="187"/>
      <c r="IR792" s="187"/>
      <c r="IS792" s="187"/>
      <c r="IT792" s="187"/>
      <c r="IU792" s="187"/>
      <c r="IV792" s="187"/>
      <c r="IW792" s="187"/>
      <c r="IX792" s="187"/>
    </row>
    <row r="793" spans="1:258" ht="12.95" customHeight="1">
      <c r="A793" s="75" t="s">
        <v>333</v>
      </c>
      <c r="B793" s="255"/>
      <c r="C793" s="255"/>
      <c r="D793" s="155">
        <v>270012248</v>
      </c>
      <c r="E793" s="258" t="s">
        <v>1358</v>
      </c>
      <c r="F793" s="260"/>
      <c r="G793" s="176"/>
      <c r="H793" s="176" t="s">
        <v>2829</v>
      </c>
      <c r="I793" s="37" t="s">
        <v>2830</v>
      </c>
      <c r="J793" s="176" t="s">
        <v>2831</v>
      </c>
      <c r="K793" s="176" t="s">
        <v>104</v>
      </c>
      <c r="L793" s="177"/>
      <c r="M793" s="176"/>
      <c r="N793" s="178" t="s">
        <v>106</v>
      </c>
      <c r="O793" s="178" t="s">
        <v>107</v>
      </c>
      <c r="P793" s="176" t="s">
        <v>108</v>
      </c>
      <c r="Q793" s="213" t="s">
        <v>1094</v>
      </c>
      <c r="R793" s="176" t="s">
        <v>110</v>
      </c>
      <c r="S793" s="178" t="s">
        <v>107</v>
      </c>
      <c r="T793" s="176" t="s">
        <v>122</v>
      </c>
      <c r="U793" s="176" t="s">
        <v>112</v>
      </c>
      <c r="V793" s="178">
        <v>60</v>
      </c>
      <c r="W793" s="37" t="s">
        <v>113</v>
      </c>
      <c r="X793" s="178"/>
      <c r="Y793" s="178"/>
      <c r="Z793" s="178"/>
      <c r="AA793" s="179"/>
      <c r="AB793" s="180">
        <v>90</v>
      </c>
      <c r="AC793" s="180">
        <v>10</v>
      </c>
      <c r="AD793" s="377" t="s">
        <v>549</v>
      </c>
      <c r="AE793" s="176" t="s">
        <v>115</v>
      </c>
      <c r="AF793" s="182">
        <v>10</v>
      </c>
      <c r="AG793" s="94">
        <v>3450</v>
      </c>
      <c r="AH793" s="183">
        <f t="shared" si="64"/>
        <v>34500</v>
      </c>
      <c r="AI793" s="184">
        <f t="shared" si="62"/>
        <v>38640.000000000007</v>
      </c>
      <c r="AJ793" s="185"/>
      <c r="AK793" s="185"/>
      <c r="AL793" s="185"/>
      <c r="AM793" s="186" t="s">
        <v>116</v>
      </c>
      <c r="AN793" s="176"/>
      <c r="AO793" s="176"/>
      <c r="AP793" s="176"/>
      <c r="AQ793" s="176"/>
      <c r="AR793" s="37" t="s">
        <v>2835</v>
      </c>
      <c r="AS793" s="176"/>
      <c r="AT793" s="176"/>
      <c r="AU793" s="176"/>
      <c r="AV793" s="89"/>
      <c r="AW793" s="89"/>
      <c r="AX793" s="89"/>
      <c r="AY793" s="89"/>
      <c r="AZ793" s="187"/>
      <c r="BA793" s="187"/>
      <c r="BB793" s="187"/>
      <c r="BC793" s="187"/>
      <c r="BD793" s="49">
        <v>712</v>
      </c>
      <c r="BE793" s="187"/>
      <c r="BF793" s="187"/>
      <c r="BG793" s="187"/>
      <c r="BH793" s="187"/>
      <c r="BI793" s="187"/>
      <c r="BJ793" s="187"/>
      <c r="BK793" s="187"/>
      <c r="BL793" s="187"/>
      <c r="BM793" s="187"/>
      <c r="BN793" s="187"/>
      <c r="BO793" s="187"/>
      <c r="BP793" s="187"/>
      <c r="BQ793" s="187"/>
      <c r="BR793" s="187"/>
      <c r="BS793" s="187"/>
      <c r="BT793" s="187"/>
      <c r="BU793" s="187"/>
      <c r="BV793" s="187"/>
      <c r="BW793" s="187"/>
      <c r="BX793" s="187"/>
      <c r="BY793" s="187"/>
      <c r="BZ793" s="187"/>
      <c r="CA793" s="187"/>
      <c r="CB793" s="187"/>
      <c r="CC793" s="187"/>
      <c r="CD793" s="187"/>
      <c r="CE793" s="187"/>
      <c r="CF793" s="187"/>
      <c r="CG793" s="187"/>
      <c r="CH793" s="187"/>
      <c r="CI793" s="187"/>
      <c r="CJ793" s="187"/>
      <c r="CK793" s="187"/>
      <c r="CL793" s="187"/>
      <c r="CM793" s="187"/>
      <c r="CN793" s="187"/>
      <c r="CO793" s="187"/>
      <c r="CP793" s="187"/>
      <c r="CQ793" s="187"/>
      <c r="CR793" s="187"/>
      <c r="CS793" s="187"/>
      <c r="CT793" s="187"/>
      <c r="CU793" s="187"/>
      <c r="CV793" s="187"/>
      <c r="CW793" s="187"/>
      <c r="CX793" s="187"/>
      <c r="CY793" s="187"/>
      <c r="CZ793" s="187"/>
      <c r="DA793" s="187"/>
      <c r="DB793" s="187"/>
      <c r="DC793" s="187"/>
      <c r="DD793" s="187"/>
      <c r="DE793" s="187"/>
      <c r="DF793" s="187"/>
      <c r="DG793" s="187"/>
      <c r="DH793" s="187"/>
      <c r="DI793" s="187"/>
      <c r="DJ793" s="187"/>
      <c r="DK793" s="187"/>
      <c r="DL793" s="187"/>
      <c r="DM793" s="187"/>
      <c r="DN793" s="187"/>
      <c r="DO793" s="187"/>
      <c r="DP793" s="187"/>
      <c r="DQ793" s="187"/>
      <c r="DR793" s="187"/>
      <c r="DS793" s="187"/>
      <c r="DT793" s="187"/>
      <c r="DU793" s="187"/>
      <c r="DV793" s="187"/>
      <c r="DW793" s="187"/>
      <c r="DX793" s="187"/>
      <c r="DY793" s="187"/>
      <c r="DZ793" s="187"/>
      <c r="EA793" s="187"/>
      <c r="EB793" s="187"/>
      <c r="EC793" s="187"/>
      <c r="ED793" s="187"/>
      <c r="EE793" s="187"/>
      <c r="EF793" s="187"/>
      <c r="EG793" s="187"/>
      <c r="EH793" s="187"/>
      <c r="EI793" s="187"/>
      <c r="EJ793" s="187"/>
      <c r="EK793" s="187"/>
      <c r="EL793" s="187"/>
      <c r="EM793" s="187"/>
      <c r="EN793" s="187"/>
      <c r="EO793" s="187"/>
      <c r="EP793" s="187"/>
      <c r="EQ793" s="187"/>
      <c r="ER793" s="187"/>
      <c r="ES793" s="187"/>
      <c r="ET793" s="187"/>
      <c r="EU793" s="187"/>
      <c r="EV793" s="187"/>
      <c r="EW793" s="187"/>
      <c r="EX793" s="187"/>
      <c r="EY793" s="187"/>
      <c r="EZ793" s="187"/>
      <c r="FA793" s="187"/>
      <c r="FB793" s="187"/>
      <c r="FC793" s="187"/>
      <c r="FD793" s="187"/>
      <c r="FE793" s="187"/>
      <c r="FF793" s="187"/>
      <c r="FG793" s="187"/>
      <c r="FH793" s="187"/>
      <c r="FI793" s="187"/>
      <c r="FJ793" s="187"/>
      <c r="FK793" s="187"/>
      <c r="FL793" s="187"/>
      <c r="FM793" s="187"/>
      <c r="FN793" s="187"/>
      <c r="FO793" s="187"/>
      <c r="FP793" s="187"/>
      <c r="FQ793" s="187"/>
      <c r="FR793" s="187"/>
      <c r="FS793" s="187"/>
      <c r="FT793" s="187"/>
      <c r="FU793" s="187"/>
      <c r="FV793" s="187"/>
      <c r="FW793" s="187"/>
      <c r="FX793" s="187"/>
      <c r="FY793" s="187"/>
      <c r="FZ793" s="187"/>
      <c r="GA793" s="187"/>
      <c r="GB793" s="187"/>
      <c r="GC793" s="187"/>
      <c r="GD793" s="187"/>
      <c r="GE793" s="187"/>
      <c r="GF793" s="187"/>
      <c r="GG793" s="187"/>
      <c r="GH793" s="187"/>
      <c r="GI793" s="187"/>
      <c r="GJ793" s="187"/>
      <c r="GK793" s="187"/>
      <c r="GL793" s="187"/>
      <c r="GM793" s="187"/>
      <c r="GN793" s="187"/>
      <c r="GO793" s="187"/>
      <c r="GP793" s="187"/>
      <c r="GQ793" s="187"/>
      <c r="GR793" s="187"/>
      <c r="GS793" s="187"/>
      <c r="GT793" s="187"/>
      <c r="GU793" s="187"/>
      <c r="GV793" s="187"/>
      <c r="GW793" s="187"/>
      <c r="GX793" s="187"/>
      <c r="GY793" s="187"/>
      <c r="GZ793" s="187"/>
      <c r="HA793" s="187"/>
      <c r="HB793" s="187"/>
      <c r="HC793" s="187"/>
      <c r="HD793" s="187"/>
      <c r="HE793" s="187"/>
      <c r="HF793" s="187"/>
      <c r="HG793" s="187"/>
      <c r="HH793" s="187"/>
      <c r="HI793" s="187"/>
      <c r="HJ793" s="187"/>
      <c r="HK793" s="187"/>
      <c r="HL793" s="187"/>
      <c r="HM793" s="187"/>
      <c r="HN793" s="187"/>
      <c r="HO793" s="187"/>
      <c r="HP793" s="187"/>
      <c r="HQ793" s="187"/>
      <c r="HR793" s="187"/>
      <c r="HS793" s="187"/>
      <c r="HT793" s="187"/>
      <c r="HU793" s="187"/>
      <c r="HV793" s="187"/>
      <c r="HW793" s="187"/>
      <c r="HX793" s="187"/>
      <c r="HY793" s="187"/>
      <c r="HZ793" s="187"/>
      <c r="IA793" s="187"/>
      <c r="IB793" s="187"/>
      <c r="IC793" s="187"/>
      <c r="ID793" s="187"/>
      <c r="IE793" s="187"/>
      <c r="IF793" s="187"/>
      <c r="IG793" s="187"/>
      <c r="IH793" s="187"/>
      <c r="II793" s="187"/>
      <c r="IJ793" s="187"/>
      <c r="IK793" s="187"/>
      <c r="IL793" s="187"/>
      <c r="IM793" s="187"/>
      <c r="IN793" s="187"/>
      <c r="IO793" s="187"/>
      <c r="IP793" s="187"/>
      <c r="IQ793" s="187"/>
      <c r="IR793" s="187"/>
      <c r="IS793" s="187"/>
      <c r="IT793" s="187"/>
      <c r="IU793" s="187"/>
      <c r="IV793" s="187"/>
      <c r="IW793" s="187"/>
      <c r="IX793" s="187"/>
    </row>
    <row r="794" spans="1:258" s="240" customFormat="1" ht="14.25" customHeight="1">
      <c r="A794" s="508" t="s">
        <v>319</v>
      </c>
      <c r="B794" s="515"/>
      <c r="C794" s="515"/>
      <c r="D794" s="525">
        <v>270011324</v>
      </c>
      <c r="E794" s="528" t="s">
        <v>1496</v>
      </c>
      <c r="F794" s="529">
        <v>22100496</v>
      </c>
      <c r="G794" s="208"/>
      <c r="H794" s="208" t="s">
        <v>2836</v>
      </c>
      <c r="I794" s="208" t="s">
        <v>2837</v>
      </c>
      <c r="J794" s="208" t="s">
        <v>2838</v>
      </c>
      <c r="K794" s="208" t="s">
        <v>104</v>
      </c>
      <c r="L794" s="209" t="s">
        <v>105</v>
      </c>
      <c r="M794" s="208"/>
      <c r="N794" s="210" t="s">
        <v>106</v>
      </c>
      <c r="O794" s="210" t="s">
        <v>107</v>
      </c>
      <c r="P794" s="208" t="s">
        <v>108</v>
      </c>
      <c r="Q794" s="210" t="s">
        <v>1094</v>
      </c>
      <c r="R794" s="208" t="s">
        <v>110</v>
      </c>
      <c r="S794" s="210" t="s">
        <v>107</v>
      </c>
      <c r="T794" s="208" t="s">
        <v>122</v>
      </c>
      <c r="U794" s="208" t="s">
        <v>112</v>
      </c>
      <c r="V794" s="603">
        <v>60</v>
      </c>
      <c r="W794" s="208" t="s">
        <v>113</v>
      </c>
      <c r="X794" s="210"/>
      <c r="Y794" s="210"/>
      <c r="Z794" s="210"/>
      <c r="AA794" s="616"/>
      <c r="AB794" s="622">
        <v>90</v>
      </c>
      <c r="AC794" s="622">
        <v>10</v>
      </c>
      <c r="AD794" s="626" t="s">
        <v>129</v>
      </c>
      <c r="AE794" s="211" t="s">
        <v>115</v>
      </c>
      <c r="AF794" s="640">
        <v>357</v>
      </c>
      <c r="AG794" s="647">
        <v>40.25</v>
      </c>
      <c r="AH794" s="382">
        <f t="shared" si="64"/>
        <v>14369.25</v>
      </c>
      <c r="AI794" s="667">
        <f t="shared" si="62"/>
        <v>16093.560000000001</v>
      </c>
      <c r="AJ794" s="212"/>
      <c r="AK794" s="212"/>
      <c r="AL794" s="212"/>
      <c r="AM794" s="321" t="s">
        <v>116</v>
      </c>
      <c r="AN794" s="208"/>
      <c r="AO794" s="208"/>
      <c r="AP794" s="264"/>
      <c r="AQ794" s="59"/>
      <c r="AR794" s="59" t="s">
        <v>2839</v>
      </c>
      <c r="AS794" s="59"/>
      <c r="AT794" s="59"/>
      <c r="AU794" s="59"/>
      <c r="AV794" s="89"/>
      <c r="AW794" s="89"/>
      <c r="AX794" s="89"/>
      <c r="AY794" s="89"/>
      <c r="AZ794" s="90"/>
      <c r="BA794" s="187"/>
      <c r="BB794" s="187"/>
      <c r="BC794" s="187"/>
      <c r="BD794" s="49">
        <v>713</v>
      </c>
      <c r="BE794" s="239"/>
      <c r="BF794" s="239"/>
      <c r="BG794" s="239"/>
      <c r="BH794" s="239"/>
      <c r="BI794" s="239"/>
      <c r="BJ794" s="239"/>
      <c r="BK794" s="239"/>
      <c r="BL794" s="239"/>
      <c r="BM794" s="239"/>
      <c r="BN794" s="239"/>
      <c r="BO794" s="239"/>
      <c r="BP794" s="239"/>
      <c r="BQ794" s="239"/>
      <c r="BR794" s="239"/>
      <c r="BS794" s="239"/>
      <c r="BT794" s="239"/>
      <c r="BU794" s="239"/>
      <c r="BV794" s="239"/>
      <c r="BW794" s="239"/>
      <c r="BX794" s="239"/>
      <c r="BY794" s="239"/>
      <c r="BZ794" s="239"/>
      <c r="CA794" s="239"/>
      <c r="CB794" s="239"/>
      <c r="CC794" s="239"/>
      <c r="CD794" s="239"/>
      <c r="CE794" s="239"/>
      <c r="CF794" s="239"/>
      <c r="CG794" s="239"/>
      <c r="CH794" s="239"/>
      <c r="CI794" s="239"/>
      <c r="CJ794" s="239"/>
      <c r="CK794" s="239"/>
      <c r="CL794" s="239"/>
      <c r="CM794" s="239"/>
      <c r="CN794" s="239"/>
      <c r="CO794" s="239"/>
      <c r="CP794" s="239"/>
      <c r="CQ794" s="239"/>
      <c r="CR794" s="239"/>
      <c r="CS794" s="239"/>
      <c r="CT794" s="239"/>
      <c r="CU794" s="239"/>
      <c r="CV794" s="239"/>
      <c r="CW794" s="239"/>
      <c r="CX794" s="239"/>
      <c r="CY794" s="239"/>
      <c r="CZ794" s="239"/>
      <c r="DA794" s="239"/>
      <c r="DB794" s="239"/>
      <c r="DC794" s="239"/>
      <c r="DD794" s="239"/>
      <c r="DE794" s="239"/>
      <c r="DF794" s="239"/>
      <c r="DG794" s="239"/>
      <c r="DH794" s="239"/>
      <c r="DI794" s="239"/>
      <c r="DJ794" s="239"/>
      <c r="DK794" s="239"/>
      <c r="DL794" s="239"/>
      <c r="DM794" s="239"/>
      <c r="DN794" s="239"/>
      <c r="DO794" s="239"/>
      <c r="DP794" s="239"/>
      <c r="DQ794" s="239"/>
      <c r="DR794" s="239"/>
      <c r="DS794" s="239"/>
      <c r="DT794" s="239"/>
      <c r="DU794" s="239"/>
      <c r="DV794" s="239"/>
      <c r="DW794" s="239"/>
      <c r="DX794" s="239"/>
      <c r="DY794" s="239"/>
      <c r="DZ794" s="239"/>
      <c r="EA794" s="239"/>
      <c r="EB794" s="239"/>
      <c r="EC794" s="239"/>
      <c r="ED794" s="239"/>
      <c r="EE794" s="239"/>
      <c r="EF794" s="239"/>
      <c r="EG794" s="239"/>
      <c r="EH794" s="239"/>
      <c r="EI794" s="239"/>
      <c r="EJ794" s="239"/>
      <c r="EK794" s="239"/>
      <c r="EL794" s="239"/>
      <c r="EM794" s="239"/>
      <c r="EN794" s="239"/>
      <c r="EO794" s="239"/>
      <c r="EP794" s="239"/>
      <c r="EQ794" s="239"/>
      <c r="ER794" s="239"/>
      <c r="ES794" s="239"/>
      <c r="ET794" s="239"/>
      <c r="EU794" s="239"/>
      <c r="EV794" s="239"/>
      <c r="EW794" s="239"/>
      <c r="EX794" s="239"/>
      <c r="EY794" s="239"/>
      <c r="EZ794" s="239"/>
      <c r="FA794" s="239"/>
      <c r="FB794" s="239"/>
      <c r="FC794" s="239"/>
      <c r="FD794" s="239"/>
      <c r="FE794" s="239"/>
      <c r="FF794" s="239"/>
      <c r="FG794" s="239"/>
      <c r="FH794" s="239"/>
      <c r="FI794" s="239"/>
      <c r="FJ794" s="239"/>
      <c r="FK794" s="239"/>
      <c r="FL794" s="239"/>
      <c r="FM794" s="239"/>
      <c r="FN794" s="239"/>
      <c r="FO794" s="239"/>
      <c r="FP794" s="239"/>
      <c r="FQ794" s="239"/>
      <c r="FR794" s="239"/>
      <c r="FS794" s="239"/>
      <c r="FT794" s="239"/>
      <c r="FU794" s="239"/>
      <c r="FV794" s="239"/>
      <c r="FW794" s="239"/>
      <c r="FX794" s="239"/>
      <c r="FY794" s="239"/>
      <c r="FZ794" s="239"/>
      <c r="GA794" s="239"/>
      <c r="GB794" s="239"/>
      <c r="GC794" s="239"/>
      <c r="GD794" s="239"/>
      <c r="GE794" s="239"/>
      <c r="GF794" s="239"/>
      <c r="GG794" s="239"/>
      <c r="GH794" s="239"/>
      <c r="GI794" s="239"/>
      <c r="GJ794" s="239"/>
      <c r="GK794" s="239"/>
      <c r="GL794" s="239"/>
      <c r="GM794" s="239"/>
      <c r="GN794" s="239"/>
      <c r="GO794" s="239"/>
      <c r="GP794" s="239"/>
      <c r="GQ794" s="239"/>
      <c r="GR794" s="239"/>
      <c r="GS794" s="239"/>
      <c r="GT794" s="239"/>
      <c r="GU794" s="239"/>
      <c r="GV794" s="239"/>
      <c r="GW794" s="239"/>
      <c r="GX794" s="239"/>
      <c r="GY794" s="239"/>
      <c r="GZ794" s="239"/>
      <c r="HA794" s="239"/>
      <c r="HB794" s="239"/>
      <c r="HC794" s="239"/>
      <c r="HD794" s="239"/>
      <c r="HE794" s="239"/>
      <c r="HF794" s="239"/>
      <c r="HG794" s="239"/>
      <c r="HH794" s="239"/>
      <c r="HI794" s="239"/>
      <c r="HJ794" s="239"/>
      <c r="HK794" s="239"/>
      <c r="HL794" s="239"/>
      <c r="HM794" s="239"/>
      <c r="HN794" s="239"/>
      <c r="HO794" s="239"/>
      <c r="HP794" s="239"/>
      <c r="HQ794" s="239"/>
      <c r="HR794" s="239"/>
      <c r="HS794" s="239"/>
      <c r="HT794" s="239"/>
      <c r="HU794" s="239"/>
      <c r="HV794" s="239"/>
      <c r="HW794" s="239"/>
      <c r="HX794" s="239"/>
      <c r="HY794" s="239"/>
      <c r="HZ794" s="239"/>
      <c r="IA794" s="239"/>
      <c r="IB794" s="239"/>
      <c r="IC794" s="239"/>
      <c r="ID794" s="239"/>
      <c r="IE794" s="239"/>
      <c r="IF794" s="239"/>
      <c r="IG794" s="239"/>
      <c r="IH794" s="239"/>
      <c r="II794" s="239"/>
      <c r="IJ794" s="239"/>
      <c r="IK794" s="239"/>
      <c r="IL794" s="239"/>
      <c r="IM794" s="239"/>
      <c r="IN794" s="239"/>
      <c r="IO794" s="239"/>
      <c r="IP794" s="239"/>
      <c r="IQ794" s="239"/>
      <c r="IR794" s="239"/>
      <c r="IS794" s="239"/>
      <c r="IT794" s="239"/>
      <c r="IU794" s="239"/>
      <c r="IV794" s="239"/>
      <c r="IW794" s="239"/>
      <c r="IX794" s="239"/>
    </row>
    <row r="795" spans="1:258" s="240" customFormat="1" ht="14.25" customHeight="1">
      <c r="A795" s="508" t="s">
        <v>2152</v>
      </c>
      <c r="B795" s="515"/>
      <c r="C795" s="515"/>
      <c r="D795" s="525">
        <v>210000418</v>
      </c>
      <c r="E795" s="528" t="s">
        <v>1459</v>
      </c>
      <c r="F795" s="529">
        <v>22100745</v>
      </c>
      <c r="G795" s="263"/>
      <c r="H795" s="263" t="s">
        <v>2840</v>
      </c>
      <c r="I795" s="283" t="s">
        <v>2841</v>
      </c>
      <c r="J795" s="263" t="s">
        <v>2842</v>
      </c>
      <c r="K795" s="263" t="s">
        <v>150</v>
      </c>
      <c r="L795" s="209"/>
      <c r="M795" s="283"/>
      <c r="N795" s="290" t="s">
        <v>106</v>
      </c>
      <c r="O795" s="290" t="s">
        <v>107</v>
      </c>
      <c r="P795" s="263" t="s">
        <v>108</v>
      </c>
      <c r="Q795" s="751" t="s">
        <v>435</v>
      </c>
      <c r="R795" s="263" t="s">
        <v>110</v>
      </c>
      <c r="S795" s="290" t="s">
        <v>107</v>
      </c>
      <c r="T795" s="263" t="s">
        <v>122</v>
      </c>
      <c r="U795" s="263" t="s">
        <v>112</v>
      </c>
      <c r="V795" s="290">
        <v>60</v>
      </c>
      <c r="W795" s="283" t="s">
        <v>113</v>
      </c>
      <c r="X795" s="290"/>
      <c r="Y795" s="290"/>
      <c r="Z795" s="290"/>
      <c r="AA795" s="298"/>
      <c r="AB795" s="299">
        <v>90</v>
      </c>
      <c r="AC795" s="299">
        <v>10</v>
      </c>
      <c r="AD795" s="301" t="s">
        <v>179</v>
      </c>
      <c r="AE795" s="263" t="s">
        <v>115</v>
      </c>
      <c r="AF795" s="304">
        <v>0.2</v>
      </c>
      <c r="AG795" s="306">
        <v>747783.3</v>
      </c>
      <c r="AH795" s="382">
        <f t="shared" si="64"/>
        <v>149556.66</v>
      </c>
      <c r="AI795" s="667">
        <f t="shared" si="62"/>
        <v>167503.45920000001</v>
      </c>
      <c r="AJ795" s="212"/>
      <c r="AK795" s="212"/>
      <c r="AL795" s="212"/>
      <c r="AM795" s="688" t="s">
        <v>116</v>
      </c>
      <c r="AN795" s="263"/>
      <c r="AO795" s="263"/>
      <c r="AP795" s="535"/>
      <c r="AQ795" s="188"/>
      <c r="AR795" s="188" t="s">
        <v>2843</v>
      </c>
      <c r="AS795" s="188"/>
      <c r="AT795" s="188"/>
      <c r="AU795" s="188"/>
      <c r="AV795" s="89"/>
      <c r="AW795" s="89"/>
      <c r="AX795" s="89"/>
      <c r="AY795" s="89"/>
      <c r="AZ795" s="90"/>
      <c r="BA795" s="187"/>
      <c r="BB795" s="187"/>
      <c r="BC795" s="187"/>
      <c r="BD795" s="49">
        <v>714</v>
      </c>
      <c r="BE795" s="239"/>
      <c r="BF795" s="239"/>
      <c r="BG795" s="239"/>
      <c r="BH795" s="239"/>
      <c r="BI795" s="239"/>
      <c r="BJ795" s="239"/>
      <c r="BK795" s="239"/>
      <c r="BL795" s="239"/>
      <c r="BM795" s="239"/>
      <c r="BN795" s="239"/>
      <c r="BO795" s="239"/>
      <c r="BP795" s="239"/>
      <c r="BQ795" s="239"/>
      <c r="BR795" s="239"/>
      <c r="BS795" s="239"/>
      <c r="BT795" s="239"/>
      <c r="BU795" s="239"/>
      <c r="BV795" s="239"/>
      <c r="BW795" s="239"/>
      <c r="BX795" s="239"/>
      <c r="BY795" s="239"/>
      <c r="BZ795" s="239"/>
      <c r="CA795" s="239"/>
      <c r="CB795" s="239"/>
      <c r="CC795" s="239"/>
      <c r="CD795" s="239"/>
      <c r="CE795" s="239"/>
      <c r="CF795" s="239"/>
      <c r="CG795" s="239"/>
      <c r="CH795" s="239"/>
      <c r="CI795" s="239"/>
      <c r="CJ795" s="239"/>
      <c r="CK795" s="239"/>
      <c r="CL795" s="239"/>
      <c r="CM795" s="239"/>
      <c r="CN795" s="239"/>
      <c r="CO795" s="239"/>
      <c r="CP795" s="239"/>
      <c r="CQ795" s="239"/>
      <c r="CR795" s="239"/>
      <c r="CS795" s="239"/>
      <c r="CT795" s="239"/>
      <c r="CU795" s="239"/>
      <c r="CV795" s="239"/>
      <c r="CW795" s="239"/>
      <c r="CX795" s="239"/>
      <c r="CY795" s="239"/>
      <c r="CZ795" s="239"/>
      <c r="DA795" s="239"/>
      <c r="DB795" s="239"/>
      <c r="DC795" s="239"/>
      <c r="DD795" s="239"/>
      <c r="DE795" s="239"/>
      <c r="DF795" s="239"/>
      <c r="DG795" s="239"/>
      <c r="DH795" s="239"/>
      <c r="DI795" s="239"/>
      <c r="DJ795" s="239"/>
      <c r="DK795" s="239"/>
      <c r="DL795" s="239"/>
      <c r="DM795" s="239"/>
      <c r="DN795" s="239"/>
      <c r="DO795" s="239"/>
      <c r="DP795" s="239"/>
      <c r="DQ795" s="239"/>
      <c r="DR795" s="239"/>
      <c r="DS795" s="239"/>
      <c r="DT795" s="239"/>
      <c r="DU795" s="239"/>
      <c r="DV795" s="239"/>
      <c r="DW795" s="239"/>
      <c r="DX795" s="239"/>
      <c r="DY795" s="239"/>
      <c r="DZ795" s="239"/>
      <c r="EA795" s="239"/>
      <c r="EB795" s="239"/>
      <c r="EC795" s="239"/>
      <c r="ED795" s="239"/>
      <c r="EE795" s="239"/>
      <c r="EF795" s="239"/>
      <c r="EG795" s="239"/>
      <c r="EH795" s="239"/>
      <c r="EI795" s="239"/>
      <c r="EJ795" s="239"/>
      <c r="EK795" s="239"/>
      <c r="EL795" s="239"/>
      <c r="EM795" s="239"/>
      <c r="EN795" s="239"/>
      <c r="EO795" s="239"/>
      <c r="EP795" s="239"/>
      <c r="EQ795" s="239"/>
      <c r="ER795" s="239"/>
      <c r="ES795" s="239"/>
      <c r="ET795" s="239"/>
      <c r="EU795" s="239"/>
      <c r="EV795" s="239"/>
      <c r="EW795" s="239"/>
      <c r="EX795" s="239"/>
      <c r="EY795" s="239"/>
      <c r="EZ795" s="239"/>
      <c r="FA795" s="239"/>
      <c r="FB795" s="239"/>
      <c r="FC795" s="239"/>
      <c r="FD795" s="239"/>
      <c r="FE795" s="239"/>
      <c r="FF795" s="239"/>
      <c r="FG795" s="239"/>
      <c r="FH795" s="239"/>
      <c r="FI795" s="239"/>
      <c r="FJ795" s="239"/>
      <c r="FK795" s="239"/>
      <c r="FL795" s="239"/>
      <c r="FM795" s="239"/>
      <c r="FN795" s="239"/>
      <c r="FO795" s="239"/>
      <c r="FP795" s="239"/>
      <c r="FQ795" s="239"/>
      <c r="FR795" s="239"/>
      <c r="FS795" s="239"/>
      <c r="FT795" s="239"/>
      <c r="FU795" s="239"/>
      <c r="FV795" s="239"/>
      <c r="FW795" s="239"/>
      <c r="FX795" s="239"/>
      <c r="FY795" s="239"/>
      <c r="FZ795" s="239"/>
      <c r="GA795" s="239"/>
      <c r="GB795" s="239"/>
      <c r="GC795" s="239"/>
      <c r="GD795" s="239"/>
      <c r="GE795" s="239"/>
      <c r="GF795" s="239"/>
      <c r="GG795" s="239"/>
      <c r="GH795" s="239"/>
      <c r="GI795" s="239"/>
      <c r="GJ795" s="239"/>
      <c r="GK795" s="239"/>
      <c r="GL795" s="239"/>
      <c r="GM795" s="239"/>
      <c r="GN795" s="239"/>
      <c r="GO795" s="239"/>
      <c r="GP795" s="239"/>
      <c r="GQ795" s="239"/>
      <c r="GR795" s="239"/>
      <c r="GS795" s="239"/>
      <c r="GT795" s="239"/>
      <c r="GU795" s="239"/>
      <c r="GV795" s="239"/>
      <c r="GW795" s="239"/>
      <c r="GX795" s="239"/>
      <c r="GY795" s="239"/>
      <c r="GZ795" s="239"/>
      <c r="HA795" s="239"/>
      <c r="HB795" s="239"/>
      <c r="HC795" s="239"/>
      <c r="HD795" s="239"/>
      <c r="HE795" s="239"/>
      <c r="HF795" s="239"/>
      <c r="HG795" s="239"/>
      <c r="HH795" s="239"/>
      <c r="HI795" s="239"/>
      <c r="HJ795" s="239"/>
      <c r="HK795" s="239"/>
      <c r="HL795" s="239"/>
      <c r="HM795" s="239"/>
      <c r="HN795" s="239"/>
      <c r="HO795" s="239"/>
      <c r="HP795" s="239"/>
      <c r="HQ795" s="239"/>
      <c r="HR795" s="239"/>
      <c r="HS795" s="239"/>
      <c r="HT795" s="239"/>
      <c r="HU795" s="239"/>
      <c r="HV795" s="239"/>
      <c r="HW795" s="239"/>
      <c r="HX795" s="239"/>
      <c r="HY795" s="239"/>
      <c r="HZ795" s="239"/>
      <c r="IA795" s="239"/>
      <c r="IB795" s="239"/>
      <c r="IC795" s="239"/>
      <c r="ID795" s="239"/>
      <c r="IE795" s="239"/>
      <c r="IF795" s="239"/>
      <c r="IG795" s="239"/>
      <c r="IH795" s="239"/>
      <c r="II795" s="239"/>
      <c r="IJ795" s="239"/>
      <c r="IK795" s="239"/>
      <c r="IL795" s="239"/>
      <c r="IM795" s="239"/>
      <c r="IN795" s="239"/>
      <c r="IO795" s="239"/>
      <c r="IP795" s="239"/>
      <c r="IQ795" s="239"/>
      <c r="IR795" s="239"/>
      <c r="IS795" s="239"/>
      <c r="IT795" s="239"/>
      <c r="IU795" s="239"/>
      <c r="IV795" s="239"/>
      <c r="IW795" s="239"/>
      <c r="IX795" s="239"/>
    </row>
    <row r="796" spans="1:258" s="240" customFormat="1" ht="14.25" customHeight="1">
      <c r="A796" s="508" t="s">
        <v>2152</v>
      </c>
      <c r="B796" s="515"/>
      <c r="C796" s="515"/>
      <c r="D796" s="525">
        <v>210000417</v>
      </c>
      <c r="E796" s="528" t="s">
        <v>1460</v>
      </c>
      <c r="F796" s="529">
        <v>22100744</v>
      </c>
      <c r="G796" s="263"/>
      <c r="H796" s="263" t="s">
        <v>2840</v>
      </c>
      <c r="I796" s="283" t="s">
        <v>2841</v>
      </c>
      <c r="J796" s="263" t="s">
        <v>2842</v>
      </c>
      <c r="K796" s="263" t="s">
        <v>150</v>
      </c>
      <c r="L796" s="209"/>
      <c r="M796" s="283"/>
      <c r="N796" s="290" t="s">
        <v>106</v>
      </c>
      <c r="O796" s="290" t="s">
        <v>107</v>
      </c>
      <c r="P796" s="263" t="s">
        <v>108</v>
      </c>
      <c r="Q796" s="751" t="s">
        <v>435</v>
      </c>
      <c r="R796" s="263" t="s">
        <v>110</v>
      </c>
      <c r="S796" s="290" t="s">
        <v>107</v>
      </c>
      <c r="T796" s="263" t="s">
        <v>122</v>
      </c>
      <c r="U796" s="263" t="s">
        <v>112</v>
      </c>
      <c r="V796" s="290">
        <v>60</v>
      </c>
      <c r="W796" s="283" t="s">
        <v>113</v>
      </c>
      <c r="X796" s="290"/>
      <c r="Y796" s="290"/>
      <c r="Z796" s="290"/>
      <c r="AA796" s="298"/>
      <c r="AB796" s="299">
        <v>90</v>
      </c>
      <c r="AC796" s="299">
        <v>10</v>
      </c>
      <c r="AD796" s="301" t="s">
        <v>179</v>
      </c>
      <c r="AE796" s="263" t="s">
        <v>115</v>
      </c>
      <c r="AF796" s="304">
        <v>0.87</v>
      </c>
      <c r="AG796" s="306">
        <v>747783.3</v>
      </c>
      <c r="AH796" s="382">
        <f t="shared" si="64"/>
        <v>650571.47100000002</v>
      </c>
      <c r="AI796" s="667">
        <f t="shared" si="62"/>
        <v>728640.04752000014</v>
      </c>
      <c r="AJ796" s="212"/>
      <c r="AK796" s="212"/>
      <c r="AL796" s="212"/>
      <c r="AM796" s="688" t="s">
        <v>116</v>
      </c>
      <c r="AN796" s="263"/>
      <c r="AO796" s="263"/>
      <c r="AP796" s="535"/>
      <c r="AQ796" s="188"/>
      <c r="AR796" s="188" t="s">
        <v>2844</v>
      </c>
      <c r="AS796" s="188"/>
      <c r="AT796" s="188"/>
      <c r="AU796" s="188"/>
      <c r="AV796" s="89"/>
      <c r="AW796" s="89"/>
      <c r="AX796" s="89"/>
      <c r="AY796" s="89"/>
      <c r="AZ796" s="90"/>
      <c r="BA796" s="187"/>
      <c r="BB796" s="187"/>
      <c r="BC796" s="187"/>
      <c r="BD796" s="49">
        <v>715</v>
      </c>
      <c r="BE796" s="239"/>
      <c r="BF796" s="239"/>
      <c r="BG796" s="239"/>
      <c r="BH796" s="239"/>
      <c r="BI796" s="239"/>
      <c r="BJ796" s="239"/>
      <c r="BK796" s="239"/>
      <c r="BL796" s="239"/>
      <c r="BM796" s="239"/>
      <c r="BN796" s="239"/>
      <c r="BO796" s="239"/>
      <c r="BP796" s="239"/>
      <c r="BQ796" s="239"/>
      <c r="BR796" s="239"/>
      <c r="BS796" s="239"/>
      <c r="BT796" s="239"/>
      <c r="BU796" s="239"/>
      <c r="BV796" s="239"/>
      <c r="BW796" s="239"/>
      <c r="BX796" s="239"/>
      <c r="BY796" s="239"/>
      <c r="BZ796" s="239"/>
      <c r="CA796" s="239"/>
      <c r="CB796" s="239"/>
      <c r="CC796" s="239"/>
      <c r="CD796" s="239"/>
      <c r="CE796" s="239"/>
      <c r="CF796" s="239"/>
      <c r="CG796" s="239"/>
      <c r="CH796" s="239"/>
      <c r="CI796" s="239"/>
      <c r="CJ796" s="239"/>
      <c r="CK796" s="239"/>
      <c r="CL796" s="239"/>
      <c r="CM796" s="239"/>
      <c r="CN796" s="239"/>
      <c r="CO796" s="239"/>
      <c r="CP796" s="239"/>
      <c r="CQ796" s="239"/>
      <c r="CR796" s="239"/>
      <c r="CS796" s="239"/>
      <c r="CT796" s="239"/>
      <c r="CU796" s="239"/>
      <c r="CV796" s="239"/>
      <c r="CW796" s="239"/>
      <c r="CX796" s="239"/>
      <c r="CY796" s="239"/>
      <c r="CZ796" s="239"/>
      <c r="DA796" s="239"/>
      <c r="DB796" s="239"/>
      <c r="DC796" s="239"/>
      <c r="DD796" s="239"/>
      <c r="DE796" s="239"/>
      <c r="DF796" s="239"/>
      <c r="DG796" s="239"/>
      <c r="DH796" s="239"/>
      <c r="DI796" s="239"/>
      <c r="DJ796" s="239"/>
      <c r="DK796" s="239"/>
      <c r="DL796" s="239"/>
      <c r="DM796" s="239"/>
      <c r="DN796" s="239"/>
      <c r="DO796" s="239"/>
      <c r="DP796" s="239"/>
      <c r="DQ796" s="239"/>
      <c r="DR796" s="239"/>
      <c r="DS796" s="239"/>
      <c r="DT796" s="239"/>
      <c r="DU796" s="239"/>
      <c r="DV796" s="239"/>
      <c r="DW796" s="239"/>
      <c r="DX796" s="239"/>
      <c r="DY796" s="239"/>
      <c r="DZ796" s="239"/>
      <c r="EA796" s="239"/>
      <c r="EB796" s="239"/>
      <c r="EC796" s="239"/>
      <c r="ED796" s="239"/>
      <c r="EE796" s="239"/>
      <c r="EF796" s="239"/>
      <c r="EG796" s="239"/>
      <c r="EH796" s="239"/>
      <c r="EI796" s="239"/>
      <c r="EJ796" s="239"/>
      <c r="EK796" s="239"/>
      <c r="EL796" s="239"/>
      <c r="EM796" s="239"/>
      <c r="EN796" s="239"/>
      <c r="EO796" s="239"/>
      <c r="EP796" s="239"/>
      <c r="EQ796" s="239"/>
      <c r="ER796" s="239"/>
      <c r="ES796" s="239"/>
      <c r="ET796" s="239"/>
      <c r="EU796" s="239"/>
      <c r="EV796" s="239"/>
      <c r="EW796" s="239"/>
      <c r="EX796" s="239"/>
      <c r="EY796" s="239"/>
      <c r="EZ796" s="239"/>
      <c r="FA796" s="239"/>
      <c r="FB796" s="239"/>
      <c r="FC796" s="239"/>
      <c r="FD796" s="239"/>
      <c r="FE796" s="239"/>
      <c r="FF796" s="239"/>
      <c r="FG796" s="239"/>
      <c r="FH796" s="239"/>
      <c r="FI796" s="239"/>
      <c r="FJ796" s="239"/>
      <c r="FK796" s="239"/>
      <c r="FL796" s="239"/>
      <c r="FM796" s="239"/>
      <c r="FN796" s="239"/>
      <c r="FO796" s="239"/>
      <c r="FP796" s="239"/>
      <c r="FQ796" s="239"/>
      <c r="FR796" s="239"/>
      <c r="FS796" s="239"/>
      <c r="FT796" s="239"/>
      <c r="FU796" s="239"/>
      <c r="FV796" s="239"/>
      <c r="FW796" s="239"/>
      <c r="FX796" s="239"/>
      <c r="FY796" s="239"/>
      <c r="FZ796" s="239"/>
      <c r="GA796" s="239"/>
      <c r="GB796" s="239"/>
      <c r="GC796" s="239"/>
      <c r="GD796" s="239"/>
      <c r="GE796" s="239"/>
      <c r="GF796" s="239"/>
      <c r="GG796" s="239"/>
      <c r="GH796" s="239"/>
      <c r="GI796" s="239"/>
      <c r="GJ796" s="239"/>
      <c r="GK796" s="239"/>
      <c r="GL796" s="239"/>
      <c r="GM796" s="239"/>
      <c r="GN796" s="239"/>
      <c r="GO796" s="239"/>
      <c r="GP796" s="239"/>
      <c r="GQ796" s="239"/>
      <c r="GR796" s="239"/>
      <c r="GS796" s="239"/>
      <c r="GT796" s="239"/>
      <c r="GU796" s="239"/>
      <c r="GV796" s="239"/>
      <c r="GW796" s="239"/>
      <c r="GX796" s="239"/>
      <c r="GY796" s="239"/>
      <c r="GZ796" s="239"/>
      <c r="HA796" s="239"/>
      <c r="HB796" s="239"/>
      <c r="HC796" s="239"/>
      <c r="HD796" s="239"/>
      <c r="HE796" s="239"/>
      <c r="HF796" s="239"/>
      <c r="HG796" s="239"/>
      <c r="HH796" s="239"/>
      <c r="HI796" s="239"/>
      <c r="HJ796" s="239"/>
      <c r="HK796" s="239"/>
      <c r="HL796" s="239"/>
      <c r="HM796" s="239"/>
      <c r="HN796" s="239"/>
      <c r="HO796" s="239"/>
      <c r="HP796" s="239"/>
      <c r="HQ796" s="239"/>
      <c r="HR796" s="239"/>
      <c r="HS796" s="239"/>
      <c r="HT796" s="239"/>
      <c r="HU796" s="239"/>
      <c r="HV796" s="239"/>
      <c r="HW796" s="239"/>
      <c r="HX796" s="239"/>
      <c r="HY796" s="239"/>
      <c r="HZ796" s="239"/>
      <c r="IA796" s="239"/>
      <c r="IB796" s="239"/>
      <c r="IC796" s="239"/>
      <c r="ID796" s="239"/>
      <c r="IE796" s="239"/>
      <c r="IF796" s="239"/>
      <c r="IG796" s="239"/>
      <c r="IH796" s="239"/>
      <c r="II796" s="239"/>
      <c r="IJ796" s="239"/>
      <c r="IK796" s="239"/>
      <c r="IL796" s="239"/>
      <c r="IM796" s="239"/>
      <c r="IN796" s="239"/>
      <c r="IO796" s="239"/>
      <c r="IP796" s="239"/>
      <c r="IQ796" s="239"/>
      <c r="IR796" s="239"/>
      <c r="IS796" s="239"/>
      <c r="IT796" s="239"/>
      <c r="IU796" s="239"/>
      <c r="IV796" s="239"/>
      <c r="IW796" s="239"/>
      <c r="IX796" s="239"/>
    </row>
    <row r="797" spans="1:258" s="240" customFormat="1" ht="14.25" customHeight="1">
      <c r="A797" s="508" t="s">
        <v>2152</v>
      </c>
      <c r="B797" s="515"/>
      <c r="C797" s="515"/>
      <c r="D797" s="525">
        <v>210013753</v>
      </c>
      <c r="E797" s="528" t="s">
        <v>1463</v>
      </c>
      <c r="F797" s="529">
        <v>22100732</v>
      </c>
      <c r="G797" s="263"/>
      <c r="H797" s="263" t="s">
        <v>2845</v>
      </c>
      <c r="I797" s="283" t="s">
        <v>2841</v>
      </c>
      <c r="J797" s="263" t="s">
        <v>2846</v>
      </c>
      <c r="K797" s="263" t="s">
        <v>150</v>
      </c>
      <c r="L797" s="209"/>
      <c r="M797" s="283"/>
      <c r="N797" s="290" t="s">
        <v>106</v>
      </c>
      <c r="O797" s="290" t="s">
        <v>107</v>
      </c>
      <c r="P797" s="263" t="s">
        <v>108</v>
      </c>
      <c r="Q797" s="751" t="s">
        <v>435</v>
      </c>
      <c r="R797" s="263" t="s">
        <v>110</v>
      </c>
      <c r="S797" s="290" t="s">
        <v>107</v>
      </c>
      <c r="T797" s="263" t="s">
        <v>122</v>
      </c>
      <c r="U797" s="263" t="s">
        <v>112</v>
      </c>
      <c r="V797" s="290">
        <v>60</v>
      </c>
      <c r="W797" s="283" t="s">
        <v>113</v>
      </c>
      <c r="X797" s="290"/>
      <c r="Y797" s="290"/>
      <c r="Z797" s="290"/>
      <c r="AA797" s="298"/>
      <c r="AB797" s="299">
        <v>90</v>
      </c>
      <c r="AC797" s="299">
        <v>10</v>
      </c>
      <c r="AD797" s="301" t="s">
        <v>179</v>
      </c>
      <c r="AE797" s="263" t="s">
        <v>115</v>
      </c>
      <c r="AF797" s="304">
        <v>0.8</v>
      </c>
      <c r="AG797" s="306">
        <v>931777</v>
      </c>
      <c r="AH797" s="382">
        <f t="shared" si="64"/>
        <v>745421.60000000009</v>
      </c>
      <c r="AI797" s="667">
        <f t="shared" si="62"/>
        <v>834872.19200000016</v>
      </c>
      <c r="AJ797" s="212"/>
      <c r="AK797" s="212"/>
      <c r="AL797" s="212"/>
      <c r="AM797" s="688" t="s">
        <v>116</v>
      </c>
      <c r="AN797" s="263"/>
      <c r="AO797" s="263"/>
      <c r="AP797" s="535"/>
      <c r="AQ797" s="188"/>
      <c r="AR797" s="188" t="s">
        <v>2847</v>
      </c>
      <c r="AS797" s="188"/>
      <c r="AT797" s="188"/>
      <c r="AU797" s="188"/>
      <c r="AV797" s="89"/>
      <c r="AW797" s="89"/>
      <c r="AX797" s="89"/>
      <c r="AY797" s="89"/>
      <c r="AZ797" s="90"/>
      <c r="BA797" s="187"/>
      <c r="BB797" s="187"/>
      <c r="BC797" s="187"/>
      <c r="BD797" s="49">
        <v>716</v>
      </c>
      <c r="BE797" s="239"/>
      <c r="BF797" s="239"/>
      <c r="BG797" s="239"/>
      <c r="BH797" s="239"/>
      <c r="BI797" s="239"/>
      <c r="BJ797" s="239"/>
      <c r="BK797" s="239"/>
      <c r="BL797" s="239"/>
      <c r="BM797" s="239"/>
      <c r="BN797" s="239"/>
      <c r="BO797" s="239"/>
      <c r="BP797" s="239"/>
      <c r="BQ797" s="239"/>
      <c r="BR797" s="239"/>
      <c r="BS797" s="239"/>
      <c r="BT797" s="239"/>
      <c r="BU797" s="239"/>
      <c r="BV797" s="239"/>
      <c r="BW797" s="239"/>
      <c r="BX797" s="239"/>
      <c r="BY797" s="239"/>
      <c r="BZ797" s="239"/>
      <c r="CA797" s="239"/>
      <c r="CB797" s="239"/>
      <c r="CC797" s="239"/>
      <c r="CD797" s="239"/>
      <c r="CE797" s="239"/>
      <c r="CF797" s="239"/>
      <c r="CG797" s="239"/>
      <c r="CH797" s="239"/>
      <c r="CI797" s="239"/>
      <c r="CJ797" s="239"/>
      <c r="CK797" s="239"/>
      <c r="CL797" s="239"/>
      <c r="CM797" s="239"/>
      <c r="CN797" s="239"/>
      <c r="CO797" s="239"/>
      <c r="CP797" s="239"/>
      <c r="CQ797" s="239"/>
      <c r="CR797" s="239"/>
      <c r="CS797" s="239"/>
      <c r="CT797" s="239"/>
      <c r="CU797" s="239"/>
      <c r="CV797" s="239"/>
      <c r="CW797" s="239"/>
      <c r="CX797" s="239"/>
      <c r="CY797" s="239"/>
      <c r="CZ797" s="239"/>
      <c r="DA797" s="239"/>
      <c r="DB797" s="239"/>
      <c r="DC797" s="239"/>
      <c r="DD797" s="239"/>
      <c r="DE797" s="239"/>
      <c r="DF797" s="239"/>
      <c r="DG797" s="239"/>
      <c r="DH797" s="239"/>
      <c r="DI797" s="239"/>
      <c r="DJ797" s="239"/>
      <c r="DK797" s="239"/>
      <c r="DL797" s="239"/>
      <c r="DM797" s="239"/>
      <c r="DN797" s="239"/>
      <c r="DO797" s="239"/>
      <c r="DP797" s="239"/>
      <c r="DQ797" s="239"/>
      <c r="DR797" s="239"/>
      <c r="DS797" s="239"/>
      <c r="DT797" s="239"/>
      <c r="DU797" s="239"/>
      <c r="DV797" s="239"/>
      <c r="DW797" s="239"/>
      <c r="DX797" s="239"/>
      <c r="DY797" s="239"/>
      <c r="DZ797" s="239"/>
      <c r="EA797" s="239"/>
      <c r="EB797" s="239"/>
      <c r="EC797" s="239"/>
      <c r="ED797" s="239"/>
      <c r="EE797" s="239"/>
      <c r="EF797" s="239"/>
      <c r="EG797" s="239"/>
      <c r="EH797" s="239"/>
      <c r="EI797" s="239"/>
      <c r="EJ797" s="239"/>
      <c r="EK797" s="239"/>
      <c r="EL797" s="239"/>
      <c r="EM797" s="239"/>
      <c r="EN797" s="239"/>
      <c r="EO797" s="239"/>
      <c r="EP797" s="239"/>
      <c r="EQ797" s="239"/>
      <c r="ER797" s="239"/>
      <c r="ES797" s="239"/>
      <c r="ET797" s="239"/>
      <c r="EU797" s="239"/>
      <c r="EV797" s="239"/>
      <c r="EW797" s="239"/>
      <c r="EX797" s="239"/>
      <c r="EY797" s="239"/>
      <c r="EZ797" s="239"/>
      <c r="FA797" s="239"/>
      <c r="FB797" s="239"/>
      <c r="FC797" s="239"/>
      <c r="FD797" s="239"/>
      <c r="FE797" s="239"/>
      <c r="FF797" s="239"/>
      <c r="FG797" s="239"/>
      <c r="FH797" s="239"/>
      <c r="FI797" s="239"/>
      <c r="FJ797" s="239"/>
      <c r="FK797" s="239"/>
      <c r="FL797" s="239"/>
      <c r="FM797" s="239"/>
      <c r="FN797" s="239"/>
      <c r="FO797" s="239"/>
      <c r="FP797" s="239"/>
      <c r="FQ797" s="239"/>
      <c r="FR797" s="239"/>
      <c r="FS797" s="239"/>
      <c r="FT797" s="239"/>
      <c r="FU797" s="239"/>
      <c r="FV797" s="239"/>
      <c r="FW797" s="239"/>
      <c r="FX797" s="239"/>
      <c r="FY797" s="239"/>
      <c r="FZ797" s="239"/>
      <c r="GA797" s="239"/>
      <c r="GB797" s="239"/>
      <c r="GC797" s="239"/>
      <c r="GD797" s="239"/>
      <c r="GE797" s="239"/>
      <c r="GF797" s="239"/>
      <c r="GG797" s="239"/>
      <c r="GH797" s="239"/>
      <c r="GI797" s="239"/>
      <c r="GJ797" s="239"/>
      <c r="GK797" s="239"/>
      <c r="GL797" s="239"/>
      <c r="GM797" s="239"/>
      <c r="GN797" s="239"/>
      <c r="GO797" s="239"/>
      <c r="GP797" s="239"/>
      <c r="GQ797" s="239"/>
      <c r="GR797" s="239"/>
      <c r="GS797" s="239"/>
      <c r="GT797" s="239"/>
      <c r="GU797" s="239"/>
      <c r="GV797" s="239"/>
      <c r="GW797" s="239"/>
      <c r="GX797" s="239"/>
      <c r="GY797" s="239"/>
      <c r="GZ797" s="239"/>
      <c r="HA797" s="239"/>
      <c r="HB797" s="239"/>
      <c r="HC797" s="239"/>
      <c r="HD797" s="239"/>
      <c r="HE797" s="239"/>
      <c r="HF797" s="239"/>
      <c r="HG797" s="239"/>
      <c r="HH797" s="239"/>
      <c r="HI797" s="239"/>
      <c r="HJ797" s="239"/>
      <c r="HK797" s="239"/>
      <c r="HL797" s="239"/>
      <c r="HM797" s="239"/>
      <c r="HN797" s="239"/>
      <c r="HO797" s="239"/>
      <c r="HP797" s="239"/>
      <c r="HQ797" s="239"/>
      <c r="HR797" s="239"/>
      <c r="HS797" s="239"/>
      <c r="HT797" s="239"/>
      <c r="HU797" s="239"/>
      <c r="HV797" s="239"/>
      <c r="HW797" s="239"/>
      <c r="HX797" s="239"/>
      <c r="HY797" s="239"/>
      <c r="HZ797" s="239"/>
      <c r="IA797" s="239"/>
      <c r="IB797" s="239"/>
      <c r="IC797" s="239"/>
      <c r="ID797" s="239"/>
      <c r="IE797" s="239"/>
      <c r="IF797" s="239"/>
      <c r="IG797" s="239"/>
      <c r="IH797" s="239"/>
      <c r="II797" s="239"/>
      <c r="IJ797" s="239"/>
      <c r="IK797" s="239"/>
      <c r="IL797" s="239"/>
      <c r="IM797" s="239"/>
      <c r="IN797" s="239"/>
      <c r="IO797" s="239"/>
      <c r="IP797" s="239"/>
      <c r="IQ797" s="239"/>
      <c r="IR797" s="239"/>
      <c r="IS797" s="239"/>
      <c r="IT797" s="239"/>
      <c r="IU797" s="239"/>
      <c r="IV797" s="239"/>
      <c r="IW797" s="239"/>
      <c r="IX797" s="239"/>
    </row>
    <row r="798" spans="1:258" s="240" customFormat="1" ht="14.25" customHeight="1">
      <c r="A798" s="508" t="s">
        <v>2152</v>
      </c>
      <c r="B798" s="515"/>
      <c r="C798" s="515"/>
      <c r="D798" s="525">
        <v>210000414</v>
      </c>
      <c r="E798" s="528" t="s">
        <v>1461</v>
      </c>
      <c r="F798" s="529">
        <v>22100730</v>
      </c>
      <c r="G798" s="263"/>
      <c r="H798" s="263" t="s">
        <v>2840</v>
      </c>
      <c r="I798" s="283" t="s">
        <v>2841</v>
      </c>
      <c r="J798" s="263" t="s">
        <v>2842</v>
      </c>
      <c r="K798" s="263" t="s">
        <v>150</v>
      </c>
      <c r="L798" s="209"/>
      <c r="M798" s="283"/>
      <c r="N798" s="290" t="s">
        <v>106</v>
      </c>
      <c r="O798" s="290" t="s">
        <v>107</v>
      </c>
      <c r="P798" s="263" t="s">
        <v>108</v>
      </c>
      <c r="Q798" s="751" t="s">
        <v>435</v>
      </c>
      <c r="R798" s="263" t="s">
        <v>110</v>
      </c>
      <c r="S798" s="290" t="s">
        <v>107</v>
      </c>
      <c r="T798" s="263" t="s">
        <v>122</v>
      </c>
      <c r="U798" s="263" t="s">
        <v>112</v>
      </c>
      <c r="V798" s="290">
        <v>60</v>
      </c>
      <c r="W798" s="283" t="s">
        <v>113</v>
      </c>
      <c r="X798" s="290"/>
      <c r="Y798" s="290"/>
      <c r="Z798" s="290"/>
      <c r="AA798" s="298"/>
      <c r="AB798" s="299">
        <v>90</v>
      </c>
      <c r="AC798" s="299">
        <v>10</v>
      </c>
      <c r="AD798" s="301" t="s">
        <v>179</v>
      </c>
      <c r="AE798" s="263" t="s">
        <v>115</v>
      </c>
      <c r="AF798" s="304">
        <v>0.28999999999999998</v>
      </c>
      <c r="AG798" s="306">
        <v>864370.1</v>
      </c>
      <c r="AH798" s="382">
        <f t="shared" si="64"/>
        <v>250667.32899999997</v>
      </c>
      <c r="AI798" s="667">
        <f t="shared" si="62"/>
        <v>280747.40847999998</v>
      </c>
      <c r="AJ798" s="212"/>
      <c r="AK798" s="212"/>
      <c r="AL798" s="212"/>
      <c r="AM798" s="688" t="s">
        <v>116</v>
      </c>
      <c r="AN798" s="263"/>
      <c r="AO798" s="263"/>
      <c r="AP798" s="535"/>
      <c r="AQ798" s="188"/>
      <c r="AR798" s="188" t="s">
        <v>2848</v>
      </c>
      <c r="AS798" s="188"/>
      <c r="AT798" s="188"/>
      <c r="AU798" s="188"/>
      <c r="AV798" s="89"/>
      <c r="AW798" s="89"/>
      <c r="AX798" s="89"/>
      <c r="AY798" s="89"/>
      <c r="AZ798" s="90"/>
      <c r="BA798" s="187"/>
      <c r="BB798" s="187"/>
      <c r="BC798" s="187"/>
      <c r="BD798" s="49">
        <v>717</v>
      </c>
      <c r="BE798" s="239"/>
      <c r="BF798" s="239"/>
      <c r="BG798" s="239"/>
      <c r="BH798" s="239"/>
      <c r="BI798" s="239"/>
      <c r="BJ798" s="239"/>
      <c r="BK798" s="239"/>
      <c r="BL798" s="239"/>
      <c r="BM798" s="239"/>
      <c r="BN798" s="239"/>
      <c r="BO798" s="239"/>
      <c r="BP798" s="239"/>
      <c r="BQ798" s="239"/>
      <c r="BR798" s="239"/>
      <c r="BS798" s="239"/>
      <c r="BT798" s="239"/>
      <c r="BU798" s="239"/>
      <c r="BV798" s="239"/>
      <c r="BW798" s="239"/>
      <c r="BX798" s="239"/>
      <c r="BY798" s="239"/>
      <c r="BZ798" s="239"/>
      <c r="CA798" s="239"/>
      <c r="CB798" s="239"/>
      <c r="CC798" s="239"/>
      <c r="CD798" s="239"/>
      <c r="CE798" s="239"/>
      <c r="CF798" s="239"/>
      <c r="CG798" s="239"/>
      <c r="CH798" s="239"/>
      <c r="CI798" s="239"/>
      <c r="CJ798" s="239"/>
      <c r="CK798" s="239"/>
      <c r="CL798" s="239"/>
      <c r="CM798" s="239"/>
      <c r="CN798" s="239"/>
      <c r="CO798" s="239"/>
      <c r="CP798" s="239"/>
      <c r="CQ798" s="239"/>
      <c r="CR798" s="239"/>
      <c r="CS798" s="239"/>
      <c r="CT798" s="239"/>
      <c r="CU798" s="239"/>
      <c r="CV798" s="239"/>
      <c r="CW798" s="239"/>
      <c r="CX798" s="239"/>
      <c r="CY798" s="239"/>
      <c r="CZ798" s="239"/>
      <c r="DA798" s="239"/>
      <c r="DB798" s="239"/>
      <c r="DC798" s="239"/>
      <c r="DD798" s="239"/>
      <c r="DE798" s="239"/>
      <c r="DF798" s="239"/>
      <c r="DG798" s="239"/>
      <c r="DH798" s="239"/>
      <c r="DI798" s="239"/>
      <c r="DJ798" s="239"/>
      <c r="DK798" s="239"/>
      <c r="DL798" s="239"/>
      <c r="DM798" s="239"/>
      <c r="DN798" s="239"/>
      <c r="DO798" s="239"/>
      <c r="DP798" s="239"/>
      <c r="DQ798" s="239"/>
      <c r="DR798" s="239"/>
      <c r="DS798" s="239"/>
      <c r="DT798" s="239"/>
      <c r="DU798" s="239"/>
      <c r="DV798" s="239"/>
      <c r="DW798" s="239"/>
      <c r="DX798" s="239"/>
      <c r="DY798" s="239"/>
      <c r="DZ798" s="239"/>
      <c r="EA798" s="239"/>
      <c r="EB798" s="239"/>
      <c r="EC798" s="239"/>
      <c r="ED798" s="239"/>
      <c r="EE798" s="239"/>
      <c r="EF798" s="239"/>
      <c r="EG798" s="239"/>
      <c r="EH798" s="239"/>
      <c r="EI798" s="239"/>
      <c r="EJ798" s="239"/>
      <c r="EK798" s="239"/>
      <c r="EL798" s="239"/>
      <c r="EM798" s="239"/>
      <c r="EN798" s="239"/>
      <c r="EO798" s="239"/>
      <c r="EP798" s="239"/>
      <c r="EQ798" s="239"/>
      <c r="ER798" s="239"/>
      <c r="ES798" s="239"/>
      <c r="ET798" s="239"/>
      <c r="EU798" s="239"/>
      <c r="EV798" s="239"/>
      <c r="EW798" s="239"/>
      <c r="EX798" s="239"/>
      <c r="EY798" s="239"/>
      <c r="EZ798" s="239"/>
      <c r="FA798" s="239"/>
      <c r="FB798" s="239"/>
      <c r="FC798" s="239"/>
      <c r="FD798" s="239"/>
      <c r="FE798" s="239"/>
      <c r="FF798" s="239"/>
      <c r="FG798" s="239"/>
      <c r="FH798" s="239"/>
      <c r="FI798" s="239"/>
      <c r="FJ798" s="239"/>
      <c r="FK798" s="239"/>
      <c r="FL798" s="239"/>
      <c r="FM798" s="239"/>
      <c r="FN798" s="239"/>
      <c r="FO798" s="239"/>
      <c r="FP798" s="239"/>
      <c r="FQ798" s="239"/>
      <c r="FR798" s="239"/>
      <c r="FS798" s="239"/>
      <c r="FT798" s="239"/>
      <c r="FU798" s="239"/>
      <c r="FV798" s="239"/>
      <c r="FW798" s="239"/>
      <c r="FX798" s="239"/>
      <c r="FY798" s="239"/>
      <c r="FZ798" s="239"/>
      <c r="GA798" s="239"/>
      <c r="GB798" s="239"/>
      <c r="GC798" s="239"/>
      <c r="GD798" s="239"/>
      <c r="GE798" s="239"/>
      <c r="GF798" s="239"/>
      <c r="GG798" s="239"/>
      <c r="GH798" s="239"/>
      <c r="GI798" s="239"/>
      <c r="GJ798" s="239"/>
      <c r="GK798" s="239"/>
      <c r="GL798" s="239"/>
      <c r="GM798" s="239"/>
      <c r="GN798" s="239"/>
      <c r="GO798" s="239"/>
      <c r="GP798" s="239"/>
      <c r="GQ798" s="239"/>
      <c r="GR798" s="239"/>
      <c r="GS798" s="239"/>
      <c r="GT798" s="239"/>
      <c r="GU798" s="239"/>
      <c r="GV798" s="239"/>
      <c r="GW798" s="239"/>
      <c r="GX798" s="239"/>
      <c r="GY798" s="239"/>
      <c r="GZ798" s="239"/>
      <c r="HA798" s="239"/>
      <c r="HB798" s="239"/>
      <c r="HC798" s="239"/>
      <c r="HD798" s="239"/>
      <c r="HE798" s="239"/>
      <c r="HF798" s="239"/>
      <c r="HG798" s="239"/>
      <c r="HH798" s="239"/>
      <c r="HI798" s="239"/>
      <c r="HJ798" s="239"/>
      <c r="HK798" s="239"/>
      <c r="HL798" s="239"/>
      <c r="HM798" s="239"/>
      <c r="HN798" s="239"/>
      <c r="HO798" s="239"/>
      <c r="HP798" s="239"/>
      <c r="HQ798" s="239"/>
      <c r="HR798" s="239"/>
      <c r="HS798" s="239"/>
      <c r="HT798" s="239"/>
      <c r="HU798" s="239"/>
      <c r="HV798" s="239"/>
      <c r="HW798" s="239"/>
      <c r="HX798" s="239"/>
      <c r="HY798" s="239"/>
      <c r="HZ798" s="239"/>
      <c r="IA798" s="239"/>
      <c r="IB798" s="239"/>
      <c r="IC798" s="239"/>
      <c r="ID798" s="239"/>
      <c r="IE798" s="239"/>
      <c r="IF798" s="239"/>
      <c r="IG798" s="239"/>
      <c r="IH798" s="239"/>
      <c r="II798" s="239"/>
      <c r="IJ798" s="239"/>
      <c r="IK798" s="239"/>
      <c r="IL798" s="239"/>
      <c r="IM798" s="239"/>
      <c r="IN798" s="239"/>
      <c r="IO798" s="239"/>
      <c r="IP798" s="239"/>
      <c r="IQ798" s="239"/>
      <c r="IR798" s="239"/>
      <c r="IS798" s="239"/>
      <c r="IT798" s="239"/>
      <c r="IU798" s="239"/>
      <c r="IV798" s="239"/>
      <c r="IW798" s="239"/>
      <c r="IX798" s="239"/>
    </row>
    <row r="799" spans="1:258" s="240" customFormat="1" ht="14.25" customHeight="1">
      <c r="A799" s="508" t="s">
        <v>2152</v>
      </c>
      <c r="B799" s="515"/>
      <c r="C799" s="515"/>
      <c r="D799" s="525">
        <v>210022473</v>
      </c>
      <c r="E799" s="528" t="s">
        <v>1462</v>
      </c>
      <c r="F799" s="529">
        <v>22100731</v>
      </c>
      <c r="G799" s="263"/>
      <c r="H799" s="263" t="s">
        <v>2840</v>
      </c>
      <c r="I799" s="283" t="s">
        <v>2841</v>
      </c>
      <c r="J799" s="263" t="s">
        <v>2842</v>
      </c>
      <c r="K799" s="263" t="s">
        <v>150</v>
      </c>
      <c r="L799" s="209"/>
      <c r="M799" s="283"/>
      <c r="N799" s="290" t="s">
        <v>106</v>
      </c>
      <c r="O799" s="290" t="s">
        <v>107</v>
      </c>
      <c r="P799" s="263" t="s">
        <v>108</v>
      </c>
      <c r="Q799" s="751" t="s">
        <v>435</v>
      </c>
      <c r="R799" s="263" t="s">
        <v>110</v>
      </c>
      <c r="S799" s="290" t="s">
        <v>107</v>
      </c>
      <c r="T799" s="263" t="s">
        <v>122</v>
      </c>
      <c r="U799" s="263" t="s">
        <v>112</v>
      </c>
      <c r="V799" s="290">
        <v>60</v>
      </c>
      <c r="W799" s="283" t="s">
        <v>113</v>
      </c>
      <c r="X799" s="290"/>
      <c r="Y799" s="290"/>
      <c r="Z799" s="290"/>
      <c r="AA799" s="298"/>
      <c r="AB799" s="299">
        <v>90</v>
      </c>
      <c r="AC799" s="299">
        <v>10</v>
      </c>
      <c r="AD799" s="301" t="s">
        <v>179</v>
      </c>
      <c r="AE799" s="263" t="s">
        <v>115</v>
      </c>
      <c r="AF799" s="304">
        <v>1.2</v>
      </c>
      <c r="AG799" s="306">
        <v>864370.1</v>
      </c>
      <c r="AH799" s="382">
        <f t="shared" si="64"/>
        <v>1037244.1199999999</v>
      </c>
      <c r="AI799" s="667">
        <f t="shared" si="62"/>
        <v>1161713.4143999999</v>
      </c>
      <c r="AJ799" s="212"/>
      <c r="AK799" s="212"/>
      <c r="AL799" s="212"/>
      <c r="AM799" s="688" t="s">
        <v>116</v>
      </c>
      <c r="AN799" s="263"/>
      <c r="AO799" s="263"/>
      <c r="AP799" s="535"/>
      <c r="AQ799" s="188"/>
      <c r="AR799" s="188" t="s">
        <v>2849</v>
      </c>
      <c r="AS799" s="188"/>
      <c r="AT799" s="188"/>
      <c r="AU799" s="188"/>
      <c r="AV799" s="89"/>
      <c r="AW799" s="89"/>
      <c r="AX799" s="89"/>
      <c r="AY799" s="89"/>
      <c r="AZ799" s="90"/>
      <c r="BA799" s="187"/>
      <c r="BB799" s="187"/>
      <c r="BC799" s="187"/>
      <c r="BD799" s="49">
        <v>718</v>
      </c>
      <c r="BE799" s="239"/>
      <c r="BF799" s="239"/>
      <c r="BG799" s="239"/>
      <c r="BH799" s="239"/>
      <c r="BI799" s="239"/>
      <c r="BJ799" s="239"/>
      <c r="BK799" s="239"/>
      <c r="BL799" s="239"/>
      <c r="BM799" s="239"/>
      <c r="BN799" s="239"/>
      <c r="BO799" s="239"/>
      <c r="BP799" s="239"/>
      <c r="BQ799" s="239"/>
      <c r="BR799" s="239"/>
      <c r="BS799" s="239"/>
      <c r="BT799" s="239"/>
      <c r="BU799" s="239"/>
      <c r="BV799" s="239"/>
      <c r="BW799" s="239"/>
      <c r="BX799" s="239"/>
      <c r="BY799" s="239"/>
      <c r="BZ799" s="239"/>
      <c r="CA799" s="239"/>
      <c r="CB799" s="239"/>
      <c r="CC799" s="239"/>
      <c r="CD799" s="239"/>
      <c r="CE799" s="239"/>
      <c r="CF799" s="239"/>
      <c r="CG799" s="239"/>
      <c r="CH799" s="239"/>
      <c r="CI799" s="239"/>
      <c r="CJ799" s="239"/>
      <c r="CK799" s="239"/>
      <c r="CL799" s="239"/>
      <c r="CM799" s="239"/>
      <c r="CN799" s="239"/>
      <c r="CO799" s="239"/>
      <c r="CP799" s="239"/>
      <c r="CQ799" s="239"/>
      <c r="CR799" s="239"/>
      <c r="CS799" s="239"/>
      <c r="CT799" s="239"/>
      <c r="CU799" s="239"/>
      <c r="CV799" s="239"/>
      <c r="CW799" s="239"/>
      <c r="CX799" s="239"/>
      <c r="CY799" s="239"/>
      <c r="CZ799" s="239"/>
      <c r="DA799" s="239"/>
      <c r="DB799" s="239"/>
      <c r="DC799" s="239"/>
      <c r="DD799" s="239"/>
      <c r="DE799" s="239"/>
      <c r="DF799" s="239"/>
      <c r="DG799" s="239"/>
      <c r="DH799" s="239"/>
      <c r="DI799" s="239"/>
      <c r="DJ799" s="239"/>
      <c r="DK799" s="239"/>
      <c r="DL799" s="239"/>
      <c r="DM799" s="239"/>
      <c r="DN799" s="239"/>
      <c r="DO799" s="239"/>
      <c r="DP799" s="239"/>
      <c r="DQ799" s="239"/>
      <c r="DR799" s="239"/>
      <c r="DS799" s="239"/>
      <c r="DT799" s="239"/>
      <c r="DU799" s="239"/>
      <c r="DV799" s="239"/>
      <c r="DW799" s="239"/>
      <c r="DX799" s="239"/>
      <c r="DY799" s="239"/>
      <c r="DZ799" s="239"/>
      <c r="EA799" s="239"/>
      <c r="EB799" s="239"/>
      <c r="EC799" s="239"/>
      <c r="ED799" s="239"/>
      <c r="EE799" s="239"/>
      <c r="EF799" s="239"/>
      <c r="EG799" s="239"/>
      <c r="EH799" s="239"/>
      <c r="EI799" s="239"/>
      <c r="EJ799" s="239"/>
      <c r="EK799" s="239"/>
      <c r="EL799" s="239"/>
      <c r="EM799" s="239"/>
      <c r="EN799" s="239"/>
      <c r="EO799" s="239"/>
      <c r="EP799" s="239"/>
      <c r="EQ799" s="239"/>
      <c r="ER799" s="239"/>
      <c r="ES799" s="239"/>
      <c r="ET799" s="239"/>
      <c r="EU799" s="239"/>
      <c r="EV799" s="239"/>
      <c r="EW799" s="239"/>
      <c r="EX799" s="239"/>
      <c r="EY799" s="239"/>
      <c r="EZ799" s="239"/>
      <c r="FA799" s="239"/>
      <c r="FB799" s="239"/>
      <c r="FC799" s="239"/>
      <c r="FD799" s="239"/>
      <c r="FE799" s="239"/>
      <c r="FF799" s="239"/>
      <c r="FG799" s="239"/>
      <c r="FH799" s="239"/>
      <c r="FI799" s="239"/>
      <c r="FJ799" s="239"/>
      <c r="FK799" s="239"/>
      <c r="FL799" s="239"/>
      <c r="FM799" s="239"/>
      <c r="FN799" s="239"/>
      <c r="FO799" s="239"/>
      <c r="FP799" s="239"/>
      <c r="FQ799" s="239"/>
      <c r="FR799" s="239"/>
      <c r="FS799" s="239"/>
      <c r="FT799" s="239"/>
      <c r="FU799" s="239"/>
      <c r="FV799" s="239"/>
      <c r="FW799" s="239"/>
      <c r="FX799" s="239"/>
      <c r="FY799" s="239"/>
      <c r="FZ799" s="239"/>
      <c r="GA799" s="239"/>
      <c r="GB799" s="239"/>
      <c r="GC799" s="239"/>
      <c r="GD799" s="239"/>
      <c r="GE799" s="239"/>
      <c r="GF799" s="239"/>
      <c r="GG799" s="239"/>
      <c r="GH799" s="239"/>
      <c r="GI799" s="239"/>
      <c r="GJ799" s="239"/>
      <c r="GK799" s="239"/>
      <c r="GL799" s="239"/>
      <c r="GM799" s="239"/>
      <c r="GN799" s="239"/>
      <c r="GO799" s="239"/>
      <c r="GP799" s="239"/>
      <c r="GQ799" s="239"/>
      <c r="GR799" s="239"/>
      <c r="GS799" s="239"/>
      <c r="GT799" s="239"/>
      <c r="GU799" s="239"/>
      <c r="GV799" s="239"/>
      <c r="GW799" s="239"/>
      <c r="GX799" s="239"/>
      <c r="GY799" s="239"/>
      <c r="GZ799" s="239"/>
      <c r="HA799" s="239"/>
      <c r="HB799" s="239"/>
      <c r="HC799" s="239"/>
      <c r="HD799" s="239"/>
      <c r="HE799" s="239"/>
      <c r="HF799" s="239"/>
      <c r="HG799" s="239"/>
      <c r="HH799" s="239"/>
      <c r="HI799" s="239"/>
      <c r="HJ799" s="239"/>
      <c r="HK799" s="239"/>
      <c r="HL799" s="239"/>
      <c r="HM799" s="239"/>
      <c r="HN799" s="239"/>
      <c r="HO799" s="239"/>
      <c r="HP799" s="239"/>
      <c r="HQ799" s="239"/>
      <c r="HR799" s="239"/>
      <c r="HS799" s="239"/>
      <c r="HT799" s="239"/>
      <c r="HU799" s="239"/>
      <c r="HV799" s="239"/>
      <c r="HW799" s="239"/>
      <c r="HX799" s="239"/>
      <c r="HY799" s="239"/>
      <c r="HZ799" s="239"/>
      <c r="IA799" s="239"/>
      <c r="IB799" s="239"/>
      <c r="IC799" s="239"/>
      <c r="ID799" s="239"/>
      <c r="IE799" s="239"/>
      <c r="IF799" s="239"/>
      <c r="IG799" s="239"/>
      <c r="IH799" s="239"/>
      <c r="II799" s="239"/>
      <c r="IJ799" s="239"/>
      <c r="IK799" s="239"/>
      <c r="IL799" s="239"/>
      <c r="IM799" s="239"/>
      <c r="IN799" s="239"/>
      <c r="IO799" s="239"/>
      <c r="IP799" s="239"/>
      <c r="IQ799" s="239"/>
      <c r="IR799" s="239"/>
      <c r="IS799" s="239"/>
      <c r="IT799" s="239"/>
      <c r="IU799" s="239"/>
      <c r="IV799" s="239"/>
      <c r="IW799" s="239"/>
      <c r="IX799" s="239"/>
    </row>
    <row r="800" spans="1:258" s="240" customFormat="1" ht="14.25" customHeight="1">
      <c r="A800" s="508" t="s">
        <v>980</v>
      </c>
      <c r="B800" s="515"/>
      <c r="C800" s="515"/>
      <c r="D800" s="525">
        <v>230002860</v>
      </c>
      <c r="E800" s="528" t="s">
        <v>1365</v>
      </c>
      <c r="F800" s="529">
        <v>22100435</v>
      </c>
      <c r="G800" s="208"/>
      <c r="H800" s="208" t="s">
        <v>2850</v>
      </c>
      <c r="I800" s="208" t="s">
        <v>2851</v>
      </c>
      <c r="J800" s="208" t="s">
        <v>2852</v>
      </c>
      <c r="K800" s="208" t="s">
        <v>104</v>
      </c>
      <c r="L800" s="209" t="s">
        <v>105</v>
      </c>
      <c r="M800" s="208"/>
      <c r="N800" s="210" t="s">
        <v>106</v>
      </c>
      <c r="O800" s="210" t="s">
        <v>107</v>
      </c>
      <c r="P800" s="208" t="s">
        <v>108</v>
      </c>
      <c r="Q800" s="210" t="s">
        <v>1094</v>
      </c>
      <c r="R800" s="208" t="s">
        <v>110</v>
      </c>
      <c r="S800" s="210" t="s">
        <v>107</v>
      </c>
      <c r="T800" s="208" t="s">
        <v>122</v>
      </c>
      <c r="U800" s="208" t="s">
        <v>112</v>
      </c>
      <c r="V800" s="603">
        <v>60</v>
      </c>
      <c r="W800" s="208" t="s">
        <v>113</v>
      </c>
      <c r="X800" s="210"/>
      <c r="Y800" s="210"/>
      <c r="Z800" s="210"/>
      <c r="AA800" s="616"/>
      <c r="AB800" s="622">
        <v>90</v>
      </c>
      <c r="AC800" s="622">
        <v>10</v>
      </c>
      <c r="AD800" s="626" t="s">
        <v>2853</v>
      </c>
      <c r="AE800" s="211" t="s">
        <v>115</v>
      </c>
      <c r="AF800" s="640">
        <v>420</v>
      </c>
      <c r="AG800" s="647">
        <v>2785</v>
      </c>
      <c r="AH800" s="382">
        <f t="shared" si="64"/>
        <v>1169700</v>
      </c>
      <c r="AI800" s="667">
        <f t="shared" si="62"/>
        <v>1310064.0000000002</v>
      </c>
      <c r="AJ800" s="212"/>
      <c r="AK800" s="212"/>
      <c r="AL800" s="212"/>
      <c r="AM800" s="321" t="s">
        <v>116</v>
      </c>
      <c r="AN800" s="208"/>
      <c r="AO800" s="208"/>
      <c r="AP800" s="264"/>
      <c r="AQ800" s="59"/>
      <c r="AR800" s="59" t="s">
        <v>2854</v>
      </c>
      <c r="AS800" s="59"/>
      <c r="AT800" s="59"/>
      <c r="AU800" s="59"/>
      <c r="AV800" s="89"/>
      <c r="AW800" s="89"/>
      <c r="AX800" s="89"/>
      <c r="AY800" s="89"/>
      <c r="AZ800" s="90"/>
      <c r="BA800" s="187"/>
      <c r="BB800" s="187"/>
      <c r="BC800" s="187"/>
      <c r="BD800" s="49">
        <v>719</v>
      </c>
      <c r="BE800" s="239"/>
      <c r="BF800" s="239"/>
      <c r="BG800" s="239"/>
      <c r="BH800" s="239"/>
      <c r="BI800" s="239"/>
      <c r="BJ800" s="239"/>
      <c r="BK800" s="239"/>
      <c r="BL800" s="239"/>
      <c r="BM800" s="239"/>
      <c r="BN800" s="239"/>
      <c r="BO800" s="239"/>
      <c r="BP800" s="239"/>
      <c r="BQ800" s="239"/>
      <c r="BR800" s="239"/>
      <c r="BS800" s="239"/>
      <c r="BT800" s="239"/>
      <c r="BU800" s="239"/>
      <c r="BV800" s="239"/>
      <c r="BW800" s="239"/>
      <c r="BX800" s="239"/>
      <c r="BY800" s="239"/>
      <c r="BZ800" s="239"/>
      <c r="CA800" s="239"/>
      <c r="CB800" s="239"/>
      <c r="CC800" s="239"/>
      <c r="CD800" s="239"/>
      <c r="CE800" s="239"/>
      <c r="CF800" s="239"/>
      <c r="CG800" s="239"/>
      <c r="CH800" s="239"/>
      <c r="CI800" s="239"/>
      <c r="CJ800" s="239"/>
      <c r="CK800" s="239"/>
      <c r="CL800" s="239"/>
      <c r="CM800" s="239"/>
      <c r="CN800" s="239"/>
      <c r="CO800" s="239"/>
      <c r="CP800" s="239"/>
      <c r="CQ800" s="239"/>
      <c r="CR800" s="239"/>
      <c r="CS800" s="239"/>
      <c r="CT800" s="239"/>
      <c r="CU800" s="239"/>
      <c r="CV800" s="239"/>
      <c r="CW800" s="239"/>
      <c r="CX800" s="239"/>
      <c r="CY800" s="239"/>
      <c r="CZ800" s="239"/>
      <c r="DA800" s="239"/>
      <c r="DB800" s="239"/>
      <c r="DC800" s="239"/>
      <c r="DD800" s="239"/>
      <c r="DE800" s="239"/>
      <c r="DF800" s="239"/>
      <c r="DG800" s="239"/>
      <c r="DH800" s="239"/>
      <c r="DI800" s="239"/>
      <c r="DJ800" s="239"/>
      <c r="DK800" s="239"/>
      <c r="DL800" s="239"/>
      <c r="DM800" s="239"/>
      <c r="DN800" s="239"/>
      <c r="DO800" s="239"/>
      <c r="DP800" s="239"/>
      <c r="DQ800" s="239"/>
      <c r="DR800" s="239"/>
      <c r="DS800" s="239"/>
      <c r="DT800" s="239"/>
      <c r="DU800" s="239"/>
      <c r="DV800" s="239"/>
      <c r="DW800" s="239"/>
      <c r="DX800" s="239"/>
      <c r="DY800" s="239"/>
      <c r="DZ800" s="239"/>
      <c r="EA800" s="239"/>
      <c r="EB800" s="239"/>
      <c r="EC800" s="239"/>
      <c r="ED800" s="239"/>
      <c r="EE800" s="239"/>
      <c r="EF800" s="239"/>
      <c r="EG800" s="239"/>
      <c r="EH800" s="239"/>
      <c r="EI800" s="239"/>
      <c r="EJ800" s="239"/>
      <c r="EK800" s="239"/>
      <c r="EL800" s="239"/>
      <c r="EM800" s="239"/>
      <c r="EN800" s="239"/>
      <c r="EO800" s="239"/>
      <c r="EP800" s="239"/>
      <c r="EQ800" s="239"/>
      <c r="ER800" s="239"/>
      <c r="ES800" s="239"/>
      <c r="ET800" s="239"/>
      <c r="EU800" s="239"/>
      <c r="EV800" s="239"/>
      <c r="EW800" s="239"/>
      <c r="EX800" s="239"/>
      <c r="EY800" s="239"/>
      <c r="EZ800" s="239"/>
      <c r="FA800" s="239"/>
      <c r="FB800" s="239"/>
      <c r="FC800" s="239"/>
      <c r="FD800" s="239"/>
      <c r="FE800" s="239"/>
      <c r="FF800" s="239"/>
      <c r="FG800" s="239"/>
      <c r="FH800" s="239"/>
      <c r="FI800" s="239"/>
      <c r="FJ800" s="239"/>
      <c r="FK800" s="239"/>
      <c r="FL800" s="239"/>
      <c r="FM800" s="239"/>
      <c r="FN800" s="239"/>
      <c r="FO800" s="239"/>
      <c r="FP800" s="239"/>
      <c r="FQ800" s="239"/>
      <c r="FR800" s="239"/>
      <c r="FS800" s="239"/>
      <c r="FT800" s="239"/>
      <c r="FU800" s="239"/>
      <c r="FV800" s="239"/>
      <c r="FW800" s="239"/>
      <c r="FX800" s="239"/>
      <c r="FY800" s="239"/>
      <c r="FZ800" s="239"/>
      <c r="GA800" s="239"/>
      <c r="GB800" s="239"/>
      <c r="GC800" s="239"/>
      <c r="GD800" s="239"/>
      <c r="GE800" s="239"/>
      <c r="GF800" s="239"/>
      <c r="GG800" s="239"/>
      <c r="GH800" s="239"/>
      <c r="GI800" s="239"/>
      <c r="GJ800" s="239"/>
      <c r="GK800" s="239"/>
      <c r="GL800" s="239"/>
      <c r="GM800" s="239"/>
      <c r="GN800" s="239"/>
      <c r="GO800" s="239"/>
      <c r="GP800" s="239"/>
      <c r="GQ800" s="239"/>
      <c r="GR800" s="239"/>
      <c r="GS800" s="239"/>
      <c r="GT800" s="239"/>
      <c r="GU800" s="239"/>
      <c r="GV800" s="239"/>
      <c r="GW800" s="239"/>
      <c r="GX800" s="239"/>
      <c r="GY800" s="239"/>
      <c r="GZ800" s="239"/>
      <c r="HA800" s="239"/>
      <c r="HB800" s="239"/>
      <c r="HC800" s="239"/>
      <c r="HD800" s="239"/>
      <c r="HE800" s="239"/>
      <c r="HF800" s="239"/>
      <c r="HG800" s="239"/>
      <c r="HH800" s="239"/>
      <c r="HI800" s="239"/>
      <c r="HJ800" s="239"/>
      <c r="HK800" s="239"/>
      <c r="HL800" s="239"/>
      <c r="HM800" s="239"/>
      <c r="HN800" s="239"/>
      <c r="HO800" s="239"/>
      <c r="HP800" s="239"/>
      <c r="HQ800" s="239"/>
      <c r="HR800" s="239"/>
      <c r="HS800" s="239"/>
      <c r="HT800" s="239"/>
      <c r="HU800" s="239"/>
      <c r="HV800" s="239"/>
      <c r="HW800" s="239"/>
      <c r="HX800" s="239"/>
      <c r="HY800" s="239"/>
      <c r="HZ800" s="239"/>
      <c r="IA800" s="239"/>
      <c r="IB800" s="239"/>
      <c r="IC800" s="239"/>
      <c r="ID800" s="239"/>
      <c r="IE800" s="239"/>
      <c r="IF800" s="239"/>
      <c r="IG800" s="239"/>
      <c r="IH800" s="239"/>
      <c r="II800" s="239"/>
      <c r="IJ800" s="239"/>
      <c r="IK800" s="239"/>
      <c r="IL800" s="239"/>
      <c r="IM800" s="239"/>
      <c r="IN800" s="239"/>
      <c r="IO800" s="239"/>
      <c r="IP800" s="239"/>
      <c r="IQ800" s="239"/>
      <c r="IR800" s="239"/>
      <c r="IS800" s="239"/>
      <c r="IT800" s="239"/>
      <c r="IU800" s="239"/>
      <c r="IV800" s="239"/>
      <c r="IW800" s="239"/>
      <c r="IX800" s="239"/>
    </row>
    <row r="801" spans="1:258" s="240" customFormat="1" ht="14.25" customHeight="1">
      <c r="A801" s="508" t="s">
        <v>980</v>
      </c>
      <c r="B801" s="515"/>
      <c r="C801" s="515"/>
      <c r="D801" s="525">
        <v>210024622</v>
      </c>
      <c r="E801" s="528" t="s">
        <v>1366</v>
      </c>
      <c r="F801" s="529">
        <v>22100371</v>
      </c>
      <c r="G801" s="208"/>
      <c r="H801" s="208" t="s">
        <v>2855</v>
      </c>
      <c r="I801" s="208" t="s">
        <v>2856</v>
      </c>
      <c r="J801" s="208" t="s">
        <v>2857</v>
      </c>
      <c r="K801" s="208" t="s">
        <v>104</v>
      </c>
      <c r="L801" s="209" t="s">
        <v>105</v>
      </c>
      <c r="M801" s="208" t="s">
        <v>121</v>
      </c>
      <c r="N801" s="210" t="s">
        <v>83</v>
      </c>
      <c r="O801" s="210" t="s">
        <v>107</v>
      </c>
      <c r="P801" s="208" t="s">
        <v>108</v>
      </c>
      <c r="Q801" s="210" t="s">
        <v>1094</v>
      </c>
      <c r="R801" s="208" t="s">
        <v>110</v>
      </c>
      <c r="S801" s="210" t="s">
        <v>107</v>
      </c>
      <c r="T801" s="208" t="s">
        <v>122</v>
      </c>
      <c r="U801" s="208" t="s">
        <v>112</v>
      </c>
      <c r="V801" s="603">
        <v>60</v>
      </c>
      <c r="W801" s="208" t="s">
        <v>113</v>
      </c>
      <c r="X801" s="210"/>
      <c r="Y801" s="210"/>
      <c r="Z801" s="210"/>
      <c r="AA801" s="616">
        <v>30</v>
      </c>
      <c r="AB801" s="622">
        <v>60</v>
      </c>
      <c r="AC801" s="622">
        <v>10</v>
      </c>
      <c r="AD801" s="626" t="s">
        <v>427</v>
      </c>
      <c r="AE801" s="211" t="s">
        <v>115</v>
      </c>
      <c r="AF801" s="640">
        <v>560</v>
      </c>
      <c r="AG801" s="647">
        <v>1500</v>
      </c>
      <c r="AH801" s="382">
        <f t="shared" si="64"/>
        <v>840000</v>
      </c>
      <c r="AI801" s="667">
        <f t="shared" si="62"/>
        <v>940800.00000000012</v>
      </c>
      <c r="AJ801" s="212"/>
      <c r="AK801" s="212"/>
      <c r="AL801" s="212"/>
      <c r="AM801" s="321" t="s">
        <v>116</v>
      </c>
      <c r="AN801" s="208"/>
      <c r="AO801" s="208"/>
      <c r="AP801" s="264"/>
      <c r="AQ801" s="59"/>
      <c r="AR801" s="59" t="s">
        <v>2858</v>
      </c>
      <c r="AS801" s="59"/>
      <c r="AT801" s="59"/>
      <c r="AU801" s="59"/>
      <c r="AV801" s="89"/>
      <c r="AW801" s="89"/>
      <c r="AX801" s="89"/>
      <c r="AY801" s="89"/>
      <c r="AZ801" s="90"/>
      <c r="BA801" s="187"/>
      <c r="BB801" s="187"/>
      <c r="BC801" s="187"/>
      <c r="BD801" s="49">
        <v>720</v>
      </c>
      <c r="BE801" s="239"/>
      <c r="BF801" s="239"/>
      <c r="BG801" s="239"/>
      <c r="BH801" s="239"/>
      <c r="BI801" s="239"/>
      <c r="BJ801" s="239"/>
      <c r="BK801" s="239"/>
      <c r="BL801" s="239"/>
      <c r="BM801" s="239"/>
      <c r="BN801" s="239"/>
      <c r="BO801" s="239"/>
      <c r="BP801" s="239"/>
      <c r="BQ801" s="239"/>
      <c r="BR801" s="239"/>
      <c r="BS801" s="239"/>
      <c r="BT801" s="239"/>
      <c r="BU801" s="239"/>
      <c r="BV801" s="239"/>
      <c r="BW801" s="239"/>
      <c r="BX801" s="239"/>
      <c r="BY801" s="239"/>
      <c r="BZ801" s="239"/>
      <c r="CA801" s="239"/>
      <c r="CB801" s="239"/>
      <c r="CC801" s="239"/>
      <c r="CD801" s="239"/>
      <c r="CE801" s="239"/>
      <c r="CF801" s="239"/>
      <c r="CG801" s="239"/>
      <c r="CH801" s="239"/>
      <c r="CI801" s="239"/>
      <c r="CJ801" s="239"/>
      <c r="CK801" s="239"/>
      <c r="CL801" s="239"/>
      <c r="CM801" s="239"/>
      <c r="CN801" s="239"/>
      <c r="CO801" s="239"/>
      <c r="CP801" s="239"/>
      <c r="CQ801" s="239"/>
      <c r="CR801" s="239"/>
      <c r="CS801" s="239"/>
      <c r="CT801" s="239"/>
      <c r="CU801" s="239"/>
      <c r="CV801" s="239"/>
      <c r="CW801" s="239"/>
      <c r="CX801" s="239"/>
      <c r="CY801" s="239"/>
      <c r="CZ801" s="239"/>
      <c r="DA801" s="239"/>
      <c r="DB801" s="239"/>
      <c r="DC801" s="239"/>
      <c r="DD801" s="239"/>
      <c r="DE801" s="239"/>
      <c r="DF801" s="239"/>
      <c r="DG801" s="239"/>
      <c r="DH801" s="239"/>
      <c r="DI801" s="239"/>
      <c r="DJ801" s="239"/>
      <c r="DK801" s="239"/>
      <c r="DL801" s="239"/>
      <c r="DM801" s="239"/>
      <c r="DN801" s="239"/>
      <c r="DO801" s="239"/>
      <c r="DP801" s="239"/>
      <c r="DQ801" s="239"/>
      <c r="DR801" s="239"/>
      <c r="DS801" s="239"/>
      <c r="DT801" s="239"/>
      <c r="DU801" s="239"/>
      <c r="DV801" s="239"/>
      <c r="DW801" s="239"/>
      <c r="DX801" s="239"/>
      <c r="DY801" s="239"/>
      <c r="DZ801" s="239"/>
      <c r="EA801" s="239"/>
      <c r="EB801" s="239"/>
      <c r="EC801" s="239"/>
      <c r="ED801" s="239"/>
      <c r="EE801" s="239"/>
      <c r="EF801" s="239"/>
      <c r="EG801" s="239"/>
      <c r="EH801" s="239"/>
      <c r="EI801" s="239"/>
      <c r="EJ801" s="239"/>
      <c r="EK801" s="239"/>
      <c r="EL801" s="239"/>
      <c r="EM801" s="239"/>
      <c r="EN801" s="239"/>
      <c r="EO801" s="239"/>
      <c r="EP801" s="239"/>
      <c r="EQ801" s="239"/>
      <c r="ER801" s="239"/>
      <c r="ES801" s="239"/>
      <c r="ET801" s="239"/>
      <c r="EU801" s="239"/>
      <c r="EV801" s="239"/>
      <c r="EW801" s="239"/>
      <c r="EX801" s="239"/>
      <c r="EY801" s="239"/>
      <c r="EZ801" s="239"/>
      <c r="FA801" s="239"/>
      <c r="FB801" s="239"/>
      <c r="FC801" s="239"/>
      <c r="FD801" s="239"/>
      <c r="FE801" s="239"/>
      <c r="FF801" s="239"/>
      <c r="FG801" s="239"/>
      <c r="FH801" s="239"/>
      <c r="FI801" s="239"/>
      <c r="FJ801" s="239"/>
      <c r="FK801" s="239"/>
      <c r="FL801" s="239"/>
      <c r="FM801" s="239"/>
      <c r="FN801" s="239"/>
      <c r="FO801" s="239"/>
      <c r="FP801" s="239"/>
      <c r="FQ801" s="239"/>
      <c r="FR801" s="239"/>
      <c r="FS801" s="239"/>
      <c r="FT801" s="239"/>
      <c r="FU801" s="239"/>
      <c r="FV801" s="239"/>
      <c r="FW801" s="239"/>
      <c r="FX801" s="239"/>
      <c r="FY801" s="239"/>
      <c r="FZ801" s="239"/>
      <c r="GA801" s="239"/>
      <c r="GB801" s="239"/>
      <c r="GC801" s="239"/>
      <c r="GD801" s="239"/>
      <c r="GE801" s="239"/>
      <c r="GF801" s="239"/>
      <c r="GG801" s="239"/>
      <c r="GH801" s="239"/>
      <c r="GI801" s="239"/>
      <c r="GJ801" s="239"/>
      <c r="GK801" s="239"/>
      <c r="GL801" s="239"/>
      <c r="GM801" s="239"/>
      <c r="GN801" s="239"/>
      <c r="GO801" s="239"/>
      <c r="GP801" s="239"/>
      <c r="GQ801" s="239"/>
      <c r="GR801" s="239"/>
      <c r="GS801" s="239"/>
      <c r="GT801" s="239"/>
      <c r="GU801" s="239"/>
      <c r="GV801" s="239"/>
      <c r="GW801" s="239"/>
      <c r="GX801" s="239"/>
      <c r="GY801" s="239"/>
      <c r="GZ801" s="239"/>
      <c r="HA801" s="239"/>
      <c r="HB801" s="239"/>
      <c r="HC801" s="239"/>
      <c r="HD801" s="239"/>
      <c r="HE801" s="239"/>
      <c r="HF801" s="239"/>
      <c r="HG801" s="239"/>
      <c r="HH801" s="239"/>
      <c r="HI801" s="239"/>
      <c r="HJ801" s="239"/>
      <c r="HK801" s="239"/>
      <c r="HL801" s="239"/>
      <c r="HM801" s="239"/>
      <c r="HN801" s="239"/>
      <c r="HO801" s="239"/>
      <c r="HP801" s="239"/>
      <c r="HQ801" s="239"/>
      <c r="HR801" s="239"/>
      <c r="HS801" s="239"/>
      <c r="HT801" s="239"/>
      <c r="HU801" s="239"/>
      <c r="HV801" s="239"/>
      <c r="HW801" s="239"/>
      <c r="HX801" s="239"/>
      <c r="HY801" s="239"/>
      <c r="HZ801" s="239"/>
      <c r="IA801" s="239"/>
      <c r="IB801" s="239"/>
      <c r="IC801" s="239"/>
      <c r="ID801" s="239"/>
      <c r="IE801" s="239"/>
      <c r="IF801" s="239"/>
      <c r="IG801" s="239"/>
      <c r="IH801" s="239"/>
      <c r="II801" s="239"/>
      <c r="IJ801" s="239"/>
      <c r="IK801" s="239"/>
      <c r="IL801" s="239"/>
      <c r="IM801" s="239"/>
      <c r="IN801" s="239"/>
      <c r="IO801" s="239"/>
      <c r="IP801" s="239"/>
      <c r="IQ801" s="239"/>
      <c r="IR801" s="239"/>
      <c r="IS801" s="239"/>
      <c r="IT801" s="239"/>
      <c r="IU801" s="239"/>
      <c r="IV801" s="239"/>
      <c r="IW801" s="239"/>
      <c r="IX801" s="239"/>
    </row>
    <row r="802" spans="1:258" ht="12.95" customHeight="1">
      <c r="A802" s="75" t="s">
        <v>2152</v>
      </c>
      <c r="B802" s="255"/>
      <c r="C802" s="255"/>
      <c r="D802" s="155">
        <v>210000405</v>
      </c>
      <c r="E802" s="258" t="s">
        <v>1457</v>
      </c>
      <c r="F802" s="260">
        <v>22100733</v>
      </c>
      <c r="G802" s="188"/>
      <c r="H802" s="188" t="s">
        <v>2859</v>
      </c>
      <c r="I802" s="189" t="s">
        <v>2860</v>
      </c>
      <c r="J802" s="188" t="s">
        <v>2842</v>
      </c>
      <c r="K802" s="188" t="s">
        <v>150</v>
      </c>
      <c r="L802" s="177"/>
      <c r="M802" s="189"/>
      <c r="N802" s="190" t="s">
        <v>106</v>
      </c>
      <c r="O802" s="190" t="s">
        <v>107</v>
      </c>
      <c r="P802" s="188" t="s">
        <v>108</v>
      </c>
      <c r="Q802" s="213" t="s">
        <v>435</v>
      </c>
      <c r="R802" s="188" t="s">
        <v>110</v>
      </c>
      <c r="S802" s="190" t="s">
        <v>107</v>
      </c>
      <c r="T802" s="188" t="s">
        <v>122</v>
      </c>
      <c r="U802" s="188" t="s">
        <v>112</v>
      </c>
      <c r="V802" s="190">
        <v>60</v>
      </c>
      <c r="W802" s="189" t="s">
        <v>113</v>
      </c>
      <c r="X802" s="190"/>
      <c r="Y802" s="190"/>
      <c r="Z802" s="190"/>
      <c r="AA802" s="191"/>
      <c r="AB802" s="192">
        <v>90</v>
      </c>
      <c r="AC802" s="192">
        <v>10</v>
      </c>
      <c r="AD802" s="193" t="s">
        <v>179</v>
      </c>
      <c r="AE802" s="188" t="s">
        <v>115</v>
      </c>
      <c r="AF802" s="194">
        <v>4.1500000000000004</v>
      </c>
      <c r="AG802" s="195">
        <v>1064500.8</v>
      </c>
      <c r="AH802" s="183">
        <f t="shared" si="64"/>
        <v>4417678.32</v>
      </c>
      <c r="AI802" s="184">
        <f t="shared" si="62"/>
        <v>4947799.7184000006</v>
      </c>
      <c r="AJ802" s="185"/>
      <c r="AK802" s="185"/>
      <c r="AL802" s="185"/>
      <c r="AM802" s="196" t="s">
        <v>116</v>
      </c>
      <c r="AN802" s="188"/>
      <c r="AO802" s="188"/>
      <c r="AP802" s="188"/>
      <c r="AQ802" s="188"/>
      <c r="AR802" s="188" t="s">
        <v>2861</v>
      </c>
      <c r="AS802" s="188"/>
      <c r="AT802" s="188"/>
      <c r="AU802" s="188"/>
      <c r="AV802" s="89"/>
      <c r="AW802" s="89"/>
      <c r="AX802" s="89"/>
      <c r="AY802" s="89"/>
      <c r="AZ802" s="187"/>
      <c r="BA802" s="187"/>
      <c r="BB802" s="187"/>
      <c r="BC802" s="187"/>
      <c r="BD802" s="49">
        <v>721</v>
      </c>
      <c r="BE802" s="49"/>
      <c r="BF802" s="49"/>
      <c r="BG802" s="49"/>
      <c r="BH802" s="49"/>
      <c r="BI802" s="49"/>
      <c r="BJ802" s="49"/>
      <c r="BK802" s="49"/>
      <c r="BL802" s="49"/>
      <c r="BM802" s="49"/>
      <c r="BN802" s="49"/>
      <c r="BO802" s="49"/>
      <c r="BP802" s="49"/>
      <c r="BQ802" s="49"/>
      <c r="BR802" s="49"/>
      <c r="BS802" s="49"/>
      <c r="BT802" s="49"/>
      <c r="BU802" s="49"/>
      <c r="BV802" s="49"/>
      <c r="BW802" s="49"/>
      <c r="BX802" s="49"/>
      <c r="BY802" s="49"/>
      <c r="BZ802" s="49"/>
      <c r="CA802" s="49"/>
      <c r="CB802" s="49"/>
      <c r="CC802" s="49"/>
      <c r="CD802" s="49"/>
      <c r="CE802" s="49"/>
      <c r="CF802" s="49"/>
      <c r="CG802" s="49"/>
      <c r="CH802" s="49"/>
      <c r="CI802" s="49"/>
      <c r="CJ802" s="49"/>
      <c r="CK802" s="49"/>
      <c r="CL802" s="49"/>
      <c r="CM802" s="49"/>
      <c r="CN802" s="49"/>
      <c r="CO802" s="49"/>
      <c r="CP802" s="49"/>
      <c r="CQ802" s="49"/>
      <c r="CR802" s="49"/>
      <c r="CS802" s="49"/>
      <c r="CT802" s="49"/>
      <c r="CU802" s="49"/>
      <c r="CV802" s="49"/>
      <c r="CW802" s="49"/>
      <c r="CX802" s="49"/>
      <c r="CY802" s="49"/>
      <c r="CZ802" s="49"/>
      <c r="DA802" s="49"/>
      <c r="DB802" s="49"/>
      <c r="DC802" s="49"/>
      <c r="DD802" s="49"/>
      <c r="DE802" s="49"/>
      <c r="DF802" s="49"/>
      <c r="DG802" s="49"/>
      <c r="DH802" s="49"/>
      <c r="DI802" s="49"/>
      <c r="DJ802" s="49"/>
      <c r="DK802" s="49"/>
      <c r="DL802" s="49"/>
      <c r="DM802" s="49"/>
      <c r="DN802" s="49"/>
      <c r="DO802" s="49"/>
      <c r="DP802" s="49"/>
      <c r="DQ802" s="49"/>
      <c r="DR802" s="49"/>
      <c r="DS802" s="49"/>
      <c r="DT802" s="49"/>
      <c r="DU802" s="49"/>
      <c r="DV802" s="49"/>
      <c r="DW802" s="49"/>
      <c r="DX802" s="49"/>
      <c r="DY802" s="49"/>
      <c r="DZ802" s="49"/>
      <c r="EA802" s="49"/>
      <c r="EB802" s="49"/>
      <c r="EC802" s="49"/>
      <c r="ED802" s="49"/>
      <c r="EE802" s="49"/>
      <c r="EF802" s="49"/>
      <c r="EG802" s="49"/>
      <c r="EH802" s="49"/>
      <c r="EI802" s="49"/>
      <c r="EJ802" s="49"/>
      <c r="EK802" s="49"/>
      <c r="EL802" s="49"/>
      <c r="EM802" s="49"/>
      <c r="EN802" s="49"/>
      <c r="EO802" s="49"/>
      <c r="EP802" s="49"/>
      <c r="EQ802" s="49"/>
      <c r="ER802" s="49"/>
      <c r="ES802" s="49"/>
      <c r="ET802" s="49"/>
      <c r="EU802" s="49"/>
      <c r="EV802" s="49"/>
      <c r="EW802" s="49"/>
      <c r="EX802" s="49"/>
      <c r="EY802" s="49"/>
      <c r="EZ802" s="49"/>
      <c r="FA802" s="49"/>
      <c r="FB802" s="49"/>
      <c r="FC802" s="49"/>
      <c r="FD802" s="49"/>
      <c r="FE802" s="49"/>
      <c r="FF802" s="49"/>
      <c r="FG802" s="49"/>
      <c r="FH802" s="49"/>
      <c r="FI802" s="49"/>
      <c r="FJ802" s="49"/>
      <c r="FK802" s="49"/>
      <c r="FL802" s="49"/>
      <c r="FM802" s="49"/>
      <c r="FN802" s="49"/>
      <c r="FO802" s="49"/>
      <c r="FP802" s="49"/>
      <c r="FQ802" s="49"/>
      <c r="FR802" s="49"/>
      <c r="FS802" s="49"/>
      <c r="FT802" s="49"/>
      <c r="FU802" s="49"/>
      <c r="FV802" s="49"/>
      <c r="FW802" s="49"/>
      <c r="FX802" s="49"/>
      <c r="FY802" s="49"/>
      <c r="FZ802" s="49"/>
      <c r="GA802" s="49"/>
      <c r="GB802" s="49"/>
      <c r="GC802" s="49"/>
      <c r="GD802" s="49"/>
      <c r="GE802" s="49"/>
      <c r="GF802" s="49"/>
      <c r="GG802" s="49"/>
      <c r="GH802" s="49"/>
      <c r="GI802" s="49"/>
      <c r="GJ802" s="49"/>
      <c r="GK802" s="49"/>
      <c r="GL802" s="49"/>
      <c r="GM802" s="49"/>
      <c r="GN802" s="49"/>
      <c r="GO802" s="49"/>
      <c r="GP802" s="49"/>
      <c r="GQ802" s="49"/>
      <c r="GR802" s="49"/>
      <c r="GS802" s="49"/>
      <c r="GT802" s="49"/>
      <c r="GU802" s="49"/>
      <c r="GV802" s="49"/>
      <c r="GW802" s="49"/>
      <c r="GX802" s="49"/>
      <c r="GY802" s="49"/>
      <c r="GZ802" s="49"/>
      <c r="HA802" s="49"/>
      <c r="HB802" s="49"/>
      <c r="HC802" s="49"/>
      <c r="HD802" s="49"/>
      <c r="HE802" s="49"/>
      <c r="HF802" s="49"/>
      <c r="HG802" s="49"/>
      <c r="HH802" s="49"/>
      <c r="HI802" s="49"/>
      <c r="HJ802" s="49"/>
      <c r="HK802" s="49"/>
      <c r="HL802" s="49"/>
      <c r="HM802" s="49"/>
      <c r="HN802" s="49"/>
      <c r="HO802" s="49"/>
      <c r="HP802" s="49"/>
      <c r="HQ802" s="49"/>
      <c r="HR802" s="49"/>
      <c r="HS802" s="49"/>
      <c r="HT802" s="49"/>
      <c r="HU802" s="49"/>
      <c r="HV802" s="49"/>
      <c r="HW802" s="49"/>
      <c r="HX802" s="49"/>
      <c r="HY802" s="49"/>
      <c r="HZ802" s="49"/>
      <c r="IA802" s="49"/>
      <c r="IB802" s="49"/>
      <c r="IC802" s="49"/>
      <c r="ID802" s="49"/>
      <c r="IE802" s="49"/>
      <c r="IF802" s="49"/>
      <c r="IG802" s="49"/>
      <c r="IH802" s="49"/>
      <c r="II802" s="49"/>
      <c r="IJ802" s="49"/>
      <c r="IK802" s="49"/>
      <c r="IL802" s="49"/>
      <c r="IM802" s="49"/>
      <c r="IN802" s="49"/>
      <c r="IO802" s="49"/>
      <c r="IP802" s="49"/>
      <c r="IQ802" s="49"/>
      <c r="IR802" s="49"/>
      <c r="IS802" s="49"/>
      <c r="IT802" s="49"/>
      <c r="IU802" s="49"/>
      <c r="IV802" s="49"/>
      <c r="IW802" s="49"/>
    </row>
    <row r="803" spans="1:258" ht="12.95" customHeight="1">
      <c r="A803" s="75" t="s">
        <v>2152</v>
      </c>
      <c r="B803" s="255"/>
      <c r="C803" s="255"/>
      <c r="D803" s="155">
        <v>210015388</v>
      </c>
      <c r="E803" s="258" t="s">
        <v>1458</v>
      </c>
      <c r="F803" s="260">
        <v>22100737</v>
      </c>
      <c r="G803" s="188"/>
      <c r="H803" s="188" t="s">
        <v>2862</v>
      </c>
      <c r="I803" s="189" t="s">
        <v>2860</v>
      </c>
      <c r="J803" s="188" t="s">
        <v>2846</v>
      </c>
      <c r="K803" s="188" t="s">
        <v>150</v>
      </c>
      <c r="L803" s="177"/>
      <c r="M803" s="189" t="s">
        <v>121</v>
      </c>
      <c r="N803" s="190" t="s">
        <v>83</v>
      </c>
      <c r="O803" s="190" t="s">
        <v>107</v>
      </c>
      <c r="P803" s="188" t="s">
        <v>108</v>
      </c>
      <c r="Q803" s="213" t="s">
        <v>435</v>
      </c>
      <c r="R803" s="188" t="s">
        <v>110</v>
      </c>
      <c r="S803" s="190" t="s">
        <v>107</v>
      </c>
      <c r="T803" s="188" t="s">
        <v>122</v>
      </c>
      <c r="U803" s="188" t="s">
        <v>112</v>
      </c>
      <c r="V803" s="190">
        <v>60</v>
      </c>
      <c r="W803" s="189" t="s">
        <v>113</v>
      </c>
      <c r="X803" s="190"/>
      <c r="Y803" s="190"/>
      <c r="Z803" s="190"/>
      <c r="AA803" s="191">
        <v>30</v>
      </c>
      <c r="AB803" s="192">
        <v>60</v>
      </c>
      <c r="AC803" s="192">
        <v>10</v>
      </c>
      <c r="AD803" s="193" t="s">
        <v>179</v>
      </c>
      <c r="AE803" s="188" t="s">
        <v>115</v>
      </c>
      <c r="AF803" s="194">
        <v>0.98</v>
      </c>
      <c r="AG803" s="195">
        <v>851365</v>
      </c>
      <c r="AH803" s="183">
        <f t="shared" si="64"/>
        <v>834337.7</v>
      </c>
      <c r="AI803" s="184">
        <f t="shared" si="62"/>
        <v>934458.22400000005</v>
      </c>
      <c r="AJ803" s="185"/>
      <c r="AK803" s="185"/>
      <c r="AL803" s="185"/>
      <c r="AM803" s="196" t="s">
        <v>116</v>
      </c>
      <c r="AN803" s="188"/>
      <c r="AO803" s="188"/>
      <c r="AP803" s="188"/>
      <c r="AQ803" s="188"/>
      <c r="AR803" s="188" t="s">
        <v>2863</v>
      </c>
      <c r="AS803" s="188"/>
      <c r="AT803" s="188"/>
      <c r="AU803" s="188"/>
      <c r="AV803" s="89"/>
      <c r="AW803" s="89"/>
      <c r="AX803" s="89"/>
      <c r="AY803" s="89"/>
      <c r="AZ803" s="187"/>
      <c r="BA803" s="187"/>
      <c r="BB803" s="187"/>
      <c r="BC803" s="187"/>
      <c r="BD803" s="49">
        <v>722</v>
      </c>
      <c r="BE803" s="49"/>
      <c r="BF803" s="49"/>
      <c r="BG803" s="49"/>
      <c r="BH803" s="49"/>
      <c r="BI803" s="49"/>
      <c r="BJ803" s="49"/>
      <c r="BK803" s="49"/>
      <c r="BL803" s="49"/>
      <c r="BM803" s="49"/>
      <c r="BN803" s="49"/>
      <c r="BO803" s="49"/>
      <c r="BP803" s="49"/>
      <c r="BQ803" s="49"/>
      <c r="BR803" s="49"/>
      <c r="BS803" s="49"/>
      <c r="BT803" s="49"/>
      <c r="BU803" s="49"/>
      <c r="BV803" s="49"/>
      <c r="BW803" s="49"/>
      <c r="BX803" s="49"/>
      <c r="BY803" s="49"/>
      <c r="BZ803" s="49"/>
      <c r="CA803" s="49"/>
      <c r="CB803" s="49"/>
      <c r="CC803" s="49"/>
      <c r="CD803" s="49"/>
      <c r="CE803" s="49"/>
      <c r="CF803" s="49"/>
      <c r="CG803" s="49"/>
      <c r="CH803" s="49"/>
      <c r="CI803" s="49"/>
      <c r="CJ803" s="49"/>
      <c r="CK803" s="49"/>
      <c r="CL803" s="49"/>
      <c r="CM803" s="49"/>
      <c r="CN803" s="49"/>
      <c r="CO803" s="49"/>
      <c r="CP803" s="49"/>
      <c r="CQ803" s="49"/>
      <c r="CR803" s="49"/>
      <c r="CS803" s="49"/>
      <c r="CT803" s="49"/>
      <c r="CU803" s="49"/>
      <c r="CV803" s="49"/>
      <c r="CW803" s="49"/>
      <c r="CX803" s="49"/>
      <c r="CY803" s="49"/>
      <c r="CZ803" s="49"/>
      <c r="DA803" s="49"/>
      <c r="DB803" s="49"/>
      <c r="DC803" s="49"/>
      <c r="DD803" s="49"/>
      <c r="DE803" s="49"/>
      <c r="DF803" s="49"/>
      <c r="DG803" s="49"/>
      <c r="DH803" s="49"/>
      <c r="DI803" s="49"/>
      <c r="DJ803" s="49"/>
      <c r="DK803" s="49"/>
      <c r="DL803" s="49"/>
      <c r="DM803" s="49"/>
      <c r="DN803" s="49"/>
      <c r="DO803" s="49"/>
      <c r="DP803" s="49"/>
      <c r="DQ803" s="49"/>
      <c r="DR803" s="49"/>
      <c r="DS803" s="49"/>
      <c r="DT803" s="49"/>
      <c r="DU803" s="49"/>
      <c r="DV803" s="49"/>
      <c r="DW803" s="49"/>
      <c r="DX803" s="49"/>
      <c r="DY803" s="49"/>
      <c r="DZ803" s="49"/>
      <c r="EA803" s="49"/>
      <c r="EB803" s="49"/>
      <c r="EC803" s="49"/>
      <c r="ED803" s="49"/>
      <c r="EE803" s="49"/>
      <c r="EF803" s="49"/>
      <c r="EG803" s="49"/>
      <c r="EH803" s="49"/>
      <c r="EI803" s="49"/>
      <c r="EJ803" s="49"/>
      <c r="EK803" s="49"/>
      <c r="EL803" s="49"/>
      <c r="EM803" s="49"/>
      <c r="EN803" s="49"/>
      <c r="EO803" s="49"/>
      <c r="EP803" s="49"/>
      <c r="EQ803" s="49"/>
      <c r="ER803" s="49"/>
      <c r="ES803" s="49"/>
      <c r="ET803" s="49"/>
      <c r="EU803" s="49"/>
      <c r="EV803" s="49"/>
      <c r="EW803" s="49"/>
      <c r="EX803" s="49"/>
      <c r="EY803" s="49"/>
      <c r="EZ803" s="49"/>
      <c r="FA803" s="49"/>
      <c r="FB803" s="49"/>
      <c r="FC803" s="49"/>
      <c r="FD803" s="49"/>
      <c r="FE803" s="49"/>
      <c r="FF803" s="49"/>
      <c r="FG803" s="49"/>
      <c r="FH803" s="49"/>
      <c r="FI803" s="49"/>
      <c r="FJ803" s="49"/>
      <c r="FK803" s="49"/>
      <c r="FL803" s="49"/>
      <c r="FM803" s="49"/>
      <c r="FN803" s="49"/>
      <c r="FO803" s="49"/>
      <c r="FP803" s="49"/>
      <c r="FQ803" s="49"/>
      <c r="FR803" s="49"/>
      <c r="FS803" s="49"/>
      <c r="FT803" s="49"/>
      <c r="FU803" s="49"/>
      <c r="FV803" s="49"/>
      <c r="FW803" s="49"/>
      <c r="FX803" s="49"/>
      <c r="FY803" s="49"/>
      <c r="FZ803" s="49"/>
      <c r="GA803" s="49"/>
      <c r="GB803" s="49"/>
      <c r="GC803" s="49"/>
      <c r="GD803" s="49"/>
      <c r="GE803" s="49"/>
      <c r="GF803" s="49"/>
      <c r="GG803" s="49"/>
      <c r="GH803" s="49"/>
      <c r="GI803" s="49"/>
      <c r="GJ803" s="49"/>
      <c r="GK803" s="49"/>
      <c r="GL803" s="49"/>
      <c r="GM803" s="49"/>
      <c r="GN803" s="49"/>
      <c r="GO803" s="49"/>
      <c r="GP803" s="49"/>
      <c r="GQ803" s="49"/>
      <c r="GR803" s="49"/>
      <c r="GS803" s="49"/>
      <c r="GT803" s="49"/>
      <c r="GU803" s="49"/>
      <c r="GV803" s="49"/>
      <c r="GW803" s="49"/>
      <c r="GX803" s="49"/>
      <c r="GY803" s="49"/>
      <c r="GZ803" s="49"/>
      <c r="HA803" s="49"/>
      <c r="HB803" s="49"/>
      <c r="HC803" s="49"/>
      <c r="HD803" s="49"/>
      <c r="HE803" s="49"/>
      <c r="HF803" s="49"/>
      <c r="HG803" s="49"/>
      <c r="HH803" s="49"/>
      <c r="HI803" s="49"/>
      <c r="HJ803" s="49"/>
      <c r="HK803" s="49"/>
      <c r="HL803" s="49"/>
      <c r="HM803" s="49"/>
      <c r="HN803" s="49"/>
      <c r="HO803" s="49"/>
      <c r="HP803" s="49"/>
      <c r="HQ803" s="49"/>
      <c r="HR803" s="49"/>
      <c r="HS803" s="49"/>
      <c r="HT803" s="49"/>
      <c r="HU803" s="49"/>
      <c r="HV803" s="49"/>
      <c r="HW803" s="49"/>
      <c r="HX803" s="49"/>
      <c r="HY803" s="49"/>
      <c r="HZ803" s="49"/>
      <c r="IA803" s="49"/>
      <c r="IB803" s="49"/>
      <c r="IC803" s="49"/>
      <c r="ID803" s="49"/>
      <c r="IE803" s="49"/>
      <c r="IF803" s="49"/>
      <c r="IG803" s="49"/>
      <c r="IH803" s="49"/>
      <c r="II803" s="49"/>
      <c r="IJ803" s="49"/>
      <c r="IK803" s="49"/>
      <c r="IL803" s="49"/>
      <c r="IM803" s="49"/>
      <c r="IN803" s="49"/>
      <c r="IO803" s="49"/>
      <c r="IP803" s="49"/>
      <c r="IQ803" s="49"/>
      <c r="IR803" s="49"/>
      <c r="IS803" s="49"/>
      <c r="IT803" s="49"/>
      <c r="IU803" s="49"/>
      <c r="IV803" s="49"/>
      <c r="IW803" s="49"/>
    </row>
    <row r="804" spans="1:258" ht="12.95" customHeight="1">
      <c r="A804" s="75" t="s">
        <v>333</v>
      </c>
      <c r="B804" s="255"/>
      <c r="C804" s="255"/>
      <c r="D804" s="155">
        <v>210034883</v>
      </c>
      <c r="E804" s="258" t="s">
        <v>1391</v>
      </c>
      <c r="F804" s="260">
        <v>22100616</v>
      </c>
      <c r="G804" s="176"/>
      <c r="H804" s="176" t="s">
        <v>2864</v>
      </c>
      <c r="I804" s="37" t="s">
        <v>2865</v>
      </c>
      <c r="J804" s="176" t="s">
        <v>2866</v>
      </c>
      <c r="K804" s="176" t="s">
        <v>104</v>
      </c>
      <c r="L804" s="177" t="s">
        <v>927</v>
      </c>
      <c r="M804" s="176"/>
      <c r="N804" s="178" t="s">
        <v>106</v>
      </c>
      <c r="O804" s="178" t="s">
        <v>107</v>
      </c>
      <c r="P804" s="176" t="s">
        <v>108</v>
      </c>
      <c r="Q804" s="213" t="s">
        <v>1094</v>
      </c>
      <c r="R804" s="176" t="s">
        <v>110</v>
      </c>
      <c r="S804" s="178" t="s">
        <v>107</v>
      </c>
      <c r="T804" s="176" t="s">
        <v>122</v>
      </c>
      <c r="U804" s="176" t="s">
        <v>112</v>
      </c>
      <c r="V804" s="178">
        <v>60</v>
      </c>
      <c r="W804" s="37" t="s">
        <v>113</v>
      </c>
      <c r="X804" s="178"/>
      <c r="Y804" s="178"/>
      <c r="Z804" s="178"/>
      <c r="AA804" s="179"/>
      <c r="AB804" s="180">
        <v>90</v>
      </c>
      <c r="AC804" s="180">
        <v>10</v>
      </c>
      <c r="AD804" s="181" t="s">
        <v>140</v>
      </c>
      <c r="AE804" s="176" t="s">
        <v>115</v>
      </c>
      <c r="AF804" s="182">
        <v>10</v>
      </c>
      <c r="AG804" s="94">
        <v>143107.13</v>
      </c>
      <c r="AH804" s="183">
        <f t="shared" si="64"/>
        <v>1431071.3</v>
      </c>
      <c r="AI804" s="184">
        <f t="shared" ref="AI804:AI836" si="65">AH804*1.12</f>
        <v>1602799.8560000001</v>
      </c>
      <c r="AJ804" s="185"/>
      <c r="AK804" s="185"/>
      <c r="AL804" s="185"/>
      <c r="AM804" s="186" t="s">
        <v>116</v>
      </c>
      <c r="AN804" s="176"/>
      <c r="AO804" s="176"/>
      <c r="AP804" s="176"/>
      <c r="AQ804" s="176"/>
      <c r="AR804" s="37" t="s">
        <v>2867</v>
      </c>
      <c r="AS804" s="176"/>
      <c r="AT804" s="176"/>
      <c r="AU804" s="176"/>
      <c r="AV804" s="89"/>
      <c r="AW804" s="89"/>
      <c r="AX804" s="89"/>
      <c r="AY804" s="89"/>
      <c r="AZ804" s="187"/>
      <c r="BA804" s="187"/>
      <c r="BB804" s="187"/>
      <c r="BC804" s="187"/>
      <c r="BD804" s="49">
        <v>723</v>
      </c>
      <c r="BE804" s="149"/>
      <c r="BF804" s="149"/>
      <c r="BG804" s="149"/>
      <c r="BH804" s="149"/>
      <c r="BI804" s="149"/>
      <c r="BJ804" s="149"/>
      <c r="BK804" s="149"/>
      <c r="BL804" s="149"/>
      <c r="BM804" s="149"/>
      <c r="BN804" s="149"/>
      <c r="BO804" s="149"/>
      <c r="BP804" s="149"/>
      <c r="BQ804" s="149"/>
      <c r="BR804" s="149"/>
      <c r="BS804" s="149"/>
      <c r="BT804" s="149"/>
      <c r="BU804" s="149"/>
      <c r="BV804" s="149"/>
      <c r="BW804" s="149"/>
      <c r="BX804" s="149"/>
      <c r="BY804" s="149"/>
      <c r="BZ804" s="149"/>
      <c r="CA804" s="149"/>
      <c r="CB804" s="149"/>
      <c r="CC804" s="149"/>
      <c r="CD804" s="149"/>
      <c r="CE804" s="149"/>
      <c r="CF804" s="149"/>
      <c r="CG804" s="149"/>
      <c r="CH804" s="149"/>
      <c r="CI804" s="149"/>
      <c r="CJ804" s="149"/>
      <c r="CK804" s="149"/>
      <c r="CL804" s="149"/>
      <c r="CM804" s="149"/>
      <c r="CN804" s="149"/>
      <c r="CO804" s="149"/>
      <c r="CP804" s="149"/>
      <c r="CQ804" s="149"/>
      <c r="CR804" s="149"/>
      <c r="CS804" s="149"/>
      <c r="CT804" s="149"/>
      <c r="CU804" s="149"/>
      <c r="CV804" s="149"/>
      <c r="CW804" s="149"/>
      <c r="CX804" s="149"/>
      <c r="CY804" s="149"/>
      <c r="CZ804" s="149"/>
      <c r="DA804" s="149"/>
      <c r="DB804" s="149"/>
      <c r="DC804" s="149"/>
      <c r="DD804" s="149"/>
      <c r="DE804" s="149"/>
      <c r="DF804" s="149"/>
      <c r="DG804" s="149"/>
      <c r="DH804" s="149"/>
      <c r="DI804" s="149"/>
      <c r="DJ804" s="149"/>
      <c r="DK804" s="149"/>
      <c r="DL804" s="149"/>
      <c r="DM804" s="149"/>
      <c r="DN804" s="149"/>
      <c r="DO804" s="149"/>
      <c r="DP804" s="149"/>
      <c r="DQ804" s="149"/>
      <c r="DR804" s="149"/>
      <c r="DS804" s="149"/>
      <c r="DT804" s="149"/>
      <c r="DU804" s="149"/>
      <c r="DV804" s="149"/>
      <c r="DW804" s="149"/>
      <c r="DX804" s="149"/>
      <c r="DY804" s="149"/>
      <c r="DZ804" s="149"/>
      <c r="EA804" s="149"/>
      <c r="EB804" s="149"/>
      <c r="EC804" s="149"/>
      <c r="ED804" s="149"/>
      <c r="EE804" s="149"/>
      <c r="EF804" s="149"/>
      <c r="EG804" s="149"/>
      <c r="EH804" s="149"/>
      <c r="EI804" s="149"/>
      <c r="EJ804" s="149"/>
      <c r="EK804" s="149"/>
      <c r="EL804" s="149"/>
      <c r="EM804" s="149"/>
      <c r="EN804" s="149"/>
      <c r="EO804" s="149"/>
      <c r="EP804" s="149"/>
      <c r="EQ804" s="149"/>
      <c r="ER804" s="149"/>
      <c r="ES804" s="149"/>
      <c r="ET804" s="149"/>
      <c r="EU804" s="149"/>
      <c r="EV804" s="149"/>
      <c r="EW804" s="149"/>
      <c r="EX804" s="149"/>
      <c r="EY804" s="149"/>
      <c r="EZ804" s="149"/>
      <c r="FA804" s="149"/>
      <c r="FB804" s="149"/>
      <c r="FC804" s="149"/>
      <c r="FD804" s="149"/>
      <c r="FE804" s="149"/>
      <c r="FF804" s="149"/>
      <c r="FG804" s="149"/>
      <c r="FH804" s="149"/>
      <c r="FI804" s="149"/>
      <c r="FJ804" s="149"/>
      <c r="FK804" s="149"/>
      <c r="FL804" s="149"/>
      <c r="FM804" s="149"/>
      <c r="FN804" s="149"/>
      <c r="FO804" s="149"/>
      <c r="FP804" s="149"/>
      <c r="FQ804" s="149"/>
      <c r="FR804" s="149"/>
      <c r="FS804" s="149"/>
      <c r="FT804" s="149"/>
      <c r="FU804" s="149"/>
      <c r="FV804" s="149"/>
      <c r="FW804" s="149"/>
      <c r="FX804" s="149"/>
      <c r="FY804" s="149"/>
      <c r="FZ804" s="149"/>
      <c r="GA804" s="149"/>
      <c r="GB804" s="149"/>
      <c r="GC804" s="149"/>
      <c r="GD804" s="149"/>
      <c r="GE804" s="149"/>
      <c r="GF804" s="149"/>
      <c r="GG804" s="149"/>
      <c r="GH804" s="149"/>
      <c r="GI804" s="149"/>
      <c r="GJ804" s="149"/>
      <c r="GK804" s="149"/>
      <c r="GL804" s="149"/>
      <c r="GM804" s="149"/>
      <c r="GN804" s="149"/>
      <c r="GO804" s="149"/>
      <c r="GP804" s="149"/>
      <c r="GQ804" s="149"/>
      <c r="GR804" s="149"/>
      <c r="GS804" s="149"/>
      <c r="GT804" s="149"/>
      <c r="GU804" s="149"/>
      <c r="GV804" s="149"/>
      <c r="GW804" s="149"/>
      <c r="GX804" s="149"/>
      <c r="GY804" s="149"/>
      <c r="GZ804" s="149"/>
      <c r="HA804" s="149"/>
      <c r="HB804" s="149"/>
      <c r="HC804" s="149"/>
      <c r="HD804" s="149"/>
      <c r="HE804" s="149"/>
      <c r="HF804" s="149"/>
      <c r="HG804" s="149"/>
      <c r="HH804" s="149"/>
      <c r="HI804" s="149"/>
      <c r="HJ804" s="149"/>
      <c r="HK804" s="149"/>
      <c r="HL804" s="149"/>
      <c r="HM804" s="149"/>
      <c r="HN804" s="149"/>
      <c r="HO804" s="149"/>
      <c r="HP804" s="149"/>
      <c r="HQ804" s="149"/>
      <c r="HR804" s="149"/>
      <c r="HS804" s="149"/>
      <c r="HT804" s="149"/>
      <c r="HU804" s="149"/>
      <c r="HV804" s="149"/>
      <c r="HW804" s="149"/>
      <c r="HX804" s="149"/>
      <c r="HY804" s="149"/>
      <c r="HZ804" s="149"/>
      <c r="IA804" s="149"/>
      <c r="IB804" s="149"/>
      <c r="IC804" s="149"/>
      <c r="ID804" s="149"/>
      <c r="IE804" s="149"/>
      <c r="IF804" s="149"/>
      <c r="IG804" s="149"/>
      <c r="IH804" s="149"/>
      <c r="II804" s="149"/>
      <c r="IJ804" s="149"/>
      <c r="IK804" s="149"/>
      <c r="IL804" s="149"/>
      <c r="IM804" s="149"/>
      <c r="IN804" s="149"/>
      <c r="IO804" s="149"/>
      <c r="IP804" s="149"/>
      <c r="IQ804" s="149"/>
      <c r="IR804" s="149"/>
      <c r="IS804" s="149"/>
      <c r="IT804" s="149"/>
      <c r="IU804" s="149"/>
      <c r="IV804" s="149"/>
      <c r="IW804" s="149"/>
    </row>
    <row r="805" spans="1:258" ht="12.95" customHeight="1">
      <c r="A805" s="156" t="s">
        <v>333</v>
      </c>
      <c r="B805" s="167"/>
      <c r="C805" s="255"/>
      <c r="D805" s="155">
        <v>210034886</v>
      </c>
      <c r="E805" s="258" t="s">
        <v>1392</v>
      </c>
      <c r="F805" s="260">
        <v>22100617</v>
      </c>
      <c r="G805" s="261"/>
      <c r="H805" s="176" t="s">
        <v>2864</v>
      </c>
      <c r="I805" s="274" t="s">
        <v>2865</v>
      </c>
      <c r="J805" s="267" t="s">
        <v>2866</v>
      </c>
      <c r="K805" s="176" t="s">
        <v>104</v>
      </c>
      <c r="L805" s="280" t="s">
        <v>927</v>
      </c>
      <c r="M805" s="267"/>
      <c r="N805" s="178" t="s">
        <v>106</v>
      </c>
      <c r="O805" s="178" t="s">
        <v>107</v>
      </c>
      <c r="P805" s="176" t="s">
        <v>108</v>
      </c>
      <c r="Q805" s="213" t="s">
        <v>1094</v>
      </c>
      <c r="R805" s="176" t="s">
        <v>110</v>
      </c>
      <c r="S805" s="178" t="s">
        <v>107</v>
      </c>
      <c r="T805" s="176" t="s">
        <v>122</v>
      </c>
      <c r="U805" s="176" t="s">
        <v>112</v>
      </c>
      <c r="V805" s="178">
        <v>60</v>
      </c>
      <c r="W805" s="37" t="s">
        <v>113</v>
      </c>
      <c r="X805" s="178"/>
      <c r="Y805" s="178"/>
      <c r="Z805" s="178"/>
      <c r="AA805" s="179"/>
      <c r="AB805" s="180">
        <v>90</v>
      </c>
      <c r="AC805" s="180">
        <v>10</v>
      </c>
      <c r="AD805" s="181" t="s">
        <v>140</v>
      </c>
      <c r="AE805" s="176" t="s">
        <v>115</v>
      </c>
      <c r="AF805" s="182">
        <v>10</v>
      </c>
      <c r="AG805" s="94">
        <v>245467.4</v>
      </c>
      <c r="AH805" s="183">
        <f t="shared" si="64"/>
        <v>2454674</v>
      </c>
      <c r="AI805" s="184">
        <f t="shared" si="65"/>
        <v>2749234.8800000004</v>
      </c>
      <c r="AJ805" s="185"/>
      <c r="AK805" s="185"/>
      <c r="AL805" s="316"/>
      <c r="AM805" s="186" t="s">
        <v>116</v>
      </c>
      <c r="AN805" s="176"/>
      <c r="AO805" s="176"/>
      <c r="AP805" s="176"/>
      <c r="AQ805" s="176"/>
      <c r="AR805" s="37" t="s">
        <v>2868</v>
      </c>
      <c r="AS805" s="176"/>
      <c r="AT805" s="176"/>
      <c r="AU805" s="176"/>
      <c r="AV805" s="89"/>
      <c r="AW805" s="89"/>
      <c r="AX805" s="89"/>
      <c r="AY805" s="89"/>
      <c r="AZ805" s="187"/>
      <c r="BA805" s="187"/>
      <c r="BB805" s="187"/>
      <c r="BC805" s="187"/>
      <c r="BD805" s="49">
        <v>724</v>
      </c>
    </row>
    <row r="806" spans="1:258" ht="12.95" customHeight="1">
      <c r="A806" s="75" t="s">
        <v>333</v>
      </c>
      <c r="B806" s="255"/>
      <c r="C806" s="255"/>
      <c r="D806" s="155">
        <v>210034887</v>
      </c>
      <c r="E806" s="258" t="s">
        <v>1393</v>
      </c>
      <c r="F806" s="260">
        <v>22100618</v>
      </c>
      <c r="G806" s="261"/>
      <c r="H806" s="176" t="s">
        <v>2864</v>
      </c>
      <c r="I806" s="274" t="s">
        <v>2865</v>
      </c>
      <c r="J806" s="176" t="s">
        <v>2866</v>
      </c>
      <c r="K806" s="176" t="s">
        <v>104</v>
      </c>
      <c r="L806" s="177" t="s">
        <v>927</v>
      </c>
      <c r="M806" s="176"/>
      <c r="N806" s="178" t="s">
        <v>106</v>
      </c>
      <c r="O806" s="178" t="s">
        <v>107</v>
      </c>
      <c r="P806" s="176" t="s">
        <v>108</v>
      </c>
      <c r="Q806" s="213" t="s">
        <v>1094</v>
      </c>
      <c r="R806" s="176" t="s">
        <v>110</v>
      </c>
      <c r="S806" s="178" t="s">
        <v>107</v>
      </c>
      <c r="T806" s="176" t="s">
        <v>122</v>
      </c>
      <c r="U806" s="176" t="s">
        <v>112</v>
      </c>
      <c r="V806" s="178">
        <v>60</v>
      </c>
      <c r="W806" s="37" t="s">
        <v>113</v>
      </c>
      <c r="X806" s="178"/>
      <c r="Y806" s="178"/>
      <c r="Z806" s="178"/>
      <c r="AA806" s="179"/>
      <c r="AB806" s="180">
        <v>90</v>
      </c>
      <c r="AC806" s="180">
        <v>10</v>
      </c>
      <c r="AD806" s="181" t="s">
        <v>140</v>
      </c>
      <c r="AE806" s="176" t="s">
        <v>115</v>
      </c>
      <c r="AF806" s="182">
        <v>10</v>
      </c>
      <c r="AG806" s="94">
        <v>233228.41</v>
      </c>
      <c r="AH806" s="183">
        <f t="shared" si="64"/>
        <v>2332284.1</v>
      </c>
      <c r="AI806" s="184">
        <f t="shared" si="65"/>
        <v>2612158.1920000003</v>
      </c>
      <c r="AJ806" s="185"/>
      <c r="AK806" s="185"/>
      <c r="AL806" s="185"/>
      <c r="AM806" s="186" t="s">
        <v>116</v>
      </c>
      <c r="AN806" s="176"/>
      <c r="AO806" s="176"/>
      <c r="AP806" s="176"/>
      <c r="AQ806" s="176"/>
      <c r="AR806" s="37" t="s">
        <v>2869</v>
      </c>
      <c r="AS806" s="176"/>
      <c r="AT806" s="176"/>
      <c r="AU806" s="176"/>
      <c r="AV806" s="89"/>
      <c r="AW806" s="89"/>
      <c r="AX806" s="89"/>
      <c r="AY806" s="89"/>
      <c r="AZ806" s="187"/>
      <c r="BA806" s="187"/>
      <c r="BB806" s="187"/>
      <c r="BC806" s="187"/>
      <c r="BD806" s="49">
        <v>725</v>
      </c>
    </row>
    <row r="807" spans="1:258" ht="12.95" customHeight="1">
      <c r="A807" s="75" t="s">
        <v>319</v>
      </c>
      <c r="B807" s="255"/>
      <c r="C807" s="255"/>
      <c r="D807" s="155">
        <v>270011242</v>
      </c>
      <c r="E807" s="258" t="s">
        <v>1491</v>
      </c>
      <c r="F807" s="260">
        <v>22100459</v>
      </c>
      <c r="G807" s="532"/>
      <c r="H807" s="59" t="s">
        <v>2870</v>
      </c>
      <c r="I807" s="268" t="s">
        <v>2871</v>
      </c>
      <c r="J807" s="59" t="s">
        <v>2872</v>
      </c>
      <c r="K807" s="59" t="s">
        <v>104</v>
      </c>
      <c r="L807" s="177" t="s">
        <v>105</v>
      </c>
      <c r="M807" s="59" t="s">
        <v>121</v>
      </c>
      <c r="N807" s="197" t="s">
        <v>83</v>
      </c>
      <c r="O807" s="197" t="s">
        <v>107</v>
      </c>
      <c r="P807" s="59" t="s">
        <v>108</v>
      </c>
      <c r="Q807" s="197" t="s">
        <v>1094</v>
      </c>
      <c r="R807" s="59" t="s">
        <v>110</v>
      </c>
      <c r="S807" s="197" t="s">
        <v>107</v>
      </c>
      <c r="T807" s="59" t="s">
        <v>122</v>
      </c>
      <c r="U807" s="59" t="s">
        <v>112</v>
      </c>
      <c r="V807" s="198">
        <v>60</v>
      </c>
      <c r="W807" s="59" t="s">
        <v>113</v>
      </c>
      <c r="X807" s="197"/>
      <c r="Y807" s="197"/>
      <c r="Z807" s="197"/>
      <c r="AA807" s="199">
        <v>30</v>
      </c>
      <c r="AB807" s="200">
        <v>60</v>
      </c>
      <c r="AC807" s="200">
        <v>10</v>
      </c>
      <c r="AD807" s="201" t="s">
        <v>129</v>
      </c>
      <c r="AE807" s="202" t="s">
        <v>115</v>
      </c>
      <c r="AF807" s="203">
        <v>20</v>
      </c>
      <c r="AG807" s="204">
        <v>29820</v>
      </c>
      <c r="AH807" s="183">
        <f t="shared" si="64"/>
        <v>596400</v>
      </c>
      <c r="AI807" s="184">
        <f t="shared" si="65"/>
        <v>667968.00000000012</v>
      </c>
      <c r="AJ807" s="185"/>
      <c r="AK807" s="185"/>
      <c r="AL807" s="185"/>
      <c r="AM807" s="51" t="s">
        <v>116</v>
      </c>
      <c r="AN807" s="59"/>
      <c r="AO807" s="59"/>
      <c r="AP807" s="59"/>
      <c r="AQ807" s="59"/>
      <c r="AR807" s="59" t="s">
        <v>2873</v>
      </c>
      <c r="AS807" s="59"/>
      <c r="AT807" s="59"/>
      <c r="AU807" s="59"/>
      <c r="AV807" s="89"/>
      <c r="AW807" s="89"/>
      <c r="AX807" s="89"/>
      <c r="AY807" s="89"/>
      <c r="AZ807" s="187"/>
      <c r="BA807" s="187"/>
      <c r="BB807" s="187"/>
      <c r="BC807" s="187"/>
      <c r="BD807" s="49">
        <v>726</v>
      </c>
    </row>
    <row r="808" spans="1:258" ht="12.95" customHeight="1">
      <c r="A808" s="75" t="s">
        <v>333</v>
      </c>
      <c r="B808" s="255"/>
      <c r="C808" s="255"/>
      <c r="D808" s="155">
        <v>210032573</v>
      </c>
      <c r="E808" s="258" t="s">
        <v>1269</v>
      </c>
      <c r="F808" s="260">
        <v>22100619</v>
      </c>
      <c r="G808" s="261"/>
      <c r="H808" s="176" t="s">
        <v>2874</v>
      </c>
      <c r="I808" s="274" t="s">
        <v>2875</v>
      </c>
      <c r="J808" s="176" t="s">
        <v>144</v>
      </c>
      <c r="K808" s="176" t="s">
        <v>104</v>
      </c>
      <c r="L808" s="177"/>
      <c r="M808" s="176"/>
      <c r="N808" s="178" t="s">
        <v>106</v>
      </c>
      <c r="O808" s="178" t="s">
        <v>107</v>
      </c>
      <c r="P808" s="176" t="s">
        <v>108</v>
      </c>
      <c r="Q808" s="213" t="s">
        <v>1094</v>
      </c>
      <c r="R808" s="176" t="s">
        <v>110</v>
      </c>
      <c r="S808" s="178" t="s">
        <v>107</v>
      </c>
      <c r="T808" s="176" t="s">
        <v>122</v>
      </c>
      <c r="U808" s="176" t="s">
        <v>112</v>
      </c>
      <c r="V808" s="178">
        <v>60</v>
      </c>
      <c r="W808" s="37" t="s">
        <v>113</v>
      </c>
      <c r="X808" s="178"/>
      <c r="Y808" s="178"/>
      <c r="Z808" s="178"/>
      <c r="AA808" s="179"/>
      <c r="AB808" s="180">
        <v>90</v>
      </c>
      <c r="AC808" s="180">
        <v>10</v>
      </c>
      <c r="AD808" s="181" t="s">
        <v>114</v>
      </c>
      <c r="AE808" s="176" t="s">
        <v>115</v>
      </c>
      <c r="AF808" s="182">
        <v>2</v>
      </c>
      <c r="AG808" s="94">
        <v>4849.0200000000004</v>
      </c>
      <c r="AH808" s="183">
        <f t="shared" si="64"/>
        <v>9698.0400000000009</v>
      </c>
      <c r="AI808" s="184">
        <f t="shared" si="65"/>
        <v>10861.804800000002</v>
      </c>
      <c r="AJ808" s="185"/>
      <c r="AK808" s="185"/>
      <c r="AL808" s="185"/>
      <c r="AM808" s="186" t="s">
        <v>116</v>
      </c>
      <c r="AN808" s="176"/>
      <c r="AO808" s="176"/>
      <c r="AP808" s="176"/>
      <c r="AQ808" s="176"/>
      <c r="AR808" s="37" t="s">
        <v>2876</v>
      </c>
      <c r="AS808" s="176"/>
      <c r="AT808" s="176"/>
      <c r="AU808" s="176"/>
      <c r="AV808" s="89"/>
      <c r="AW808" s="89"/>
      <c r="AX808" s="89"/>
      <c r="AY808" s="89"/>
      <c r="AZ808" s="187"/>
      <c r="BA808" s="187"/>
      <c r="BB808" s="187"/>
      <c r="BC808" s="187"/>
      <c r="BD808" s="49">
        <v>727</v>
      </c>
      <c r="BE808" s="85"/>
      <c r="BF808" s="85"/>
      <c r="BG808" s="85"/>
      <c r="BH808" s="85"/>
      <c r="BI808" s="85"/>
      <c r="BJ808" s="85"/>
      <c r="BK808" s="85"/>
      <c r="BL808" s="85"/>
      <c r="BM808" s="85"/>
      <c r="BN808" s="85"/>
      <c r="BO808" s="85"/>
      <c r="BP808" s="85"/>
      <c r="BQ808" s="85"/>
      <c r="BR808" s="85"/>
      <c r="BS808" s="85"/>
      <c r="BT808" s="85"/>
      <c r="BU808" s="85"/>
      <c r="BV808" s="85"/>
      <c r="BW808" s="85"/>
      <c r="BX808" s="85"/>
      <c r="BY808" s="85"/>
      <c r="BZ808" s="85"/>
      <c r="CA808" s="85"/>
      <c r="CB808" s="85"/>
      <c r="CC808" s="85"/>
      <c r="CD808" s="85"/>
      <c r="CE808" s="85"/>
      <c r="CF808" s="85"/>
      <c r="CG808" s="85"/>
      <c r="CH808" s="85"/>
      <c r="CI808" s="85"/>
      <c r="CJ808" s="85"/>
      <c r="CK808" s="85"/>
      <c r="CL808" s="85"/>
      <c r="CM808" s="85"/>
      <c r="CN808" s="85"/>
      <c r="CO808" s="85"/>
      <c r="CP808" s="85"/>
      <c r="CQ808" s="85"/>
      <c r="CR808" s="85"/>
      <c r="CS808" s="85"/>
      <c r="CT808" s="85"/>
      <c r="CU808" s="85"/>
      <c r="CV808" s="85"/>
      <c r="CW808" s="85"/>
      <c r="CX808" s="85"/>
      <c r="CY808" s="85"/>
      <c r="CZ808" s="85"/>
      <c r="DA808" s="85"/>
      <c r="DB808" s="85"/>
      <c r="DC808" s="85"/>
      <c r="DD808" s="85"/>
      <c r="DE808" s="85"/>
      <c r="DF808" s="85"/>
      <c r="DG808" s="85"/>
      <c r="DH808" s="85"/>
      <c r="DI808" s="85"/>
      <c r="DJ808" s="85"/>
      <c r="DK808" s="85"/>
      <c r="DL808" s="85"/>
      <c r="DM808" s="85"/>
      <c r="DN808" s="85"/>
      <c r="DO808" s="85"/>
      <c r="DP808" s="85"/>
      <c r="DQ808" s="85"/>
      <c r="DR808" s="85"/>
      <c r="DS808" s="85"/>
      <c r="DT808" s="85"/>
      <c r="DU808" s="85"/>
      <c r="DV808" s="85"/>
      <c r="DW808" s="85"/>
      <c r="DX808" s="85"/>
      <c r="DY808" s="85"/>
      <c r="DZ808" s="85"/>
      <c r="EA808" s="85"/>
      <c r="EB808" s="85"/>
      <c r="EC808" s="85"/>
      <c r="ED808" s="85"/>
      <c r="EE808" s="85"/>
      <c r="EF808" s="85"/>
      <c r="EG808" s="85"/>
      <c r="EH808" s="85"/>
      <c r="EI808" s="85"/>
      <c r="EJ808" s="85"/>
      <c r="EK808" s="85"/>
      <c r="EL808" s="85"/>
      <c r="EM808" s="85"/>
      <c r="EN808" s="85"/>
      <c r="EO808" s="85"/>
      <c r="EP808" s="85"/>
      <c r="EQ808" s="85"/>
      <c r="ER808" s="85"/>
      <c r="ES808" s="85"/>
      <c r="ET808" s="85"/>
      <c r="EU808" s="85"/>
      <c r="EV808" s="85"/>
      <c r="EW808" s="85"/>
      <c r="EX808" s="85"/>
      <c r="EY808" s="85"/>
      <c r="EZ808" s="85"/>
      <c r="FA808" s="85"/>
      <c r="FB808" s="85"/>
      <c r="FC808" s="85"/>
      <c r="FD808" s="85"/>
      <c r="FE808" s="85"/>
      <c r="FF808" s="85"/>
      <c r="FG808" s="85"/>
      <c r="FH808" s="85"/>
      <c r="FI808" s="85"/>
      <c r="FJ808" s="85"/>
      <c r="FK808" s="85"/>
      <c r="FL808" s="85"/>
      <c r="FM808" s="85"/>
      <c r="FN808" s="85"/>
      <c r="FO808" s="85"/>
      <c r="FP808" s="85"/>
      <c r="FQ808" s="85"/>
      <c r="FR808" s="85"/>
      <c r="FS808" s="85"/>
      <c r="FT808" s="85"/>
      <c r="FU808" s="85"/>
      <c r="FV808" s="85"/>
      <c r="FW808" s="85"/>
      <c r="FX808" s="85"/>
      <c r="FY808" s="85"/>
      <c r="FZ808" s="85"/>
      <c r="GA808" s="85"/>
      <c r="GB808" s="85"/>
      <c r="GC808" s="85"/>
      <c r="GD808" s="85"/>
      <c r="GE808" s="85"/>
      <c r="GF808" s="85"/>
      <c r="GG808" s="85"/>
      <c r="GH808" s="85"/>
      <c r="GI808" s="85"/>
      <c r="GJ808" s="85"/>
      <c r="GK808" s="85"/>
      <c r="GL808" s="85"/>
      <c r="GM808" s="85"/>
      <c r="GN808" s="85"/>
      <c r="GO808" s="85"/>
      <c r="GP808" s="85"/>
      <c r="GQ808" s="85"/>
      <c r="GR808" s="85"/>
      <c r="GS808" s="85"/>
      <c r="GT808" s="85"/>
      <c r="GU808" s="85"/>
      <c r="GV808" s="85"/>
      <c r="GW808" s="85"/>
      <c r="GX808" s="85"/>
      <c r="GY808" s="85"/>
      <c r="GZ808" s="85"/>
      <c r="HA808" s="85"/>
      <c r="HB808" s="85"/>
      <c r="HC808" s="85"/>
      <c r="HD808" s="85"/>
      <c r="HE808" s="85"/>
      <c r="HF808" s="85"/>
      <c r="HG808" s="85"/>
      <c r="HH808" s="85"/>
      <c r="HI808" s="85"/>
      <c r="HJ808" s="85"/>
      <c r="HK808" s="85"/>
      <c r="HL808" s="85"/>
      <c r="HM808" s="85"/>
      <c r="HN808" s="85"/>
      <c r="HO808" s="85"/>
      <c r="HP808" s="85"/>
      <c r="HQ808" s="85"/>
      <c r="HR808" s="85"/>
      <c r="HS808" s="85"/>
      <c r="HT808" s="85"/>
      <c r="HU808" s="85"/>
      <c r="HV808" s="85"/>
      <c r="HW808" s="85"/>
      <c r="HX808" s="85"/>
      <c r="HY808" s="85"/>
      <c r="HZ808" s="85"/>
      <c r="IA808" s="85"/>
      <c r="IB808" s="85"/>
      <c r="IC808" s="85"/>
      <c r="ID808" s="85"/>
      <c r="IE808" s="85"/>
      <c r="IF808" s="85"/>
      <c r="IG808" s="85"/>
      <c r="IH808" s="85"/>
      <c r="II808" s="85"/>
      <c r="IJ808" s="85"/>
      <c r="IK808" s="85"/>
      <c r="IL808" s="85"/>
      <c r="IM808" s="85"/>
      <c r="IN808" s="85"/>
      <c r="IO808" s="85"/>
      <c r="IP808" s="85"/>
      <c r="IQ808" s="85"/>
      <c r="IR808" s="85"/>
      <c r="IS808" s="85"/>
      <c r="IT808" s="85"/>
      <c r="IU808" s="85"/>
      <c r="IV808" s="85"/>
      <c r="IW808" s="85"/>
    </row>
    <row r="809" spans="1:258" ht="12.95" customHeight="1">
      <c r="A809" s="75" t="s">
        <v>2152</v>
      </c>
      <c r="B809" s="255"/>
      <c r="C809" s="255"/>
      <c r="D809" s="155">
        <v>150004362</v>
      </c>
      <c r="E809" s="258" t="s">
        <v>3730</v>
      </c>
      <c r="F809" s="260">
        <v>22100734</v>
      </c>
      <c r="G809" s="531"/>
      <c r="H809" s="188" t="s">
        <v>2877</v>
      </c>
      <c r="I809" s="547" t="s">
        <v>2878</v>
      </c>
      <c r="J809" s="188" t="s">
        <v>2879</v>
      </c>
      <c r="K809" s="188" t="s">
        <v>150</v>
      </c>
      <c r="L809" s="177"/>
      <c r="M809" s="189"/>
      <c r="N809" s="190" t="s">
        <v>106</v>
      </c>
      <c r="O809" s="190" t="s">
        <v>107</v>
      </c>
      <c r="P809" s="188" t="s">
        <v>108</v>
      </c>
      <c r="Q809" s="213" t="s">
        <v>2156</v>
      </c>
      <c r="R809" s="188" t="s">
        <v>110</v>
      </c>
      <c r="S809" s="190" t="s">
        <v>107</v>
      </c>
      <c r="T809" s="188" t="s">
        <v>122</v>
      </c>
      <c r="U809" s="188" t="s">
        <v>112</v>
      </c>
      <c r="V809" s="190">
        <v>60</v>
      </c>
      <c r="W809" s="189" t="s">
        <v>113</v>
      </c>
      <c r="X809" s="190"/>
      <c r="Y809" s="190"/>
      <c r="Z809" s="190"/>
      <c r="AA809" s="191"/>
      <c r="AB809" s="192">
        <v>90</v>
      </c>
      <c r="AC809" s="192">
        <v>10</v>
      </c>
      <c r="AD809" s="193" t="s">
        <v>129</v>
      </c>
      <c r="AE809" s="188" t="s">
        <v>115</v>
      </c>
      <c r="AF809" s="194">
        <v>7</v>
      </c>
      <c r="AG809" s="195">
        <v>8113545</v>
      </c>
      <c r="AH809" s="183">
        <f t="shared" si="64"/>
        <v>56794815</v>
      </c>
      <c r="AI809" s="184">
        <f t="shared" si="65"/>
        <v>63610192.800000004</v>
      </c>
      <c r="AJ809" s="185"/>
      <c r="AK809" s="185"/>
      <c r="AL809" s="185"/>
      <c r="AM809" s="196" t="s">
        <v>116</v>
      </c>
      <c r="AN809" s="188"/>
      <c r="AO809" s="188"/>
      <c r="AP809" s="188"/>
      <c r="AQ809" s="188"/>
      <c r="AR809" s="188" t="s">
        <v>2880</v>
      </c>
      <c r="AS809" s="188"/>
      <c r="AT809" s="188"/>
      <c r="AU809" s="188"/>
      <c r="AV809" s="89"/>
      <c r="AW809" s="89"/>
      <c r="AX809" s="89"/>
      <c r="AY809" s="89"/>
      <c r="AZ809" s="187"/>
      <c r="BA809" s="187"/>
      <c r="BB809" s="187"/>
      <c r="BC809" s="187"/>
      <c r="BD809" s="49">
        <v>728</v>
      </c>
    </row>
    <row r="810" spans="1:258" ht="12.95" customHeight="1">
      <c r="A810" s="75" t="s">
        <v>2152</v>
      </c>
      <c r="B810" s="255"/>
      <c r="C810" s="255"/>
      <c r="D810" s="155">
        <v>120002920</v>
      </c>
      <c r="E810" s="258" t="s">
        <v>3731</v>
      </c>
      <c r="F810" s="260">
        <v>22100738</v>
      </c>
      <c r="G810" s="531"/>
      <c r="H810" s="188" t="s">
        <v>2881</v>
      </c>
      <c r="I810" s="547" t="s">
        <v>2882</v>
      </c>
      <c r="J810" s="188" t="s">
        <v>2883</v>
      </c>
      <c r="K810" s="188" t="s">
        <v>150</v>
      </c>
      <c r="L810" s="177"/>
      <c r="M810" s="189" t="s">
        <v>121</v>
      </c>
      <c r="N810" s="190" t="s">
        <v>83</v>
      </c>
      <c r="O810" s="190" t="s">
        <v>107</v>
      </c>
      <c r="P810" s="188" t="s">
        <v>108</v>
      </c>
      <c r="Q810" s="213" t="s">
        <v>435</v>
      </c>
      <c r="R810" s="188" t="s">
        <v>110</v>
      </c>
      <c r="S810" s="190" t="s">
        <v>107</v>
      </c>
      <c r="T810" s="188" t="s">
        <v>122</v>
      </c>
      <c r="U810" s="188" t="s">
        <v>112</v>
      </c>
      <c r="V810" s="190">
        <v>60</v>
      </c>
      <c r="W810" s="189" t="s">
        <v>113</v>
      </c>
      <c r="X810" s="190"/>
      <c r="Y810" s="190"/>
      <c r="Z810" s="190"/>
      <c r="AA810" s="191">
        <v>30</v>
      </c>
      <c r="AB810" s="192">
        <v>60</v>
      </c>
      <c r="AC810" s="192">
        <v>10</v>
      </c>
      <c r="AD810" s="193" t="s">
        <v>129</v>
      </c>
      <c r="AE810" s="188" t="s">
        <v>115</v>
      </c>
      <c r="AF810" s="194">
        <v>4</v>
      </c>
      <c r="AG810" s="195">
        <v>27202545.399999999</v>
      </c>
      <c r="AH810" s="183">
        <v>0</v>
      </c>
      <c r="AI810" s="184">
        <f t="shared" si="65"/>
        <v>0</v>
      </c>
      <c r="AJ810" s="185"/>
      <c r="AK810" s="185"/>
      <c r="AL810" s="185"/>
      <c r="AM810" s="196" t="s">
        <v>116</v>
      </c>
      <c r="AN810" s="188"/>
      <c r="AO810" s="188"/>
      <c r="AP810" s="188"/>
      <c r="AQ810" s="188"/>
      <c r="AR810" s="188" t="s">
        <v>2884</v>
      </c>
      <c r="AS810" s="188"/>
      <c r="AT810" s="188"/>
      <c r="AU810" s="188"/>
      <c r="AV810" s="89"/>
      <c r="AW810" s="89"/>
      <c r="AX810" s="89"/>
      <c r="AY810" s="89"/>
      <c r="AZ810" s="187"/>
      <c r="BA810" s="187"/>
      <c r="BB810" s="187"/>
      <c r="BC810" s="187"/>
      <c r="BD810" s="49">
        <v>729</v>
      </c>
    </row>
    <row r="811" spans="1:258" s="473" customFormat="1" ht="12.75" customHeight="1">
      <c r="A811" s="948" t="s">
        <v>2152</v>
      </c>
      <c r="B811" s="935"/>
      <c r="C811" s="936"/>
      <c r="D811" s="948">
        <v>120002920</v>
      </c>
      <c r="E811" s="949" t="s">
        <v>4420</v>
      </c>
      <c r="F811" s="937"/>
      <c r="G811" s="937"/>
      <c r="H811" s="950" t="s">
        <v>2881</v>
      </c>
      <c r="I811" s="951" t="s">
        <v>2882</v>
      </c>
      <c r="J811" s="950" t="s">
        <v>2883</v>
      </c>
      <c r="K811" s="950" t="s">
        <v>150</v>
      </c>
      <c r="L811" s="952"/>
      <c r="M811" s="951" t="s">
        <v>121</v>
      </c>
      <c r="N811" s="953" t="s">
        <v>83</v>
      </c>
      <c r="O811" s="953" t="s">
        <v>107</v>
      </c>
      <c r="P811" s="950" t="s">
        <v>108</v>
      </c>
      <c r="Q811" s="939" t="s">
        <v>435</v>
      </c>
      <c r="R811" s="950" t="s">
        <v>110</v>
      </c>
      <c r="S811" s="953" t="s">
        <v>107</v>
      </c>
      <c r="T811" s="950" t="s">
        <v>122</v>
      </c>
      <c r="U811" s="950" t="s">
        <v>112</v>
      </c>
      <c r="V811" s="954" t="s">
        <v>285</v>
      </c>
      <c r="W811" s="951" t="s">
        <v>113</v>
      </c>
      <c r="X811" s="953"/>
      <c r="Y811" s="953"/>
      <c r="Z811" s="953"/>
      <c r="AA811" s="955">
        <v>30</v>
      </c>
      <c r="AB811" s="950">
        <v>60</v>
      </c>
      <c r="AC811" s="950">
        <v>10</v>
      </c>
      <c r="AD811" s="956" t="s">
        <v>129</v>
      </c>
      <c r="AE811" s="950" t="s">
        <v>115</v>
      </c>
      <c r="AF811" s="957">
        <v>4</v>
      </c>
      <c r="AG811" s="958">
        <v>27202545.399999999</v>
      </c>
      <c r="AH811" s="479">
        <v>108810181.59999999</v>
      </c>
      <c r="AI811" s="959">
        <v>121867403.392</v>
      </c>
      <c r="AJ811" s="479"/>
      <c r="AK811" s="479"/>
      <c r="AL811" s="479"/>
      <c r="AM811" s="960" t="s">
        <v>116</v>
      </c>
      <c r="AN811" s="950"/>
      <c r="AO811" s="950"/>
      <c r="AP811" s="950"/>
      <c r="AQ811" s="950"/>
      <c r="AR811" s="950" t="s">
        <v>2884</v>
      </c>
      <c r="AS811" s="950"/>
      <c r="AT811" s="950"/>
      <c r="AU811" s="950"/>
      <c r="AV811" s="936"/>
      <c r="AW811" s="936"/>
      <c r="AX811" s="936"/>
      <c r="AY811" s="936" t="s">
        <v>4419</v>
      </c>
      <c r="AZ811" s="946"/>
      <c r="BA811" s="947"/>
      <c r="BB811" s="947"/>
      <c r="BC811" s="947"/>
      <c r="BD811" s="947"/>
      <c r="BE811" s="947"/>
      <c r="BF811" s="947"/>
      <c r="BG811" s="947"/>
      <c r="BH811" s="947"/>
      <c r="BI811" s="947"/>
      <c r="BJ811" s="947"/>
      <c r="BK811" s="947"/>
      <c r="BL811" s="947"/>
      <c r="BM811" s="947"/>
      <c r="BN811" s="947"/>
      <c r="BO811" s="947"/>
      <c r="BP811" s="947"/>
      <c r="BQ811" s="947"/>
      <c r="BR811" s="947"/>
      <c r="BS811" s="947"/>
      <c r="BT811" s="947"/>
      <c r="BU811" s="947"/>
      <c r="BV811" s="947"/>
      <c r="BW811" s="947"/>
      <c r="BX811" s="947"/>
      <c r="BY811" s="947"/>
      <c r="BZ811" s="947"/>
      <c r="CA811" s="947"/>
      <c r="CB811" s="947"/>
      <c r="CC811" s="947"/>
      <c r="CD811" s="947"/>
      <c r="CE811" s="947"/>
      <c r="CF811" s="947"/>
      <c r="CG811" s="947"/>
      <c r="CH811" s="947"/>
      <c r="CI811" s="947"/>
      <c r="CJ811" s="947"/>
      <c r="CK811" s="947"/>
      <c r="CL811" s="947"/>
      <c r="CM811" s="947"/>
      <c r="CN811" s="947"/>
      <c r="CO811" s="947"/>
      <c r="CP811" s="947"/>
      <c r="CQ811" s="947"/>
      <c r="CR811" s="947"/>
      <c r="CS811" s="947"/>
      <c r="CT811" s="947"/>
      <c r="CU811" s="947"/>
      <c r="CV811" s="947"/>
      <c r="CW811" s="947"/>
      <c r="CX811" s="947"/>
      <c r="CY811" s="947"/>
      <c r="CZ811" s="947"/>
      <c r="DA811" s="947"/>
      <c r="DB811" s="947"/>
      <c r="DC811" s="947"/>
      <c r="DD811" s="947"/>
      <c r="DE811" s="947"/>
      <c r="DF811" s="947"/>
      <c r="DG811" s="947"/>
      <c r="DH811" s="947"/>
      <c r="DI811" s="947"/>
      <c r="DJ811" s="947"/>
      <c r="DK811" s="947"/>
      <c r="DL811" s="947"/>
      <c r="DM811" s="947"/>
      <c r="DN811" s="947"/>
      <c r="DO811" s="947"/>
      <c r="DP811" s="947"/>
      <c r="DQ811" s="947"/>
      <c r="DR811" s="947"/>
      <c r="DS811" s="947"/>
      <c r="DT811" s="947"/>
      <c r="DU811" s="947"/>
      <c r="DV811" s="947"/>
      <c r="DW811" s="947"/>
      <c r="DX811" s="947"/>
      <c r="DY811" s="947"/>
      <c r="DZ811" s="947"/>
      <c r="EA811" s="947"/>
      <c r="EB811" s="947"/>
      <c r="EC811" s="947"/>
      <c r="ED811" s="947"/>
      <c r="EE811" s="947"/>
      <c r="EF811" s="947"/>
      <c r="EG811" s="947"/>
      <c r="EH811" s="947"/>
      <c r="EI811" s="947"/>
      <c r="EJ811" s="947"/>
      <c r="EK811" s="947"/>
      <c r="EL811" s="947"/>
      <c r="EM811" s="947"/>
      <c r="EN811" s="947"/>
      <c r="EO811" s="947"/>
      <c r="EP811" s="947"/>
      <c r="EQ811" s="947"/>
      <c r="ER811" s="947"/>
      <c r="ES811" s="947"/>
      <c r="ET811" s="947"/>
      <c r="EU811" s="947"/>
      <c r="EV811" s="947"/>
      <c r="EW811" s="947"/>
      <c r="EX811" s="947"/>
      <c r="EY811" s="947"/>
      <c r="EZ811" s="947"/>
      <c r="FA811" s="947"/>
      <c r="FB811" s="947"/>
      <c r="FC811" s="947"/>
      <c r="FD811" s="947"/>
      <c r="FE811" s="947"/>
      <c r="FF811" s="947"/>
      <c r="FG811" s="947"/>
      <c r="FH811" s="947"/>
      <c r="FI811" s="947"/>
      <c r="FJ811" s="947"/>
      <c r="FK811" s="947"/>
      <c r="FL811" s="947"/>
      <c r="FM811" s="947"/>
      <c r="FN811" s="947"/>
      <c r="FO811" s="947"/>
      <c r="FP811" s="947"/>
      <c r="FQ811" s="947"/>
      <c r="FR811" s="947"/>
      <c r="FS811" s="947"/>
      <c r="FT811" s="947"/>
      <c r="FU811" s="947"/>
      <c r="FV811" s="947"/>
      <c r="FW811" s="947"/>
      <c r="FX811" s="947"/>
      <c r="FY811" s="947"/>
      <c r="FZ811" s="947"/>
      <c r="GA811" s="947"/>
      <c r="GB811" s="947"/>
      <c r="GC811" s="947"/>
      <c r="GD811" s="947"/>
      <c r="GE811" s="947"/>
      <c r="GF811" s="947"/>
      <c r="GG811" s="947"/>
      <c r="GH811" s="947"/>
      <c r="GI811" s="947"/>
      <c r="GJ811" s="947"/>
      <c r="GK811" s="947"/>
      <c r="GL811" s="947"/>
      <c r="GM811" s="947"/>
      <c r="GN811" s="947"/>
      <c r="GO811" s="947"/>
      <c r="GP811" s="947"/>
      <c r="GQ811" s="947"/>
      <c r="GR811" s="947"/>
      <c r="GS811" s="947"/>
      <c r="GT811" s="947"/>
      <c r="GU811" s="947"/>
      <c r="GV811" s="947"/>
      <c r="GW811" s="947"/>
      <c r="GX811" s="947"/>
      <c r="GY811" s="947"/>
      <c r="GZ811" s="947"/>
      <c r="HA811" s="947"/>
      <c r="HB811" s="947"/>
      <c r="HC811" s="947"/>
      <c r="HD811" s="947"/>
      <c r="HE811" s="947"/>
      <c r="HF811" s="947"/>
      <c r="HG811" s="947"/>
      <c r="HH811" s="947"/>
      <c r="HI811" s="947"/>
      <c r="HJ811" s="947"/>
      <c r="HK811" s="947"/>
      <c r="HL811" s="947"/>
      <c r="HM811" s="947"/>
      <c r="HN811" s="947"/>
      <c r="HO811" s="947"/>
      <c r="HP811" s="947"/>
      <c r="HQ811" s="947"/>
      <c r="HR811" s="947"/>
      <c r="HS811" s="947"/>
      <c r="HT811" s="947"/>
      <c r="HU811" s="947"/>
      <c r="HV811" s="947"/>
      <c r="HW811" s="947"/>
      <c r="HX811" s="947"/>
      <c r="HY811" s="947"/>
      <c r="HZ811" s="947"/>
      <c r="IA811" s="947"/>
      <c r="IB811" s="947"/>
      <c r="IC811" s="947"/>
      <c r="ID811" s="947"/>
      <c r="IE811" s="947"/>
      <c r="IF811" s="947"/>
      <c r="IG811" s="947"/>
      <c r="IH811" s="947"/>
    </row>
    <row r="812" spans="1:258" ht="12.95" customHeight="1">
      <c r="A812" s="75" t="s">
        <v>2136</v>
      </c>
      <c r="B812" s="255"/>
      <c r="C812" s="255"/>
      <c r="D812" s="155">
        <v>250007108</v>
      </c>
      <c r="E812" s="258" t="s">
        <v>3732</v>
      </c>
      <c r="F812" s="260">
        <v>22100512</v>
      </c>
      <c r="G812" s="261"/>
      <c r="H812" s="176" t="s">
        <v>2885</v>
      </c>
      <c r="I812" s="274" t="s">
        <v>2886</v>
      </c>
      <c r="J812" s="176" t="s">
        <v>2887</v>
      </c>
      <c r="K812" s="176" t="s">
        <v>104</v>
      </c>
      <c r="L812" s="177"/>
      <c r="M812" s="176" t="s">
        <v>121</v>
      </c>
      <c r="N812" s="178" t="s">
        <v>83</v>
      </c>
      <c r="O812" s="178" t="s">
        <v>107</v>
      </c>
      <c r="P812" s="176" t="s">
        <v>108</v>
      </c>
      <c r="Q812" s="213" t="s">
        <v>2140</v>
      </c>
      <c r="R812" s="176" t="s">
        <v>110</v>
      </c>
      <c r="S812" s="178" t="s">
        <v>107</v>
      </c>
      <c r="T812" s="176" t="s">
        <v>122</v>
      </c>
      <c r="U812" s="176" t="s">
        <v>112</v>
      </c>
      <c r="V812" s="178">
        <v>60</v>
      </c>
      <c r="W812" s="37" t="s">
        <v>113</v>
      </c>
      <c r="X812" s="178"/>
      <c r="Y812" s="178"/>
      <c r="Z812" s="178"/>
      <c r="AA812" s="179">
        <v>30</v>
      </c>
      <c r="AB812" s="180">
        <v>60</v>
      </c>
      <c r="AC812" s="180">
        <v>10</v>
      </c>
      <c r="AD812" s="181" t="s">
        <v>129</v>
      </c>
      <c r="AE812" s="176" t="s">
        <v>115</v>
      </c>
      <c r="AF812" s="182">
        <v>1</v>
      </c>
      <c r="AG812" s="94">
        <v>162750</v>
      </c>
      <c r="AH812" s="183">
        <f t="shared" si="64"/>
        <v>162750</v>
      </c>
      <c r="AI812" s="184">
        <f t="shared" si="65"/>
        <v>182280.00000000003</v>
      </c>
      <c r="AJ812" s="185"/>
      <c r="AK812" s="185"/>
      <c r="AL812" s="185"/>
      <c r="AM812" s="186" t="s">
        <v>116</v>
      </c>
      <c r="AN812" s="176"/>
      <c r="AO812" s="176"/>
      <c r="AP812" s="176"/>
      <c r="AQ812" s="176"/>
      <c r="AR812" s="37" t="s">
        <v>2888</v>
      </c>
      <c r="AS812" s="176"/>
      <c r="AT812" s="176"/>
      <c r="AU812" s="176"/>
      <c r="AV812" s="89"/>
      <c r="AW812" s="89"/>
      <c r="AX812" s="89"/>
      <c r="AY812" s="89"/>
      <c r="AZ812" s="187"/>
      <c r="BA812" s="187"/>
      <c r="BB812" s="187"/>
      <c r="BC812" s="187"/>
      <c r="BD812" s="49">
        <v>730</v>
      </c>
    </row>
    <row r="813" spans="1:258" ht="12.95" customHeight="1">
      <c r="A813" s="75" t="s">
        <v>319</v>
      </c>
      <c r="B813" s="255"/>
      <c r="C813" s="255"/>
      <c r="D813" s="155">
        <v>270002303</v>
      </c>
      <c r="E813" s="258" t="s">
        <v>1380</v>
      </c>
      <c r="F813" s="260">
        <v>22100460</v>
      </c>
      <c r="G813" s="532"/>
      <c r="H813" s="59" t="s">
        <v>2889</v>
      </c>
      <c r="I813" s="268" t="s">
        <v>2890</v>
      </c>
      <c r="J813" s="59" t="s">
        <v>2891</v>
      </c>
      <c r="K813" s="59" t="s">
        <v>104</v>
      </c>
      <c r="L813" s="177" t="s">
        <v>105</v>
      </c>
      <c r="M813" s="59" t="s">
        <v>121</v>
      </c>
      <c r="N813" s="197" t="s">
        <v>83</v>
      </c>
      <c r="O813" s="197" t="s">
        <v>107</v>
      </c>
      <c r="P813" s="59" t="s">
        <v>108</v>
      </c>
      <c r="Q813" s="197" t="s">
        <v>1094</v>
      </c>
      <c r="R813" s="59" t="s">
        <v>110</v>
      </c>
      <c r="S813" s="197" t="s">
        <v>107</v>
      </c>
      <c r="T813" s="59" t="s">
        <v>122</v>
      </c>
      <c r="U813" s="59" t="s">
        <v>112</v>
      </c>
      <c r="V813" s="198">
        <v>60</v>
      </c>
      <c r="W813" s="59" t="s">
        <v>113</v>
      </c>
      <c r="X813" s="197"/>
      <c r="Y813" s="197"/>
      <c r="Z813" s="197"/>
      <c r="AA813" s="199">
        <v>30</v>
      </c>
      <c r="AB813" s="200">
        <v>60</v>
      </c>
      <c r="AC813" s="200">
        <v>10</v>
      </c>
      <c r="AD813" s="201" t="s">
        <v>129</v>
      </c>
      <c r="AE813" s="202" t="s">
        <v>115</v>
      </c>
      <c r="AF813" s="203">
        <v>16300</v>
      </c>
      <c r="AG813" s="204">
        <v>17.25</v>
      </c>
      <c r="AH813" s="183">
        <f t="shared" si="64"/>
        <v>281175</v>
      </c>
      <c r="AI813" s="184">
        <f t="shared" si="65"/>
        <v>314916.00000000006</v>
      </c>
      <c r="AJ813" s="185"/>
      <c r="AK813" s="185"/>
      <c r="AL813" s="185"/>
      <c r="AM813" s="51" t="s">
        <v>116</v>
      </c>
      <c r="AN813" s="59"/>
      <c r="AO813" s="59"/>
      <c r="AP813" s="59"/>
      <c r="AQ813" s="59"/>
      <c r="AR813" s="59" t="s">
        <v>2892</v>
      </c>
      <c r="AS813" s="59"/>
      <c r="AT813" s="59"/>
      <c r="AU813" s="59"/>
      <c r="AV813" s="89"/>
      <c r="AW813" s="89"/>
      <c r="AX813" s="89"/>
      <c r="AY813" s="89"/>
      <c r="AZ813" s="187"/>
      <c r="BA813" s="187"/>
      <c r="BB813" s="187"/>
      <c r="BC813" s="187"/>
      <c r="BD813" s="49">
        <v>731</v>
      </c>
    </row>
    <row r="814" spans="1:258" ht="12.95" customHeight="1">
      <c r="A814" s="75" t="s">
        <v>333</v>
      </c>
      <c r="B814" s="255"/>
      <c r="C814" s="255"/>
      <c r="D814" s="155">
        <v>210032574</v>
      </c>
      <c r="E814" s="258" t="s">
        <v>1276</v>
      </c>
      <c r="F814" s="260">
        <v>22100620</v>
      </c>
      <c r="G814" s="531"/>
      <c r="H814" s="188" t="s">
        <v>2893</v>
      </c>
      <c r="I814" s="547" t="s">
        <v>2894</v>
      </c>
      <c r="J814" s="188" t="s">
        <v>144</v>
      </c>
      <c r="K814" s="188" t="s">
        <v>104</v>
      </c>
      <c r="L814" s="177"/>
      <c r="M814" s="188"/>
      <c r="N814" s="190" t="s">
        <v>106</v>
      </c>
      <c r="O814" s="190" t="s">
        <v>107</v>
      </c>
      <c r="P814" s="188" t="s">
        <v>108</v>
      </c>
      <c r="Q814" s="750" t="s">
        <v>1094</v>
      </c>
      <c r="R814" s="188" t="s">
        <v>110</v>
      </c>
      <c r="S814" s="190" t="s">
        <v>107</v>
      </c>
      <c r="T814" s="188" t="s">
        <v>122</v>
      </c>
      <c r="U814" s="188" t="s">
        <v>112</v>
      </c>
      <c r="V814" s="190">
        <v>60</v>
      </c>
      <c r="W814" s="189" t="s">
        <v>113</v>
      </c>
      <c r="X814" s="190"/>
      <c r="Y814" s="190"/>
      <c r="Z814" s="190"/>
      <c r="AA814" s="191"/>
      <c r="AB814" s="192">
        <v>90</v>
      </c>
      <c r="AC814" s="192">
        <v>10</v>
      </c>
      <c r="AD814" s="193" t="s">
        <v>114</v>
      </c>
      <c r="AE814" s="188" t="s">
        <v>115</v>
      </c>
      <c r="AF814" s="194">
        <v>0.5</v>
      </c>
      <c r="AG814" s="195">
        <v>1847.48</v>
      </c>
      <c r="AH814" s="183">
        <f t="shared" si="64"/>
        <v>923.74</v>
      </c>
      <c r="AI814" s="184">
        <f t="shared" si="65"/>
        <v>1034.5888000000002</v>
      </c>
      <c r="AJ814" s="185"/>
      <c r="AK814" s="185"/>
      <c r="AL814" s="185"/>
      <c r="AM814" s="196" t="s">
        <v>116</v>
      </c>
      <c r="AN814" s="188"/>
      <c r="AO814" s="188"/>
      <c r="AP814" s="188"/>
      <c r="AQ814" s="188"/>
      <c r="AR814" s="188" t="s">
        <v>2895</v>
      </c>
      <c r="AS814" s="188"/>
      <c r="AT814" s="188"/>
      <c r="AU814" s="188"/>
      <c r="AV814" s="89"/>
      <c r="AW814" s="89"/>
      <c r="AX814" s="89"/>
      <c r="AY814" s="89"/>
      <c r="AZ814" s="187"/>
      <c r="BA814" s="187"/>
      <c r="BB814" s="187"/>
      <c r="BC814" s="187"/>
      <c r="BD814" s="49">
        <v>732</v>
      </c>
      <c r="BE814" s="85"/>
      <c r="BF814" s="85"/>
      <c r="BG814" s="85"/>
      <c r="BH814" s="85"/>
      <c r="BI814" s="85"/>
      <c r="BJ814" s="85"/>
      <c r="BK814" s="85"/>
      <c r="BL814" s="85"/>
      <c r="BM814" s="85"/>
      <c r="BN814" s="85"/>
      <c r="BO814" s="85"/>
      <c r="BP814" s="85"/>
      <c r="BQ814" s="85"/>
      <c r="BR814" s="85"/>
      <c r="BS814" s="85"/>
      <c r="BT814" s="85"/>
      <c r="BU814" s="85"/>
      <c r="BV814" s="85"/>
      <c r="BW814" s="85"/>
      <c r="BX814" s="85"/>
      <c r="BY814" s="85"/>
      <c r="BZ814" s="85"/>
      <c r="CA814" s="85"/>
      <c r="CB814" s="85"/>
      <c r="CC814" s="85"/>
      <c r="CD814" s="85"/>
      <c r="CE814" s="85"/>
      <c r="CF814" s="85"/>
      <c r="CG814" s="85"/>
      <c r="CH814" s="85"/>
      <c r="CI814" s="85"/>
      <c r="CJ814" s="85"/>
      <c r="CK814" s="85"/>
      <c r="CL814" s="85"/>
      <c r="CM814" s="85"/>
      <c r="CN814" s="85"/>
      <c r="CO814" s="85"/>
      <c r="CP814" s="85"/>
      <c r="CQ814" s="85"/>
      <c r="CR814" s="85"/>
      <c r="CS814" s="85"/>
      <c r="CT814" s="85"/>
      <c r="CU814" s="85"/>
      <c r="CV814" s="85"/>
      <c r="CW814" s="85"/>
      <c r="CX814" s="85"/>
      <c r="CY814" s="85"/>
      <c r="CZ814" s="85"/>
      <c r="DA814" s="85"/>
      <c r="DB814" s="85"/>
      <c r="DC814" s="85"/>
      <c r="DD814" s="85"/>
      <c r="DE814" s="85"/>
      <c r="DF814" s="85"/>
      <c r="DG814" s="85"/>
      <c r="DH814" s="85"/>
      <c r="DI814" s="85"/>
      <c r="DJ814" s="85"/>
      <c r="DK814" s="85"/>
      <c r="DL814" s="85"/>
      <c r="DM814" s="85"/>
      <c r="DN814" s="85"/>
      <c r="DO814" s="85"/>
      <c r="DP814" s="85"/>
      <c r="DQ814" s="85"/>
      <c r="DR814" s="85"/>
      <c r="DS814" s="85"/>
      <c r="DT814" s="85"/>
      <c r="DU814" s="85"/>
      <c r="DV814" s="85"/>
      <c r="DW814" s="85"/>
      <c r="DX814" s="85"/>
      <c r="DY814" s="85"/>
      <c r="DZ814" s="85"/>
      <c r="EA814" s="85"/>
      <c r="EB814" s="85"/>
      <c r="EC814" s="85"/>
      <c r="ED814" s="85"/>
      <c r="EE814" s="85"/>
      <c r="EF814" s="85"/>
      <c r="EG814" s="85"/>
      <c r="EH814" s="85"/>
      <c r="EI814" s="85"/>
      <c r="EJ814" s="85"/>
      <c r="EK814" s="85"/>
      <c r="EL814" s="85"/>
      <c r="EM814" s="85"/>
      <c r="EN814" s="85"/>
      <c r="EO814" s="85"/>
      <c r="EP814" s="85"/>
      <c r="EQ814" s="85"/>
      <c r="ER814" s="85"/>
      <c r="ES814" s="85"/>
      <c r="ET814" s="85"/>
      <c r="EU814" s="85"/>
      <c r="EV814" s="85"/>
      <c r="EW814" s="85"/>
      <c r="EX814" s="85"/>
      <c r="EY814" s="85"/>
      <c r="EZ814" s="85"/>
      <c r="FA814" s="85"/>
      <c r="FB814" s="85"/>
      <c r="FC814" s="85"/>
      <c r="FD814" s="85"/>
      <c r="FE814" s="85"/>
      <c r="FF814" s="85"/>
      <c r="FG814" s="85"/>
      <c r="FH814" s="85"/>
      <c r="FI814" s="85"/>
      <c r="FJ814" s="85"/>
      <c r="FK814" s="85"/>
      <c r="FL814" s="85"/>
      <c r="FM814" s="85"/>
      <c r="FN814" s="85"/>
      <c r="FO814" s="85"/>
      <c r="FP814" s="85"/>
      <c r="FQ814" s="85"/>
      <c r="FR814" s="85"/>
      <c r="FS814" s="85"/>
      <c r="FT814" s="85"/>
      <c r="FU814" s="85"/>
      <c r="FV814" s="85"/>
      <c r="FW814" s="85"/>
      <c r="FX814" s="85"/>
      <c r="FY814" s="85"/>
      <c r="FZ814" s="85"/>
      <c r="GA814" s="85"/>
      <c r="GB814" s="85"/>
      <c r="GC814" s="85"/>
      <c r="GD814" s="85"/>
      <c r="GE814" s="85"/>
      <c r="GF814" s="85"/>
      <c r="GG814" s="85"/>
      <c r="GH814" s="85"/>
      <c r="GI814" s="85"/>
      <c r="GJ814" s="85"/>
      <c r="GK814" s="85"/>
      <c r="GL814" s="85"/>
      <c r="GM814" s="85"/>
      <c r="GN814" s="85"/>
      <c r="GO814" s="85"/>
      <c r="GP814" s="85"/>
      <c r="GQ814" s="85"/>
      <c r="GR814" s="85"/>
      <c r="GS814" s="85"/>
      <c r="GT814" s="85"/>
      <c r="GU814" s="85"/>
      <c r="GV814" s="85"/>
      <c r="GW814" s="85"/>
      <c r="GX814" s="85"/>
      <c r="GY814" s="85"/>
      <c r="GZ814" s="85"/>
      <c r="HA814" s="85"/>
      <c r="HB814" s="85"/>
      <c r="HC814" s="85"/>
      <c r="HD814" s="85"/>
      <c r="HE814" s="85"/>
      <c r="HF814" s="85"/>
      <c r="HG814" s="85"/>
      <c r="HH814" s="85"/>
      <c r="HI814" s="85"/>
      <c r="HJ814" s="85"/>
      <c r="HK814" s="85"/>
      <c r="HL814" s="85"/>
      <c r="HM814" s="85"/>
      <c r="HN814" s="85"/>
      <c r="HO814" s="85"/>
      <c r="HP814" s="85"/>
      <c r="HQ814" s="85"/>
      <c r="HR814" s="85"/>
      <c r="HS814" s="85"/>
      <c r="HT814" s="85"/>
      <c r="HU814" s="85"/>
      <c r="HV814" s="85"/>
      <c r="HW814" s="85"/>
      <c r="HX814" s="85"/>
      <c r="HY814" s="85"/>
      <c r="HZ814" s="85"/>
      <c r="IA814" s="85"/>
      <c r="IB814" s="85"/>
      <c r="IC814" s="85"/>
      <c r="ID814" s="85"/>
      <c r="IE814" s="85"/>
      <c r="IF814" s="85"/>
      <c r="IG814" s="85"/>
      <c r="IH814" s="85"/>
      <c r="II814" s="85"/>
      <c r="IJ814" s="85"/>
      <c r="IK814" s="85"/>
      <c r="IL814" s="85"/>
      <c r="IM814" s="85"/>
      <c r="IN814" s="85"/>
      <c r="IO814" s="85"/>
      <c r="IP814" s="85"/>
      <c r="IQ814" s="85"/>
      <c r="IR814" s="85"/>
      <c r="IS814" s="85"/>
      <c r="IT814" s="85"/>
      <c r="IU814" s="85"/>
      <c r="IV814" s="85"/>
      <c r="IW814" s="85"/>
    </row>
    <row r="815" spans="1:258" ht="12.95" customHeight="1">
      <c r="A815" s="75" t="s">
        <v>333</v>
      </c>
      <c r="B815" s="255"/>
      <c r="C815" s="255"/>
      <c r="D815" s="155">
        <v>240000401</v>
      </c>
      <c r="E815" s="258" t="s">
        <v>1390</v>
      </c>
      <c r="F815" s="260">
        <v>22100621</v>
      </c>
      <c r="G815" s="531"/>
      <c r="H815" s="188" t="s">
        <v>2896</v>
      </c>
      <c r="I815" s="547" t="s">
        <v>2897</v>
      </c>
      <c r="J815" s="188" t="s">
        <v>2898</v>
      </c>
      <c r="K815" s="188" t="s">
        <v>104</v>
      </c>
      <c r="L815" s="177" t="s">
        <v>927</v>
      </c>
      <c r="M815" s="188"/>
      <c r="N815" s="190" t="s">
        <v>106</v>
      </c>
      <c r="O815" s="190" t="s">
        <v>107</v>
      </c>
      <c r="P815" s="188" t="s">
        <v>108</v>
      </c>
      <c r="Q815" s="750" t="s">
        <v>1094</v>
      </c>
      <c r="R815" s="188" t="s">
        <v>110</v>
      </c>
      <c r="S815" s="190" t="s">
        <v>107</v>
      </c>
      <c r="T815" s="188" t="s">
        <v>122</v>
      </c>
      <c r="U815" s="188" t="s">
        <v>112</v>
      </c>
      <c r="V815" s="190">
        <v>60</v>
      </c>
      <c r="W815" s="189" t="s">
        <v>113</v>
      </c>
      <c r="X815" s="190"/>
      <c r="Y815" s="190"/>
      <c r="Z815" s="190"/>
      <c r="AA815" s="191"/>
      <c r="AB815" s="192">
        <v>90</v>
      </c>
      <c r="AC815" s="192">
        <v>10</v>
      </c>
      <c r="AD815" s="193" t="s">
        <v>129</v>
      </c>
      <c r="AE815" s="188" t="s">
        <v>115</v>
      </c>
      <c r="AF815" s="194">
        <v>10</v>
      </c>
      <c r="AG815" s="195">
        <v>674.14</v>
      </c>
      <c r="AH815" s="183">
        <f t="shared" si="64"/>
        <v>6741.4</v>
      </c>
      <c r="AI815" s="184">
        <f t="shared" si="65"/>
        <v>7550.3680000000004</v>
      </c>
      <c r="AJ815" s="185"/>
      <c r="AK815" s="185"/>
      <c r="AL815" s="185"/>
      <c r="AM815" s="196" t="s">
        <v>116</v>
      </c>
      <c r="AN815" s="188"/>
      <c r="AO815" s="188"/>
      <c r="AP815" s="188"/>
      <c r="AQ815" s="188"/>
      <c r="AR815" s="188" t="s">
        <v>2899</v>
      </c>
      <c r="AS815" s="188"/>
      <c r="AT815" s="188"/>
      <c r="AU815" s="188"/>
      <c r="AV815" s="89"/>
      <c r="AW815" s="89"/>
      <c r="AX815" s="89"/>
      <c r="AY815" s="89"/>
      <c r="AZ815" s="187"/>
      <c r="BA815" s="187"/>
      <c r="BB815" s="187"/>
      <c r="BC815" s="187"/>
      <c r="BD815" s="49">
        <v>733</v>
      </c>
    </row>
    <row r="816" spans="1:258" ht="12.95" customHeight="1">
      <c r="A816" s="75" t="s">
        <v>2136</v>
      </c>
      <c r="B816" s="255"/>
      <c r="C816" s="255"/>
      <c r="D816" s="155">
        <v>220023389</v>
      </c>
      <c r="E816" s="258" t="s">
        <v>1318</v>
      </c>
      <c r="F816" s="260">
        <v>22100438</v>
      </c>
      <c r="G816" s="261"/>
      <c r="H816" s="176" t="s">
        <v>2900</v>
      </c>
      <c r="I816" s="274" t="s">
        <v>2901</v>
      </c>
      <c r="J816" s="176" t="s">
        <v>2902</v>
      </c>
      <c r="K816" s="176" t="s">
        <v>150</v>
      </c>
      <c r="L816" s="177"/>
      <c r="M816" s="176"/>
      <c r="N816" s="178" t="s">
        <v>106</v>
      </c>
      <c r="O816" s="178" t="s">
        <v>107</v>
      </c>
      <c r="P816" s="176" t="s">
        <v>108</v>
      </c>
      <c r="Q816" s="213" t="s">
        <v>435</v>
      </c>
      <c r="R816" s="176" t="s">
        <v>110</v>
      </c>
      <c r="S816" s="178" t="s">
        <v>107</v>
      </c>
      <c r="T816" s="176" t="s">
        <v>122</v>
      </c>
      <c r="U816" s="176" t="s">
        <v>112</v>
      </c>
      <c r="V816" s="178">
        <v>60</v>
      </c>
      <c r="W816" s="37" t="s">
        <v>113</v>
      </c>
      <c r="X816" s="178"/>
      <c r="Y816" s="178"/>
      <c r="Z816" s="178"/>
      <c r="AA816" s="179"/>
      <c r="AB816" s="180">
        <v>90</v>
      </c>
      <c r="AC816" s="180">
        <v>10</v>
      </c>
      <c r="AD816" s="181" t="s">
        <v>129</v>
      </c>
      <c r="AE816" s="176" t="s">
        <v>115</v>
      </c>
      <c r="AF816" s="182">
        <v>12</v>
      </c>
      <c r="AG816" s="94">
        <v>162085</v>
      </c>
      <c r="AH816" s="183">
        <f t="shared" si="64"/>
        <v>1945020</v>
      </c>
      <c r="AI816" s="184">
        <f t="shared" si="65"/>
        <v>2178422.4000000004</v>
      </c>
      <c r="AJ816" s="185"/>
      <c r="AK816" s="185"/>
      <c r="AL816" s="185"/>
      <c r="AM816" s="186" t="s">
        <v>116</v>
      </c>
      <c r="AN816" s="176"/>
      <c r="AO816" s="176"/>
      <c r="AP816" s="176"/>
      <c r="AQ816" s="176"/>
      <c r="AR816" s="37" t="s">
        <v>2903</v>
      </c>
      <c r="AS816" s="176"/>
      <c r="AT816" s="176"/>
      <c r="AU816" s="176"/>
      <c r="AV816" s="89"/>
      <c r="AW816" s="89"/>
      <c r="AX816" s="89"/>
      <c r="AY816" s="89"/>
      <c r="AZ816" s="187"/>
      <c r="BA816" s="187"/>
      <c r="BB816" s="187"/>
      <c r="BC816" s="187"/>
      <c r="BD816" s="49">
        <v>734</v>
      </c>
    </row>
    <row r="817" spans="1:56" ht="12.95" customHeight="1">
      <c r="A817" s="75" t="s">
        <v>2136</v>
      </c>
      <c r="B817" s="255"/>
      <c r="C817" s="255"/>
      <c r="D817" s="155">
        <v>220000707</v>
      </c>
      <c r="E817" s="258" t="s">
        <v>1319</v>
      </c>
      <c r="F817" s="260">
        <v>22100439</v>
      </c>
      <c r="G817" s="261"/>
      <c r="H817" s="176" t="s">
        <v>2904</v>
      </c>
      <c r="I817" s="274" t="s">
        <v>2901</v>
      </c>
      <c r="J817" s="176" t="s">
        <v>2905</v>
      </c>
      <c r="K817" s="176" t="s">
        <v>150</v>
      </c>
      <c r="L817" s="177"/>
      <c r="M817" s="176"/>
      <c r="N817" s="178" t="s">
        <v>106</v>
      </c>
      <c r="O817" s="178" t="s">
        <v>107</v>
      </c>
      <c r="P817" s="176" t="s">
        <v>108</v>
      </c>
      <c r="Q817" s="213" t="s">
        <v>435</v>
      </c>
      <c r="R817" s="176" t="s">
        <v>110</v>
      </c>
      <c r="S817" s="178" t="s">
        <v>107</v>
      </c>
      <c r="T817" s="176" t="s">
        <v>122</v>
      </c>
      <c r="U817" s="176" t="s">
        <v>112</v>
      </c>
      <c r="V817" s="178">
        <v>60</v>
      </c>
      <c r="W817" s="37" t="s">
        <v>113</v>
      </c>
      <c r="X817" s="178"/>
      <c r="Y817" s="178"/>
      <c r="Z817" s="178"/>
      <c r="AA817" s="179"/>
      <c r="AB817" s="180">
        <v>90</v>
      </c>
      <c r="AC817" s="180">
        <v>10</v>
      </c>
      <c r="AD817" s="181" t="s">
        <v>129</v>
      </c>
      <c r="AE817" s="176" t="s">
        <v>115</v>
      </c>
      <c r="AF817" s="182">
        <v>147</v>
      </c>
      <c r="AG817" s="94">
        <v>245598.4</v>
      </c>
      <c r="AH817" s="183">
        <f t="shared" si="64"/>
        <v>36102964.799999997</v>
      </c>
      <c r="AI817" s="184">
        <f t="shared" si="65"/>
        <v>40435320.575999998</v>
      </c>
      <c r="AJ817" s="185"/>
      <c r="AK817" s="185"/>
      <c r="AL817" s="185"/>
      <c r="AM817" s="186" t="s">
        <v>116</v>
      </c>
      <c r="AN817" s="176"/>
      <c r="AO817" s="176"/>
      <c r="AP817" s="176"/>
      <c r="AQ817" s="176"/>
      <c r="AR817" s="37" t="s">
        <v>2906</v>
      </c>
      <c r="AS817" s="176"/>
      <c r="AT817" s="176"/>
      <c r="AU817" s="176"/>
      <c r="AV817" s="89"/>
      <c r="AW817" s="89"/>
      <c r="AX817" s="89"/>
      <c r="AY817" s="89"/>
      <c r="AZ817" s="187"/>
      <c r="BA817" s="187"/>
      <c r="BB817" s="187"/>
      <c r="BC817" s="187"/>
      <c r="BD817" s="49">
        <v>735</v>
      </c>
    </row>
    <row r="818" spans="1:56" ht="12.95" customHeight="1">
      <c r="A818" s="75" t="s">
        <v>2136</v>
      </c>
      <c r="B818" s="255"/>
      <c r="C818" s="255"/>
      <c r="D818" s="155">
        <v>220023134</v>
      </c>
      <c r="E818" s="258" t="s">
        <v>1325</v>
      </c>
      <c r="F818" s="260">
        <v>22100440</v>
      </c>
      <c r="G818" s="261"/>
      <c r="H818" s="176" t="s">
        <v>2907</v>
      </c>
      <c r="I818" s="274" t="s">
        <v>2901</v>
      </c>
      <c r="J818" s="176" t="s">
        <v>2908</v>
      </c>
      <c r="K818" s="176" t="s">
        <v>150</v>
      </c>
      <c r="L818" s="177"/>
      <c r="M818" s="176"/>
      <c r="N818" s="178" t="s">
        <v>106</v>
      </c>
      <c r="O818" s="178" t="s">
        <v>107</v>
      </c>
      <c r="P818" s="176" t="s">
        <v>108</v>
      </c>
      <c r="Q818" s="213" t="s">
        <v>435</v>
      </c>
      <c r="R818" s="176" t="s">
        <v>110</v>
      </c>
      <c r="S818" s="178" t="s">
        <v>107</v>
      </c>
      <c r="T818" s="176" t="s">
        <v>122</v>
      </c>
      <c r="U818" s="176" t="s">
        <v>112</v>
      </c>
      <c r="V818" s="178">
        <v>60</v>
      </c>
      <c r="W818" s="37" t="s">
        <v>113</v>
      </c>
      <c r="X818" s="178"/>
      <c r="Y818" s="178"/>
      <c r="Z818" s="178"/>
      <c r="AA818" s="179"/>
      <c r="AB818" s="180">
        <v>90</v>
      </c>
      <c r="AC818" s="180">
        <v>10</v>
      </c>
      <c r="AD818" s="181" t="s">
        <v>129</v>
      </c>
      <c r="AE818" s="176" t="s">
        <v>115</v>
      </c>
      <c r="AF818" s="182">
        <v>13</v>
      </c>
      <c r="AG818" s="94">
        <v>37160</v>
      </c>
      <c r="AH818" s="183">
        <f t="shared" si="64"/>
        <v>483080</v>
      </c>
      <c r="AI818" s="184">
        <f t="shared" si="65"/>
        <v>541049.60000000009</v>
      </c>
      <c r="AJ818" s="185"/>
      <c r="AK818" s="185"/>
      <c r="AL818" s="185"/>
      <c r="AM818" s="186" t="s">
        <v>116</v>
      </c>
      <c r="AN818" s="176"/>
      <c r="AO818" s="176"/>
      <c r="AP818" s="176"/>
      <c r="AQ818" s="176"/>
      <c r="AR818" s="37" t="s">
        <v>2909</v>
      </c>
      <c r="AS818" s="176"/>
      <c r="AT818" s="176"/>
      <c r="AU818" s="176"/>
      <c r="AV818" s="89"/>
      <c r="AW818" s="89"/>
      <c r="AX818" s="89"/>
      <c r="AY818" s="89"/>
      <c r="AZ818" s="187"/>
      <c r="BA818" s="187"/>
      <c r="BB818" s="187"/>
      <c r="BC818" s="187"/>
      <c r="BD818" s="49">
        <v>736</v>
      </c>
    </row>
    <row r="819" spans="1:56" ht="12.95" customHeight="1">
      <c r="A819" s="75" t="s">
        <v>2136</v>
      </c>
      <c r="B819" s="255"/>
      <c r="C819" s="255"/>
      <c r="D819" s="155">
        <v>220034066</v>
      </c>
      <c r="E819" s="258" t="s">
        <v>1329</v>
      </c>
      <c r="F819" s="260">
        <v>22100441</v>
      </c>
      <c r="G819" s="261"/>
      <c r="H819" s="176" t="s">
        <v>2910</v>
      </c>
      <c r="I819" s="274" t="s">
        <v>2901</v>
      </c>
      <c r="J819" s="176" t="s">
        <v>2911</v>
      </c>
      <c r="K819" s="176" t="s">
        <v>150</v>
      </c>
      <c r="L819" s="177"/>
      <c r="M819" s="176"/>
      <c r="N819" s="178" t="s">
        <v>106</v>
      </c>
      <c r="O819" s="178" t="s">
        <v>107</v>
      </c>
      <c r="P819" s="176" t="s">
        <v>108</v>
      </c>
      <c r="Q819" s="213" t="s">
        <v>435</v>
      </c>
      <c r="R819" s="176" t="s">
        <v>110</v>
      </c>
      <c r="S819" s="178" t="s">
        <v>107</v>
      </c>
      <c r="T819" s="176" t="s">
        <v>122</v>
      </c>
      <c r="U819" s="176" t="s">
        <v>112</v>
      </c>
      <c r="V819" s="178">
        <v>60</v>
      </c>
      <c r="W819" s="37" t="s">
        <v>113</v>
      </c>
      <c r="X819" s="178"/>
      <c r="Y819" s="178"/>
      <c r="Z819" s="178"/>
      <c r="AA819" s="179"/>
      <c r="AB819" s="180">
        <v>90</v>
      </c>
      <c r="AC819" s="180">
        <v>10</v>
      </c>
      <c r="AD819" s="181" t="s">
        <v>129</v>
      </c>
      <c r="AE819" s="176" t="s">
        <v>115</v>
      </c>
      <c r="AF819" s="182">
        <v>2</v>
      </c>
      <c r="AG819" s="94">
        <v>159689.25</v>
      </c>
      <c r="AH819" s="183">
        <f t="shared" si="64"/>
        <v>319378.5</v>
      </c>
      <c r="AI819" s="184">
        <f t="shared" si="65"/>
        <v>357703.92000000004</v>
      </c>
      <c r="AJ819" s="185"/>
      <c r="AK819" s="185"/>
      <c r="AL819" s="185"/>
      <c r="AM819" s="186" t="s">
        <v>116</v>
      </c>
      <c r="AN819" s="176"/>
      <c r="AO819" s="176"/>
      <c r="AP819" s="176"/>
      <c r="AQ819" s="176"/>
      <c r="AR819" s="37" t="s">
        <v>2912</v>
      </c>
      <c r="AS819" s="176"/>
      <c r="AT819" s="176"/>
      <c r="AU819" s="176"/>
      <c r="AV819" s="89"/>
      <c r="AW819" s="89"/>
      <c r="AX819" s="89"/>
      <c r="AY819" s="89"/>
      <c r="AZ819" s="187"/>
      <c r="BA819" s="187"/>
      <c r="BB819" s="187"/>
      <c r="BC819" s="187"/>
      <c r="BD819" s="49">
        <v>737</v>
      </c>
    </row>
    <row r="820" spans="1:56" ht="12.95" customHeight="1">
      <c r="A820" s="75" t="s">
        <v>2136</v>
      </c>
      <c r="B820" s="255"/>
      <c r="C820" s="255"/>
      <c r="D820" s="155">
        <v>220026788</v>
      </c>
      <c r="E820" s="258" t="s">
        <v>1330</v>
      </c>
      <c r="F820" s="260">
        <v>22100415</v>
      </c>
      <c r="G820" s="261"/>
      <c r="H820" s="176" t="s">
        <v>2913</v>
      </c>
      <c r="I820" s="274" t="s">
        <v>2901</v>
      </c>
      <c r="J820" s="176" t="s">
        <v>2914</v>
      </c>
      <c r="K820" s="176" t="s">
        <v>150</v>
      </c>
      <c r="L820" s="177"/>
      <c r="M820" s="176"/>
      <c r="N820" s="178" t="s">
        <v>106</v>
      </c>
      <c r="O820" s="178" t="s">
        <v>107</v>
      </c>
      <c r="P820" s="176" t="s">
        <v>108</v>
      </c>
      <c r="Q820" s="213" t="s">
        <v>1094</v>
      </c>
      <c r="R820" s="176" t="s">
        <v>110</v>
      </c>
      <c r="S820" s="178" t="s">
        <v>107</v>
      </c>
      <c r="T820" s="176" t="s">
        <v>122</v>
      </c>
      <c r="U820" s="176" t="s">
        <v>112</v>
      </c>
      <c r="V820" s="178">
        <v>60</v>
      </c>
      <c r="W820" s="37" t="s">
        <v>113</v>
      </c>
      <c r="X820" s="178"/>
      <c r="Y820" s="178"/>
      <c r="Z820" s="178"/>
      <c r="AA820" s="179"/>
      <c r="AB820" s="180">
        <v>90</v>
      </c>
      <c r="AC820" s="180">
        <v>10</v>
      </c>
      <c r="AD820" s="181" t="s">
        <v>129</v>
      </c>
      <c r="AE820" s="176" t="s">
        <v>115</v>
      </c>
      <c r="AF820" s="182">
        <v>14</v>
      </c>
      <c r="AG820" s="94">
        <v>78760</v>
      </c>
      <c r="AH820" s="183">
        <f t="shared" si="64"/>
        <v>1102640</v>
      </c>
      <c r="AI820" s="184">
        <f t="shared" si="65"/>
        <v>1234956.8</v>
      </c>
      <c r="AJ820" s="185"/>
      <c r="AK820" s="185"/>
      <c r="AL820" s="185"/>
      <c r="AM820" s="186" t="s">
        <v>116</v>
      </c>
      <c r="AN820" s="176"/>
      <c r="AO820" s="176"/>
      <c r="AP820" s="176"/>
      <c r="AQ820" s="176"/>
      <c r="AR820" s="37" t="s">
        <v>2915</v>
      </c>
      <c r="AS820" s="176"/>
      <c r="AT820" s="176"/>
      <c r="AU820" s="176"/>
      <c r="AV820" s="89"/>
      <c r="AW820" s="89"/>
      <c r="AX820" s="89"/>
      <c r="AY820" s="89"/>
      <c r="AZ820" s="187"/>
      <c r="BA820" s="187"/>
      <c r="BB820" s="187"/>
      <c r="BC820" s="187"/>
      <c r="BD820" s="49">
        <v>738</v>
      </c>
    </row>
    <row r="821" spans="1:56" ht="12.95" customHeight="1">
      <c r="A821" s="75" t="s">
        <v>2136</v>
      </c>
      <c r="B821" s="255"/>
      <c r="C821" s="255"/>
      <c r="D821" s="155">
        <v>220027914</v>
      </c>
      <c r="E821" s="258" t="s">
        <v>1315</v>
      </c>
      <c r="F821" s="260">
        <v>22100498</v>
      </c>
      <c r="G821" s="261"/>
      <c r="H821" s="176" t="s">
        <v>2916</v>
      </c>
      <c r="I821" s="274" t="s">
        <v>2901</v>
      </c>
      <c r="J821" s="176" t="s">
        <v>2917</v>
      </c>
      <c r="K821" s="176" t="s">
        <v>150</v>
      </c>
      <c r="L821" s="177"/>
      <c r="M821" s="176"/>
      <c r="N821" s="178" t="s">
        <v>106</v>
      </c>
      <c r="O821" s="178" t="s">
        <v>107</v>
      </c>
      <c r="P821" s="176" t="s">
        <v>108</v>
      </c>
      <c r="Q821" s="213" t="s">
        <v>2156</v>
      </c>
      <c r="R821" s="176" t="s">
        <v>110</v>
      </c>
      <c r="S821" s="178" t="s">
        <v>107</v>
      </c>
      <c r="T821" s="176" t="s">
        <v>122</v>
      </c>
      <c r="U821" s="176" t="s">
        <v>112</v>
      </c>
      <c r="V821" s="178">
        <v>60</v>
      </c>
      <c r="W821" s="37" t="s">
        <v>113</v>
      </c>
      <c r="X821" s="178"/>
      <c r="Y821" s="178"/>
      <c r="Z821" s="178"/>
      <c r="AA821" s="179"/>
      <c r="AB821" s="180">
        <v>90</v>
      </c>
      <c r="AC821" s="180">
        <v>10</v>
      </c>
      <c r="AD821" s="181" t="s">
        <v>129</v>
      </c>
      <c r="AE821" s="176" t="s">
        <v>115</v>
      </c>
      <c r="AF821" s="182">
        <v>123</v>
      </c>
      <c r="AG821" s="94">
        <v>138300</v>
      </c>
      <c r="AH821" s="183">
        <f t="shared" si="64"/>
        <v>17010900</v>
      </c>
      <c r="AI821" s="184">
        <f t="shared" si="65"/>
        <v>19052208</v>
      </c>
      <c r="AJ821" s="185"/>
      <c r="AK821" s="185"/>
      <c r="AL821" s="185"/>
      <c r="AM821" s="186" t="s">
        <v>116</v>
      </c>
      <c r="AN821" s="176"/>
      <c r="AO821" s="176"/>
      <c r="AP821" s="176"/>
      <c r="AQ821" s="176"/>
      <c r="AR821" s="37" t="s">
        <v>2918</v>
      </c>
      <c r="AS821" s="176"/>
      <c r="AT821" s="176"/>
      <c r="AU821" s="176"/>
      <c r="AV821" s="89"/>
      <c r="AW821" s="89"/>
      <c r="AX821" s="89"/>
      <c r="AY821" s="89"/>
      <c r="AZ821" s="187"/>
      <c r="BA821" s="187"/>
      <c r="BB821" s="187"/>
      <c r="BC821" s="187"/>
      <c r="BD821" s="49">
        <v>739</v>
      </c>
    </row>
    <row r="822" spans="1:56" ht="12.95" customHeight="1">
      <c r="A822" s="75" t="s">
        <v>2136</v>
      </c>
      <c r="B822" s="255"/>
      <c r="C822" s="255"/>
      <c r="D822" s="155">
        <v>220023135</v>
      </c>
      <c r="E822" s="258" t="s">
        <v>1316</v>
      </c>
      <c r="F822" s="260">
        <v>22100499</v>
      </c>
      <c r="G822" s="261"/>
      <c r="H822" s="176" t="s">
        <v>2919</v>
      </c>
      <c r="I822" s="274" t="s">
        <v>2901</v>
      </c>
      <c r="J822" s="176" t="s">
        <v>2920</v>
      </c>
      <c r="K822" s="176" t="s">
        <v>150</v>
      </c>
      <c r="L822" s="177"/>
      <c r="M822" s="176"/>
      <c r="N822" s="178" t="s">
        <v>106</v>
      </c>
      <c r="O822" s="178" t="s">
        <v>107</v>
      </c>
      <c r="P822" s="176" t="s">
        <v>108</v>
      </c>
      <c r="Q822" s="213" t="s">
        <v>2156</v>
      </c>
      <c r="R822" s="176" t="s">
        <v>110</v>
      </c>
      <c r="S822" s="178" t="s">
        <v>107</v>
      </c>
      <c r="T822" s="176" t="s">
        <v>122</v>
      </c>
      <c r="U822" s="176" t="s">
        <v>112</v>
      </c>
      <c r="V822" s="178">
        <v>60</v>
      </c>
      <c r="W822" s="37" t="s">
        <v>113</v>
      </c>
      <c r="X822" s="178"/>
      <c r="Y822" s="178"/>
      <c r="Z822" s="178"/>
      <c r="AA822" s="179"/>
      <c r="AB822" s="180">
        <v>90</v>
      </c>
      <c r="AC822" s="180">
        <v>10</v>
      </c>
      <c r="AD822" s="181" t="s">
        <v>129</v>
      </c>
      <c r="AE822" s="176" t="s">
        <v>115</v>
      </c>
      <c r="AF822" s="182">
        <v>10</v>
      </c>
      <c r="AG822" s="94">
        <v>18245</v>
      </c>
      <c r="AH822" s="183">
        <f t="shared" si="64"/>
        <v>182450</v>
      </c>
      <c r="AI822" s="184">
        <f t="shared" si="65"/>
        <v>204344.00000000003</v>
      </c>
      <c r="AJ822" s="185"/>
      <c r="AK822" s="185"/>
      <c r="AL822" s="185"/>
      <c r="AM822" s="186" t="s">
        <v>116</v>
      </c>
      <c r="AN822" s="176"/>
      <c r="AO822" s="176"/>
      <c r="AP822" s="176"/>
      <c r="AQ822" s="176"/>
      <c r="AR822" s="37" t="s">
        <v>2921</v>
      </c>
      <c r="AS822" s="176"/>
      <c r="AT822" s="176"/>
      <c r="AU822" s="176"/>
      <c r="AV822" s="89"/>
      <c r="AW822" s="89"/>
      <c r="AX822" s="89"/>
      <c r="AY822" s="89"/>
      <c r="AZ822" s="187"/>
      <c r="BA822" s="187"/>
      <c r="BB822" s="187"/>
      <c r="BC822" s="187"/>
      <c r="BD822" s="49">
        <v>740</v>
      </c>
    </row>
    <row r="823" spans="1:56" ht="12.95" customHeight="1">
      <c r="A823" s="75" t="s">
        <v>2136</v>
      </c>
      <c r="B823" s="255"/>
      <c r="C823" s="255"/>
      <c r="D823" s="155">
        <v>220030252</v>
      </c>
      <c r="E823" s="258" t="s">
        <v>1317</v>
      </c>
      <c r="F823" s="260">
        <v>22100500</v>
      </c>
      <c r="G823" s="261"/>
      <c r="H823" s="176" t="s">
        <v>2922</v>
      </c>
      <c r="I823" s="274" t="s">
        <v>2901</v>
      </c>
      <c r="J823" s="176" t="s">
        <v>2923</v>
      </c>
      <c r="K823" s="176" t="s">
        <v>150</v>
      </c>
      <c r="L823" s="177"/>
      <c r="M823" s="176"/>
      <c r="N823" s="178" t="s">
        <v>106</v>
      </c>
      <c r="O823" s="178" t="s">
        <v>107</v>
      </c>
      <c r="P823" s="176" t="s">
        <v>108</v>
      </c>
      <c r="Q823" s="213" t="s">
        <v>2156</v>
      </c>
      <c r="R823" s="176" t="s">
        <v>110</v>
      </c>
      <c r="S823" s="178" t="s">
        <v>107</v>
      </c>
      <c r="T823" s="176" t="s">
        <v>122</v>
      </c>
      <c r="U823" s="176" t="s">
        <v>112</v>
      </c>
      <c r="V823" s="178">
        <v>60</v>
      </c>
      <c r="W823" s="37" t="s">
        <v>113</v>
      </c>
      <c r="X823" s="178"/>
      <c r="Y823" s="178"/>
      <c r="Z823" s="178"/>
      <c r="AA823" s="179"/>
      <c r="AB823" s="180">
        <v>90</v>
      </c>
      <c r="AC823" s="180">
        <v>10</v>
      </c>
      <c r="AD823" s="181" t="s">
        <v>129</v>
      </c>
      <c r="AE823" s="176" t="s">
        <v>115</v>
      </c>
      <c r="AF823" s="182">
        <v>2</v>
      </c>
      <c r="AG823" s="94">
        <v>37095</v>
      </c>
      <c r="AH823" s="183">
        <f t="shared" si="64"/>
        <v>74190</v>
      </c>
      <c r="AI823" s="184">
        <f t="shared" si="65"/>
        <v>83092.800000000003</v>
      </c>
      <c r="AJ823" s="185"/>
      <c r="AK823" s="185"/>
      <c r="AL823" s="185"/>
      <c r="AM823" s="186" t="s">
        <v>116</v>
      </c>
      <c r="AN823" s="176"/>
      <c r="AO823" s="176"/>
      <c r="AP823" s="176"/>
      <c r="AQ823" s="176"/>
      <c r="AR823" s="37" t="s">
        <v>2924</v>
      </c>
      <c r="AS823" s="176"/>
      <c r="AT823" s="176"/>
      <c r="AU823" s="176"/>
      <c r="AV823" s="89"/>
      <c r="AW823" s="89"/>
      <c r="AX823" s="89"/>
      <c r="AY823" s="89"/>
      <c r="AZ823" s="187"/>
      <c r="BA823" s="187"/>
      <c r="BB823" s="187"/>
      <c r="BC823" s="187"/>
      <c r="BD823" s="49">
        <v>741</v>
      </c>
    </row>
    <row r="824" spans="1:56" ht="12.95" customHeight="1">
      <c r="A824" s="75" t="s">
        <v>2136</v>
      </c>
      <c r="B824" s="255"/>
      <c r="C824" s="255"/>
      <c r="D824" s="155">
        <v>220000602</v>
      </c>
      <c r="E824" s="258" t="s">
        <v>1323</v>
      </c>
      <c r="F824" s="260">
        <v>22100501</v>
      </c>
      <c r="G824" s="261"/>
      <c r="H824" s="176" t="s">
        <v>2925</v>
      </c>
      <c r="I824" s="274" t="s">
        <v>2901</v>
      </c>
      <c r="J824" s="176" t="s">
        <v>2926</v>
      </c>
      <c r="K824" s="176" t="s">
        <v>150</v>
      </c>
      <c r="L824" s="177"/>
      <c r="M824" s="176"/>
      <c r="N824" s="178" t="s">
        <v>106</v>
      </c>
      <c r="O824" s="178" t="s">
        <v>107</v>
      </c>
      <c r="P824" s="176" t="s">
        <v>108</v>
      </c>
      <c r="Q824" s="213" t="s">
        <v>2156</v>
      </c>
      <c r="R824" s="176" t="s">
        <v>110</v>
      </c>
      <c r="S824" s="178" t="s">
        <v>107</v>
      </c>
      <c r="T824" s="176" t="s">
        <v>122</v>
      </c>
      <c r="U824" s="176" t="s">
        <v>112</v>
      </c>
      <c r="V824" s="178">
        <v>60</v>
      </c>
      <c r="W824" s="37" t="s">
        <v>113</v>
      </c>
      <c r="X824" s="178"/>
      <c r="Y824" s="178"/>
      <c r="Z824" s="178"/>
      <c r="AA824" s="179"/>
      <c r="AB824" s="180">
        <v>90</v>
      </c>
      <c r="AC824" s="180">
        <v>10</v>
      </c>
      <c r="AD824" s="181" t="s">
        <v>129</v>
      </c>
      <c r="AE824" s="176" t="s">
        <v>115</v>
      </c>
      <c r="AF824" s="182">
        <v>10</v>
      </c>
      <c r="AG824" s="94">
        <v>152470</v>
      </c>
      <c r="AH824" s="183">
        <f t="shared" si="64"/>
        <v>1524700</v>
      </c>
      <c r="AI824" s="184">
        <f t="shared" si="65"/>
        <v>1707664.0000000002</v>
      </c>
      <c r="AJ824" s="185"/>
      <c r="AK824" s="185"/>
      <c r="AL824" s="185"/>
      <c r="AM824" s="186" t="s">
        <v>116</v>
      </c>
      <c r="AN824" s="176"/>
      <c r="AO824" s="176"/>
      <c r="AP824" s="176"/>
      <c r="AQ824" s="176"/>
      <c r="AR824" s="37" t="s">
        <v>2927</v>
      </c>
      <c r="AS824" s="176"/>
      <c r="AT824" s="176"/>
      <c r="AU824" s="176"/>
      <c r="AV824" s="89"/>
      <c r="AW824" s="89"/>
      <c r="AX824" s="89"/>
      <c r="AY824" s="89"/>
      <c r="AZ824" s="187"/>
      <c r="BA824" s="187"/>
      <c r="BB824" s="187"/>
      <c r="BC824" s="187"/>
      <c r="BD824" s="49">
        <v>742</v>
      </c>
    </row>
    <row r="825" spans="1:56" ht="12.95" customHeight="1">
      <c r="A825" s="75" t="s">
        <v>2136</v>
      </c>
      <c r="B825" s="255"/>
      <c r="C825" s="255"/>
      <c r="D825" s="155">
        <v>220023136</v>
      </c>
      <c r="E825" s="258" t="s">
        <v>1324</v>
      </c>
      <c r="F825" s="260">
        <v>22100502</v>
      </c>
      <c r="G825" s="261"/>
      <c r="H825" s="176" t="s">
        <v>2928</v>
      </c>
      <c r="I825" s="274" t="s">
        <v>2901</v>
      </c>
      <c r="J825" s="176" t="s">
        <v>2929</v>
      </c>
      <c r="K825" s="176" t="s">
        <v>150</v>
      </c>
      <c r="L825" s="177"/>
      <c r="M825" s="176"/>
      <c r="N825" s="178" t="s">
        <v>106</v>
      </c>
      <c r="O825" s="178" t="s">
        <v>107</v>
      </c>
      <c r="P825" s="176" t="s">
        <v>108</v>
      </c>
      <c r="Q825" s="213" t="s">
        <v>2156</v>
      </c>
      <c r="R825" s="176" t="s">
        <v>110</v>
      </c>
      <c r="S825" s="178" t="s">
        <v>107</v>
      </c>
      <c r="T825" s="176" t="s">
        <v>122</v>
      </c>
      <c r="U825" s="176" t="s">
        <v>112</v>
      </c>
      <c r="V825" s="178">
        <v>60</v>
      </c>
      <c r="W825" s="37" t="s">
        <v>113</v>
      </c>
      <c r="X825" s="178"/>
      <c r="Y825" s="178"/>
      <c r="Z825" s="178"/>
      <c r="AA825" s="179"/>
      <c r="AB825" s="180">
        <v>90</v>
      </c>
      <c r="AC825" s="180">
        <v>10</v>
      </c>
      <c r="AD825" s="181" t="s">
        <v>129</v>
      </c>
      <c r="AE825" s="176" t="s">
        <v>115</v>
      </c>
      <c r="AF825" s="182">
        <v>3</v>
      </c>
      <c r="AG825" s="94">
        <v>59195</v>
      </c>
      <c r="AH825" s="183">
        <f t="shared" ref="AH825:AH841" si="66">AF825*AG825</f>
        <v>177585</v>
      </c>
      <c r="AI825" s="184">
        <f t="shared" si="65"/>
        <v>198895.2</v>
      </c>
      <c r="AJ825" s="185"/>
      <c r="AK825" s="185"/>
      <c r="AL825" s="185"/>
      <c r="AM825" s="186" t="s">
        <v>116</v>
      </c>
      <c r="AN825" s="176"/>
      <c r="AO825" s="176"/>
      <c r="AP825" s="176"/>
      <c r="AQ825" s="176"/>
      <c r="AR825" s="37" t="s">
        <v>2930</v>
      </c>
      <c r="AS825" s="176"/>
      <c r="AT825" s="176"/>
      <c r="AU825" s="176"/>
      <c r="AV825" s="89"/>
      <c r="AW825" s="89"/>
      <c r="AX825" s="89"/>
      <c r="AY825" s="89"/>
      <c r="AZ825" s="187"/>
      <c r="BA825" s="187"/>
      <c r="BB825" s="187"/>
      <c r="BC825" s="187"/>
      <c r="BD825" s="49">
        <v>743</v>
      </c>
    </row>
    <row r="826" spans="1:56" ht="12.95" customHeight="1">
      <c r="A826" s="75" t="s">
        <v>2136</v>
      </c>
      <c r="B826" s="255"/>
      <c r="C826" s="255"/>
      <c r="D826" s="155">
        <v>220000702</v>
      </c>
      <c r="E826" s="258" t="s">
        <v>1328</v>
      </c>
      <c r="F826" s="260">
        <v>22100714</v>
      </c>
      <c r="G826" s="261"/>
      <c r="H826" s="176" t="s">
        <v>2931</v>
      </c>
      <c r="I826" s="274" t="s">
        <v>2901</v>
      </c>
      <c r="J826" s="37" t="s">
        <v>2932</v>
      </c>
      <c r="K826" s="176" t="s">
        <v>150</v>
      </c>
      <c r="L826" s="177"/>
      <c r="M826" s="176"/>
      <c r="N826" s="178" t="s">
        <v>106</v>
      </c>
      <c r="O826" s="178" t="s">
        <v>107</v>
      </c>
      <c r="P826" s="176" t="s">
        <v>108</v>
      </c>
      <c r="Q826" s="213" t="s">
        <v>2140</v>
      </c>
      <c r="R826" s="176" t="s">
        <v>110</v>
      </c>
      <c r="S826" s="178" t="s">
        <v>107</v>
      </c>
      <c r="T826" s="176" t="s">
        <v>122</v>
      </c>
      <c r="U826" s="176" t="s">
        <v>112</v>
      </c>
      <c r="V826" s="178">
        <v>60</v>
      </c>
      <c r="W826" s="37" t="s">
        <v>113</v>
      </c>
      <c r="X826" s="178"/>
      <c r="Y826" s="178"/>
      <c r="Z826" s="178"/>
      <c r="AA826" s="179"/>
      <c r="AB826" s="180">
        <v>90</v>
      </c>
      <c r="AC826" s="180">
        <v>10</v>
      </c>
      <c r="AD826" s="181" t="s">
        <v>129</v>
      </c>
      <c r="AE826" s="176" t="s">
        <v>115</v>
      </c>
      <c r="AF826" s="182">
        <v>2</v>
      </c>
      <c r="AG826" s="94">
        <v>434570</v>
      </c>
      <c r="AH826" s="183">
        <f t="shared" si="66"/>
        <v>869140</v>
      </c>
      <c r="AI826" s="184">
        <f t="shared" si="65"/>
        <v>973436.8</v>
      </c>
      <c r="AJ826" s="185"/>
      <c r="AK826" s="185"/>
      <c r="AL826" s="185"/>
      <c r="AM826" s="186" t="s">
        <v>116</v>
      </c>
      <c r="AN826" s="176"/>
      <c r="AO826" s="176"/>
      <c r="AP826" s="176"/>
      <c r="AQ826" s="176"/>
      <c r="AR826" s="37" t="s">
        <v>2933</v>
      </c>
      <c r="AS826" s="176"/>
      <c r="AT826" s="176"/>
      <c r="AU826" s="176"/>
      <c r="AV826" s="89"/>
      <c r="AW826" s="89"/>
      <c r="AX826" s="89"/>
      <c r="AY826" s="89"/>
      <c r="AZ826" s="187"/>
      <c r="BA826" s="187"/>
      <c r="BB826" s="187"/>
      <c r="BC826" s="187"/>
      <c r="BD826" s="49">
        <v>744</v>
      </c>
    </row>
    <row r="827" spans="1:56" ht="12.95" customHeight="1">
      <c r="A827" s="75" t="s">
        <v>2136</v>
      </c>
      <c r="B827" s="255"/>
      <c r="C827" s="255"/>
      <c r="D827" s="155">
        <v>220000671</v>
      </c>
      <c r="E827" s="258" t="s">
        <v>1320</v>
      </c>
      <c r="F827" s="260">
        <v>22100547</v>
      </c>
      <c r="G827" s="261"/>
      <c r="H827" s="176" t="s">
        <v>2934</v>
      </c>
      <c r="I827" s="274" t="s">
        <v>2901</v>
      </c>
      <c r="J827" s="176" t="s">
        <v>2935</v>
      </c>
      <c r="K827" s="176" t="s">
        <v>150</v>
      </c>
      <c r="L827" s="177"/>
      <c r="M827" s="176"/>
      <c r="N827" s="178" t="s">
        <v>106</v>
      </c>
      <c r="O827" s="178" t="s">
        <v>107</v>
      </c>
      <c r="P827" s="176" t="s">
        <v>108</v>
      </c>
      <c r="Q827" s="213" t="s">
        <v>2140</v>
      </c>
      <c r="R827" s="176" t="s">
        <v>110</v>
      </c>
      <c r="S827" s="178" t="s">
        <v>107</v>
      </c>
      <c r="T827" s="176" t="s">
        <v>122</v>
      </c>
      <c r="U827" s="176" t="s">
        <v>112</v>
      </c>
      <c r="V827" s="178">
        <v>60</v>
      </c>
      <c r="W827" s="37" t="s">
        <v>113</v>
      </c>
      <c r="X827" s="178"/>
      <c r="Y827" s="178"/>
      <c r="Z827" s="178"/>
      <c r="AA827" s="179"/>
      <c r="AB827" s="180">
        <v>90</v>
      </c>
      <c r="AC827" s="180">
        <v>10</v>
      </c>
      <c r="AD827" s="181" t="s">
        <v>129</v>
      </c>
      <c r="AE827" s="176" t="s">
        <v>115</v>
      </c>
      <c r="AF827" s="182">
        <v>18</v>
      </c>
      <c r="AG827" s="94">
        <v>65970</v>
      </c>
      <c r="AH827" s="183">
        <f t="shared" si="66"/>
        <v>1187460</v>
      </c>
      <c r="AI827" s="184">
        <f t="shared" si="65"/>
        <v>1329955.2000000002</v>
      </c>
      <c r="AJ827" s="185"/>
      <c r="AK827" s="185"/>
      <c r="AL827" s="185"/>
      <c r="AM827" s="186" t="s">
        <v>116</v>
      </c>
      <c r="AN827" s="176"/>
      <c r="AO827" s="176"/>
      <c r="AP827" s="176"/>
      <c r="AQ827" s="176"/>
      <c r="AR827" s="37" t="s">
        <v>2936</v>
      </c>
      <c r="AS827" s="176"/>
      <c r="AT827" s="176"/>
      <c r="AU827" s="176"/>
      <c r="AV827" s="89"/>
      <c r="AW827" s="89"/>
      <c r="AX827" s="89"/>
      <c r="AY827" s="89"/>
      <c r="AZ827" s="187"/>
      <c r="BA827" s="187"/>
      <c r="BB827" s="187"/>
      <c r="BC827" s="187"/>
      <c r="BD827" s="49">
        <v>745</v>
      </c>
    </row>
    <row r="828" spans="1:56" ht="12.95" customHeight="1">
      <c r="A828" s="75" t="s">
        <v>2136</v>
      </c>
      <c r="B828" s="255"/>
      <c r="C828" s="255"/>
      <c r="D828" s="155">
        <v>220000685</v>
      </c>
      <c r="E828" s="258" t="s">
        <v>1321</v>
      </c>
      <c r="F828" s="260">
        <v>22100548</v>
      </c>
      <c r="G828" s="261"/>
      <c r="H828" s="176" t="s">
        <v>2934</v>
      </c>
      <c r="I828" s="274" t="s">
        <v>2901</v>
      </c>
      <c r="J828" s="176" t="s">
        <v>2935</v>
      </c>
      <c r="K828" s="176" t="s">
        <v>150</v>
      </c>
      <c r="L828" s="177"/>
      <c r="M828" s="176"/>
      <c r="N828" s="178" t="s">
        <v>106</v>
      </c>
      <c r="O828" s="178" t="s">
        <v>107</v>
      </c>
      <c r="P828" s="176" t="s">
        <v>108</v>
      </c>
      <c r="Q828" s="213" t="s">
        <v>2140</v>
      </c>
      <c r="R828" s="176" t="s">
        <v>110</v>
      </c>
      <c r="S828" s="178" t="s">
        <v>107</v>
      </c>
      <c r="T828" s="176" t="s">
        <v>122</v>
      </c>
      <c r="U828" s="176" t="s">
        <v>112</v>
      </c>
      <c r="V828" s="178">
        <v>60</v>
      </c>
      <c r="W828" s="37" t="s">
        <v>113</v>
      </c>
      <c r="X828" s="178"/>
      <c r="Y828" s="178"/>
      <c r="Z828" s="178"/>
      <c r="AA828" s="179"/>
      <c r="AB828" s="180">
        <v>90</v>
      </c>
      <c r="AC828" s="180">
        <v>10</v>
      </c>
      <c r="AD828" s="181" t="s">
        <v>129</v>
      </c>
      <c r="AE828" s="176" t="s">
        <v>115</v>
      </c>
      <c r="AF828" s="182">
        <v>33</v>
      </c>
      <c r="AG828" s="94">
        <v>110610</v>
      </c>
      <c r="AH828" s="183">
        <f t="shared" si="66"/>
        <v>3650130</v>
      </c>
      <c r="AI828" s="184">
        <f t="shared" si="65"/>
        <v>4088145.6000000006</v>
      </c>
      <c r="AJ828" s="185"/>
      <c r="AK828" s="185"/>
      <c r="AL828" s="185"/>
      <c r="AM828" s="186" t="s">
        <v>116</v>
      </c>
      <c r="AN828" s="176"/>
      <c r="AO828" s="176"/>
      <c r="AP828" s="176"/>
      <c r="AQ828" s="176"/>
      <c r="AR828" s="37" t="s">
        <v>2937</v>
      </c>
      <c r="AS828" s="176"/>
      <c r="AT828" s="176"/>
      <c r="AU828" s="176"/>
      <c r="AV828" s="89"/>
      <c r="AW828" s="89"/>
      <c r="AX828" s="89"/>
      <c r="AY828" s="89"/>
      <c r="AZ828" s="187"/>
      <c r="BA828" s="187"/>
      <c r="BB828" s="187"/>
      <c r="BC828" s="187"/>
      <c r="BD828" s="49">
        <v>746</v>
      </c>
    </row>
    <row r="829" spans="1:56" ht="12.95" customHeight="1">
      <c r="A829" s="75" t="s">
        <v>2136</v>
      </c>
      <c r="B829" s="255"/>
      <c r="C829" s="255"/>
      <c r="D829" s="155">
        <v>220001458</v>
      </c>
      <c r="E829" s="258" t="s">
        <v>1322</v>
      </c>
      <c r="F829" s="260">
        <v>22100549</v>
      </c>
      <c r="G829" s="261"/>
      <c r="H829" s="176" t="s">
        <v>2934</v>
      </c>
      <c r="I829" s="274" t="s">
        <v>2901</v>
      </c>
      <c r="J829" s="176" t="s">
        <v>2935</v>
      </c>
      <c r="K829" s="176" t="s">
        <v>150</v>
      </c>
      <c r="L829" s="177"/>
      <c r="M829" s="176"/>
      <c r="N829" s="178" t="s">
        <v>106</v>
      </c>
      <c r="O829" s="178" t="s">
        <v>107</v>
      </c>
      <c r="P829" s="176" t="s">
        <v>108</v>
      </c>
      <c r="Q829" s="213" t="s">
        <v>2140</v>
      </c>
      <c r="R829" s="176" t="s">
        <v>110</v>
      </c>
      <c r="S829" s="178" t="s">
        <v>107</v>
      </c>
      <c r="T829" s="176" t="s">
        <v>122</v>
      </c>
      <c r="U829" s="176" t="s">
        <v>112</v>
      </c>
      <c r="V829" s="178">
        <v>60</v>
      </c>
      <c r="W829" s="37" t="s">
        <v>113</v>
      </c>
      <c r="X829" s="178"/>
      <c r="Y829" s="178"/>
      <c r="Z829" s="178"/>
      <c r="AA829" s="179"/>
      <c r="AB829" s="180">
        <v>90</v>
      </c>
      <c r="AC829" s="180">
        <v>10</v>
      </c>
      <c r="AD829" s="181" t="s">
        <v>129</v>
      </c>
      <c r="AE829" s="176" t="s">
        <v>115</v>
      </c>
      <c r="AF829" s="182">
        <v>1</v>
      </c>
      <c r="AG829" s="94">
        <v>175480</v>
      </c>
      <c r="AH829" s="183">
        <f t="shared" si="66"/>
        <v>175480</v>
      </c>
      <c r="AI829" s="184">
        <f t="shared" si="65"/>
        <v>196537.60000000001</v>
      </c>
      <c r="AJ829" s="185"/>
      <c r="AK829" s="185"/>
      <c r="AL829" s="185"/>
      <c r="AM829" s="186" t="s">
        <v>116</v>
      </c>
      <c r="AN829" s="176"/>
      <c r="AO829" s="176"/>
      <c r="AP829" s="176"/>
      <c r="AQ829" s="176"/>
      <c r="AR829" s="37" t="s">
        <v>2938</v>
      </c>
      <c r="AS829" s="176"/>
      <c r="AT829" s="176"/>
      <c r="AU829" s="176"/>
      <c r="AV829" s="89"/>
      <c r="AW829" s="89"/>
      <c r="AX829" s="89"/>
      <c r="AY829" s="89"/>
      <c r="AZ829" s="187"/>
      <c r="BA829" s="187"/>
      <c r="BB829" s="187"/>
      <c r="BC829" s="187"/>
      <c r="BD829" s="49">
        <v>747</v>
      </c>
    </row>
    <row r="830" spans="1:56" ht="12.95" customHeight="1">
      <c r="A830" s="75" t="s">
        <v>2136</v>
      </c>
      <c r="B830" s="255"/>
      <c r="C830" s="255"/>
      <c r="D830" s="155">
        <v>220017322</v>
      </c>
      <c r="E830" s="258" t="s">
        <v>1326</v>
      </c>
      <c r="F830" s="260">
        <v>22100550</v>
      </c>
      <c r="G830" s="261"/>
      <c r="H830" s="176" t="s">
        <v>2939</v>
      </c>
      <c r="I830" s="274" t="s">
        <v>2901</v>
      </c>
      <c r="J830" s="176" t="s">
        <v>2940</v>
      </c>
      <c r="K830" s="176" t="s">
        <v>150</v>
      </c>
      <c r="L830" s="177"/>
      <c r="M830" s="176"/>
      <c r="N830" s="178" t="s">
        <v>106</v>
      </c>
      <c r="O830" s="178" t="s">
        <v>107</v>
      </c>
      <c r="P830" s="176" t="s">
        <v>108</v>
      </c>
      <c r="Q830" s="213" t="s">
        <v>2140</v>
      </c>
      <c r="R830" s="176" t="s">
        <v>110</v>
      </c>
      <c r="S830" s="178" t="s">
        <v>107</v>
      </c>
      <c r="T830" s="176" t="s">
        <v>122</v>
      </c>
      <c r="U830" s="176" t="s">
        <v>112</v>
      </c>
      <c r="V830" s="178">
        <v>60</v>
      </c>
      <c r="W830" s="37" t="s">
        <v>113</v>
      </c>
      <c r="X830" s="178"/>
      <c r="Y830" s="178"/>
      <c r="Z830" s="178"/>
      <c r="AA830" s="179"/>
      <c r="AB830" s="180">
        <v>90</v>
      </c>
      <c r="AC830" s="180">
        <v>10</v>
      </c>
      <c r="AD830" s="181" t="s">
        <v>129</v>
      </c>
      <c r="AE830" s="176" t="s">
        <v>115</v>
      </c>
      <c r="AF830" s="182">
        <v>9</v>
      </c>
      <c r="AG830" s="94">
        <v>429500</v>
      </c>
      <c r="AH830" s="183">
        <f t="shared" si="66"/>
        <v>3865500</v>
      </c>
      <c r="AI830" s="184">
        <f t="shared" si="65"/>
        <v>4329360</v>
      </c>
      <c r="AJ830" s="185"/>
      <c r="AK830" s="185"/>
      <c r="AL830" s="185"/>
      <c r="AM830" s="186" t="s">
        <v>116</v>
      </c>
      <c r="AN830" s="176"/>
      <c r="AO830" s="176"/>
      <c r="AP830" s="176"/>
      <c r="AQ830" s="176"/>
      <c r="AR830" s="37" t="s">
        <v>2941</v>
      </c>
      <c r="AS830" s="176"/>
      <c r="AT830" s="176"/>
      <c r="AU830" s="176"/>
      <c r="AV830" s="89"/>
      <c r="AW830" s="89"/>
      <c r="AX830" s="89"/>
      <c r="AY830" s="89"/>
      <c r="AZ830" s="187"/>
      <c r="BA830" s="187"/>
      <c r="BB830" s="187"/>
      <c r="BC830" s="187"/>
      <c r="BD830" s="49">
        <v>748</v>
      </c>
    </row>
    <row r="831" spans="1:56" ht="12.95" customHeight="1">
      <c r="A831" s="75" t="s">
        <v>2136</v>
      </c>
      <c r="B831" s="255"/>
      <c r="C831" s="255"/>
      <c r="D831" s="155">
        <v>220023957</v>
      </c>
      <c r="E831" s="258" t="s">
        <v>1327</v>
      </c>
      <c r="F831" s="260">
        <v>22100551</v>
      </c>
      <c r="G831" s="261"/>
      <c r="H831" s="176" t="s">
        <v>2942</v>
      </c>
      <c r="I831" s="274" t="s">
        <v>2901</v>
      </c>
      <c r="J831" s="176" t="s">
        <v>2943</v>
      </c>
      <c r="K831" s="176" t="s">
        <v>150</v>
      </c>
      <c r="L831" s="177"/>
      <c r="M831" s="176"/>
      <c r="N831" s="178" t="s">
        <v>106</v>
      </c>
      <c r="O831" s="178" t="s">
        <v>107</v>
      </c>
      <c r="P831" s="176" t="s">
        <v>108</v>
      </c>
      <c r="Q831" s="213" t="s">
        <v>2140</v>
      </c>
      <c r="R831" s="176" t="s">
        <v>110</v>
      </c>
      <c r="S831" s="178" t="s">
        <v>107</v>
      </c>
      <c r="T831" s="176" t="s">
        <v>122</v>
      </c>
      <c r="U831" s="176" t="s">
        <v>112</v>
      </c>
      <c r="V831" s="178">
        <v>60</v>
      </c>
      <c r="W831" s="37" t="s">
        <v>113</v>
      </c>
      <c r="X831" s="178"/>
      <c r="Y831" s="178"/>
      <c r="Z831" s="178"/>
      <c r="AA831" s="179"/>
      <c r="AB831" s="180">
        <v>90</v>
      </c>
      <c r="AC831" s="180">
        <v>10</v>
      </c>
      <c r="AD831" s="181" t="s">
        <v>129</v>
      </c>
      <c r="AE831" s="176" t="s">
        <v>115</v>
      </c>
      <c r="AF831" s="182">
        <v>7</v>
      </c>
      <c r="AG831" s="94">
        <v>217470</v>
      </c>
      <c r="AH831" s="183">
        <f t="shared" si="66"/>
        <v>1522290</v>
      </c>
      <c r="AI831" s="184">
        <f t="shared" si="65"/>
        <v>1704964.8</v>
      </c>
      <c r="AJ831" s="185"/>
      <c r="AK831" s="185"/>
      <c r="AL831" s="185"/>
      <c r="AM831" s="186" t="s">
        <v>116</v>
      </c>
      <c r="AN831" s="176"/>
      <c r="AO831" s="176"/>
      <c r="AP831" s="176"/>
      <c r="AQ831" s="176"/>
      <c r="AR831" s="37" t="s">
        <v>2944</v>
      </c>
      <c r="AS831" s="176"/>
      <c r="AT831" s="176"/>
      <c r="AU831" s="176"/>
      <c r="AV831" s="89"/>
      <c r="AW831" s="89"/>
      <c r="AX831" s="89"/>
      <c r="AY831" s="89"/>
      <c r="AZ831" s="187"/>
      <c r="BA831" s="187"/>
      <c r="BB831" s="187"/>
      <c r="BC831" s="187"/>
      <c r="BD831" s="49">
        <v>749</v>
      </c>
    </row>
    <row r="832" spans="1:56" ht="12.95" customHeight="1">
      <c r="A832" s="75" t="s">
        <v>350</v>
      </c>
      <c r="B832" s="255"/>
      <c r="C832" s="255"/>
      <c r="D832" s="155">
        <v>250000060</v>
      </c>
      <c r="E832" s="258" t="s">
        <v>1413</v>
      </c>
      <c r="F832" s="260">
        <v>22100705</v>
      </c>
      <c r="G832" s="168"/>
      <c r="H832" s="37" t="s">
        <v>2945</v>
      </c>
      <c r="I832" s="274" t="s">
        <v>2946</v>
      </c>
      <c r="J832" s="37" t="s">
        <v>2947</v>
      </c>
      <c r="K832" s="37" t="s">
        <v>104</v>
      </c>
      <c r="L832" s="177" t="s">
        <v>927</v>
      </c>
      <c r="M832" s="37"/>
      <c r="N832" s="39" t="s">
        <v>106</v>
      </c>
      <c r="O832" s="39" t="s">
        <v>107</v>
      </c>
      <c r="P832" s="37" t="s">
        <v>108</v>
      </c>
      <c r="Q832" s="39" t="s">
        <v>435</v>
      </c>
      <c r="R832" s="37" t="s">
        <v>110</v>
      </c>
      <c r="S832" s="39" t="s">
        <v>107</v>
      </c>
      <c r="T832" s="37" t="s">
        <v>122</v>
      </c>
      <c r="U832" s="37" t="s">
        <v>112</v>
      </c>
      <c r="V832" s="91">
        <v>60</v>
      </c>
      <c r="W832" s="37" t="s">
        <v>113</v>
      </c>
      <c r="X832" s="39"/>
      <c r="Y832" s="39"/>
      <c r="Z832" s="39"/>
      <c r="AA832" s="60"/>
      <c r="AB832" s="38">
        <v>90</v>
      </c>
      <c r="AC832" s="38">
        <v>10</v>
      </c>
      <c r="AD832" s="181" t="s">
        <v>549</v>
      </c>
      <c r="AE832" s="205" t="s">
        <v>115</v>
      </c>
      <c r="AF832" s="182">
        <v>629</v>
      </c>
      <c r="AG832" s="94">
        <v>1047.9000000000001</v>
      </c>
      <c r="AH832" s="183">
        <f t="shared" si="66"/>
        <v>659129.10000000009</v>
      </c>
      <c r="AI832" s="184">
        <f t="shared" si="65"/>
        <v>738224.59200000018</v>
      </c>
      <c r="AJ832" s="185"/>
      <c r="AK832" s="185"/>
      <c r="AL832" s="185"/>
      <c r="AM832" s="35" t="s">
        <v>116</v>
      </c>
      <c r="AN832" s="37"/>
      <c r="AO832" s="37"/>
      <c r="AP832" s="37"/>
      <c r="AQ832" s="37"/>
      <c r="AR832" s="37" t="s">
        <v>2948</v>
      </c>
      <c r="AS832" s="37"/>
      <c r="AT832" s="37"/>
      <c r="AU832" s="37"/>
      <c r="AV832" s="89"/>
      <c r="AW832" s="89"/>
      <c r="AX832" s="89"/>
      <c r="AY832" s="89"/>
      <c r="AZ832" s="187"/>
      <c r="BA832" s="187"/>
      <c r="BB832" s="187"/>
      <c r="BC832" s="187"/>
      <c r="BD832" s="49">
        <v>750</v>
      </c>
    </row>
    <row r="833" spans="1:258" ht="12.95" customHeight="1">
      <c r="A833" s="75" t="s">
        <v>350</v>
      </c>
      <c r="B833" s="255"/>
      <c r="C833" s="255"/>
      <c r="D833" s="155">
        <v>250000061</v>
      </c>
      <c r="E833" s="258" t="s">
        <v>1414</v>
      </c>
      <c r="F833" s="260">
        <v>22100706</v>
      </c>
      <c r="G833" s="168"/>
      <c r="H833" s="37" t="s">
        <v>2945</v>
      </c>
      <c r="I833" s="274" t="s">
        <v>2946</v>
      </c>
      <c r="J833" s="37" t="s">
        <v>2947</v>
      </c>
      <c r="K833" s="37" t="s">
        <v>104</v>
      </c>
      <c r="L833" s="177" t="s">
        <v>927</v>
      </c>
      <c r="M833" s="37"/>
      <c r="N833" s="39" t="s">
        <v>106</v>
      </c>
      <c r="O833" s="39" t="s">
        <v>107</v>
      </c>
      <c r="P833" s="37" t="s">
        <v>108</v>
      </c>
      <c r="Q833" s="39" t="s">
        <v>435</v>
      </c>
      <c r="R833" s="37" t="s">
        <v>110</v>
      </c>
      <c r="S833" s="39" t="s">
        <v>107</v>
      </c>
      <c r="T833" s="37" t="s">
        <v>122</v>
      </c>
      <c r="U833" s="37" t="s">
        <v>112</v>
      </c>
      <c r="V833" s="91">
        <v>60</v>
      </c>
      <c r="W833" s="37" t="s">
        <v>113</v>
      </c>
      <c r="X833" s="39"/>
      <c r="Y833" s="39"/>
      <c r="Z833" s="39"/>
      <c r="AA833" s="60"/>
      <c r="AB833" s="38">
        <v>90</v>
      </c>
      <c r="AC833" s="38">
        <v>10</v>
      </c>
      <c r="AD833" s="181" t="s">
        <v>549</v>
      </c>
      <c r="AE833" s="205" t="s">
        <v>115</v>
      </c>
      <c r="AF833" s="182">
        <v>20</v>
      </c>
      <c r="AG833" s="94">
        <v>2709.36</v>
      </c>
      <c r="AH833" s="183">
        <f t="shared" si="66"/>
        <v>54187.200000000004</v>
      </c>
      <c r="AI833" s="184">
        <f t="shared" si="65"/>
        <v>60689.664000000012</v>
      </c>
      <c r="AJ833" s="185"/>
      <c r="AK833" s="185"/>
      <c r="AL833" s="185"/>
      <c r="AM833" s="35" t="s">
        <v>116</v>
      </c>
      <c r="AN833" s="37"/>
      <c r="AO833" s="37"/>
      <c r="AP833" s="37"/>
      <c r="AQ833" s="37"/>
      <c r="AR833" s="37" t="s">
        <v>2949</v>
      </c>
      <c r="AS833" s="37"/>
      <c r="AT833" s="37"/>
      <c r="AU833" s="37"/>
      <c r="AV833" s="89"/>
      <c r="AW833" s="89"/>
      <c r="AX833" s="89"/>
      <c r="AY833" s="89"/>
      <c r="AZ833" s="187"/>
      <c r="BA833" s="187"/>
      <c r="BB833" s="187"/>
      <c r="BC833" s="187"/>
      <c r="BD833" s="49">
        <v>751</v>
      </c>
    </row>
    <row r="834" spans="1:258" ht="12.95" customHeight="1">
      <c r="A834" s="75" t="s">
        <v>350</v>
      </c>
      <c r="B834" s="255"/>
      <c r="C834" s="255"/>
      <c r="D834" s="155">
        <v>250001017</v>
      </c>
      <c r="E834" s="258" t="s">
        <v>1410</v>
      </c>
      <c r="F834" s="260">
        <v>22100707</v>
      </c>
      <c r="G834" s="168"/>
      <c r="H834" s="37" t="s">
        <v>2945</v>
      </c>
      <c r="I834" s="274" t="s">
        <v>2946</v>
      </c>
      <c r="J834" s="37" t="s">
        <v>2947</v>
      </c>
      <c r="K834" s="37" t="s">
        <v>104</v>
      </c>
      <c r="L834" s="177" t="s">
        <v>927</v>
      </c>
      <c r="M834" s="37"/>
      <c r="N834" s="39" t="s">
        <v>106</v>
      </c>
      <c r="O834" s="39" t="s">
        <v>107</v>
      </c>
      <c r="P834" s="37" t="s">
        <v>108</v>
      </c>
      <c r="Q834" s="39" t="s">
        <v>435</v>
      </c>
      <c r="R834" s="37" t="s">
        <v>110</v>
      </c>
      <c r="S834" s="39" t="s">
        <v>107</v>
      </c>
      <c r="T834" s="37" t="s">
        <v>122</v>
      </c>
      <c r="U834" s="37" t="s">
        <v>112</v>
      </c>
      <c r="V834" s="91">
        <v>60</v>
      </c>
      <c r="W834" s="37" t="s">
        <v>113</v>
      </c>
      <c r="X834" s="39"/>
      <c r="Y834" s="39"/>
      <c r="Z834" s="39"/>
      <c r="AA834" s="60"/>
      <c r="AB834" s="38">
        <v>90</v>
      </c>
      <c r="AC834" s="38">
        <v>10</v>
      </c>
      <c r="AD834" s="181" t="s">
        <v>549</v>
      </c>
      <c r="AE834" s="205" t="s">
        <v>115</v>
      </c>
      <c r="AF834" s="182">
        <v>257.55</v>
      </c>
      <c r="AG834" s="94">
        <v>1472.18</v>
      </c>
      <c r="AH834" s="183">
        <f t="shared" si="66"/>
        <v>379159.95900000003</v>
      </c>
      <c r="AI834" s="184">
        <f t="shared" si="65"/>
        <v>424659.15408000007</v>
      </c>
      <c r="AJ834" s="185"/>
      <c r="AK834" s="185"/>
      <c r="AL834" s="185"/>
      <c r="AM834" s="35" t="s">
        <v>116</v>
      </c>
      <c r="AN834" s="37"/>
      <c r="AO834" s="37"/>
      <c r="AP834" s="37"/>
      <c r="AQ834" s="37"/>
      <c r="AR834" s="37" t="s">
        <v>2950</v>
      </c>
      <c r="AS834" s="37"/>
      <c r="AT834" s="37"/>
      <c r="AU834" s="37"/>
      <c r="AV834" s="89"/>
      <c r="AW834" s="89"/>
      <c r="AX834" s="89"/>
      <c r="AY834" s="89"/>
      <c r="AZ834" s="187"/>
      <c r="BA834" s="187"/>
      <c r="BB834" s="187"/>
      <c r="BC834" s="187"/>
      <c r="BD834" s="49">
        <v>752</v>
      </c>
    </row>
    <row r="835" spans="1:258" ht="12.95" customHeight="1">
      <c r="A835" s="75" t="s">
        <v>350</v>
      </c>
      <c r="B835" s="255"/>
      <c r="C835" s="255"/>
      <c r="D835" s="155">
        <v>250002441</v>
      </c>
      <c r="E835" s="258" t="s">
        <v>1411</v>
      </c>
      <c r="F835" s="260">
        <v>22100708</v>
      </c>
      <c r="G835" s="168"/>
      <c r="H835" s="37" t="s">
        <v>2945</v>
      </c>
      <c r="I835" s="274" t="s">
        <v>2946</v>
      </c>
      <c r="J835" s="37" t="s">
        <v>2947</v>
      </c>
      <c r="K835" s="37" t="s">
        <v>104</v>
      </c>
      <c r="L835" s="177" t="s">
        <v>927</v>
      </c>
      <c r="M835" s="37"/>
      <c r="N835" s="39" t="s">
        <v>106</v>
      </c>
      <c r="O835" s="39" t="s">
        <v>107</v>
      </c>
      <c r="P835" s="37" t="s">
        <v>108</v>
      </c>
      <c r="Q835" s="39" t="s">
        <v>435</v>
      </c>
      <c r="R835" s="37" t="s">
        <v>110</v>
      </c>
      <c r="S835" s="39" t="s">
        <v>107</v>
      </c>
      <c r="T835" s="37" t="s">
        <v>122</v>
      </c>
      <c r="U835" s="37" t="s">
        <v>112</v>
      </c>
      <c r="V835" s="91">
        <v>60</v>
      </c>
      <c r="W835" s="37" t="s">
        <v>113</v>
      </c>
      <c r="X835" s="39"/>
      <c r="Y835" s="39"/>
      <c r="Z835" s="39"/>
      <c r="AA835" s="60"/>
      <c r="AB835" s="38">
        <v>90</v>
      </c>
      <c r="AC835" s="38">
        <v>10</v>
      </c>
      <c r="AD835" s="181" t="s">
        <v>549</v>
      </c>
      <c r="AE835" s="205" t="s">
        <v>115</v>
      </c>
      <c r="AF835" s="182">
        <v>175</v>
      </c>
      <c r="AG835" s="94">
        <v>1495.92</v>
      </c>
      <c r="AH835" s="183">
        <f t="shared" si="66"/>
        <v>261786</v>
      </c>
      <c r="AI835" s="184">
        <f t="shared" si="65"/>
        <v>293200.32</v>
      </c>
      <c r="AJ835" s="185"/>
      <c r="AK835" s="185"/>
      <c r="AL835" s="185"/>
      <c r="AM835" s="35" t="s">
        <v>116</v>
      </c>
      <c r="AN835" s="37"/>
      <c r="AO835" s="37"/>
      <c r="AP835" s="37"/>
      <c r="AQ835" s="37"/>
      <c r="AR835" s="37" t="s">
        <v>2951</v>
      </c>
      <c r="AS835" s="37"/>
      <c r="AT835" s="37"/>
      <c r="AU835" s="37"/>
      <c r="AV835" s="89"/>
      <c r="AW835" s="89"/>
      <c r="AX835" s="89"/>
      <c r="AY835" s="89"/>
      <c r="AZ835" s="187"/>
      <c r="BA835" s="187"/>
      <c r="BB835" s="187"/>
      <c r="BC835" s="187"/>
      <c r="BD835" s="49">
        <v>753</v>
      </c>
    </row>
    <row r="836" spans="1:258" ht="12.95" customHeight="1">
      <c r="A836" s="75" t="s">
        <v>350</v>
      </c>
      <c r="B836" s="255"/>
      <c r="C836" s="255"/>
      <c r="D836" s="155">
        <v>250002442</v>
      </c>
      <c r="E836" s="258" t="s">
        <v>1412</v>
      </c>
      <c r="F836" s="260">
        <v>22100709</v>
      </c>
      <c r="G836" s="168"/>
      <c r="H836" s="37" t="s">
        <v>2945</v>
      </c>
      <c r="I836" s="274" t="s">
        <v>2946</v>
      </c>
      <c r="J836" s="37" t="s">
        <v>2947</v>
      </c>
      <c r="K836" s="37" t="s">
        <v>104</v>
      </c>
      <c r="L836" s="177" t="s">
        <v>927</v>
      </c>
      <c r="M836" s="37"/>
      <c r="N836" s="39" t="s">
        <v>106</v>
      </c>
      <c r="O836" s="39" t="s">
        <v>107</v>
      </c>
      <c r="P836" s="37" t="s">
        <v>108</v>
      </c>
      <c r="Q836" s="39" t="s">
        <v>435</v>
      </c>
      <c r="R836" s="37" t="s">
        <v>110</v>
      </c>
      <c r="S836" s="39" t="s">
        <v>107</v>
      </c>
      <c r="T836" s="37" t="s">
        <v>122</v>
      </c>
      <c r="U836" s="37" t="s">
        <v>112</v>
      </c>
      <c r="V836" s="91">
        <v>60</v>
      </c>
      <c r="W836" s="37" t="s">
        <v>113</v>
      </c>
      <c r="X836" s="39"/>
      <c r="Y836" s="39"/>
      <c r="Z836" s="39"/>
      <c r="AA836" s="60"/>
      <c r="AB836" s="38">
        <v>90</v>
      </c>
      <c r="AC836" s="38">
        <v>10</v>
      </c>
      <c r="AD836" s="181" t="s">
        <v>549</v>
      </c>
      <c r="AE836" s="205" t="s">
        <v>115</v>
      </c>
      <c r="AF836" s="182">
        <v>160</v>
      </c>
      <c r="AG836" s="94">
        <v>3622.5</v>
      </c>
      <c r="AH836" s="183">
        <f t="shared" si="66"/>
        <v>579600</v>
      </c>
      <c r="AI836" s="184">
        <f t="shared" si="65"/>
        <v>649152.00000000012</v>
      </c>
      <c r="AJ836" s="185"/>
      <c r="AK836" s="185"/>
      <c r="AL836" s="185"/>
      <c r="AM836" s="35" t="s">
        <v>116</v>
      </c>
      <c r="AN836" s="37"/>
      <c r="AO836" s="37"/>
      <c r="AP836" s="37"/>
      <c r="AQ836" s="37"/>
      <c r="AR836" s="37" t="s">
        <v>2952</v>
      </c>
      <c r="AS836" s="37"/>
      <c r="AT836" s="37"/>
      <c r="AU836" s="37"/>
      <c r="AV836" s="89"/>
      <c r="AW836" s="89"/>
      <c r="AX836" s="89"/>
      <c r="AY836" s="89"/>
      <c r="AZ836" s="187"/>
      <c r="BA836" s="187"/>
      <c r="BB836" s="187"/>
      <c r="BC836" s="187"/>
      <c r="BD836" s="49">
        <v>754</v>
      </c>
    </row>
    <row r="837" spans="1:258" ht="12.95" customHeight="1">
      <c r="A837" s="75" t="s">
        <v>350</v>
      </c>
      <c r="B837" s="255"/>
      <c r="C837" s="255"/>
      <c r="D837" s="155">
        <v>250000077</v>
      </c>
      <c r="E837" s="258" t="s">
        <v>3733</v>
      </c>
      <c r="F837" s="260">
        <v>22100710</v>
      </c>
      <c r="G837" s="168"/>
      <c r="H837" s="37" t="s">
        <v>2953</v>
      </c>
      <c r="I837" s="274" t="s">
        <v>2954</v>
      </c>
      <c r="J837" s="37" t="s">
        <v>2955</v>
      </c>
      <c r="K837" s="37" t="s">
        <v>104</v>
      </c>
      <c r="L837" s="177"/>
      <c r="M837" s="37"/>
      <c r="N837" s="39" t="s">
        <v>106</v>
      </c>
      <c r="O837" s="39" t="s">
        <v>107</v>
      </c>
      <c r="P837" s="37" t="s">
        <v>108</v>
      </c>
      <c r="Q837" s="39" t="s">
        <v>435</v>
      </c>
      <c r="R837" s="37" t="s">
        <v>110</v>
      </c>
      <c r="S837" s="39" t="s">
        <v>107</v>
      </c>
      <c r="T837" s="37" t="s">
        <v>122</v>
      </c>
      <c r="U837" s="37" t="s">
        <v>112</v>
      </c>
      <c r="V837" s="91">
        <v>60</v>
      </c>
      <c r="W837" s="37" t="s">
        <v>113</v>
      </c>
      <c r="X837" s="39"/>
      <c r="Y837" s="39"/>
      <c r="Z837" s="39"/>
      <c r="AA837" s="60"/>
      <c r="AB837" s="38">
        <v>90</v>
      </c>
      <c r="AC837" s="38">
        <v>10</v>
      </c>
      <c r="AD837" s="181" t="s">
        <v>129</v>
      </c>
      <c r="AE837" s="205" t="s">
        <v>115</v>
      </c>
      <c r="AF837" s="182">
        <v>31</v>
      </c>
      <c r="AG837" s="94">
        <v>9838.5</v>
      </c>
      <c r="AH837" s="183">
        <f t="shared" si="66"/>
        <v>304993.5</v>
      </c>
      <c r="AI837" s="184">
        <f t="shared" ref="AI837:AI868" si="67">AH837*1.12</f>
        <v>341592.72000000003</v>
      </c>
      <c r="AJ837" s="185"/>
      <c r="AK837" s="185"/>
      <c r="AL837" s="185"/>
      <c r="AM837" s="35" t="s">
        <v>116</v>
      </c>
      <c r="AN837" s="37"/>
      <c r="AO837" s="37"/>
      <c r="AP837" s="37"/>
      <c r="AQ837" s="37"/>
      <c r="AR837" s="37" t="s">
        <v>2956</v>
      </c>
      <c r="AS837" s="37"/>
      <c r="AT837" s="37"/>
      <c r="AU837" s="37"/>
      <c r="AV837" s="89"/>
      <c r="AW837" s="89"/>
      <c r="AX837" s="89"/>
      <c r="AY837" s="89"/>
      <c r="AZ837" s="187"/>
      <c r="BA837" s="187"/>
      <c r="BB837" s="187"/>
      <c r="BC837" s="187"/>
      <c r="BD837" s="49">
        <v>755</v>
      </c>
    </row>
    <row r="838" spans="1:258" ht="12.95" customHeight="1">
      <c r="A838" s="75" t="s">
        <v>350</v>
      </c>
      <c r="B838" s="255"/>
      <c r="C838" s="255"/>
      <c r="D838" s="155">
        <v>250004106</v>
      </c>
      <c r="E838" s="258" t="s">
        <v>3734</v>
      </c>
      <c r="F838" s="260">
        <v>22100711</v>
      </c>
      <c r="G838" s="37"/>
      <c r="H838" s="37" t="s">
        <v>2953</v>
      </c>
      <c r="I838" s="37" t="s">
        <v>2954</v>
      </c>
      <c r="J838" s="37" t="s">
        <v>2955</v>
      </c>
      <c r="K838" s="37" t="s">
        <v>104</v>
      </c>
      <c r="L838" s="177"/>
      <c r="M838" s="37"/>
      <c r="N838" s="39" t="s">
        <v>106</v>
      </c>
      <c r="O838" s="39" t="s">
        <v>107</v>
      </c>
      <c r="P838" s="37" t="s">
        <v>108</v>
      </c>
      <c r="Q838" s="39" t="s">
        <v>435</v>
      </c>
      <c r="R838" s="37" t="s">
        <v>110</v>
      </c>
      <c r="S838" s="39" t="s">
        <v>107</v>
      </c>
      <c r="T838" s="37" t="s">
        <v>122</v>
      </c>
      <c r="U838" s="37" t="s">
        <v>112</v>
      </c>
      <c r="V838" s="91">
        <v>60</v>
      </c>
      <c r="W838" s="37" t="s">
        <v>113</v>
      </c>
      <c r="X838" s="39"/>
      <c r="Y838" s="39"/>
      <c r="Z838" s="39"/>
      <c r="AA838" s="60"/>
      <c r="AB838" s="38">
        <v>90</v>
      </c>
      <c r="AC838" s="38">
        <v>10</v>
      </c>
      <c r="AD838" s="181" t="s">
        <v>129</v>
      </c>
      <c r="AE838" s="205" t="s">
        <v>115</v>
      </c>
      <c r="AF838" s="182">
        <v>30</v>
      </c>
      <c r="AG838" s="94">
        <v>48760</v>
      </c>
      <c r="AH838" s="183">
        <f t="shared" si="66"/>
        <v>1462800</v>
      </c>
      <c r="AI838" s="184">
        <f t="shared" si="67"/>
        <v>1638336.0000000002</v>
      </c>
      <c r="AJ838" s="185"/>
      <c r="AK838" s="185"/>
      <c r="AL838" s="185"/>
      <c r="AM838" s="35" t="s">
        <v>116</v>
      </c>
      <c r="AN838" s="37"/>
      <c r="AO838" s="37"/>
      <c r="AP838" s="37"/>
      <c r="AQ838" s="37"/>
      <c r="AR838" s="37" t="s">
        <v>2957</v>
      </c>
      <c r="AS838" s="37"/>
      <c r="AT838" s="37"/>
      <c r="AU838" s="37"/>
      <c r="AV838" s="89"/>
      <c r="AW838" s="89"/>
      <c r="AX838" s="89"/>
      <c r="AY838" s="89"/>
      <c r="AZ838" s="187"/>
      <c r="BA838" s="187"/>
      <c r="BB838" s="187"/>
      <c r="BC838" s="187"/>
      <c r="BD838" s="49">
        <v>756</v>
      </c>
    </row>
    <row r="839" spans="1:258" ht="12.95" customHeight="1">
      <c r="A839" s="75" t="s">
        <v>350</v>
      </c>
      <c r="B839" s="255"/>
      <c r="C839" s="255"/>
      <c r="D839" s="155">
        <v>250004105</v>
      </c>
      <c r="E839" s="258" t="s">
        <v>3735</v>
      </c>
      <c r="F839" s="260">
        <v>22100712</v>
      </c>
      <c r="G839" s="37"/>
      <c r="H839" s="37" t="s">
        <v>2958</v>
      </c>
      <c r="I839" s="37" t="s">
        <v>2954</v>
      </c>
      <c r="J839" s="37" t="s">
        <v>2959</v>
      </c>
      <c r="K839" s="37" t="s">
        <v>104</v>
      </c>
      <c r="L839" s="177"/>
      <c r="M839" s="37"/>
      <c r="N839" s="39" t="s">
        <v>106</v>
      </c>
      <c r="O839" s="39" t="s">
        <v>107</v>
      </c>
      <c r="P839" s="37" t="s">
        <v>108</v>
      </c>
      <c r="Q839" s="39" t="s">
        <v>435</v>
      </c>
      <c r="R839" s="37" t="s">
        <v>110</v>
      </c>
      <c r="S839" s="39" t="s">
        <v>107</v>
      </c>
      <c r="T839" s="37" t="s">
        <v>122</v>
      </c>
      <c r="U839" s="37" t="s">
        <v>112</v>
      </c>
      <c r="V839" s="91">
        <v>60</v>
      </c>
      <c r="W839" s="37" t="s">
        <v>113</v>
      </c>
      <c r="X839" s="39"/>
      <c r="Y839" s="39"/>
      <c r="Z839" s="39"/>
      <c r="AA839" s="60"/>
      <c r="AB839" s="38">
        <v>90</v>
      </c>
      <c r="AC839" s="38">
        <v>10</v>
      </c>
      <c r="AD839" s="181" t="s">
        <v>129</v>
      </c>
      <c r="AE839" s="205" t="s">
        <v>115</v>
      </c>
      <c r="AF839" s="182">
        <v>30</v>
      </c>
      <c r="AG839" s="94">
        <v>31644</v>
      </c>
      <c r="AH839" s="183">
        <f t="shared" si="66"/>
        <v>949320</v>
      </c>
      <c r="AI839" s="184">
        <f t="shared" si="67"/>
        <v>1063238.4000000001</v>
      </c>
      <c r="AJ839" s="185"/>
      <c r="AK839" s="185"/>
      <c r="AL839" s="185"/>
      <c r="AM839" s="35" t="s">
        <v>116</v>
      </c>
      <c r="AN839" s="37"/>
      <c r="AO839" s="37"/>
      <c r="AP839" s="37"/>
      <c r="AQ839" s="37"/>
      <c r="AR839" s="37" t="s">
        <v>2960</v>
      </c>
      <c r="AS839" s="37"/>
      <c r="AT839" s="37"/>
      <c r="AU839" s="37"/>
      <c r="AV839" s="89"/>
      <c r="AW839" s="89"/>
      <c r="AX839" s="89"/>
      <c r="AY839" s="89"/>
      <c r="AZ839" s="187"/>
      <c r="BA839" s="187"/>
      <c r="BB839" s="187"/>
      <c r="BC839" s="187"/>
      <c r="BD839" s="49">
        <v>757</v>
      </c>
      <c r="BE839" s="243"/>
      <c r="BF839" s="8"/>
      <c r="BG839" s="8"/>
      <c r="BH839" s="8"/>
      <c r="BI839" s="8"/>
      <c r="BJ839" s="8"/>
      <c r="BK839" s="8"/>
      <c r="BL839" s="8"/>
      <c r="BM839" s="8"/>
      <c r="BN839" s="8"/>
      <c r="BO839" s="8"/>
      <c r="BP839" s="8"/>
      <c r="BQ839" s="8"/>
      <c r="BR839" s="8"/>
      <c r="BS839" s="8"/>
      <c r="BT839" s="8"/>
      <c r="BU839" s="8"/>
      <c r="BV839" s="8"/>
      <c r="BW839" s="8"/>
      <c r="BX839" s="8"/>
      <c r="BY839" s="8"/>
      <c r="BZ839" s="8"/>
      <c r="CA839" s="8"/>
      <c r="CB839" s="8"/>
      <c r="CC839" s="8"/>
      <c r="CD839" s="8"/>
      <c r="CE839" s="8"/>
      <c r="CF839" s="8"/>
      <c r="CG839" s="8"/>
      <c r="CH839" s="8"/>
      <c r="CI839" s="8"/>
      <c r="CJ839" s="8"/>
      <c r="CK839" s="8"/>
      <c r="CL839" s="8"/>
      <c r="CM839" s="8"/>
      <c r="CN839" s="8"/>
      <c r="CO839" s="8"/>
      <c r="CP839" s="8"/>
      <c r="CQ839" s="8"/>
      <c r="CR839" s="8"/>
      <c r="CS839" s="8"/>
      <c r="CT839" s="8"/>
      <c r="CU839" s="8"/>
      <c r="CV839" s="8"/>
      <c r="CW839" s="8"/>
      <c r="CX839" s="8"/>
      <c r="CY839" s="8"/>
      <c r="CZ839" s="8"/>
      <c r="DA839" s="8"/>
      <c r="DB839" s="8"/>
      <c r="DC839" s="8"/>
      <c r="DD839" s="8"/>
      <c r="DE839" s="8"/>
      <c r="DF839" s="8"/>
      <c r="DG839" s="8"/>
      <c r="DH839" s="8"/>
      <c r="DI839" s="8"/>
      <c r="DJ839" s="8"/>
      <c r="DK839" s="8"/>
      <c r="DL839" s="8"/>
      <c r="DM839" s="8"/>
      <c r="DN839" s="8"/>
      <c r="DO839" s="8"/>
      <c r="DP839" s="8"/>
      <c r="DQ839" s="8"/>
      <c r="DR839" s="8"/>
      <c r="DS839" s="8"/>
      <c r="DT839" s="8"/>
      <c r="DU839" s="8"/>
      <c r="DV839" s="8"/>
      <c r="DW839" s="8"/>
      <c r="DX839" s="8"/>
      <c r="DY839" s="8"/>
      <c r="DZ839" s="8"/>
      <c r="EA839" s="8"/>
      <c r="EB839" s="8"/>
      <c r="EC839" s="8"/>
      <c r="ED839" s="8"/>
      <c r="EE839" s="8"/>
      <c r="EF839" s="8"/>
      <c r="EG839" s="8"/>
      <c r="EH839" s="8"/>
      <c r="EI839" s="8"/>
      <c r="EJ839" s="8"/>
      <c r="EK839" s="8"/>
      <c r="EL839" s="8"/>
      <c r="EM839" s="8"/>
      <c r="EN839" s="8"/>
      <c r="EO839" s="8"/>
      <c r="EP839" s="8"/>
      <c r="EQ839" s="8"/>
      <c r="ER839" s="8"/>
      <c r="ES839" s="8"/>
      <c r="ET839" s="8"/>
      <c r="EU839" s="8"/>
      <c r="EV839" s="8"/>
      <c r="EW839" s="8"/>
      <c r="EX839" s="8"/>
      <c r="EY839" s="8"/>
      <c r="EZ839" s="8"/>
      <c r="FA839" s="8"/>
      <c r="FB839" s="8"/>
      <c r="FC839" s="8"/>
      <c r="FD839" s="8"/>
      <c r="FE839" s="8"/>
      <c r="FF839" s="8"/>
      <c r="FG839" s="8"/>
      <c r="FH839" s="8"/>
      <c r="FI839" s="8"/>
      <c r="FJ839" s="8"/>
      <c r="FK839" s="8"/>
      <c r="FL839" s="8"/>
      <c r="FM839" s="8"/>
      <c r="FN839" s="8"/>
      <c r="FO839" s="8"/>
      <c r="FP839" s="8"/>
      <c r="FQ839" s="8"/>
      <c r="FR839" s="8"/>
      <c r="FS839" s="8"/>
      <c r="FT839" s="8"/>
      <c r="FU839" s="8"/>
      <c r="FV839" s="8"/>
      <c r="FW839" s="8"/>
      <c r="FX839" s="8"/>
      <c r="FY839" s="8"/>
      <c r="FZ839" s="8"/>
      <c r="GA839" s="8"/>
      <c r="GB839" s="8"/>
      <c r="GC839" s="8"/>
      <c r="GD839" s="8"/>
      <c r="GE839" s="8"/>
      <c r="GF839" s="8"/>
      <c r="GG839" s="8"/>
      <c r="GH839" s="8"/>
      <c r="GI839" s="8"/>
      <c r="GJ839" s="8"/>
      <c r="GK839" s="8"/>
      <c r="GL839" s="8"/>
      <c r="GM839" s="8"/>
      <c r="GN839" s="8"/>
      <c r="GO839" s="8"/>
      <c r="GP839" s="8"/>
      <c r="GQ839" s="8"/>
      <c r="GR839" s="8"/>
      <c r="GS839" s="8"/>
      <c r="GT839" s="8"/>
      <c r="GU839" s="8"/>
      <c r="GV839" s="8"/>
      <c r="GW839" s="8"/>
      <c r="GX839" s="8"/>
      <c r="GY839" s="8"/>
      <c r="GZ839" s="8"/>
      <c r="HA839" s="8"/>
      <c r="HB839" s="8"/>
      <c r="HC839" s="8"/>
      <c r="HD839" s="8"/>
      <c r="HE839" s="8"/>
      <c r="HF839" s="8"/>
      <c r="HG839" s="8"/>
      <c r="HH839" s="8"/>
      <c r="HI839" s="8"/>
      <c r="HJ839" s="8"/>
      <c r="HK839" s="8"/>
      <c r="HL839" s="8"/>
      <c r="HM839" s="8"/>
      <c r="HN839" s="8"/>
      <c r="HO839" s="8"/>
      <c r="HP839" s="8"/>
      <c r="HQ839" s="8"/>
      <c r="HR839" s="8"/>
      <c r="HS839" s="8"/>
      <c r="HT839" s="8"/>
      <c r="HU839" s="8"/>
      <c r="HV839" s="8"/>
      <c r="HW839" s="8"/>
      <c r="HX839" s="8"/>
      <c r="HY839" s="8"/>
      <c r="HZ839" s="8"/>
      <c r="IA839" s="8"/>
      <c r="IB839" s="8"/>
      <c r="IC839" s="8"/>
      <c r="ID839" s="8"/>
      <c r="IE839" s="8"/>
      <c r="IF839" s="8"/>
      <c r="IG839" s="8"/>
      <c r="IH839" s="8"/>
      <c r="II839" s="8"/>
      <c r="IJ839" s="8"/>
      <c r="IK839" s="8"/>
      <c r="IL839" s="8"/>
      <c r="IM839" s="8"/>
      <c r="IN839" s="8"/>
      <c r="IO839" s="8"/>
      <c r="IP839" s="8"/>
      <c r="IQ839" s="8"/>
      <c r="IR839" s="8"/>
      <c r="IS839" s="8"/>
      <c r="IT839" s="8"/>
      <c r="IU839" s="8"/>
      <c r="IV839" s="8"/>
      <c r="IW839" s="8"/>
      <c r="IX839" s="8"/>
    </row>
    <row r="840" spans="1:258" ht="12.95" customHeight="1">
      <c r="A840" s="75" t="s">
        <v>350</v>
      </c>
      <c r="B840" s="255"/>
      <c r="C840" s="255"/>
      <c r="D840" s="155">
        <v>220034728</v>
      </c>
      <c r="E840" s="258" t="s">
        <v>3736</v>
      </c>
      <c r="F840" s="260">
        <v>22100542</v>
      </c>
      <c r="G840" s="37"/>
      <c r="H840" s="37" t="s">
        <v>2961</v>
      </c>
      <c r="I840" s="37" t="s">
        <v>836</v>
      </c>
      <c r="J840" s="37" t="s">
        <v>2962</v>
      </c>
      <c r="K840" s="37" t="s">
        <v>150</v>
      </c>
      <c r="L840" s="177"/>
      <c r="M840" s="37"/>
      <c r="N840" s="39" t="s">
        <v>106</v>
      </c>
      <c r="O840" s="39" t="s">
        <v>107</v>
      </c>
      <c r="P840" s="37" t="s">
        <v>108</v>
      </c>
      <c r="Q840" s="39" t="s">
        <v>435</v>
      </c>
      <c r="R840" s="37" t="s">
        <v>110</v>
      </c>
      <c r="S840" s="39" t="s">
        <v>107</v>
      </c>
      <c r="T840" s="37" t="s">
        <v>122</v>
      </c>
      <c r="U840" s="37" t="s">
        <v>112</v>
      </c>
      <c r="V840" s="91">
        <v>60</v>
      </c>
      <c r="W840" s="37" t="s">
        <v>113</v>
      </c>
      <c r="X840" s="39"/>
      <c r="Y840" s="39"/>
      <c r="Z840" s="39"/>
      <c r="AA840" s="60"/>
      <c r="AB840" s="38">
        <v>90</v>
      </c>
      <c r="AC840" s="38">
        <v>10</v>
      </c>
      <c r="AD840" s="181" t="s">
        <v>129</v>
      </c>
      <c r="AE840" s="205" t="s">
        <v>115</v>
      </c>
      <c r="AF840" s="182">
        <v>32</v>
      </c>
      <c r="AG840" s="94">
        <v>6960</v>
      </c>
      <c r="AH840" s="183">
        <f t="shared" si="66"/>
        <v>222720</v>
      </c>
      <c r="AI840" s="184">
        <f t="shared" si="67"/>
        <v>249446.40000000002</v>
      </c>
      <c r="AJ840" s="185"/>
      <c r="AK840" s="185"/>
      <c r="AL840" s="185"/>
      <c r="AM840" s="35" t="s">
        <v>116</v>
      </c>
      <c r="AN840" s="37"/>
      <c r="AO840" s="37"/>
      <c r="AP840" s="37"/>
      <c r="AQ840" s="37"/>
      <c r="AR840" s="37" t="s">
        <v>2963</v>
      </c>
      <c r="AS840" s="37"/>
      <c r="AT840" s="37"/>
      <c r="AU840" s="37"/>
      <c r="AV840" s="89"/>
      <c r="AW840" s="89"/>
      <c r="AX840" s="89"/>
      <c r="AY840" s="89"/>
      <c r="AZ840" s="187"/>
      <c r="BA840" s="187"/>
      <c r="BB840" s="187"/>
      <c r="BC840" s="187"/>
      <c r="BD840" s="49">
        <v>758</v>
      </c>
    </row>
    <row r="841" spans="1:258" ht="12.95" customHeight="1">
      <c r="A841" s="75" t="s">
        <v>350</v>
      </c>
      <c r="B841" s="255"/>
      <c r="C841" s="255"/>
      <c r="D841" s="155">
        <v>220034734</v>
      </c>
      <c r="E841" s="258" t="s">
        <v>3737</v>
      </c>
      <c r="F841" s="260">
        <v>22100543</v>
      </c>
      <c r="G841" s="37"/>
      <c r="H841" s="37" t="s">
        <v>2961</v>
      </c>
      <c r="I841" s="37" t="s">
        <v>836</v>
      </c>
      <c r="J841" s="37" t="s">
        <v>2962</v>
      </c>
      <c r="K841" s="37" t="s">
        <v>150</v>
      </c>
      <c r="L841" s="177"/>
      <c r="M841" s="37"/>
      <c r="N841" s="39" t="s">
        <v>106</v>
      </c>
      <c r="O841" s="39" t="s">
        <v>107</v>
      </c>
      <c r="P841" s="37" t="s">
        <v>108</v>
      </c>
      <c r="Q841" s="39" t="s">
        <v>435</v>
      </c>
      <c r="R841" s="37" t="s">
        <v>110</v>
      </c>
      <c r="S841" s="39" t="s">
        <v>107</v>
      </c>
      <c r="T841" s="37" t="s">
        <v>122</v>
      </c>
      <c r="U841" s="37" t="s">
        <v>112</v>
      </c>
      <c r="V841" s="91">
        <v>60</v>
      </c>
      <c r="W841" s="37" t="s">
        <v>113</v>
      </c>
      <c r="X841" s="39"/>
      <c r="Y841" s="39"/>
      <c r="Z841" s="39"/>
      <c r="AA841" s="60"/>
      <c r="AB841" s="38">
        <v>90</v>
      </c>
      <c r="AC841" s="38">
        <v>10</v>
      </c>
      <c r="AD841" s="181" t="s">
        <v>129</v>
      </c>
      <c r="AE841" s="205" t="s">
        <v>115</v>
      </c>
      <c r="AF841" s="182">
        <v>16</v>
      </c>
      <c r="AG841" s="94">
        <v>12480</v>
      </c>
      <c r="AH841" s="183">
        <f t="shared" si="66"/>
        <v>199680</v>
      </c>
      <c r="AI841" s="184">
        <f t="shared" si="67"/>
        <v>223641.60000000003</v>
      </c>
      <c r="AJ841" s="185"/>
      <c r="AK841" s="185"/>
      <c r="AL841" s="185"/>
      <c r="AM841" s="35" t="s">
        <v>116</v>
      </c>
      <c r="AN841" s="37"/>
      <c r="AO841" s="37"/>
      <c r="AP841" s="37"/>
      <c r="AQ841" s="37"/>
      <c r="AR841" s="37" t="s">
        <v>2964</v>
      </c>
      <c r="AS841" s="37"/>
      <c r="AT841" s="37"/>
      <c r="AU841" s="37"/>
      <c r="AV841" s="89"/>
      <c r="AW841" s="89"/>
      <c r="AX841" s="89"/>
      <c r="AY841" s="89"/>
      <c r="AZ841" s="187"/>
      <c r="BA841" s="187"/>
      <c r="BB841" s="187"/>
      <c r="BC841" s="187"/>
      <c r="BD841" s="49">
        <v>759</v>
      </c>
    </row>
    <row r="842" spans="1:258" ht="12.95" customHeight="1">
      <c r="A842" s="75" t="s">
        <v>980</v>
      </c>
      <c r="B842" s="255"/>
      <c r="C842" s="255"/>
      <c r="D842" s="155">
        <v>250005022</v>
      </c>
      <c r="E842" s="258" t="s">
        <v>1531</v>
      </c>
      <c r="F842" s="260">
        <v>22100436</v>
      </c>
      <c r="G842" s="59"/>
      <c r="H842" s="59" t="s">
        <v>2965</v>
      </c>
      <c r="I842" s="59" t="s">
        <v>2966</v>
      </c>
      <c r="J842" s="59" t="s">
        <v>2522</v>
      </c>
      <c r="K842" s="59" t="s">
        <v>104</v>
      </c>
      <c r="L842" s="177" t="s">
        <v>105</v>
      </c>
      <c r="M842" s="59"/>
      <c r="N842" s="197" t="s">
        <v>106</v>
      </c>
      <c r="O842" s="197" t="s">
        <v>107</v>
      </c>
      <c r="P842" s="59" t="s">
        <v>108</v>
      </c>
      <c r="Q842" s="292" t="s">
        <v>1094</v>
      </c>
      <c r="R842" s="59" t="s">
        <v>110</v>
      </c>
      <c r="S842" s="197" t="s">
        <v>107</v>
      </c>
      <c r="T842" s="59" t="s">
        <v>122</v>
      </c>
      <c r="U842" s="59" t="s">
        <v>112</v>
      </c>
      <c r="V842" s="198">
        <v>60</v>
      </c>
      <c r="W842" s="59" t="s">
        <v>113</v>
      </c>
      <c r="X842" s="292"/>
      <c r="Y842" s="197"/>
      <c r="Z842" s="197"/>
      <c r="AA842" s="199"/>
      <c r="AB842" s="200">
        <v>90</v>
      </c>
      <c r="AC842" s="200">
        <v>10</v>
      </c>
      <c r="AD842" s="201" t="s">
        <v>123</v>
      </c>
      <c r="AE842" s="202" t="s">
        <v>115</v>
      </c>
      <c r="AF842" s="203">
        <v>1</v>
      </c>
      <c r="AG842" s="204">
        <v>187357.25</v>
      </c>
      <c r="AH842" s="43">
        <v>0</v>
      </c>
      <c r="AI842" s="44">
        <f t="shared" si="67"/>
        <v>0</v>
      </c>
      <c r="AJ842" s="185"/>
      <c r="AK842" s="185"/>
      <c r="AL842" s="185"/>
      <c r="AM842" s="698" t="s">
        <v>116</v>
      </c>
      <c r="AN842" s="59"/>
      <c r="AO842" s="59"/>
      <c r="AP842" s="59"/>
      <c r="AQ842" s="59"/>
      <c r="AR842" s="59" t="s">
        <v>2967</v>
      </c>
      <c r="AS842" s="59"/>
      <c r="AT842" s="59"/>
      <c r="AU842" s="59"/>
      <c r="AV842" s="89"/>
      <c r="AW842" s="89"/>
      <c r="AX842" s="89"/>
      <c r="AY842" s="89"/>
      <c r="AZ842" s="187"/>
      <c r="BA842" s="187"/>
      <c r="BB842" s="187"/>
      <c r="BC842" s="187"/>
      <c r="BD842" s="49">
        <v>760</v>
      </c>
    </row>
    <row r="843" spans="1:258" ht="12.95" customHeight="1">
      <c r="A843" s="35" t="s">
        <v>980</v>
      </c>
      <c r="B843" s="349"/>
      <c r="C843" s="349"/>
      <c r="D843" s="36">
        <v>250005022</v>
      </c>
      <c r="E843" s="38" t="s">
        <v>4301</v>
      </c>
      <c r="F843" s="37"/>
      <c r="G843" s="349"/>
      <c r="H843" s="37" t="s">
        <v>2965</v>
      </c>
      <c r="I843" s="37" t="s">
        <v>2966</v>
      </c>
      <c r="J843" s="37" t="s">
        <v>2522</v>
      </c>
      <c r="K843" s="37" t="s">
        <v>104</v>
      </c>
      <c r="L843" s="753"/>
      <c r="M843" s="37"/>
      <c r="N843" s="39" t="s">
        <v>106</v>
      </c>
      <c r="O843" s="39" t="s">
        <v>107</v>
      </c>
      <c r="P843" s="37" t="s">
        <v>108</v>
      </c>
      <c r="Q843" s="39" t="s">
        <v>1094</v>
      </c>
      <c r="R843" s="37" t="s">
        <v>110</v>
      </c>
      <c r="S843" s="39" t="s">
        <v>107</v>
      </c>
      <c r="T843" s="37" t="s">
        <v>122</v>
      </c>
      <c r="U843" s="37" t="s">
        <v>112</v>
      </c>
      <c r="V843" s="39">
        <v>60</v>
      </c>
      <c r="W843" s="37" t="s">
        <v>113</v>
      </c>
      <c r="X843" s="39"/>
      <c r="Y843" s="39"/>
      <c r="Z843" s="39"/>
      <c r="AA843" s="754"/>
      <c r="AB843" s="37">
        <v>90</v>
      </c>
      <c r="AC843" s="37">
        <v>10</v>
      </c>
      <c r="AD843" s="42" t="s">
        <v>123</v>
      </c>
      <c r="AE843" s="37" t="s">
        <v>115</v>
      </c>
      <c r="AF843" s="42">
        <v>3</v>
      </c>
      <c r="AG843" s="50">
        <v>187357.25</v>
      </c>
      <c r="AH843" s="45">
        <f>AG843*AF843</f>
        <v>562071.75</v>
      </c>
      <c r="AI843" s="45">
        <f t="shared" si="67"/>
        <v>629520.3600000001</v>
      </c>
      <c r="AJ843" s="46"/>
      <c r="AK843" s="45"/>
      <c r="AL843" s="45"/>
      <c r="AM843" s="35" t="s">
        <v>116</v>
      </c>
      <c r="AN843" s="37"/>
      <c r="AO843" s="37"/>
      <c r="AP843" s="37"/>
      <c r="AQ843" s="37"/>
      <c r="AR843" s="37" t="s">
        <v>2967</v>
      </c>
      <c r="AS843" s="37"/>
      <c r="AT843" s="37"/>
      <c r="AU843" s="37"/>
      <c r="AV843" s="37"/>
      <c r="AW843" s="37"/>
      <c r="AX843" s="37"/>
      <c r="AY843" s="35"/>
      <c r="AZ843" s="410" t="s">
        <v>4024</v>
      </c>
      <c r="BA843" s="410" t="s">
        <v>4034</v>
      </c>
      <c r="BB843" s="410"/>
      <c r="BC843" s="249" t="e">
        <f>VLOOKUP(#REF!,$E$11:$BD$1093,53,0)</f>
        <v>#REF!</v>
      </c>
      <c r="BD843" s="249" t="e">
        <f>BC843+0.5</f>
        <v>#REF!</v>
      </c>
      <c r="BE843" s="151"/>
      <c r="BF843" s="151"/>
      <c r="BG843" s="151"/>
      <c r="BH843" s="151"/>
      <c r="BI843" s="151"/>
      <c r="BJ843" s="151"/>
      <c r="BK843" s="151"/>
      <c r="BL843" s="151"/>
      <c r="BM843" s="151"/>
      <c r="BN843" s="151"/>
      <c r="BO843" s="151"/>
      <c r="BP843" s="151"/>
      <c r="BQ843" s="151"/>
      <c r="BR843" s="151"/>
      <c r="BS843" s="151"/>
      <c r="BT843" s="151"/>
      <c r="BU843" s="151"/>
      <c r="BV843" s="151"/>
      <c r="BW843" s="151"/>
      <c r="BX843" s="151"/>
      <c r="BY843" s="151"/>
      <c r="BZ843" s="151"/>
      <c r="CA843" s="151"/>
      <c r="CB843" s="151"/>
      <c r="CC843" s="151"/>
      <c r="CD843" s="151"/>
      <c r="CE843" s="151"/>
      <c r="CF843" s="151"/>
      <c r="CG843" s="151"/>
      <c r="CH843" s="151"/>
      <c r="CI843" s="151"/>
      <c r="CJ843" s="151"/>
      <c r="CK843" s="151"/>
      <c r="CL843" s="151"/>
      <c r="CM843" s="151"/>
      <c r="CN843" s="151"/>
      <c r="CO843" s="151"/>
      <c r="CP843" s="151"/>
      <c r="CQ843" s="151"/>
      <c r="CR843" s="151"/>
      <c r="CS843" s="151"/>
      <c r="CT843" s="151"/>
      <c r="CU843" s="151"/>
      <c r="CV843" s="151"/>
      <c r="CW843" s="151"/>
      <c r="CX843" s="151"/>
      <c r="CY843" s="151"/>
      <c r="CZ843" s="151"/>
      <c r="DA843" s="151"/>
      <c r="DB843" s="151"/>
      <c r="DC843" s="151"/>
      <c r="DD843" s="151"/>
      <c r="DE843" s="151"/>
      <c r="DF843" s="151"/>
      <c r="DG843" s="151"/>
      <c r="DH843" s="151"/>
      <c r="DI843" s="151"/>
      <c r="DJ843" s="151"/>
      <c r="DK843" s="151"/>
      <c r="DL843" s="151"/>
      <c r="DM843" s="151"/>
      <c r="DN843" s="151"/>
      <c r="DO843" s="151"/>
      <c r="DP843" s="151"/>
      <c r="DQ843" s="151"/>
      <c r="DR843" s="151"/>
      <c r="DS843" s="151"/>
      <c r="DT843" s="151"/>
      <c r="DU843" s="151"/>
      <c r="DV843" s="151"/>
      <c r="DW843" s="151"/>
      <c r="DX843" s="151"/>
      <c r="DY843" s="151"/>
      <c r="DZ843" s="151"/>
      <c r="EA843" s="151"/>
      <c r="EB843" s="151"/>
      <c r="EC843" s="151"/>
      <c r="ED843" s="151"/>
      <c r="EE843" s="151"/>
      <c r="EF843" s="151"/>
      <c r="EG843" s="151"/>
      <c r="EH843" s="151"/>
      <c r="EI843" s="151"/>
      <c r="EJ843" s="151"/>
      <c r="EK843" s="151"/>
      <c r="EL843" s="151"/>
      <c r="EM843" s="151"/>
      <c r="EN843" s="151"/>
      <c r="EO843" s="151"/>
      <c r="EP843" s="151"/>
      <c r="EQ843" s="151"/>
      <c r="ER843" s="151"/>
      <c r="ES843" s="151"/>
      <c r="ET843" s="151"/>
      <c r="EU843" s="151"/>
      <c r="EV843" s="151"/>
      <c r="EW843" s="151"/>
      <c r="EX843" s="151"/>
      <c r="EY843" s="151"/>
      <c r="EZ843" s="151"/>
      <c r="FA843" s="151"/>
      <c r="FB843" s="151"/>
      <c r="FC843" s="151"/>
      <c r="FD843" s="151"/>
      <c r="FE843" s="151"/>
      <c r="FF843" s="151"/>
      <c r="FG843" s="151"/>
      <c r="FH843" s="151"/>
      <c r="FI843" s="151"/>
      <c r="FJ843" s="151"/>
      <c r="FK843" s="151"/>
      <c r="FL843" s="151"/>
      <c r="FM843" s="151"/>
      <c r="FN843" s="151"/>
      <c r="FO843" s="151"/>
      <c r="FP843" s="151"/>
      <c r="FQ843" s="151"/>
      <c r="FR843" s="151"/>
      <c r="FS843" s="151"/>
      <c r="FT843" s="151"/>
      <c r="FU843" s="151"/>
      <c r="FV843" s="151"/>
      <c r="FW843" s="151"/>
      <c r="FX843" s="151"/>
      <c r="FY843" s="151"/>
      <c r="FZ843" s="151"/>
      <c r="GA843" s="151"/>
      <c r="GB843" s="151"/>
      <c r="GC843" s="151"/>
      <c r="GD843" s="151"/>
      <c r="GE843" s="151"/>
      <c r="GF843" s="151"/>
      <c r="GG843" s="151"/>
      <c r="GH843" s="151"/>
      <c r="GI843" s="151"/>
      <c r="GJ843" s="151"/>
      <c r="GK843" s="151"/>
      <c r="GL843" s="151"/>
      <c r="GM843" s="151"/>
      <c r="GN843" s="151"/>
      <c r="GO843" s="151"/>
      <c r="GP843" s="151"/>
      <c r="GQ843" s="151"/>
      <c r="GR843" s="151"/>
      <c r="GS843" s="151"/>
      <c r="GT843" s="151"/>
      <c r="GU843" s="151"/>
      <c r="GV843" s="151"/>
      <c r="GW843" s="151"/>
      <c r="GX843" s="151"/>
      <c r="GY843" s="151"/>
      <c r="GZ843" s="151"/>
      <c r="HA843" s="151"/>
      <c r="HB843" s="151"/>
      <c r="HC843" s="151"/>
      <c r="HD843" s="151"/>
      <c r="HE843" s="151"/>
      <c r="HF843" s="151"/>
      <c r="HG843" s="151"/>
      <c r="HH843" s="151"/>
      <c r="HI843" s="151"/>
      <c r="HJ843" s="151"/>
      <c r="HK843" s="151"/>
      <c r="HL843" s="151"/>
      <c r="HM843" s="151"/>
      <c r="HN843" s="151"/>
      <c r="HO843" s="151"/>
      <c r="HP843" s="151"/>
      <c r="HQ843" s="151"/>
      <c r="HR843" s="151"/>
      <c r="HS843" s="151"/>
      <c r="HT843" s="151"/>
      <c r="HU843" s="151"/>
      <c r="HV843" s="151"/>
      <c r="HW843" s="151"/>
      <c r="HX843" s="151"/>
      <c r="HY843" s="151"/>
      <c r="HZ843" s="151"/>
      <c r="IA843" s="151"/>
      <c r="IB843" s="151"/>
      <c r="IC843" s="151"/>
      <c r="ID843" s="151"/>
      <c r="IE843" s="151"/>
      <c r="IF843" s="151"/>
      <c r="IG843" s="151"/>
      <c r="IH843" s="151"/>
      <c r="II843" s="151"/>
      <c r="IJ843" s="151"/>
      <c r="IK843" s="151"/>
      <c r="IL843" s="151"/>
      <c r="IM843" s="151"/>
      <c r="IN843" s="151"/>
      <c r="IO843" s="151"/>
      <c r="IP843" s="151"/>
      <c r="IQ843" s="151"/>
      <c r="IR843" s="151"/>
      <c r="IS843" s="151"/>
      <c r="IT843" s="151"/>
      <c r="IU843" s="151"/>
      <c r="IV843" s="151"/>
      <c r="IW843" s="151"/>
    </row>
    <row r="844" spans="1:258" ht="12.95" customHeight="1">
      <c r="A844" s="75" t="s">
        <v>980</v>
      </c>
      <c r="B844" s="255"/>
      <c r="C844" s="255"/>
      <c r="D844" s="155">
        <v>230000490</v>
      </c>
      <c r="E844" s="258" t="s">
        <v>1217</v>
      </c>
      <c r="F844" s="260">
        <v>22100372</v>
      </c>
      <c r="G844" s="59"/>
      <c r="H844" s="59" t="s">
        <v>2968</v>
      </c>
      <c r="I844" s="59" t="s">
        <v>2969</v>
      </c>
      <c r="J844" s="59" t="s">
        <v>2970</v>
      </c>
      <c r="K844" s="59" t="s">
        <v>104</v>
      </c>
      <c r="L844" s="177" t="s">
        <v>105</v>
      </c>
      <c r="M844" s="59" t="s">
        <v>121</v>
      </c>
      <c r="N844" s="197" t="s">
        <v>83</v>
      </c>
      <c r="O844" s="197" t="s">
        <v>107</v>
      </c>
      <c r="P844" s="59" t="s">
        <v>108</v>
      </c>
      <c r="Q844" s="197" t="s">
        <v>1094</v>
      </c>
      <c r="R844" s="59" t="s">
        <v>110</v>
      </c>
      <c r="S844" s="197" t="s">
        <v>107</v>
      </c>
      <c r="T844" s="59" t="s">
        <v>122</v>
      </c>
      <c r="U844" s="59" t="s">
        <v>112</v>
      </c>
      <c r="V844" s="198">
        <v>60</v>
      </c>
      <c r="W844" s="59" t="s">
        <v>113</v>
      </c>
      <c r="X844" s="197"/>
      <c r="Y844" s="197"/>
      <c r="Z844" s="197"/>
      <c r="AA844" s="199">
        <v>30</v>
      </c>
      <c r="AB844" s="200">
        <v>60</v>
      </c>
      <c r="AC844" s="200">
        <v>10</v>
      </c>
      <c r="AD844" s="201" t="s">
        <v>179</v>
      </c>
      <c r="AE844" s="202" t="s">
        <v>115</v>
      </c>
      <c r="AF844" s="203">
        <v>315</v>
      </c>
      <c r="AG844" s="204">
        <v>5747.7</v>
      </c>
      <c r="AH844" s="183">
        <f>AF844*AG844</f>
        <v>1810525.5</v>
      </c>
      <c r="AI844" s="184">
        <f t="shared" si="67"/>
        <v>2027788.5600000003</v>
      </c>
      <c r="AJ844" s="185"/>
      <c r="AK844" s="185"/>
      <c r="AL844" s="185"/>
      <c r="AM844" s="51" t="s">
        <v>116</v>
      </c>
      <c r="AN844" s="59"/>
      <c r="AO844" s="59"/>
      <c r="AP844" s="59"/>
      <c r="AQ844" s="59"/>
      <c r="AR844" s="59" t="s">
        <v>2971</v>
      </c>
      <c r="AS844" s="59"/>
      <c r="AT844" s="59"/>
      <c r="AU844" s="59"/>
      <c r="AV844" s="89"/>
      <c r="AW844" s="89"/>
      <c r="AX844" s="89"/>
      <c r="AY844" s="89"/>
      <c r="AZ844" s="187"/>
      <c r="BA844" s="187"/>
      <c r="BB844" s="187"/>
      <c r="BC844" s="187"/>
      <c r="BD844" s="49">
        <v>761</v>
      </c>
      <c r="BE844" s="121"/>
      <c r="BF844" s="121"/>
      <c r="BG844" s="121"/>
      <c r="BH844" s="121"/>
      <c r="BI844" s="121"/>
      <c r="BJ844" s="121"/>
      <c r="BK844" s="121"/>
      <c r="BL844" s="121"/>
      <c r="BM844" s="121"/>
      <c r="BN844" s="121"/>
      <c r="BO844" s="121"/>
      <c r="BP844" s="121"/>
      <c r="BQ844" s="121"/>
      <c r="BR844" s="121"/>
      <c r="BS844" s="121"/>
      <c r="BT844" s="121"/>
      <c r="BU844" s="121"/>
      <c r="BV844" s="121"/>
      <c r="BW844" s="121"/>
      <c r="BX844" s="121"/>
      <c r="BY844" s="121"/>
      <c r="BZ844" s="121"/>
      <c r="CA844" s="121"/>
      <c r="CB844" s="121"/>
      <c r="CC844" s="121"/>
      <c r="CD844" s="121"/>
      <c r="CE844" s="121"/>
      <c r="CF844" s="121"/>
      <c r="CG844" s="121"/>
      <c r="CH844" s="121"/>
      <c r="CI844" s="121"/>
      <c r="CJ844" s="121"/>
      <c r="CK844" s="121"/>
      <c r="CL844" s="121"/>
      <c r="CM844" s="121"/>
      <c r="CN844" s="121"/>
      <c r="CO844" s="121"/>
      <c r="CP844" s="121"/>
      <c r="CQ844" s="121"/>
      <c r="CR844" s="121"/>
      <c r="CS844" s="121"/>
      <c r="CT844" s="121"/>
      <c r="CU844" s="121"/>
      <c r="CV844" s="121"/>
      <c r="CW844" s="121"/>
      <c r="CX844" s="121"/>
      <c r="CY844" s="121"/>
      <c r="CZ844" s="121"/>
      <c r="DA844" s="121"/>
      <c r="DB844" s="121"/>
      <c r="DC844" s="121"/>
      <c r="DD844" s="121"/>
      <c r="DE844" s="121"/>
      <c r="DF844" s="121"/>
      <c r="DG844" s="121"/>
      <c r="DH844" s="121"/>
      <c r="DI844" s="121"/>
      <c r="DJ844" s="121"/>
      <c r="DK844" s="121"/>
      <c r="DL844" s="121"/>
      <c r="DM844" s="121"/>
      <c r="DN844" s="121"/>
      <c r="DO844" s="121"/>
      <c r="DP844" s="121"/>
      <c r="DQ844" s="121"/>
      <c r="DR844" s="121"/>
      <c r="DS844" s="121"/>
      <c r="DT844" s="121"/>
      <c r="DU844" s="121"/>
      <c r="DV844" s="121"/>
      <c r="DW844" s="121"/>
      <c r="DX844" s="121"/>
      <c r="DY844" s="121"/>
      <c r="DZ844" s="121"/>
      <c r="EA844" s="121"/>
      <c r="EB844" s="121"/>
      <c r="EC844" s="121"/>
      <c r="ED844" s="121"/>
      <c r="EE844" s="121"/>
      <c r="EF844" s="121"/>
      <c r="EG844" s="121"/>
      <c r="EH844" s="121"/>
      <c r="EI844" s="121"/>
      <c r="EJ844" s="121"/>
      <c r="EK844" s="121"/>
      <c r="EL844" s="121"/>
      <c r="EM844" s="121"/>
      <c r="EN844" s="121"/>
      <c r="EO844" s="121"/>
      <c r="EP844" s="121"/>
      <c r="EQ844" s="121"/>
      <c r="ER844" s="121"/>
      <c r="ES844" s="121"/>
      <c r="ET844" s="121"/>
      <c r="EU844" s="121"/>
      <c r="EV844" s="121"/>
      <c r="EW844" s="121"/>
      <c r="EX844" s="121"/>
      <c r="EY844" s="121"/>
      <c r="EZ844" s="121"/>
      <c r="FA844" s="121"/>
      <c r="FB844" s="121"/>
      <c r="FC844" s="121"/>
      <c r="FD844" s="121"/>
      <c r="FE844" s="121"/>
      <c r="FF844" s="121"/>
      <c r="FG844" s="121"/>
      <c r="FH844" s="121"/>
      <c r="FI844" s="121"/>
      <c r="FJ844" s="121"/>
      <c r="FK844" s="121"/>
      <c r="FL844" s="121"/>
      <c r="FM844" s="121"/>
      <c r="FN844" s="121"/>
      <c r="FO844" s="121"/>
      <c r="FP844" s="121"/>
      <c r="FQ844" s="121"/>
      <c r="FR844" s="121"/>
      <c r="FS844" s="121"/>
      <c r="FT844" s="121"/>
      <c r="FU844" s="121"/>
      <c r="FV844" s="121"/>
      <c r="FW844" s="121"/>
      <c r="FX844" s="121"/>
      <c r="FY844" s="121"/>
      <c r="FZ844" s="121"/>
      <c r="GA844" s="121"/>
      <c r="GB844" s="121"/>
      <c r="GC844" s="121"/>
      <c r="GD844" s="121"/>
      <c r="GE844" s="121"/>
      <c r="GF844" s="121"/>
      <c r="GG844" s="121"/>
      <c r="GH844" s="121"/>
      <c r="GI844" s="121"/>
      <c r="GJ844" s="121"/>
      <c r="GK844" s="121"/>
      <c r="GL844" s="121"/>
      <c r="GM844" s="121"/>
      <c r="GN844" s="121"/>
      <c r="GO844" s="121"/>
      <c r="GP844" s="121"/>
      <c r="GQ844" s="121"/>
      <c r="GR844" s="121"/>
      <c r="GS844" s="121"/>
      <c r="GT844" s="121"/>
      <c r="GU844" s="121"/>
      <c r="GV844" s="121"/>
      <c r="GW844" s="121"/>
      <c r="GX844" s="121"/>
      <c r="GY844" s="121"/>
      <c r="GZ844" s="121"/>
      <c r="HA844" s="121"/>
      <c r="HB844" s="121"/>
      <c r="HC844" s="121"/>
      <c r="HD844" s="121"/>
      <c r="HE844" s="121"/>
      <c r="HF844" s="121"/>
      <c r="HG844" s="121"/>
      <c r="HH844" s="121"/>
      <c r="HI844" s="121"/>
      <c r="HJ844" s="121"/>
      <c r="HK844" s="121"/>
      <c r="HL844" s="121"/>
      <c r="HM844" s="121"/>
      <c r="HN844" s="121"/>
      <c r="HO844" s="121"/>
      <c r="HP844" s="121"/>
      <c r="HQ844" s="121"/>
      <c r="HR844" s="121"/>
      <c r="HS844" s="121"/>
      <c r="HT844" s="121"/>
      <c r="HU844" s="121"/>
      <c r="HV844" s="121"/>
      <c r="HW844" s="121"/>
      <c r="HX844" s="121"/>
      <c r="HY844" s="121"/>
      <c r="HZ844" s="121"/>
      <c r="IA844" s="121"/>
      <c r="IB844" s="121"/>
      <c r="IC844" s="121"/>
      <c r="ID844" s="121"/>
      <c r="IE844" s="121"/>
      <c r="IF844" s="121"/>
      <c r="IG844" s="121"/>
      <c r="IH844" s="121"/>
      <c r="II844" s="121"/>
      <c r="IJ844" s="121"/>
      <c r="IK844" s="121"/>
      <c r="IL844" s="121"/>
      <c r="IM844" s="121"/>
      <c r="IN844" s="121"/>
      <c r="IO844" s="121"/>
      <c r="IP844" s="121"/>
      <c r="IQ844" s="121"/>
      <c r="IR844" s="121"/>
      <c r="IS844" s="121"/>
      <c r="IT844" s="121"/>
      <c r="IU844" s="121"/>
      <c r="IV844" s="121"/>
      <c r="IW844" s="121"/>
    </row>
    <row r="845" spans="1:258" ht="12.95" customHeight="1">
      <c r="A845" s="75" t="s">
        <v>350</v>
      </c>
      <c r="B845" s="255"/>
      <c r="C845" s="255"/>
      <c r="D845" s="155">
        <v>210026799</v>
      </c>
      <c r="E845" s="258" t="s">
        <v>3738</v>
      </c>
      <c r="F845" s="260">
        <v>22100713</v>
      </c>
      <c r="G845" s="37"/>
      <c r="H845" s="37" t="s">
        <v>2972</v>
      </c>
      <c r="I845" s="37" t="s">
        <v>2973</v>
      </c>
      <c r="J845" s="37" t="s">
        <v>2974</v>
      </c>
      <c r="K845" s="37" t="s">
        <v>104</v>
      </c>
      <c r="L845" s="177"/>
      <c r="M845" s="37"/>
      <c r="N845" s="39" t="s">
        <v>106</v>
      </c>
      <c r="O845" s="39" t="s">
        <v>107</v>
      </c>
      <c r="P845" s="37" t="s">
        <v>108</v>
      </c>
      <c r="Q845" s="39" t="s">
        <v>435</v>
      </c>
      <c r="R845" s="37" t="s">
        <v>110</v>
      </c>
      <c r="S845" s="39" t="s">
        <v>107</v>
      </c>
      <c r="T845" s="37" t="s">
        <v>122</v>
      </c>
      <c r="U845" s="37" t="s">
        <v>112</v>
      </c>
      <c r="V845" s="91">
        <v>60</v>
      </c>
      <c r="W845" s="37" t="s">
        <v>113</v>
      </c>
      <c r="X845" s="39"/>
      <c r="Y845" s="39"/>
      <c r="Z845" s="39"/>
      <c r="AA845" s="60"/>
      <c r="AB845" s="38">
        <v>90</v>
      </c>
      <c r="AC845" s="38">
        <v>10</v>
      </c>
      <c r="AD845" s="181" t="s">
        <v>129</v>
      </c>
      <c r="AE845" s="205" t="s">
        <v>115</v>
      </c>
      <c r="AF845" s="182">
        <v>70</v>
      </c>
      <c r="AG845" s="94">
        <v>2072.0700000000002</v>
      </c>
      <c r="AH845" s="183">
        <f>AF845*AG845</f>
        <v>145044.90000000002</v>
      </c>
      <c r="AI845" s="184">
        <f t="shared" si="67"/>
        <v>162450.28800000003</v>
      </c>
      <c r="AJ845" s="185"/>
      <c r="AK845" s="185"/>
      <c r="AL845" s="185"/>
      <c r="AM845" s="35" t="s">
        <v>116</v>
      </c>
      <c r="AN845" s="37"/>
      <c r="AO845" s="37"/>
      <c r="AP845" s="37"/>
      <c r="AQ845" s="37"/>
      <c r="AR845" s="37" t="s">
        <v>2975</v>
      </c>
      <c r="AS845" s="37"/>
      <c r="AT845" s="37"/>
      <c r="AU845" s="37"/>
      <c r="AV845" s="89"/>
      <c r="AW845" s="89"/>
      <c r="AX845" s="89"/>
      <c r="AY845" s="89"/>
      <c r="AZ845" s="187"/>
      <c r="BA845" s="187"/>
      <c r="BB845" s="187"/>
      <c r="BC845" s="187"/>
      <c r="BD845" s="49">
        <v>762</v>
      </c>
      <c r="BE845" s="121"/>
      <c r="BF845" s="121"/>
      <c r="BG845" s="121"/>
      <c r="BH845" s="121"/>
      <c r="BI845" s="121"/>
      <c r="BJ845" s="121"/>
      <c r="BK845" s="121"/>
      <c r="BL845" s="121"/>
      <c r="BM845" s="121"/>
      <c r="BN845" s="121"/>
      <c r="BO845" s="121"/>
      <c r="BP845" s="121"/>
      <c r="BQ845" s="121"/>
      <c r="BR845" s="121"/>
      <c r="BS845" s="121"/>
      <c r="BT845" s="121"/>
      <c r="BU845" s="121"/>
      <c r="BV845" s="121"/>
      <c r="BW845" s="121"/>
      <c r="BX845" s="121"/>
      <c r="BY845" s="121"/>
      <c r="BZ845" s="121"/>
      <c r="CA845" s="121"/>
      <c r="CB845" s="121"/>
      <c r="CC845" s="121"/>
      <c r="CD845" s="121"/>
      <c r="CE845" s="121"/>
      <c r="CF845" s="121"/>
      <c r="CG845" s="121"/>
      <c r="CH845" s="121"/>
      <c r="CI845" s="121"/>
      <c r="CJ845" s="121"/>
      <c r="CK845" s="121"/>
      <c r="CL845" s="121"/>
      <c r="CM845" s="121"/>
      <c r="CN845" s="121"/>
      <c r="CO845" s="121"/>
      <c r="CP845" s="121"/>
      <c r="CQ845" s="121"/>
      <c r="CR845" s="121"/>
      <c r="CS845" s="121"/>
      <c r="CT845" s="121"/>
      <c r="CU845" s="121"/>
      <c r="CV845" s="121"/>
      <c r="CW845" s="121"/>
      <c r="CX845" s="121"/>
      <c r="CY845" s="121"/>
      <c r="CZ845" s="121"/>
      <c r="DA845" s="121"/>
      <c r="DB845" s="121"/>
      <c r="DC845" s="121"/>
      <c r="DD845" s="121"/>
      <c r="DE845" s="121"/>
      <c r="DF845" s="121"/>
      <c r="DG845" s="121"/>
      <c r="DH845" s="121"/>
      <c r="DI845" s="121"/>
      <c r="DJ845" s="121"/>
      <c r="DK845" s="121"/>
      <c r="DL845" s="121"/>
      <c r="DM845" s="121"/>
      <c r="DN845" s="121"/>
      <c r="DO845" s="121"/>
      <c r="DP845" s="121"/>
      <c r="DQ845" s="121"/>
      <c r="DR845" s="121"/>
      <c r="DS845" s="121"/>
      <c r="DT845" s="121"/>
      <c r="DU845" s="121"/>
      <c r="DV845" s="121"/>
      <c r="DW845" s="121"/>
      <c r="DX845" s="121"/>
      <c r="DY845" s="121"/>
      <c r="DZ845" s="121"/>
      <c r="EA845" s="121"/>
      <c r="EB845" s="121"/>
      <c r="EC845" s="121"/>
      <c r="ED845" s="121"/>
      <c r="EE845" s="121"/>
      <c r="EF845" s="121"/>
      <c r="EG845" s="121"/>
      <c r="EH845" s="121"/>
      <c r="EI845" s="121"/>
      <c r="EJ845" s="121"/>
      <c r="EK845" s="121"/>
      <c r="EL845" s="121"/>
      <c r="EM845" s="121"/>
      <c r="EN845" s="121"/>
      <c r="EO845" s="121"/>
      <c r="EP845" s="121"/>
      <c r="EQ845" s="121"/>
      <c r="ER845" s="121"/>
      <c r="ES845" s="121"/>
      <c r="ET845" s="121"/>
      <c r="EU845" s="121"/>
      <c r="EV845" s="121"/>
      <c r="EW845" s="121"/>
      <c r="EX845" s="121"/>
      <c r="EY845" s="121"/>
      <c r="EZ845" s="121"/>
      <c r="FA845" s="121"/>
      <c r="FB845" s="121"/>
      <c r="FC845" s="121"/>
      <c r="FD845" s="121"/>
      <c r="FE845" s="121"/>
      <c r="FF845" s="121"/>
      <c r="FG845" s="121"/>
      <c r="FH845" s="121"/>
      <c r="FI845" s="121"/>
      <c r="FJ845" s="121"/>
      <c r="FK845" s="121"/>
      <c r="FL845" s="121"/>
      <c r="FM845" s="121"/>
      <c r="FN845" s="121"/>
      <c r="FO845" s="121"/>
      <c r="FP845" s="121"/>
      <c r="FQ845" s="121"/>
      <c r="FR845" s="121"/>
      <c r="FS845" s="121"/>
      <c r="FT845" s="121"/>
      <c r="FU845" s="121"/>
      <c r="FV845" s="121"/>
      <c r="FW845" s="121"/>
      <c r="FX845" s="121"/>
      <c r="FY845" s="121"/>
      <c r="FZ845" s="121"/>
      <c r="GA845" s="121"/>
      <c r="GB845" s="121"/>
      <c r="GC845" s="121"/>
      <c r="GD845" s="121"/>
      <c r="GE845" s="121"/>
      <c r="GF845" s="121"/>
      <c r="GG845" s="121"/>
      <c r="GH845" s="121"/>
      <c r="GI845" s="121"/>
      <c r="GJ845" s="121"/>
      <c r="GK845" s="121"/>
      <c r="GL845" s="121"/>
      <c r="GM845" s="121"/>
      <c r="GN845" s="121"/>
      <c r="GO845" s="121"/>
      <c r="GP845" s="121"/>
      <c r="GQ845" s="121"/>
      <c r="GR845" s="121"/>
      <c r="GS845" s="121"/>
      <c r="GT845" s="121"/>
      <c r="GU845" s="121"/>
      <c r="GV845" s="121"/>
      <c r="GW845" s="121"/>
      <c r="GX845" s="121"/>
      <c r="GY845" s="121"/>
      <c r="GZ845" s="121"/>
      <c r="HA845" s="121"/>
      <c r="HB845" s="121"/>
      <c r="HC845" s="121"/>
      <c r="HD845" s="121"/>
      <c r="HE845" s="121"/>
      <c r="HF845" s="121"/>
      <c r="HG845" s="121"/>
      <c r="HH845" s="121"/>
      <c r="HI845" s="121"/>
      <c r="HJ845" s="121"/>
      <c r="HK845" s="121"/>
      <c r="HL845" s="121"/>
      <c r="HM845" s="121"/>
      <c r="HN845" s="121"/>
      <c r="HO845" s="121"/>
      <c r="HP845" s="121"/>
      <c r="HQ845" s="121"/>
      <c r="HR845" s="121"/>
      <c r="HS845" s="121"/>
      <c r="HT845" s="121"/>
      <c r="HU845" s="121"/>
      <c r="HV845" s="121"/>
      <c r="HW845" s="121"/>
      <c r="HX845" s="121"/>
      <c r="HY845" s="121"/>
      <c r="HZ845" s="121"/>
      <c r="IA845" s="121"/>
      <c r="IB845" s="121"/>
      <c r="IC845" s="121"/>
      <c r="ID845" s="121"/>
      <c r="IE845" s="121"/>
      <c r="IF845" s="121"/>
      <c r="IG845" s="121"/>
      <c r="IH845" s="121"/>
      <c r="II845" s="121"/>
      <c r="IJ845" s="121"/>
      <c r="IK845" s="121"/>
      <c r="IL845" s="121"/>
      <c r="IM845" s="121"/>
      <c r="IN845" s="121"/>
      <c r="IO845" s="121"/>
      <c r="IP845" s="121"/>
      <c r="IQ845" s="121"/>
      <c r="IR845" s="121"/>
      <c r="IS845" s="121"/>
      <c r="IT845" s="121"/>
      <c r="IU845" s="121"/>
      <c r="IV845" s="121"/>
      <c r="IW845" s="121"/>
    </row>
    <row r="846" spans="1:258" ht="12.95" customHeight="1">
      <c r="A846" s="75" t="s">
        <v>350</v>
      </c>
      <c r="B846" s="255"/>
      <c r="C846" s="255"/>
      <c r="D846" s="155">
        <v>210009297</v>
      </c>
      <c r="E846" s="258" t="s">
        <v>3739</v>
      </c>
      <c r="F846" s="260">
        <v>22100638</v>
      </c>
      <c r="G846" s="37"/>
      <c r="H846" s="37" t="s">
        <v>842</v>
      </c>
      <c r="I846" s="37" t="s">
        <v>843</v>
      </c>
      <c r="J846" s="37" t="s">
        <v>844</v>
      </c>
      <c r="K846" s="37" t="s">
        <v>104</v>
      </c>
      <c r="L846" s="177"/>
      <c r="M846" s="37" t="s">
        <v>121</v>
      </c>
      <c r="N846" s="39" t="s">
        <v>83</v>
      </c>
      <c r="O846" s="39" t="s">
        <v>107</v>
      </c>
      <c r="P846" s="37" t="s">
        <v>108</v>
      </c>
      <c r="Q846" s="39" t="s">
        <v>109</v>
      </c>
      <c r="R846" s="37" t="s">
        <v>110</v>
      </c>
      <c r="S846" s="39" t="s">
        <v>107</v>
      </c>
      <c r="T846" s="37" t="s">
        <v>122</v>
      </c>
      <c r="U846" s="37" t="s">
        <v>112</v>
      </c>
      <c r="V846" s="91">
        <v>60</v>
      </c>
      <c r="W846" s="37" t="s">
        <v>113</v>
      </c>
      <c r="X846" s="39"/>
      <c r="Y846" s="39"/>
      <c r="Z846" s="39"/>
      <c r="AA846" s="199">
        <v>30</v>
      </c>
      <c r="AB846" s="200">
        <v>60</v>
      </c>
      <c r="AC846" s="200">
        <v>10</v>
      </c>
      <c r="AD846" s="181" t="s">
        <v>179</v>
      </c>
      <c r="AE846" s="205" t="s">
        <v>115</v>
      </c>
      <c r="AF846" s="182">
        <v>3.4</v>
      </c>
      <c r="AG846" s="94">
        <v>783600</v>
      </c>
      <c r="AH846" s="183">
        <f>AF846*AG846</f>
        <v>2664240</v>
      </c>
      <c r="AI846" s="184">
        <f t="shared" si="67"/>
        <v>2983948.8000000003</v>
      </c>
      <c r="AJ846" s="185"/>
      <c r="AK846" s="185"/>
      <c r="AL846" s="185"/>
      <c r="AM846" s="35" t="s">
        <v>116</v>
      </c>
      <c r="AN846" s="37"/>
      <c r="AO846" s="37"/>
      <c r="AP846" s="37"/>
      <c r="AQ846" s="37"/>
      <c r="AR846" s="37" t="s">
        <v>2976</v>
      </c>
      <c r="AS846" s="37"/>
      <c r="AT846" s="37"/>
      <c r="AU846" s="37"/>
      <c r="AV846" s="89"/>
      <c r="AW846" s="89"/>
      <c r="AX846" s="89"/>
      <c r="AY846" s="89"/>
      <c r="AZ846" s="187"/>
      <c r="BA846" s="187"/>
      <c r="BB846" s="187"/>
      <c r="BC846" s="187"/>
      <c r="BD846" s="49">
        <v>763</v>
      </c>
      <c r="BE846" s="245"/>
      <c r="BF846" s="245"/>
      <c r="BG846" s="245"/>
      <c r="BH846" s="245"/>
      <c r="BI846" s="245"/>
      <c r="BJ846" s="245"/>
      <c r="BK846" s="245"/>
      <c r="BL846" s="245"/>
      <c r="BM846" s="245"/>
      <c r="BN846" s="245"/>
      <c r="BO846" s="245"/>
      <c r="BP846" s="245"/>
      <c r="BQ846" s="245"/>
      <c r="BR846" s="245"/>
      <c r="BS846" s="245"/>
      <c r="BT846" s="245"/>
      <c r="BU846" s="245"/>
      <c r="BV846" s="245"/>
      <c r="BW846" s="245"/>
      <c r="BX846" s="245"/>
      <c r="BY846" s="245"/>
      <c r="BZ846" s="245"/>
      <c r="CA846" s="245"/>
      <c r="CB846" s="245"/>
      <c r="CC846" s="245"/>
      <c r="CD846" s="245"/>
      <c r="CE846" s="245"/>
      <c r="CF846" s="245"/>
      <c r="CG846" s="245"/>
      <c r="CH846" s="245"/>
      <c r="CI846" s="245"/>
      <c r="CJ846" s="245"/>
      <c r="CK846" s="245"/>
      <c r="CL846" s="245"/>
      <c r="CM846" s="245"/>
      <c r="CN846" s="245"/>
      <c r="CO846" s="245"/>
      <c r="CP846" s="245"/>
      <c r="CQ846" s="245"/>
      <c r="CR846" s="245"/>
      <c r="CS846" s="245"/>
      <c r="CT846" s="245"/>
      <c r="CU846" s="245"/>
      <c r="CV846" s="245"/>
      <c r="CW846" s="245"/>
      <c r="CX846" s="245"/>
      <c r="CY846" s="245"/>
      <c r="CZ846" s="245"/>
      <c r="DA846" s="245"/>
      <c r="DB846" s="245"/>
      <c r="DC846" s="245"/>
      <c r="DD846" s="245"/>
      <c r="DE846" s="245"/>
      <c r="DF846" s="245"/>
      <c r="DG846" s="245"/>
      <c r="DH846" s="245"/>
      <c r="DI846" s="245"/>
      <c r="DJ846" s="245"/>
      <c r="DK846" s="245"/>
      <c r="DL846" s="245"/>
      <c r="DM846" s="245"/>
      <c r="DN846" s="245"/>
      <c r="DO846" s="245"/>
      <c r="DP846" s="245"/>
      <c r="DQ846" s="245"/>
      <c r="DR846" s="245"/>
      <c r="DS846" s="245"/>
      <c r="DT846" s="245"/>
      <c r="DU846" s="245"/>
      <c r="DV846" s="245"/>
      <c r="DW846" s="245"/>
      <c r="DX846" s="245"/>
      <c r="DY846" s="245"/>
      <c r="DZ846" s="245"/>
      <c r="EA846" s="245"/>
      <c r="EB846" s="245"/>
      <c r="EC846" s="245"/>
      <c r="ED846" s="245"/>
      <c r="EE846" s="245"/>
      <c r="EF846" s="245"/>
      <c r="EG846" s="245"/>
      <c r="EH846" s="245"/>
      <c r="EI846" s="245"/>
      <c r="EJ846" s="245"/>
      <c r="EK846" s="245"/>
      <c r="EL846" s="245"/>
      <c r="EM846" s="245"/>
      <c r="EN846" s="245"/>
      <c r="EO846" s="245"/>
      <c r="EP846" s="245"/>
      <c r="EQ846" s="245"/>
      <c r="ER846" s="245"/>
      <c r="ES846" s="245"/>
      <c r="ET846" s="245"/>
      <c r="EU846" s="245"/>
      <c r="EV846" s="245"/>
      <c r="EW846" s="245"/>
      <c r="EX846" s="245"/>
      <c r="EY846" s="245"/>
      <c r="EZ846" s="245"/>
      <c r="FA846" s="245"/>
      <c r="FB846" s="245"/>
      <c r="FC846" s="245"/>
      <c r="FD846" s="245"/>
      <c r="FE846" s="245"/>
      <c r="FF846" s="245"/>
      <c r="FG846" s="245"/>
      <c r="FH846" s="245"/>
      <c r="FI846" s="245"/>
      <c r="FJ846" s="245"/>
      <c r="FK846" s="245"/>
      <c r="FL846" s="245"/>
      <c r="FM846" s="245"/>
      <c r="FN846" s="245"/>
      <c r="FO846" s="245"/>
      <c r="FP846" s="245"/>
      <c r="FQ846" s="245"/>
      <c r="FR846" s="245"/>
      <c r="FS846" s="245"/>
      <c r="FT846" s="245"/>
      <c r="FU846" s="245"/>
      <c r="FV846" s="245"/>
      <c r="FW846" s="245"/>
      <c r="FX846" s="245"/>
      <c r="FY846" s="245"/>
      <c r="FZ846" s="245"/>
      <c r="GA846" s="245"/>
      <c r="GB846" s="245"/>
      <c r="GC846" s="245"/>
      <c r="GD846" s="245"/>
      <c r="GE846" s="245"/>
      <c r="GF846" s="245"/>
      <c r="GG846" s="245"/>
      <c r="GH846" s="245"/>
      <c r="GI846" s="245"/>
      <c r="GJ846" s="245"/>
      <c r="GK846" s="245"/>
      <c r="GL846" s="245"/>
      <c r="GM846" s="245"/>
      <c r="GN846" s="245"/>
      <c r="GO846" s="245"/>
      <c r="GP846" s="245"/>
      <c r="GQ846" s="245"/>
      <c r="GR846" s="245"/>
      <c r="GS846" s="245"/>
      <c r="GT846" s="245"/>
      <c r="GU846" s="245"/>
      <c r="GV846" s="245"/>
      <c r="GW846" s="245"/>
      <c r="GX846" s="245"/>
      <c r="GY846" s="245"/>
      <c r="GZ846" s="245"/>
      <c r="HA846" s="245"/>
      <c r="HB846" s="245"/>
      <c r="HC846" s="245"/>
      <c r="HD846" s="245"/>
      <c r="HE846" s="245"/>
      <c r="HF846" s="245"/>
      <c r="HG846" s="245"/>
      <c r="HH846" s="245"/>
      <c r="HI846" s="245"/>
      <c r="HJ846" s="245"/>
      <c r="HK846" s="245"/>
      <c r="HL846" s="245"/>
      <c r="HM846" s="245"/>
      <c r="HN846" s="245"/>
      <c r="HO846" s="245"/>
      <c r="HP846" s="245"/>
      <c r="HQ846" s="245"/>
      <c r="HR846" s="245"/>
      <c r="HS846" s="245"/>
      <c r="HT846" s="245"/>
      <c r="HU846" s="245"/>
      <c r="HV846" s="245"/>
      <c r="HW846" s="245"/>
      <c r="HX846" s="245"/>
      <c r="HY846" s="245"/>
      <c r="HZ846" s="245"/>
      <c r="IA846" s="245"/>
      <c r="IB846" s="245"/>
      <c r="IC846" s="245"/>
      <c r="ID846" s="245"/>
      <c r="IE846" s="245"/>
      <c r="IF846" s="245"/>
      <c r="IG846" s="245"/>
      <c r="IH846" s="245"/>
      <c r="II846" s="245"/>
      <c r="IJ846" s="245"/>
      <c r="IK846" s="245"/>
      <c r="IL846" s="245"/>
      <c r="IM846" s="245"/>
      <c r="IN846" s="245"/>
      <c r="IO846" s="245"/>
      <c r="IP846" s="245"/>
      <c r="IQ846" s="245"/>
      <c r="IR846" s="245"/>
      <c r="IS846" s="245"/>
      <c r="IT846" s="245"/>
      <c r="IU846" s="245"/>
      <c r="IV846" s="245"/>
      <c r="IW846" s="245"/>
    </row>
    <row r="847" spans="1:258" ht="12.95" customHeight="1">
      <c r="A847" s="75" t="s">
        <v>2136</v>
      </c>
      <c r="B847" s="255"/>
      <c r="C847" s="255"/>
      <c r="D847" s="155">
        <v>210016076</v>
      </c>
      <c r="E847" s="258" t="s">
        <v>1259</v>
      </c>
      <c r="F847" s="260">
        <v>22100513</v>
      </c>
      <c r="G847" s="176"/>
      <c r="H847" s="176" t="s">
        <v>2977</v>
      </c>
      <c r="I847" s="37" t="s">
        <v>2978</v>
      </c>
      <c r="J847" s="176" t="s">
        <v>2979</v>
      </c>
      <c r="K847" s="176" t="s">
        <v>104</v>
      </c>
      <c r="L847" s="177"/>
      <c r="M847" s="176" t="s">
        <v>121</v>
      </c>
      <c r="N847" s="178" t="s">
        <v>83</v>
      </c>
      <c r="O847" s="178" t="s">
        <v>107</v>
      </c>
      <c r="P847" s="176" t="s">
        <v>108</v>
      </c>
      <c r="Q847" s="213" t="s">
        <v>2140</v>
      </c>
      <c r="R847" s="176" t="s">
        <v>110</v>
      </c>
      <c r="S847" s="178" t="s">
        <v>107</v>
      </c>
      <c r="T847" s="176" t="s">
        <v>122</v>
      </c>
      <c r="U847" s="176" t="s">
        <v>112</v>
      </c>
      <c r="V847" s="178">
        <v>60</v>
      </c>
      <c r="W847" s="37" t="s">
        <v>113</v>
      </c>
      <c r="X847" s="178"/>
      <c r="Y847" s="178"/>
      <c r="Z847" s="178"/>
      <c r="AA847" s="179">
        <v>30</v>
      </c>
      <c r="AB847" s="180">
        <v>60</v>
      </c>
      <c r="AC847" s="180">
        <v>10</v>
      </c>
      <c r="AD847" s="181" t="s">
        <v>179</v>
      </c>
      <c r="AE847" s="176" t="s">
        <v>115</v>
      </c>
      <c r="AF847" s="182">
        <v>0.6</v>
      </c>
      <c r="AG847" s="94">
        <v>410287.5</v>
      </c>
      <c r="AH847" s="183">
        <f>AF847*AG847</f>
        <v>246172.5</v>
      </c>
      <c r="AI847" s="184">
        <f t="shared" si="67"/>
        <v>275713.2</v>
      </c>
      <c r="AJ847" s="185"/>
      <c r="AK847" s="185"/>
      <c r="AL847" s="185"/>
      <c r="AM847" s="186" t="s">
        <v>116</v>
      </c>
      <c r="AN847" s="176"/>
      <c r="AO847" s="176"/>
      <c r="AP847" s="176"/>
      <c r="AQ847" s="176"/>
      <c r="AR847" s="37" t="s">
        <v>2980</v>
      </c>
      <c r="AS847" s="176"/>
      <c r="AT847" s="176"/>
      <c r="AU847" s="176"/>
      <c r="AV847" s="89"/>
      <c r="AW847" s="89"/>
      <c r="AX847" s="89"/>
      <c r="AY847" s="89"/>
      <c r="AZ847" s="187"/>
      <c r="BA847" s="187"/>
      <c r="BB847" s="187"/>
      <c r="BC847" s="187"/>
      <c r="BD847" s="49">
        <v>764</v>
      </c>
      <c r="BE847" s="121"/>
      <c r="BF847" s="121"/>
      <c r="BG847" s="121"/>
      <c r="BH847" s="121"/>
      <c r="BI847" s="121"/>
      <c r="BJ847" s="121"/>
      <c r="BK847" s="121"/>
      <c r="BL847" s="121"/>
      <c r="BM847" s="121"/>
      <c r="BN847" s="121"/>
      <c r="BO847" s="121"/>
      <c r="BP847" s="121"/>
      <c r="BQ847" s="121"/>
      <c r="BR847" s="121"/>
      <c r="BS847" s="121"/>
      <c r="BT847" s="121"/>
      <c r="BU847" s="121"/>
      <c r="BV847" s="121"/>
      <c r="BW847" s="121"/>
      <c r="BX847" s="121"/>
      <c r="BY847" s="121"/>
      <c r="BZ847" s="121"/>
      <c r="CA847" s="121"/>
      <c r="CB847" s="121"/>
      <c r="CC847" s="121"/>
      <c r="CD847" s="121"/>
      <c r="CE847" s="121"/>
      <c r="CF847" s="121"/>
      <c r="CG847" s="121"/>
      <c r="CH847" s="121"/>
      <c r="CI847" s="121"/>
      <c r="CJ847" s="121"/>
      <c r="CK847" s="121"/>
      <c r="CL847" s="121"/>
      <c r="CM847" s="121"/>
      <c r="CN847" s="121"/>
      <c r="CO847" s="121"/>
      <c r="CP847" s="121"/>
      <c r="CQ847" s="121"/>
      <c r="CR847" s="121"/>
      <c r="CS847" s="121"/>
      <c r="CT847" s="121"/>
      <c r="CU847" s="121"/>
      <c r="CV847" s="121"/>
      <c r="CW847" s="121"/>
      <c r="CX847" s="121"/>
      <c r="CY847" s="121"/>
      <c r="CZ847" s="121"/>
      <c r="DA847" s="121"/>
      <c r="DB847" s="121"/>
      <c r="DC847" s="121"/>
      <c r="DD847" s="121"/>
      <c r="DE847" s="121"/>
      <c r="DF847" s="121"/>
      <c r="DG847" s="121"/>
      <c r="DH847" s="121"/>
      <c r="DI847" s="121"/>
      <c r="DJ847" s="121"/>
      <c r="DK847" s="121"/>
      <c r="DL847" s="121"/>
      <c r="DM847" s="121"/>
      <c r="DN847" s="121"/>
      <c r="DO847" s="121"/>
      <c r="DP847" s="121"/>
      <c r="DQ847" s="121"/>
      <c r="DR847" s="121"/>
      <c r="DS847" s="121"/>
      <c r="DT847" s="121"/>
      <c r="DU847" s="121"/>
      <c r="DV847" s="121"/>
      <c r="DW847" s="121"/>
      <c r="DX847" s="121"/>
      <c r="DY847" s="121"/>
      <c r="DZ847" s="121"/>
      <c r="EA847" s="121"/>
      <c r="EB847" s="121"/>
      <c r="EC847" s="121"/>
      <c r="ED847" s="121"/>
      <c r="EE847" s="121"/>
      <c r="EF847" s="121"/>
      <c r="EG847" s="121"/>
      <c r="EH847" s="121"/>
      <c r="EI847" s="121"/>
      <c r="EJ847" s="121"/>
      <c r="EK847" s="121"/>
      <c r="EL847" s="121"/>
      <c r="EM847" s="121"/>
      <c r="EN847" s="121"/>
      <c r="EO847" s="121"/>
      <c r="EP847" s="121"/>
      <c r="EQ847" s="121"/>
      <c r="ER847" s="121"/>
      <c r="ES847" s="121"/>
      <c r="ET847" s="121"/>
      <c r="EU847" s="121"/>
      <c r="EV847" s="121"/>
      <c r="EW847" s="121"/>
      <c r="EX847" s="121"/>
      <c r="EY847" s="121"/>
      <c r="EZ847" s="121"/>
      <c r="FA847" s="121"/>
      <c r="FB847" s="121"/>
      <c r="FC847" s="121"/>
      <c r="FD847" s="121"/>
      <c r="FE847" s="121"/>
      <c r="FF847" s="121"/>
      <c r="FG847" s="121"/>
      <c r="FH847" s="121"/>
      <c r="FI847" s="121"/>
      <c r="FJ847" s="121"/>
      <c r="FK847" s="121"/>
      <c r="FL847" s="121"/>
      <c r="FM847" s="121"/>
      <c r="FN847" s="121"/>
      <c r="FO847" s="121"/>
      <c r="FP847" s="121"/>
      <c r="FQ847" s="121"/>
      <c r="FR847" s="121"/>
      <c r="FS847" s="121"/>
      <c r="FT847" s="121"/>
      <c r="FU847" s="121"/>
      <c r="FV847" s="121"/>
      <c r="FW847" s="121"/>
      <c r="FX847" s="121"/>
      <c r="FY847" s="121"/>
      <c r="FZ847" s="121"/>
      <c r="GA847" s="121"/>
      <c r="GB847" s="121"/>
      <c r="GC847" s="121"/>
      <c r="GD847" s="121"/>
      <c r="GE847" s="121"/>
      <c r="GF847" s="121"/>
      <c r="GG847" s="121"/>
      <c r="GH847" s="121"/>
      <c r="GI847" s="121"/>
      <c r="GJ847" s="121"/>
      <c r="GK847" s="121"/>
      <c r="GL847" s="121"/>
      <c r="GM847" s="121"/>
      <c r="GN847" s="121"/>
      <c r="GO847" s="121"/>
      <c r="GP847" s="121"/>
      <c r="GQ847" s="121"/>
      <c r="GR847" s="121"/>
      <c r="GS847" s="121"/>
      <c r="GT847" s="121"/>
      <c r="GU847" s="121"/>
      <c r="GV847" s="121"/>
      <c r="GW847" s="121"/>
      <c r="GX847" s="121"/>
      <c r="GY847" s="121"/>
      <c r="GZ847" s="121"/>
      <c r="HA847" s="121"/>
      <c r="HB847" s="121"/>
      <c r="HC847" s="121"/>
      <c r="HD847" s="121"/>
      <c r="HE847" s="121"/>
      <c r="HF847" s="121"/>
      <c r="HG847" s="121"/>
      <c r="HH847" s="121"/>
      <c r="HI847" s="121"/>
      <c r="HJ847" s="121"/>
      <c r="HK847" s="121"/>
      <c r="HL847" s="121"/>
      <c r="HM847" s="121"/>
      <c r="HN847" s="121"/>
      <c r="HO847" s="121"/>
      <c r="HP847" s="121"/>
      <c r="HQ847" s="121"/>
      <c r="HR847" s="121"/>
      <c r="HS847" s="121"/>
      <c r="HT847" s="121"/>
      <c r="HU847" s="121"/>
      <c r="HV847" s="121"/>
      <c r="HW847" s="121"/>
      <c r="HX847" s="121"/>
      <c r="HY847" s="121"/>
      <c r="HZ847" s="121"/>
      <c r="IA847" s="121"/>
      <c r="IB847" s="121"/>
      <c r="IC847" s="121"/>
      <c r="ID847" s="121"/>
      <c r="IE847" s="121"/>
      <c r="IF847" s="121"/>
      <c r="IG847" s="121"/>
      <c r="IH847" s="121"/>
      <c r="II847" s="121"/>
      <c r="IJ847" s="121"/>
      <c r="IK847" s="121"/>
      <c r="IL847" s="121"/>
      <c r="IM847" s="121"/>
      <c r="IN847" s="121"/>
      <c r="IO847" s="121"/>
      <c r="IP847" s="121"/>
      <c r="IQ847" s="121"/>
      <c r="IR847" s="121"/>
      <c r="IS847" s="121"/>
      <c r="IT847" s="121"/>
      <c r="IU847" s="121"/>
      <c r="IV847" s="121"/>
      <c r="IW847" s="121"/>
    </row>
    <row r="848" spans="1:258" ht="12.95" customHeight="1">
      <c r="A848" s="75" t="s">
        <v>980</v>
      </c>
      <c r="B848" s="255"/>
      <c r="C848" s="255"/>
      <c r="D848" s="155">
        <v>230000547</v>
      </c>
      <c r="E848" s="258" t="s">
        <v>1278</v>
      </c>
      <c r="F848" s="260">
        <v>22100374</v>
      </c>
      <c r="G848" s="59"/>
      <c r="H848" s="59" t="s">
        <v>2981</v>
      </c>
      <c r="I848" s="59" t="s">
        <v>2982</v>
      </c>
      <c r="J848" s="59" t="s">
        <v>2983</v>
      </c>
      <c r="K848" s="59" t="s">
        <v>104</v>
      </c>
      <c r="L848" s="177"/>
      <c r="M848" s="59" t="s">
        <v>121</v>
      </c>
      <c r="N848" s="197" t="s">
        <v>83</v>
      </c>
      <c r="O848" s="197" t="s">
        <v>107</v>
      </c>
      <c r="P848" s="59" t="s">
        <v>108</v>
      </c>
      <c r="Q848" s="197" t="s">
        <v>1094</v>
      </c>
      <c r="R848" s="59" t="s">
        <v>110</v>
      </c>
      <c r="S848" s="197" t="s">
        <v>107</v>
      </c>
      <c r="T848" s="59" t="s">
        <v>122</v>
      </c>
      <c r="U848" s="59" t="s">
        <v>112</v>
      </c>
      <c r="V848" s="198">
        <v>60</v>
      </c>
      <c r="W848" s="59" t="s">
        <v>113</v>
      </c>
      <c r="X848" s="197"/>
      <c r="Y848" s="197"/>
      <c r="Z848" s="197"/>
      <c r="AA848" s="199">
        <v>30</v>
      </c>
      <c r="AB848" s="200">
        <v>60</v>
      </c>
      <c r="AC848" s="200">
        <v>10</v>
      </c>
      <c r="AD848" s="201" t="s">
        <v>114</v>
      </c>
      <c r="AE848" s="202" t="s">
        <v>115</v>
      </c>
      <c r="AF848" s="203">
        <v>460</v>
      </c>
      <c r="AG848" s="204">
        <v>870</v>
      </c>
      <c r="AH848" s="43">
        <v>0</v>
      </c>
      <c r="AI848" s="44">
        <f t="shared" si="67"/>
        <v>0</v>
      </c>
      <c r="AJ848" s="185"/>
      <c r="AK848" s="185"/>
      <c r="AL848" s="185"/>
      <c r="AM848" s="51" t="s">
        <v>116</v>
      </c>
      <c r="AN848" s="59"/>
      <c r="AO848" s="59"/>
      <c r="AP848" s="59"/>
      <c r="AQ848" s="59"/>
      <c r="AR848" s="59" t="s">
        <v>2984</v>
      </c>
      <c r="AS848" s="59"/>
      <c r="AT848" s="59"/>
      <c r="AU848" s="59"/>
      <c r="AV848" s="89"/>
      <c r="AW848" s="89"/>
      <c r="AX848" s="89"/>
      <c r="AY848" s="89"/>
      <c r="AZ848" s="187"/>
      <c r="BA848" s="187"/>
      <c r="BB848" s="187"/>
      <c r="BC848" s="187"/>
      <c r="BD848" s="49">
        <v>765</v>
      </c>
      <c r="BE848" s="121"/>
      <c r="BF848" s="121"/>
      <c r="BG848" s="121"/>
      <c r="BH848" s="121"/>
      <c r="BI848" s="121"/>
      <c r="BJ848" s="121"/>
      <c r="BK848" s="121"/>
      <c r="BL848" s="121"/>
      <c r="BM848" s="121"/>
      <c r="BN848" s="121"/>
      <c r="BO848" s="121"/>
      <c r="BP848" s="121"/>
      <c r="BQ848" s="121"/>
      <c r="BR848" s="121"/>
      <c r="BS848" s="121"/>
      <c r="BT848" s="121"/>
      <c r="BU848" s="121"/>
      <c r="BV848" s="121"/>
      <c r="BW848" s="121"/>
      <c r="BX848" s="121"/>
      <c r="BY848" s="121"/>
      <c r="BZ848" s="121"/>
      <c r="CA848" s="121"/>
      <c r="CB848" s="121"/>
      <c r="CC848" s="121"/>
      <c r="CD848" s="121"/>
      <c r="CE848" s="121"/>
      <c r="CF848" s="121"/>
      <c r="CG848" s="121"/>
      <c r="CH848" s="121"/>
      <c r="CI848" s="121"/>
      <c r="CJ848" s="121"/>
      <c r="CK848" s="121"/>
      <c r="CL848" s="121"/>
      <c r="CM848" s="121"/>
      <c r="CN848" s="121"/>
      <c r="CO848" s="121"/>
      <c r="CP848" s="121"/>
      <c r="CQ848" s="121"/>
      <c r="CR848" s="121"/>
      <c r="CS848" s="121"/>
      <c r="CT848" s="121"/>
      <c r="CU848" s="121"/>
      <c r="CV848" s="121"/>
      <c r="CW848" s="121"/>
      <c r="CX848" s="121"/>
      <c r="CY848" s="121"/>
      <c r="CZ848" s="121"/>
      <c r="DA848" s="121"/>
      <c r="DB848" s="121"/>
      <c r="DC848" s="121"/>
      <c r="DD848" s="121"/>
      <c r="DE848" s="121"/>
      <c r="DF848" s="121"/>
      <c r="DG848" s="121"/>
      <c r="DH848" s="121"/>
      <c r="DI848" s="121"/>
      <c r="DJ848" s="121"/>
      <c r="DK848" s="121"/>
      <c r="DL848" s="121"/>
      <c r="DM848" s="121"/>
      <c r="DN848" s="121"/>
      <c r="DO848" s="121"/>
      <c r="DP848" s="121"/>
      <c r="DQ848" s="121"/>
      <c r="DR848" s="121"/>
      <c r="DS848" s="121"/>
      <c r="DT848" s="121"/>
      <c r="DU848" s="121"/>
      <c r="DV848" s="121"/>
      <c r="DW848" s="121"/>
      <c r="DX848" s="121"/>
      <c r="DY848" s="121"/>
      <c r="DZ848" s="121"/>
      <c r="EA848" s="121"/>
      <c r="EB848" s="121"/>
      <c r="EC848" s="121"/>
      <c r="ED848" s="121"/>
      <c r="EE848" s="121"/>
      <c r="EF848" s="121"/>
      <c r="EG848" s="121"/>
      <c r="EH848" s="121"/>
      <c r="EI848" s="121"/>
      <c r="EJ848" s="121"/>
      <c r="EK848" s="121"/>
      <c r="EL848" s="121"/>
      <c r="EM848" s="121"/>
      <c r="EN848" s="121"/>
      <c r="EO848" s="121"/>
      <c r="EP848" s="121"/>
      <c r="EQ848" s="121"/>
      <c r="ER848" s="121"/>
      <c r="ES848" s="121"/>
      <c r="ET848" s="121"/>
      <c r="EU848" s="121"/>
      <c r="EV848" s="121"/>
      <c r="EW848" s="121"/>
      <c r="EX848" s="121"/>
      <c r="EY848" s="121"/>
      <c r="EZ848" s="121"/>
      <c r="FA848" s="121"/>
      <c r="FB848" s="121"/>
      <c r="FC848" s="121"/>
      <c r="FD848" s="121"/>
      <c r="FE848" s="121"/>
      <c r="FF848" s="121"/>
      <c r="FG848" s="121"/>
      <c r="FH848" s="121"/>
      <c r="FI848" s="121"/>
      <c r="FJ848" s="121"/>
      <c r="FK848" s="121"/>
      <c r="FL848" s="121"/>
      <c r="FM848" s="121"/>
      <c r="FN848" s="121"/>
      <c r="FO848" s="121"/>
      <c r="FP848" s="121"/>
      <c r="FQ848" s="121"/>
      <c r="FR848" s="121"/>
      <c r="FS848" s="121"/>
      <c r="FT848" s="121"/>
      <c r="FU848" s="121"/>
      <c r="FV848" s="121"/>
      <c r="FW848" s="121"/>
      <c r="FX848" s="121"/>
      <c r="FY848" s="121"/>
      <c r="FZ848" s="121"/>
      <c r="GA848" s="121"/>
      <c r="GB848" s="121"/>
      <c r="GC848" s="121"/>
      <c r="GD848" s="121"/>
      <c r="GE848" s="121"/>
      <c r="GF848" s="121"/>
      <c r="GG848" s="121"/>
      <c r="GH848" s="121"/>
      <c r="GI848" s="121"/>
      <c r="GJ848" s="121"/>
      <c r="GK848" s="121"/>
      <c r="GL848" s="121"/>
      <c r="GM848" s="121"/>
      <c r="GN848" s="121"/>
      <c r="GO848" s="121"/>
      <c r="GP848" s="121"/>
      <c r="GQ848" s="121"/>
      <c r="GR848" s="121"/>
      <c r="GS848" s="121"/>
      <c r="GT848" s="121"/>
      <c r="GU848" s="121"/>
      <c r="GV848" s="121"/>
      <c r="GW848" s="121"/>
      <c r="GX848" s="121"/>
      <c r="GY848" s="121"/>
      <c r="GZ848" s="121"/>
      <c r="HA848" s="121"/>
      <c r="HB848" s="121"/>
      <c r="HC848" s="121"/>
      <c r="HD848" s="121"/>
      <c r="HE848" s="121"/>
      <c r="HF848" s="121"/>
      <c r="HG848" s="121"/>
      <c r="HH848" s="121"/>
      <c r="HI848" s="121"/>
      <c r="HJ848" s="121"/>
      <c r="HK848" s="121"/>
      <c r="HL848" s="121"/>
      <c r="HM848" s="121"/>
      <c r="HN848" s="121"/>
      <c r="HO848" s="121"/>
      <c r="HP848" s="121"/>
      <c r="HQ848" s="121"/>
      <c r="HR848" s="121"/>
      <c r="HS848" s="121"/>
      <c r="HT848" s="121"/>
      <c r="HU848" s="121"/>
      <c r="HV848" s="121"/>
      <c r="HW848" s="121"/>
      <c r="HX848" s="121"/>
      <c r="HY848" s="121"/>
      <c r="HZ848" s="121"/>
      <c r="IA848" s="121"/>
      <c r="IB848" s="121"/>
      <c r="IC848" s="121"/>
      <c r="ID848" s="121"/>
      <c r="IE848" s="121"/>
      <c r="IF848" s="121"/>
      <c r="IG848" s="121"/>
      <c r="IH848" s="121"/>
      <c r="II848" s="121"/>
      <c r="IJ848" s="121"/>
      <c r="IK848" s="121"/>
      <c r="IL848" s="121"/>
      <c r="IM848" s="121"/>
      <c r="IN848" s="121"/>
      <c r="IO848" s="121"/>
      <c r="IP848" s="121"/>
      <c r="IQ848" s="121"/>
      <c r="IR848" s="121"/>
      <c r="IS848" s="121"/>
      <c r="IT848" s="121"/>
      <c r="IU848" s="121"/>
      <c r="IV848" s="121"/>
      <c r="IW848" s="121"/>
    </row>
    <row r="849" spans="1:257" ht="12.95" customHeight="1">
      <c r="A849" s="35" t="s">
        <v>980</v>
      </c>
      <c r="B849" s="349"/>
      <c r="C849" s="349"/>
      <c r="D849" s="36">
        <v>230000547</v>
      </c>
      <c r="E849" s="38" t="s">
        <v>4292</v>
      </c>
      <c r="F849" s="37"/>
      <c r="G849" s="349"/>
      <c r="H849" s="37" t="s">
        <v>2981</v>
      </c>
      <c r="I849" s="37" t="s">
        <v>2982</v>
      </c>
      <c r="J849" s="37" t="s">
        <v>2983</v>
      </c>
      <c r="K849" s="37" t="s">
        <v>104</v>
      </c>
      <c r="L849" s="753"/>
      <c r="M849" s="37" t="s">
        <v>121</v>
      </c>
      <c r="N849" s="39" t="s">
        <v>83</v>
      </c>
      <c r="O849" s="39" t="s">
        <v>107</v>
      </c>
      <c r="P849" s="37" t="s">
        <v>108</v>
      </c>
      <c r="Q849" s="39" t="s">
        <v>1094</v>
      </c>
      <c r="R849" s="37" t="s">
        <v>110</v>
      </c>
      <c r="S849" s="39" t="s">
        <v>107</v>
      </c>
      <c r="T849" s="37" t="s">
        <v>122</v>
      </c>
      <c r="U849" s="37" t="s">
        <v>112</v>
      </c>
      <c r="V849" s="39">
        <v>60</v>
      </c>
      <c r="W849" s="37" t="s">
        <v>113</v>
      </c>
      <c r="X849" s="39"/>
      <c r="Y849" s="39"/>
      <c r="Z849" s="39"/>
      <c r="AA849" s="754">
        <v>30</v>
      </c>
      <c r="AB849" s="37">
        <v>60</v>
      </c>
      <c r="AC849" s="37">
        <v>10</v>
      </c>
      <c r="AD849" s="42" t="s">
        <v>114</v>
      </c>
      <c r="AE849" s="37" t="s">
        <v>115</v>
      </c>
      <c r="AF849" s="42">
        <v>1300</v>
      </c>
      <c r="AG849" s="50">
        <v>870</v>
      </c>
      <c r="AH849" s="45">
        <f>AG849*AF849</f>
        <v>1131000</v>
      </c>
      <c r="AI849" s="45">
        <f t="shared" si="67"/>
        <v>1266720.0000000002</v>
      </c>
      <c r="AJ849" s="46"/>
      <c r="AK849" s="45"/>
      <c r="AL849" s="45"/>
      <c r="AM849" s="35" t="s">
        <v>116</v>
      </c>
      <c r="AN849" s="37"/>
      <c r="AO849" s="37"/>
      <c r="AP849" s="37"/>
      <c r="AQ849" s="37"/>
      <c r="AR849" s="37" t="s">
        <v>2984</v>
      </c>
      <c r="AS849" s="37"/>
      <c r="AT849" s="37"/>
      <c r="AU849" s="37"/>
      <c r="AV849" s="37"/>
      <c r="AW849" s="37"/>
      <c r="AX849" s="37"/>
      <c r="AY849" s="35"/>
      <c r="AZ849" s="410" t="s">
        <v>4024</v>
      </c>
      <c r="BA849" s="410" t="s">
        <v>4025</v>
      </c>
      <c r="BB849" s="410"/>
      <c r="BC849" s="249" t="e">
        <f>VLOOKUP(#REF!,$E$11:$BD$1093,53,0)</f>
        <v>#REF!</v>
      </c>
      <c r="BD849" s="249" t="e">
        <f>BC849+0.5</f>
        <v>#REF!</v>
      </c>
      <c r="BE849" s="121"/>
      <c r="BF849" s="121"/>
      <c r="BG849" s="121"/>
      <c r="BH849" s="121"/>
      <c r="BI849" s="121"/>
      <c r="BJ849" s="121"/>
      <c r="BK849" s="121"/>
      <c r="BL849" s="121"/>
      <c r="BM849" s="121"/>
      <c r="BN849" s="121"/>
      <c r="BO849" s="121"/>
      <c r="BP849" s="121"/>
      <c r="BQ849" s="121"/>
      <c r="BR849" s="121"/>
      <c r="BS849" s="121"/>
      <c r="BT849" s="121"/>
      <c r="BU849" s="121"/>
      <c r="BV849" s="121"/>
      <c r="BW849" s="121"/>
      <c r="BX849" s="121"/>
      <c r="BY849" s="121"/>
      <c r="BZ849" s="121"/>
      <c r="CA849" s="121"/>
      <c r="CB849" s="121"/>
      <c r="CC849" s="121"/>
      <c r="CD849" s="121"/>
      <c r="CE849" s="121"/>
      <c r="CF849" s="121"/>
      <c r="CG849" s="121"/>
      <c r="CH849" s="121"/>
      <c r="CI849" s="121"/>
      <c r="CJ849" s="121"/>
      <c r="CK849" s="121"/>
      <c r="CL849" s="121"/>
      <c r="CM849" s="121"/>
      <c r="CN849" s="121"/>
      <c r="CO849" s="121"/>
      <c r="CP849" s="121"/>
      <c r="CQ849" s="121"/>
      <c r="CR849" s="121"/>
      <c r="CS849" s="121"/>
      <c r="CT849" s="121"/>
      <c r="CU849" s="121"/>
      <c r="CV849" s="121"/>
      <c r="CW849" s="121"/>
      <c r="CX849" s="121"/>
      <c r="CY849" s="121"/>
      <c r="CZ849" s="121"/>
      <c r="DA849" s="121"/>
      <c r="DB849" s="121"/>
      <c r="DC849" s="121"/>
      <c r="DD849" s="121"/>
      <c r="DE849" s="121"/>
      <c r="DF849" s="121"/>
      <c r="DG849" s="121"/>
      <c r="DH849" s="121"/>
      <c r="DI849" s="121"/>
      <c r="DJ849" s="121"/>
      <c r="DK849" s="121"/>
      <c r="DL849" s="121"/>
      <c r="DM849" s="121"/>
      <c r="DN849" s="121"/>
      <c r="DO849" s="121"/>
      <c r="DP849" s="121"/>
      <c r="DQ849" s="121"/>
      <c r="DR849" s="121"/>
      <c r="DS849" s="121"/>
      <c r="DT849" s="121"/>
      <c r="DU849" s="121"/>
      <c r="DV849" s="121"/>
      <c r="DW849" s="121"/>
      <c r="DX849" s="121"/>
      <c r="DY849" s="121"/>
      <c r="DZ849" s="121"/>
      <c r="EA849" s="121"/>
      <c r="EB849" s="121"/>
      <c r="EC849" s="121"/>
      <c r="ED849" s="121"/>
      <c r="EE849" s="121"/>
      <c r="EF849" s="121"/>
      <c r="EG849" s="121"/>
      <c r="EH849" s="121"/>
      <c r="EI849" s="121"/>
      <c r="EJ849" s="121"/>
      <c r="EK849" s="121"/>
      <c r="EL849" s="121"/>
      <c r="EM849" s="121"/>
      <c r="EN849" s="121"/>
      <c r="EO849" s="121"/>
      <c r="EP849" s="121"/>
      <c r="EQ849" s="121"/>
      <c r="ER849" s="121"/>
      <c r="ES849" s="121"/>
      <c r="ET849" s="121"/>
      <c r="EU849" s="121"/>
      <c r="EV849" s="121"/>
      <c r="EW849" s="121"/>
      <c r="EX849" s="121"/>
      <c r="EY849" s="121"/>
      <c r="EZ849" s="121"/>
      <c r="FA849" s="121"/>
      <c r="FB849" s="121"/>
      <c r="FC849" s="121"/>
      <c r="FD849" s="121"/>
      <c r="FE849" s="121"/>
      <c r="FF849" s="121"/>
      <c r="FG849" s="121"/>
      <c r="FH849" s="121"/>
      <c r="FI849" s="121"/>
      <c r="FJ849" s="121"/>
      <c r="FK849" s="121"/>
      <c r="FL849" s="121"/>
      <c r="FM849" s="121"/>
      <c r="FN849" s="121"/>
      <c r="FO849" s="121"/>
      <c r="FP849" s="121"/>
      <c r="FQ849" s="121"/>
      <c r="FR849" s="121"/>
      <c r="FS849" s="121"/>
      <c r="FT849" s="121"/>
      <c r="FU849" s="121"/>
      <c r="FV849" s="121"/>
      <c r="FW849" s="121"/>
      <c r="FX849" s="121"/>
      <c r="FY849" s="121"/>
      <c r="FZ849" s="121"/>
      <c r="GA849" s="121"/>
      <c r="GB849" s="121"/>
      <c r="GC849" s="121"/>
      <c r="GD849" s="121"/>
      <c r="GE849" s="121"/>
      <c r="GF849" s="121"/>
      <c r="GG849" s="121"/>
      <c r="GH849" s="121"/>
      <c r="GI849" s="121"/>
      <c r="GJ849" s="121"/>
      <c r="GK849" s="121"/>
      <c r="GL849" s="121"/>
      <c r="GM849" s="121"/>
      <c r="GN849" s="121"/>
      <c r="GO849" s="121"/>
      <c r="GP849" s="121"/>
      <c r="GQ849" s="121"/>
      <c r="GR849" s="121"/>
      <c r="GS849" s="121"/>
      <c r="GT849" s="121"/>
      <c r="GU849" s="121"/>
      <c r="GV849" s="121"/>
      <c r="GW849" s="121"/>
      <c r="GX849" s="121"/>
      <c r="GY849" s="121"/>
      <c r="GZ849" s="121"/>
      <c r="HA849" s="121"/>
      <c r="HB849" s="121"/>
      <c r="HC849" s="121"/>
      <c r="HD849" s="121"/>
      <c r="HE849" s="121"/>
      <c r="HF849" s="121"/>
      <c r="HG849" s="121"/>
      <c r="HH849" s="121"/>
      <c r="HI849" s="121"/>
      <c r="HJ849" s="121"/>
      <c r="HK849" s="121"/>
      <c r="HL849" s="121"/>
      <c r="HM849" s="121"/>
      <c r="HN849" s="121"/>
      <c r="HO849" s="121"/>
      <c r="HP849" s="121"/>
      <c r="HQ849" s="121"/>
      <c r="HR849" s="121"/>
      <c r="HS849" s="121"/>
      <c r="HT849" s="121"/>
      <c r="HU849" s="121"/>
      <c r="HV849" s="121"/>
      <c r="HW849" s="121"/>
      <c r="HX849" s="121"/>
      <c r="HY849" s="121"/>
      <c r="HZ849" s="121"/>
      <c r="IA849" s="121"/>
      <c r="IB849" s="121"/>
      <c r="IC849" s="121"/>
      <c r="ID849" s="121"/>
      <c r="IE849" s="121"/>
      <c r="IF849" s="121"/>
      <c r="IG849" s="121"/>
      <c r="IH849" s="121"/>
      <c r="II849" s="121"/>
      <c r="IJ849" s="121"/>
      <c r="IK849" s="121"/>
      <c r="IL849" s="121"/>
      <c r="IM849" s="121"/>
      <c r="IN849" s="121"/>
      <c r="IO849" s="121"/>
      <c r="IP849" s="121"/>
      <c r="IQ849" s="121"/>
      <c r="IR849" s="121"/>
      <c r="IS849" s="121"/>
      <c r="IT849" s="121"/>
      <c r="IU849" s="121"/>
      <c r="IV849" s="121"/>
      <c r="IW849" s="121"/>
    </row>
    <row r="850" spans="1:257" ht="12.95" customHeight="1">
      <c r="A850" s="75" t="s">
        <v>980</v>
      </c>
      <c r="B850" s="255"/>
      <c r="C850" s="255"/>
      <c r="D850" s="155">
        <v>230000548</v>
      </c>
      <c r="E850" s="258" t="s">
        <v>1279</v>
      </c>
      <c r="F850" s="260">
        <v>22100375</v>
      </c>
      <c r="G850" s="59"/>
      <c r="H850" s="59" t="s">
        <v>2981</v>
      </c>
      <c r="I850" s="59" t="s">
        <v>2982</v>
      </c>
      <c r="J850" s="59" t="s">
        <v>2983</v>
      </c>
      <c r="K850" s="59" t="s">
        <v>104</v>
      </c>
      <c r="L850" s="177"/>
      <c r="M850" s="59" t="s">
        <v>121</v>
      </c>
      <c r="N850" s="197" t="s">
        <v>83</v>
      </c>
      <c r="O850" s="197" t="s">
        <v>107</v>
      </c>
      <c r="P850" s="59" t="s">
        <v>108</v>
      </c>
      <c r="Q850" s="197" t="s">
        <v>1094</v>
      </c>
      <c r="R850" s="59" t="s">
        <v>110</v>
      </c>
      <c r="S850" s="197" t="s">
        <v>107</v>
      </c>
      <c r="T850" s="59" t="s">
        <v>122</v>
      </c>
      <c r="U850" s="59" t="s">
        <v>112</v>
      </c>
      <c r="V850" s="198">
        <v>60</v>
      </c>
      <c r="W850" s="59" t="s">
        <v>113</v>
      </c>
      <c r="X850" s="197"/>
      <c r="Y850" s="197"/>
      <c r="Z850" s="197"/>
      <c r="AA850" s="199">
        <v>30</v>
      </c>
      <c r="AB850" s="200">
        <v>60</v>
      </c>
      <c r="AC850" s="200">
        <v>10</v>
      </c>
      <c r="AD850" s="201" t="s">
        <v>114</v>
      </c>
      <c r="AE850" s="202" t="s">
        <v>115</v>
      </c>
      <c r="AF850" s="203">
        <v>225</v>
      </c>
      <c r="AG850" s="204">
        <v>897.75</v>
      </c>
      <c r="AH850" s="43">
        <v>0</v>
      </c>
      <c r="AI850" s="44">
        <f t="shared" si="67"/>
        <v>0</v>
      </c>
      <c r="AJ850" s="185"/>
      <c r="AK850" s="185"/>
      <c r="AL850" s="185"/>
      <c r="AM850" s="51" t="s">
        <v>116</v>
      </c>
      <c r="AN850" s="59"/>
      <c r="AO850" s="59"/>
      <c r="AP850" s="59"/>
      <c r="AQ850" s="59"/>
      <c r="AR850" s="59" t="s">
        <v>2985</v>
      </c>
      <c r="AS850" s="59"/>
      <c r="AT850" s="59"/>
      <c r="AU850" s="59"/>
      <c r="AV850" s="89"/>
      <c r="AW850" s="89"/>
      <c r="AX850" s="89"/>
      <c r="AY850" s="89"/>
      <c r="AZ850" s="187"/>
      <c r="BA850" s="187"/>
      <c r="BB850" s="187"/>
      <c r="BC850" s="187"/>
      <c r="BD850" s="49">
        <v>766</v>
      </c>
      <c r="BE850" s="158"/>
      <c r="BF850" s="158"/>
      <c r="BG850" s="158"/>
      <c r="BH850" s="158"/>
      <c r="BI850" s="158"/>
      <c r="BJ850" s="158"/>
      <c r="BK850" s="158"/>
      <c r="BL850" s="158"/>
      <c r="BM850" s="158"/>
      <c r="BN850" s="158"/>
      <c r="BO850" s="158"/>
      <c r="BP850" s="158"/>
      <c r="BQ850" s="158"/>
      <c r="BR850" s="158"/>
      <c r="BS850" s="158"/>
      <c r="BT850" s="158"/>
      <c r="BU850" s="158"/>
      <c r="BV850" s="158"/>
      <c r="BW850" s="158"/>
      <c r="BX850" s="158"/>
      <c r="BY850" s="158"/>
      <c r="BZ850" s="158"/>
      <c r="CA850" s="158"/>
      <c r="CB850" s="158"/>
      <c r="CC850" s="158"/>
      <c r="CD850" s="158"/>
      <c r="CE850" s="158"/>
      <c r="CF850" s="158"/>
      <c r="CG850" s="158"/>
      <c r="CH850" s="158"/>
      <c r="CI850" s="158"/>
      <c r="CJ850" s="158"/>
      <c r="CK850" s="158"/>
      <c r="CL850" s="158"/>
      <c r="CM850" s="158"/>
      <c r="CN850" s="158"/>
      <c r="CO850" s="158"/>
      <c r="CP850" s="158"/>
      <c r="CQ850" s="158"/>
      <c r="CR850" s="158"/>
      <c r="CS850" s="158"/>
      <c r="CT850" s="158"/>
      <c r="CU850" s="158"/>
      <c r="CV850" s="158"/>
      <c r="CW850" s="158"/>
      <c r="CX850" s="158"/>
      <c r="CY850" s="158"/>
      <c r="CZ850" s="158"/>
      <c r="DA850" s="158"/>
      <c r="DB850" s="158"/>
      <c r="DC850" s="158"/>
      <c r="DD850" s="158"/>
      <c r="DE850" s="158"/>
      <c r="DF850" s="158"/>
      <c r="DG850" s="158"/>
      <c r="DH850" s="158"/>
      <c r="DI850" s="158"/>
      <c r="DJ850" s="158"/>
      <c r="DK850" s="158"/>
      <c r="DL850" s="158"/>
      <c r="DM850" s="158"/>
      <c r="DN850" s="158"/>
      <c r="DO850" s="158"/>
      <c r="DP850" s="158"/>
      <c r="DQ850" s="158"/>
      <c r="DR850" s="158"/>
      <c r="DS850" s="158"/>
      <c r="DT850" s="158"/>
      <c r="DU850" s="158"/>
      <c r="DV850" s="158"/>
      <c r="DW850" s="158"/>
      <c r="DX850" s="158"/>
      <c r="DY850" s="158"/>
      <c r="DZ850" s="158"/>
      <c r="EA850" s="158"/>
      <c r="EB850" s="158"/>
      <c r="EC850" s="158"/>
      <c r="ED850" s="158"/>
      <c r="EE850" s="158"/>
      <c r="EF850" s="158"/>
      <c r="EG850" s="158"/>
      <c r="EH850" s="158"/>
      <c r="EI850" s="158"/>
      <c r="EJ850" s="158"/>
      <c r="EK850" s="158"/>
      <c r="EL850" s="158"/>
      <c r="EM850" s="158"/>
      <c r="EN850" s="158"/>
      <c r="EO850" s="158"/>
      <c r="EP850" s="158"/>
      <c r="EQ850" s="158"/>
      <c r="ER850" s="158"/>
      <c r="ES850" s="158"/>
      <c r="ET850" s="158"/>
      <c r="EU850" s="158"/>
      <c r="EV850" s="158"/>
      <c r="EW850" s="158"/>
      <c r="EX850" s="158"/>
      <c r="EY850" s="158"/>
      <c r="EZ850" s="158"/>
      <c r="FA850" s="158"/>
      <c r="FB850" s="158"/>
      <c r="FC850" s="158"/>
      <c r="FD850" s="158"/>
      <c r="FE850" s="158"/>
      <c r="FF850" s="158"/>
      <c r="FG850" s="158"/>
      <c r="FH850" s="158"/>
      <c r="FI850" s="158"/>
      <c r="FJ850" s="158"/>
      <c r="FK850" s="158"/>
      <c r="FL850" s="158"/>
      <c r="FM850" s="158"/>
      <c r="FN850" s="158"/>
      <c r="FO850" s="158"/>
      <c r="FP850" s="158"/>
      <c r="FQ850" s="158"/>
      <c r="FR850" s="158"/>
      <c r="FS850" s="158"/>
      <c r="FT850" s="158"/>
      <c r="FU850" s="158"/>
      <c r="FV850" s="158"/>
      <c r="FW850" s="158"/>
      <c r="FX850" s="158"/>
      <c r="FY850" s="158"/>
      <c r="FZ850" s="158"/>
      <c r="GA850" s="158"/>
      <c r="GB850" s="158"/>
      <c r="GC850" s="158"/>
      <c r="GD850" s="158"/>
      <c r="GE850" s="158"/>
      <c r="GF850" s="158"/>
      <c r="GG850" s="158"/>
      <c r="GH850" s="158"/>
      <c r="GI850" s="158"/>
      <c r="GJ850" s="158"/>
      <c r="GK850" s="158"/>
      <c r="GL850" s="158"/>
      <c r="GM850" s="158"/>
      <c r="GN850" s="158"/>
      <c r="GO850" s="158"/>
      <c r="GP850" s="158"/>
      <c r="GQ850" s="158"/>
      <c r="GR850" s="158"/>
      <c r="GS850" s="158"/>
      <c r="GT850" s="158"/>
      <c r="GU850" s="158"/>
      <c r="GV850" s="158"/>
      <c r="GW850" s="158"/>
      <c r="GX850" s="158"/>
      <c r="GY850" s="158"/>
      <c r="GZ850" s="158"/>
      <c r="HA850" s="158"/>
      <c r="HB850" s="158"/>
      <c r="HC850" s="158"/>
      <c r="HD850" s="158"/>
      <c r="HE850" s="158"/>
      <c r="HF850" s="158"/>
      <c r="HG850" s="158"/>
      <c r="HH850" s="158"/>
      <c r="HI850" s="158"/>
      <c r="HJ850" s="158"/>
      <c r="HK850" s="158"/>
      <c r="HL850" s="158"/>
      <c r="HM850" s="158"/>
      <c r="HN850" s="158"/>
      <c r="HO850" s="158"/>
      <c r="HP850" s="158"/>
      <c r="HQ850" s="158"/>
      <c r="HR850" s="158"/>
      <c r="HS850" s="158"/>
      <c r="HT850" s="158"/>
      <c r="HU850" s="158"/>
      <c r="HV850" s="158"/>
      <c r="HW850" s="158"/>
      <c r="HX850" s="158"/>
      <c r="HY850" s="158"/>
      <c r="HZ850" s="158"/>
      <c r="IA850" s="158"/>
      <c r="IB850" s="158"/>
      <c r="IC850" s="158"/>
      <c r="ID850" s="158"/>
      <c r="IE850" s="158"/>
      <c r="IF850" s="158"/>
      <c r="IG850" s="158"/>
      <c r="IH850" s="158"/>
      <c r="II850" s="158"/>
      <c r="IJ850" s="158"/>
      <c r="IK850" s="158"/>
      <c r="IL850" s="158"/>
      <c r="IM850" s="158"/>
      <c r="IN850" s="158"/>
      <c r="IO850" s="158"/>
      <c r="IP850" s="158"/>
      <c r="IQ850" s="158"/>
      <c r="IR850" s="158"/>
      <c r="IS850" s="158"/>
      <c r="IT850" s="158"/>
      <c r="IU850" s="158"/>
      <c r="IV850" s="158"/>
      <c r="IW850" s="158"/>
    </row>
    <row r="851" spans="1:257" ht="12.95" customHeight="1">
      <c r="A851" s="35" t="s">
        <v>980</v>
      </c>
      <c r="B851" s="349"/>
      <c r="C851" s="349"/>
      <c r="D851" s="36">
        <v>230000548</v>
      </c>
      <c r="E851" s="38" t="s">
        <v>4293</v>
      </c>
      <c r="F851" s="37"/>
      <c r="G851" s="349"/>
      <c r="H851" s="37" t="s">
        <v>2981</v>
      </c>
      <c r="I851" s="37" t="s">
        <v>2982</v>
      </c>
      <c r="J851" s="37" t="s">
        <v>2983</v>
      </c>
      <c r="K851" s="37" t="s">
        <v>104</v>
      </c>
      <c r="L851" s="753"/>
      <c r="M851" s="37" t="s">
        <v>121</v>
      </c>
      <c r="N851" s="39" t="s">
        <v>83</v>
      </c>
      <c r="O851" s="39" t="s">
        <v>107</v>
      </c>
      <c r="P851" s="37" t="s">
        <v>108</v>
      </c>
      <c r="Q851" s="39" t="s">
        <v>1094</v>
      </c>
      <c r="R851" s="37" t="s">
        <v>110</v>
      </c>
      <c r="S851" s="39" t="s">
        <v>107</v>
      </c>
      <c r="T851" s="37" t="s">
        <v>122</v>
      </c>
      <c r="U851" s="37" t="s">
        <v>112</v>
      </c>
      <c r="V851" s="39">
        <v>60</v>
      </c>
      <c r="W851" s="37" t="s">
        <v>113</v>
      </c>
      <c r="X851" s="39"/>
      <c r="Y851" s="39"/>
      <c r="Z851" s="39"/>
      <c r="AA851" s="754">
        <v>30</v>
      </c>
      <c r="AB851" s="37">
        <v>60</v>
      </c>
      <c r="AC851" s="37">
        <v>10</v>
      </c>
      <c r="AD851" s="42" t="s">
        <v>114</v>
      </c>
      <c r="AE851" s="37" t="s">
        <v>115</v>
      </c>
      <c r="AF851" s="42">
        <v>1000</v>
      </c>
      <c r="AG851" s="50">
        <v>897.75</v>
      </c>
      <c r="AH851" s="45">
        <f>AG851*AF851</f>
        <v>897750</v>
      </c>
      <c r="AI851" s="45">
        <f t="shared" si="67"/>
        <v>1005480.0000000001</v>
      </c>
      <c r="AJ851" s="46"/>
      <c r="AK851" s="45"/>
      <c r="AL851" s="45"/>
      <c r="AM851" s="35" t="s">
        <v>116</v>
      </c>
      <c r="AN851" s="37"/>
      <c r="AO851" s="37"/>
      <c r="AP851" s="37"/>
      <c r="AQ851" s="37"/>
      <c r="AR851" s="37" t="s">
        <v>2985</v>
      </c>
      <c r="AS851" s="37"/>
      <c r="AT851" s="37"/>
      <c r="AU851" s="37"/>
      <c r="AV851" s="37"/>
      <c r="AW851" s="37"/>
      <c r="AX851" s="37"/>
      <c r="AY851" s="35"/>
      <c r="AZ851" s="410" t="s">
        <v>4024</v>
      </c>
      <c r="BA851" s="410" t="s">
        <v>4026</v>
      </c>
      <c r="BB851" s="410"/>
      <c r="BC851" s="249" t="e">
        <f>VLOOKUP(#REF!,$E$11:$BD$1093,53,0)</f>
        <v>#REF!</v>
      </c>
      <c r="BD851" s="249" t="e">
        <f>BC851+0.5</f>
        <v>#REF!</v>
      </c>
      <c r="BE851" s="158"/>
      <c r="BF851" s="158"/>
      <c r="BG851" s="158"/>
      <c r="BH851" s="158"/>
      <c r="BI851" s="158"/>
      <c r="BJ851" s="158"/>
      <c r="BK851" s="158"/>
      <c r="BL851" s="158"/>
      <c r="BM851" s="158"/>
      <c r="BN851" s="158"/>
      <c r="BO851" s="158"/>
      <c r="BP851" s="158"/>
      <c r="BQ851" s="158"/>
      <c r="BR851" s="158"/>
      <c r="BS851" s="158"/>
      <c r="BT851" s="158"/>
      <c r="BU851" s="158"/>
      <c r="BV851" s="158"/>
      <c r="BW851" s="158"/>
      <c r="BX851" s="158"/>
      <c r="BY851" s="158"/>
      <c r="BZ851" s="158"/>
      <c r="CA851" s="158"/>
      <c r="CB851" s="158"/>
      <c r="CC851" s="158"/>
      <c r="CD851" s="158"/>
      <c r="CE851" s="158"/>
      <c r="CF851" s="158"/>
      <c r="CG851" s="158"/>
      <c r="CH851" s="158"/>
      <c r="CI851" s="158"/>
      <c r="CJ851" s="158"/>
      <c r="CK851" s="158"/>
      <c r="CL851" s="158"/>
      <c r="CM851" s="158"/>
      <c r="CN851" s="158"/>
      <c r="CO851" s="158"/>
      <c r="CP851" s="158"/>
      <c r="CQ851" s="158"/>
      <c r="CR851" s="158"/>
      <c r="CS851" s="158"/>
      <c r="CT851" s="158"/>
      <c r="CU851" s="158"/>
      <c r="CV851" s="158"/>
      <c r="CW851" s="158"/>
      <c r="CX851" s="158"/>
      <c r="CY851" s="158"/>
      <c r="CZ851" s="158"/>
      <c r="DA851" s="158"/>
      <c r="DB851" s="158"/>
      <c r="DC851" s="158"/>
      <c r="DD851" s="158"/>
      <c r="DE851" s="158"/>
      <c r="DF851" s="158"/>
      <c r="DG851" s="158"/>
      <c r="DH851" s="158"/>
      <c r="DI851" s="158"/>
      <c r="DJ851" s="158"/>
      <c r="DK851" s="158"/>
      <c r="DL851" s="158"/>
      <c r="DM851" s="158"/>
      <c r="DN851" s="158"/>
      <c r="DO851" s="158"/>
      <c r="DP851" s="158"/>
      <c r="DQ851" s="158"/>
      <c r="DR851" s="158"/>
      <c r="DS851" s="158"/>
      <c r="DT851" s="158"/>
      <c r="DU851" s="158"/>
      <c r="DV851" s="158"/>
      <c r="DW851" s="158"/>
      <c r="DX851" s="158"/>
      <c r="DY851" s="158"/>
      <c r="DZ851" s="158"/>
      <c r="EA851" s="158"/>
      <c r="EB851" s="158"/>
      <c r="EC851" s="158"/>
      <c r="ED851" s="158"/>
      <c r="EE851" s="158"/>
      <c r="EF851" s="158"/>
      <c r="EG851" s="158"/>
      <c r="EH851" s="158"/>
      <c r="EI851" s="158"/>
      <c r="EJ851" s="158"/>
      <c r="EK851" s="158"/>
      <c r="EL851" s="158"/>
      <c r="EM851" s="158"/>
      <c r="EN851" s="158"/>
      <c r="EO851" s="158"/>
      <c r="EP851" s="158"/>
      <c r="EQ851" s="158"/>
      <c r="ER851" s="158"/>
      <c r="ES851" s="158"/>
      <c r="ET851" s="158"/>
      <c r="EU851" s="158"/>
      <c r="EV851" s="158"/>
      <c r="EW851" s="158"/>
      <c r="EX851" s="158"/>
      <c r="EY851" s="158"/>
      <c r="EZ851" s="158"/>
      <c r="FA851" s="158"/>
      <c r="FB851" s="158"/>
      <c r="FC851" s="158"/>
      <c r="FD851" s="158"/>
      <c r="FE851" s="158"/>
      <c r="FF851" s="158"/>
      <c r="FG851" s="158"/>
      <c r="FH851" s="158"/>
      <c r="FI851" s="158"/>
      <c r="FJ851" s="158"/>
      <c r="FK851" s="158"/>
      <c r="FL851" s="158"/>
      <c r="FM851" s="158"/>
      <c r="FN851" s="158"/>
      <c r="FO851" s="158"/>
      <c r="FP851" s="158"/>
      <c r="FQ851" s="158"/>
      <c r="FR851" s="158"/>
      <c r="FS851" s="158"/>
      <c r="FT851" s="158"/>
      <c r="FU851" s="158"/>
      <c r="FV851" s="158"/>
      <c r="FW851" s="158"/>
      <c r="FX851" s="158"/>
      <c r="FY851" s="158"/>
      <c r="FZ851" s="158"/>
      <c r="GA851" s="158"/>
      <c r="GB851" s="158"/>
      <c r="GC851" s="158"/>
      <c r="GD851" s="158"/>
      <c r="GE851" s="158"/>
      <c r="GF851" s="158"/>
      <c r="GG851" s="158"/>
      <c r="GH851" s="158"/>
      <c r="GI851" s="158"/>
      <c r="GJ851" s="158"/>
      <c r="GK851" s="158"/>
      <c r="GL851" s="158"/>
      <c r="GM851" s="158"/>
      <c r="GN851" s="158"/>
      <c r="GO851" s="158"/>
      <c r="GP851" s="158"/>
      <c r="GQ851" s="158"/>
      <c r="GR851" s="158"/>
      <c r="GS851" s="158"/>
      <c r="GT851" s="158"/>
      <c r="GU851" s="158"/>
      <c r="GV851" s="158"/>
      <c r="GW851" s="158"/>
      <c r="GX851" s="158"/>
      <c r="GY851" s="158"/>
      <c r="GZ851" s="158"/>
      <c r="HA851" s="158"/>
      <c r="HB851" s="158"/>
      <c r="HC851" s="158"/>
      <c r="HD851" s="158"/>
      <c r="HE851" s="158"/>
      <c r="HF851" s="158"/>
      <c r="HG851" s="158"/>
      <c r="HH851" s="158"/>
      <c r="HI851" s="158"/>
      <c r="HJ851" s="158"/>
      <c r="HK851" s="158"/>
      <c r="HL851" s="158"/>
      <c r="HM851" s="158"/>
      <c r="HN851" s="158"/>
      <c r="HO851" s="158"/>
      <c r="HP851" s="158"/>
      <c r="HQ851" s="158"/>
      <c r="HR851" s="158"/>
      <c r="HS851" s="158"/>
      <c r="HT851" s="158"/>
      <c r="HU851" s="158"/>
      <c r="HV851" s="158"/>
      <c r="HW851" s="158"/>
      <c r="HX851" s="158"/>
      <c r="HY851" s="158"/>
      <c r="HZ851" s="158"/>
      <c r="IA851" s="158"/>
      <c r="IB851" s="158"/>
      <c r="IC851" s="158"/>
      <c r="ID851" s="158"/>
      <c r="IE851" s="158"/>
      <c r="IF851" s="158"/>
      <c r="IG851" s="158"/>
      <c r="IH851" s="158"/>
      <c r="II851" s="158"/>
      <c r="IJ851" s="158"/>
      <c r="IK851" s="158"/>
      <c r="IL851" s="158"/>
      <c r="IM851" s="158"/>
      <c r="IN851" s="158"/>
      <c r="IO851" s="158"/>
      <c r="IP851" s="158"/>
      <c r="IQ851" s="158"/>
      <c r="IR851" s="158"/>
      <c r="IS851" s="158"/>
      <c r="IT851" s="158"/>
      <c r="IU851" s="158"/>
      <c r="IV851" s="158"/>
      <c r="IW851" s="158"/>
    </row>
    <row r="852" spans="1:257" ht="12.95" customHeight="1">
      <c r="A852" s="75" t="s">
        <v>980</v>
      </c>
      <c r="B852" s="255"/>
      <c r="C852" s="255"/>
      <c r="D852" s="155">
        <v>230000658</v>
      </c>
      <c r="E852" s="258" t="s">
        <v>1280</v>
      </c>
      <c r="F852" s="260">
        <v>22100376</v>
      </c>
      <c r="G852" s="59"/>
      <c r="H852" s="59" t="s">
        <v>2981</v>
      </c>
      <c r="I852" s="59" t="s">
        <v>2982</v>
      </c>
      <c r="J852" s="59" t="s">
        <v>2983</v>
      </c>
      <c r="K852" s="59" t="s">
        <v>104</v>
      </c>
      <c r="L852" s="177"/>
      <c r="M852" s="59" t="s">
        <v>121</v>
      </c>
      <c r="N852" s="197" t="s">
        <v>83</v>
      </c>
      <c r="O852" s="197" t="s">
        <v>107</v>
      </c>
      <c r="P852" s="59" t="s">
        <v>108</v>
      </c>
      <c r="Q852" s="197" t="s">
        <v>1094</v>
      </c>
      <c r="R852" s="59" t="s">
        <v>110</v>
      </c>
      <c r="S852" s="197" t="s">
        <v>107</v>
      </c>
      <c r="T852" s="59" t="s">
        <v>122</v>
      </c>
      <c r="U852" s="59" t="s">
        <v>112</v>
      </c>
      <c r="V852" s="198">
        <v>60</v>
      </c>
      <c r="W852" s="59" t="s">
        <v>113</v>
      </c>
      <c r="X852" s="197"/>
      <c r="Y852" s="197"/>
      <c r="Z852" s="197"/>
      <c r="AA852" s="199">
        <v>30</v>
      </c>
      <c r="AB852" s="200">
        <v>60</v>
      </c>
      <c r="AC852" s="200">
        <v>10</v>
      </c>
      <c r="AD852" s="201" t="s">
        <v>114</v>
      </c>
      <c r="AE852" s="202" t="s">
        <v>115</v>
      </c>
      <c r="AF852" s="203">
        <v>540</v>
      </c>
      <c r="AG852" s="204">
        <v>870</v>
      </c>
      <c r="AH852" s="43">
        <v>0</v>
      </c>
      <c r="AI852" s="44">
        <f t="shared" si="67"/>
        <v>0</v>
      </c>
      <c r="AJ852" s="185"/>
      <c r="AK852" s="185"/>
      <c r="AL852" s="185"/>
      <c r="AM852" s="51" t="s">
        <v>116</v>
      </c>
      <c r="AN852" s="59"/>
      <c r="AO852" s="59"/>
      <c r="AP852" s="59"/>
      <c r="AQ852" s="59"/>
      <c r="AR852" s="59" t="s">
        <v>2986</v>
      </c>
      <c r="AS852" s="59"/>
      <c r="AT852" s="59"/>
      <c r="AU852" s="59"/>
      <c r="AV852" s="89"/>
      <c r="AW852" s="89"/>
      <c r="AX852" s="89"/>
      <c r="AY852" s="89"/>
      <c r="AZ852" s="187"/>
      <c r="BA852" s="187"/>
      <c r="BB852" s="187"/>
      <c r="BC852" s="187"/>
      <c r="BD852" s="49">
        <v>767</v>
      </c>
    </row>
    <row r="853" spans="1:257" ht="12.95" customHeight="1">
      <c r="A853" s="35" t="s">
        <v>980</v>
      </c>
      <c r="B853" s="349"/>
      <c r="C853" s="349"/>
      <c r="D853" s="36">
        <v>230000658</v>
      </c>
      <c r="E853" s="38" t="s">
        <v>4294</v>
      </c>
      <c r="F853" s="37"/>
      <c r="G853" s="349"/>
      <c r="H853" s="37" t="s">
        <v>2981</v>
      </c>
      <c r="I853" s="37" t="s">
        <v>2982</v>
      </c>
      <c r="J853" s="37" t="s">
        <v>2983</v>
      </c>
      <c r="K853" s="37" t="s">
        <v>104</v>
      </c>
      <c r="L853" s="753"/>
      <c r="M853" s="37" t="s">
        <v>121</v>
      </c>
      <c r="N853" s="39" t="s">
        <v>83</v>
      </c>
      <c r="O853" s="39" t="s">
        <v>107</v>
      </c>
      <c r="P853" s="37" t="s">
        <v>108</v>
      </c>
      <c r="Q853" s="39" t="s">
        <v>1094</v>
      </c>
      <c r="R853" s="37" t="s">
        <v>110</v>
      </c>
      <c r="S853" s="39" t="s">
        <v>107</v>
      </c>
      <c r="T853" s="37" t="s">
        <v>122</v>
      </c>
      <c r="U853" s="37" t="s">
        <v>112</v>
      </c>
      <c r="V853" s="39">
        <v>60</v>
      </c>
      <c r="W853" s="37" t="s">
        <v>113</v>
      </c>
      <c r="X853" s="39"/>
      <c r="Y853" s="39"/>
      <c r="Z853" s="39"/>
      <c r="AA853" s="754">
        <v>30</v>
      </c>
      <c r="AB853" s="37">
        <v>60</v>
      </c>
      <c r="AC853" s="37">
        <v>10</v>
      </c>
      <c r="AD853" s="42" t="s">
        <v>114</v>
      </c>
      <c r="AE853" s="37" t="s">
        <v>115</v>
      </c>
      <c r="AF853" s="42">
        <v>1500</v>
      </c>
      <c r="AG853" s="50">
        <v>870</v>
      </c>
      <c r="AH853" s="45">
        <f>AG853*AF853</f>
        <v>1305000</v>
      </c>
      <c r="AI853" s="45">
        <f t="shared" si="67"/>
        <v>1461600.0000000002</v>
      </c>
      <c r="AJ853" s="46"/>
      <c r="AK853" s="45"/>
      <c r="AL853" s="45"/>
      <c r="AM853" s="35" t="s">
        <v>116</v>
      </c>
      <c r="AN853" s="37"/>
      <c r="AO853" s="37"/>
      <c r="AP853" s="37"/>
      <c r="AQ853" s="37"/>
      <c r="AR853" s="37" t="s">
        <v>2986</v>
      </c>
      <c r="AS853" s="37"/>
      <c r="AT853" s="37"/>
      <c r="AU853" s="37"/>
      <c r="AV853" s="37"/>
      <c r="AW853" s="37"/>
      <c r="AX853" s="37"/>
      <c r="AY853" s="35"/>
      <c r="AZ853" s="410" t="s">
        <v>4024</v>
      </c>
      <c r="BA853" s="410" t="s">
        <v>4027</v>
      </c>
      <c r="BB853" s="410"/>
      <c r="BC853" s="249" t="e">
        <f>VLOOKUP(#REF!,$E$11:$BD$1093,53,0)</f>
        <v>#REF!</v>
      </c>
      <c r="BD853" s="249" t="e">
        <f>BC853+0.5</f>
        <v>#REF!</v>
      </c>
    </row>
    <row r="854" spans="1:257" ht="12.95" customHeight="1">
      <c r="A854" s="75" t="s">
        <v>980</v>
      </c>
      <c r="B854" s="255"/>
      <c r="C854" s="255"/>
      <c r="D854" s="155">
        <v>230000659</v>
      </c>
      <c r="E854" s="258" t="s">
        <v>1281</v>
      </c>
      <c r="F854" s="260">
        <v>22100377</v>
      </c>
      <c r="G854" s="59"/>
      <c r="H854" s="59" t="s">
        <v>2981</v>
      </c>
      <c r="I854" s="59" t="s">
        <v>2982</v>
      </c>
      <c r="J854" s="59" t="s">
        <v>2983</v>
      </c>
      <c r="K854" s="59" t="s">
        <v>104</v>
      </c>
      <c r="L854" s="177"/>
      <c r="M854" s="59" t="s">
        <v>121</v>
      </c>
      <c r="N854" s="197" t="s">
        <v>83</v>
      </c>
      <c r="O854" s="197" t="s">
        <v>107</v>
      </c>
      <c r="P854" s="59" t="s">
        <v>108</v>
      </c>
      <c r="Q854" s="197" t="s">
        <v>1094</v>
      </c>
      <c r="R854" s="59" t="s">
        <v>110</v>
      </c>
      <c r="S854" s="197" t="s">
        <v>107</v>
      </c>
      <c r="T854" s="59" t="s">
        <v>122</v>
      </c>
      <c r="U854" s="59" t="s">
        <v>112</v>
      </c>
      <c r="V854" s="198">
        <v>60</v>
      </c>
      <c r="W854" s="59" t="s">
        <v>113</v>
      </c>
      <c r="X854" s="197"/>
      <c r="Y854" s="197"/>
      <c r="Z854" s="197"/>
      <c r="AA854" s="199">
        <v>30</v>
      </c>
      <c r="AB854" s="200">
        <v>60</v>
      </c>
      <c r="AC854" s="200">
        <v>10</v>
      </c>
      <c r="AD854" s="201" t="s">
        <v>114</v>
      </c>
      <c r="AE854" s="202" t="s">
        <v>115</v>
      </c>
      <c r="AF854" s="203">
        <v>865</v>
      </c>
      <c r="AG854" s="204">
        <v>897.75</v>
      </c>
      <c r="AH854" s="43">
        <v>0</v>
      </c>
      <c r="AI854" s="44">
        <f t="shared" si="67"/>
        <v>0</v>
      </c>
      <c r="AJ854" s="185"/>
      <c r="AK854" s="185"/>
      <c r="AL854" s="185"/>
      <c r="AM854" s="51" t="s">
        <v>116</v>
      </c>
      <c r="AN854" s="59"/>
      <c r="AO854" s="59"/>
      <c r="AP854" s="59"/>
      <c r="AQ854" s="59"/>
      <c r="AR854" s="59" t="s">
        <v>2987</v>
      </c>
      <c r="AS854" s="59"/>
      <c r="AT854" s="59"/>
      <c r="AU854" s="59"/>
      <c r="AV854" s="89"/>
      <c r="AW854" s="89"/>
      <c r="AX854" s="89"/>
      <c r="AY854" s="89"/>
      <c r="AZ854" s="187"/>
      <c r="BA854" s="187"/>
      <c r="BB854" s="187"/>
      <c r="BC854" s="187"/>
      <c r="BD854" s="49">
        <v>768</v>
      </c>
    </row>
    <row r="855" spans="1:257" ht="12.95" customHeight="1">
      <c r="A855" s="35" t="s">
        <v>980</v>
      </c>
      <c r="B855" s="349"/>
      <c r="C855" s="349"/>
      <c r="D855" s="36">
        <v>230000659</v>
      </c>
      <c r="E855" s="38" t="s">
        <v>4295</v>
      </c>
      <c r="F855" s="37"/>
      <c r="G855" s="349"/>
      <c r="H855" s="37" t="s">
        <v>2981</v>
      </c>
      <c r="I855" s="37" t="s">
        <v>2982</v>
      </c>
      <c r="J855" s="37" t="s">
        <v>2983</v>
      </c>
      <c r="K855" s="37" t="s">
        <v>104</v>
      </c>
      <c r="L855" s="753"/>
      <c r="M855" s="37" t="s">
        <v>121</v>
      </c>
      <c r="N855" s="39" t="s">
        <v>83</v>
      </c>
      <c r="O855" s="39" t="s">
        <v>107</v>
      </c>
      <c r="P855" s="37" t="s">
        <v>108</v>
      </c>
      <c r="Q855" s="39" t="s">
        <v>1094</v>
      </c>
      <c r="R855" s="37" t="s">
        <v>110</v>
      </c>
      <c r="S855" s="39" t="s">
        <v>107</v>
      </c>
      <c r="T855" s="37" t="s">
        <v>122</v>
      </c>
      <c r="U855" s="37" t="s">
        <v>112</v>
      </c>
      <c r="V855" s="39">
        <v>60</v>
      </c>
      <c r="W855" s="37" t="s">
        <v>113</v>
      </c>
      <c r="X855" s="39"/>
      <c r="Y855" s="39"/>
      <c r="Z855" s="39"/>
      <c r="AA855" s="754">
        <v>30</v>
      </c>
      <c r="AB855" s="37">
        <v>60</v>
      </c>
      <c r="AC855" s="37">
        <v>10</v>
      </c>
      <c r="AD855" s="42" t="s">
        <v>114</v>
      </c>
      <c r="AE855" s="37" t="s">
        <v>115</v>
      </c>
      <c r="AF855" s="42">
        <v>1900</v>
      </c>
      <c r="AG855" s="50">
        <v>897.75</v>
      </c>
      <c r="AH855" s="45">
        <f>AG855*AF855</f>
        <v>1705725</v>
      </c>
      <c r="AI855" s="45">
        <f t="shared" si="67"/>
        <v>1910412.0000000002</v>
      </c>
      <c r="AJ855" s="46"/>
      <c r="AK855" s="45"/>
      <c r="AL855" s="45"/>
      <c r="AM855" s="35" t="s">
        <v>116</v>
      </c>
      <c r="AN855" s="37"/>
      <c r="AO855" s="37"/>
      <c r="AP855" s="37"/>
      <c r="AQ855" s="37"/>
      <c r="AR855" s="37" t="s">
        <v>2987</v>
      </c>
      <c r="AS855" s="37"/>
      <c r="AT855" s="37"/>
      <c r="AU855" s="37"/>
      <c r="AV855" s="37"/>
      <c r="AW855" s="37"/>
      <c r="AX855" s="37"/>
      <c r="AY855" s="35"/>
      <c r="AZ855" s="410" t="s">
        <v>4024</v>
      </c>
      <c r="BA855" s="410" t="s">
        <v>4028</v>
      </c>
      <c r="BB855" s="410"/>
      <c r="BC855" s="249" t="e">
        <f>VLOOKUP(#REF!,$E$11:$BD$1093,53,0)</f>
        <v>#REF!</v>
      </c>
      <c r="BD855" s="249" t="e">
        <f>BC855+0.5</f>
        <v>#REF!</v>
      </c>
    </row>
    <row r="856" spans="1:257" ht="12.95" customHeight="1">
      <c r="A856" s="75" t="s">
        <v>980</v>
      </c>
      <c r="B856" s="255"/>
      <c r="C856" s="255"/>
      <c r="D856" s="155">
        <v>230000751</v>
      </c>
      <c r="E856" s="258" t="s">
        <v>1282</v>
      </c>
      <c r="F856" s="260">
        <v>22100378</v>
      </c>
      <c r="G856" s="59"/>
      <c r="H856" s="59" t="s">
        <v>2981</v>
      </c>
      <c r="I856" s="59" t="s">
        <v>2982</v>
      </c>
      <c r="J856" s="59" t="s">
        <v>2983</v>
      </c>
      <c r="K856" s="59" t="s">
        <v>104</v>
      </c>
      <c r="L856" s="177"/>
      <c r="M856" s="59" t="s">
        <v>121</v>
      </c>
      <c r="N856" s="197" t="s">
        <v>83</v>
      </c>
      <c r="O856" s="197" t="s">
        <v>107</v>
      </c>
      <c r="P856" s="59" t="s">
        <v>108</v>
      </c>
      <c r="Q856" s="197" t="s">
        <v>1094</v>
      </c>
      <c r="R856" s="59" t="s">
        <v>110</v>
      </c>
      <c r="S856" s="197" t="s">
        <v>107</v>
      </c>
      <c r="T856" s="59" t="s">
        <v>122</v>
      </c>
      <c r="U856" s="59" t="s">
        <v>112</v>
      </c>
      <c r="V856" s="198">
        <v>60</v>
      </c>
      <c r="W856" s="59" t="s">
        <v>113</v>
      </c>
      <c r="X856" s="197"/>
      <c r="Y856" s="197"/>
      <c r="Z856" s="197"/>
      <c r="AA856" s="199">
        <v>30</v>
      </c>
      <c r="AB856" s="200">
        <v>60</v>
      </c>
      <c r="AC856" s="200">
        <v>10</v>
      </c>
      <c r="AD856" s="201" t="s">
        <v>114</v>
      </c>
      <c r="AE856" s="202" t="s">
        <v>115</v>
      </c>
      <c r="AF856" s="203">
        <v>552</v>
      </c>
      <c r="AG856" s="204">
        <v>853.53</v>
      </c>
      <c r="AH856" s="43">
        <v>0</v>
      </c>
      <c r="AI856" s="44">
        <f t="shared" si="67"/>
        <v>0</v>
      </c>
      <c r="AJ856" s="185"/>
      <c r="AK856" s="185"/>
      <c r="AL856" s="185"/>
      <c r="AM856" s="51" t="s">
        <v>116</v>
      </c>
      <c r="AN856" s="59"/>
      <c r="AO856" s="59"/>
      <c r="AP856" s="59"/>
      <c r="AQ856" s="59"/>
      <c r="AR856" s="59" t="s">
        <v>2988</v>
      </c>
      <c r="AS856" s="59"/>
      <c r="AT856" s="59"/>
      <c r="AU856" s="59"/>
      <c r="AV856" s="89"/>
      <c r="AW856" s="89"/>
      <c r="AX856" s="89"/>
      <c r="AY856" s="89"/>
      <c r="AZ856" s="187"/>
      <c r="BA856" s="187"/>
      <c r="BB856" s="187"/>
      <c r="BC856" s="187"/>
      <c r="BD856" s="49">
        <v>769</v>
      </c>
    </row>
    <row r="857" spans="1:257" ht="12.95" customHeight="1">
      <c r="A857" s="35" t="s">
        <v>980</v>
      </c>
      <c r="B857" s="349"/>
      <c r="C857" s="349"/>
      <c r="D857" s="36">
        <v>230000751</v>
      </c>
      <c r="E857" s="38" t="s">
        <v>4296</v>
      </c>
      <c r="F857" s="37"/>
      <c r="G857" s="349"/>
      <c r="H857" s="37" t="s">
        <v>2981</v>
      </c>
      <c r="I857" s="37" t="s">
        <v>2982</v>
      </c>
      <c r="J857" s="37" t="s">
        <v>2983</v>
      </c>
      <c r="K857" s="37" t="s">
        <v>104</v>
      </c>
      <c r="L857" s="753"/>
      <c r="M857" s="37" t="s">
        <v>121</v>
      </c>
      <c r="N857" s="39" t="s">
        <v>83</v>
      </c>
      <c r="O857" s="39" t="s">
        <v>107</v>
      </c>
      <c r="P857" s="37" t="s">
        <v>108</v>
      </c>
      <c r="Q857" s="39" t="s">
        <v>1094</v>
      </c>
      <c r="R857" s="37" t="s">
        <v>110</v>
      </c>
      <c r="S857" s="39" t="s">
        <v>107</v>
      </c>
      <c r="T857" s="37" t="s">
        <v>122</v>
      </c>
      <c r="U857" s="37" t="s">
        <v>112</v>
      </c>
      <c r="V857" s="39">
        <v>60</v>
      </c>
      <c r="W857" s="37" t="s">
        <v>113</v>
      </c>
      <c r="X857" s="39"/>
      <c r="Y857" s="39"/>
      <c r="Z857" s="39"/>
      <c r="AA857" s="754">
        <v>30</v>
      </c>
      <c r="AB857" s="37">
        <v>60</v>
      </c>
      <c r="AC857" s="37">
        <v>10</v>
      </c>
      <c r="AD857" s="42" t="s">
        <v>114</v>
      </c>
      <c r="AE857" s="37" t="s">
        <v>115</v>
      </c>
      <c r="AF857" s="42">
        <v>1700</v>
      </c>
      <c r="AG857" s="50">
        <v>853.53</v>
      </c>
      <c r="AH857" s="45">
        <f>AG857*AF857</f>
        <v>1451001</v>
      </c>
      <c r="AI857" s="45">
        <f t="shared" si="67"/>
        <v>1625121.12</v>
      </c>
      <c r="AJ857" s="46"/>
      <c r="AK857" s="45"/>
      <c r="AL857" s="45"/>
      <c r="AM857" s="35" t="s">
        <v>116</v>
      </c>
      <c r="AN857" s="37"/>
      <c r="AO857" s="37"/>
      <c r="AP857" s="37"/>
      <c r="AQ857" s="37"/>
      <c r="AR857" s="37" t="s">
        <v>2988</v>
      </c>
      <c r="AS857" s="37"/>
      <c r="AT857" s="37"/>
      <c r="AU857" s="37"/>
      <c r="AV857" s="37"/>
      <c r="AW857" s="37"/>
      <c r="AX857" s="37"/>
      <c r="AY857" s="35"/>
      <c r="AZ857" s="410" t="s">
        <v>4024</v>
      </c>
      <c r="BA857" s="410" t="s">
        <v>4029</v>
      </c>
      <c r="BB857" s="410"/>
      <c r="BC857" s="249" t="e">
        <f>VLOOKUP(#REF!,$E$11:$BD$1093,53,0)</f>
        <v>#REF!</v>
      </c>
      <c r="BD857" s="249" t="e">
        <f>BC857+0.5</f>
        <v>#REF!</v>
      </c>
    </row>
    <row r="858" spans="1:257" ht="12.95" customHeight="1">
      <c r="A858" s="75" t="s">
        <v>980</v>
      </c>
      <c r="B858" s="255"/>
      <c r="C858" s="255"/>
      <c r="D858" s="155">
        <v>230000760</v>
      </c>
      <c r="E858" s="258" t="s">
        <v>1284</v>
      </c>
      <c r="F858" s="260">
        <v>22100379</v>
      </c>
      <c r="G858" s="59"/>
      <c r="H858" s="59" t="s">
        <v>2981</v>
      </c>
      <c r="I858" s="59" t="s">
        <v>2982</v>
      </c>
      <c r="J858" s="59" t="s">
        <v>2983</v>
      </c>
      <c r="K858" s="59" t="s">
        <v>104</v>
      </c>
      <c r="L858" s="177"/>
      <c r="M858" s="59" t="s">
        <v>121</v>
      </c>
      <c r="N858" s="197" t="s">
        <v>83</v>
      </c>
      <c r="O858" s="197" t="s">
        <v>107</v>
      </c>
      <c r="P858" s="59" t="s">
        <v>108</v>
      </c>
      <c r="Q858" s="197" t="s">
        <v>1094</v>
      </c>
      <c r="R858" s="59" t="s">
        <v>110</v>
      </c>
      <c r="S858" s="197" t="s">
        <v>107</v>
      </c>
      <c r="T858" s="59" t="s">
        <v>122</v>
      </c>
      <c r="U858" s="59" t="s">
        <v>112</v>
      </c>
      <c r="V858" s="198">
        <v>60</v>
      </c>
      <c r="W858" s="59" t="s">
        <v>113</v>
      </c>
      <c r="X858" s="197"/>
      <c r="Y858" s="197"/>
      <c r="Z858" s="197"/>
      <c r="AA858" s="199">
        <v>30</v>
      </c>
      <c r="AB858" s="200">
        <v>60</v>
      </c>
      <c r="AC858" s="200">
        <v>10</v>
      </c>
      <c r="AD858" s="201" t="s">
        <v>114</v>
      </c>
      <c r="AE858" s="202" t="s">
        <v>115</v>
      </c>
      <c r="AF858" s="203">
        <v>600</v>
      </c>
      <c r="AG858" s="204">
        <v>870</v>
      </c>
      <c r="AH858" s="43">
        <v>0</v>
      </c>
      <c r="AI858" s="44">
        <f t="shared" si="67"/>
        <v>0</v>
      </c>
      <c r="AJ858" s="185"/>
      <c r="AK858" s="185"/>
      <c r="AL858" s="185"/>
      <c r="AM858" s="51" t="s">
        <v>116</v>
      </c>
      <c r="AN858" s="59"/>
      <c r="AO858" s="59"/>
      <c r="AP858" s="59"/>
      <c r="AQ858" s="59"/>
      <c r="AR858" s="59" t="s">
        <v>2989</v>
      </c>
      <c r="AS858" s="59"/>
      <c r="AT858" s="59"/>
      <c r="AU858" s="59"/>
      <c r="AV858" s="89"/>
      <c r="AW858" s="89"/>
      <c r="AX858" s="89"/>
      <c r="AY858" s="89"/>
      <c r="AZ858" s="187"/>
      <c r="BA858" s="187"/>
      <c r="BB858" s="187"/>
      <c r="BC858" s="187"/>
      <c r="BD858" s="49">
        <v>770</v>
      </c>
    </row>
    <row r="859" spans="1:257" ht="12.95" customHeight="1">
      <c r="A859" s="35" t="s">
        <v>980</v>
      </c>
      <c r="B859" s="349"/>
      <c r="C859" s="349"/>
      <c r="D859" s="36">
        <v>230000760</v>
      </c>
      <c r="E859" s="38" t="s">
        <v>4297</v>
      </c>
      <c r="F859" s="37"/>
      <c r="G859" s="349"/>
      <c r="H859" s="37" t="s">
        <v>2981</v>
      </c>
      <c r="I859" s="37" t="s">
        <v>2982</v>
      </c>
      <c r="J859" s="37" t="s">
        <v>2983</v>
      </c>
      <c r="K859" s="37" t="s">
        <v>104</v>
      </c>
      <c r="L859" s="753"/>
      <c r="M859" s="37" t="s">
        <v>121</v>
      </c>
      <c r="N859" s="39" t="s">
        <v>83</v>
      </c>
      <c r="O859" s="39" t="s">
        <v>107</v>
      </c>
      <c r="P859" s="37" t="s">
        <v>108</v>
      </c>
      <c r="Q859" s="39" t="s">
        <v>1094</v>
      </c>
      <c r="R859" s="37" t="s">
        <v>110</v>
      </c>
      <c r="S859" s="39" t="s">
        <v>107</v>
      </c>
      <c r="T859" s="37" t="s">
        <v>122</v>
      </c>
      <c r="U859" s="37" t="s">
        <v>112</v>
      </c>
      <c r="V859" s="39">
        <v>60</v>
      </c>
      <c r="W859" s="37" t="s">
        <v>113</v>
      </c>
      <c r="X859" s="39"/>
      <c r="Y859" s="39"/>
      <c r="Z859" s="39"/>
      <c r="AA859" s="754">
        <v>30</v>
      </c>
      <c r="AB859" s="37">
        <v>60</v>
      </c>
      <c r="AC859" s="37">
        <v>10</v>
      </c>
      <c r="AD859" s="42" t="s">
        <v>114</v>
      </c>
      <c r="AE859" s="37" t="s">
        <v>115</v>
      </c>
      <c r="AF859" s="42">
        <v>1600</v>
      </c>
      <c r="AG859" s="50">
        <v>870</v>
      </c>
      <c r="AH859" s="45">
        <f>AG859*AF859</f>
        <v>1392000</v>
      </c>
      <c r="AI859" s="45">
        <f t="shared" si="67"/>
        <v>1559040.0000000002</v>
      </c>
      <c r="AJ859" s="46"/>
      <c r="AK859" s="45"/>
      <c r="AL859" s="45"/>
      <c r="AM859" s="35" t="s">
        <v>116</v>
      </c>
      <c r="AN859" s="37"/>
      <c r="AO859" s="37"/>
      <c r="AP859" s="37"/>
      <c r="AQ859" s="37"/>
      <c r="AR859" s="37" t="s">
        <v>2989</v>
      </c>
      <c r="AS859" s="37"/>
      <c r="AT859" s="37"/>
      <c r="AU859" s="37"/>
      <c r="AV859" s="37"/>
      <c r="AW859" s="37"/>
      <c r="AX859" s="37"/>
      <c r="AY859" s="35"/>
      <c r="AZ859" s="410" t="s">
        <v>4024</v>
      </c>
      <c r="BA859" s="410" t="s">
        <v>4030</v>
      </c>
      <c r="BB859" s="410"/>
      <c r="BC859" s="249" t="e">
        <f>VLOOKUP(#REF!,$E$11:$BD$1093,53,0)</f>
        <v>#REF!</v>
      </c>
      <c r="BD859" s="249" t="e">
        <f>BC859+0.5</f>
        <v>#REF!</v>
      </c>
    </row>
    <row r="860" spans="1:257" ht="12.95" customHeight="1">
      <c r="A860" s="75" t="s">
        <v>980</v>
      </c>
      <c r="B860" s="255"/>
      <c r="C860" s="255"/>
      <c r="D860" s="155">
        <v>230000060</v>
      </c>
      <c r="E860" s="258" t="s">
        <v>1285</v>
      </c>
      <c r="F860" s="260">
        <v>22100373</v>
      </c>
      <c r="G860" s="59"/>
      <c r="H860" s="59" t="s">
        <v>2981</v>
      </c>
      <c r="I860" s="59" t="s">
        <v>2982</v>
      </c>
      <c r="J860" s="59" t="s">
        <v>2983</v>
      </c>
      <c r="K860" s="59" t="s">
        <v>104</v>
      </c>
      <c r="L860" s="177"/>
      <c r="M860" s="59" t="s">
        <v>121</v>
      </c>
      <c r="N860" s="197" t="s">
        <v>83</v>
      </c>
      <c r="O860" s="197" t="s">
        <v>107</v>
      </c>
      <c r="P860" s="59" t="s">
        <v>108</v>
      </c>
      <c r="Q860" s="197" t="s">
        <v>1094</v>
      </c>
      <c r="R860" s="59" t="s">
        <v>110</v>
      </c>
      <c r="S860" s="197" t="s">
        <v>107</v>
      </c>
      <c r="T860" s="59" t="s">
        <v>122</v>
      </c>
      <c r="U860" s="59" t="s">
        <v>112</v>
      </c>
      <c r="V860" s="198">
        <v>60</v>
      </c>
      <c r="W860" s="59" t="s">
        <v>113</v>
      </c>
      <c r="X860" s="197"/>
      <c r="Y860" s="197"/>
      <c r="Z860" s="197"/>
      <c r="AA860" s="199">
        <v>30</v>
      </c>
      <c r="AB860" s="200">
        <v>60</v>
      </c>
      <c r="AC860" s="200">
        <v>10</v>
      </c>
      <c r="AD860" s="201" t="s">
        <v>114</v>
      </c>
      <c r="AE860" s="202" t="s">
        <v>115</v>
      </c>
      <c r="AF860" s="203">
        <v>1215</v>
      </c>
      <c r="AG860" s="204">
        <v>800</v>
      </c>
      <c r="AH860" s="43">
        <v>0</v>
      </c>
      <c r="AI860" s="44">
        <f t="shared" si="67"/>
        <v>0</v>
      </c>
      <c r="AJ860" s="185"/>
      <c r="AK860" s="185"/>
      <c r="AL860" s="185"/>
      <c r="AM860" s="51" t="s">
        <v>116</v>
      </c>
      <c r="AN860" s="59"/>
      <c r="AO860" s="59"/>
      <c r="AP860" s="59"/>
      <c r="AQ860" s="59"/>
      <c r="AR860" s="59" t="s">
        <v>2990</v>
      </c>
      <c r="AS860" s="59"/>
      <c r="AT860" s="59"/>
      <c r="AU860" s="59"/>
      <c r="AV860" s="89"/>
      <c r="AW860" s="89"/>
      <c r="AX860" s="89"/>
      <c r="AY860" s="89"/>
      <c r="AZ860" s="187"/>
      <c r="BA860" s="187"/>
      <c r="BB860" s="187"/>
      <c r="BC860" s="187"/>
      <c r="BD860" s="49">
        <v>771</v>
      </c>
    </row>
    <row r="861" spans="1:257" ht="12.95" customHeight="1">
      <c r="A861" s="35" t="s">
        <v>980</v>
      </c>
      <c r="B861" s="349"/>
      <c r="C861" s="349"/>
      <c r="D861" s="36">
        <v>230000060</v>
      </c>
      <c r="E861" s="38" t="s">
        <v>4298</v>
      </c>
      <c r="F861" s="37"/>
      <c r="G861" s="349"/>
      <c r="H861" s="37" t="s">
        <v>2981</v>
      </c>
      <c r="I861" s="37" t="s">
        <v>2982</v>
      </c>
      <c r="J861" s="37" t="s">
        <v>2983</v>
      </c>
      <c r="K861" s="37" t="s">
        <v>104</v>
      </c>
      <c r="L861" s="753"/>
      <c r="M861" s="37" t="s">
        <v>121</v>
      </c>
      <c r="N861" s="39" t="s">
        <v>83</v>
      </c>
      <c r="O861" s="39" t="s">
        <v>107</v>
      </c>
      <c r="P861" s="37" t="s">
        <v>108</v>
      </c>
      <c r="Q861" s="39" t="s">
        <v>1094</v>
      </c>
      <c r="R861" s="37" t="s">
        <v>110</v>
      </c>
      <c r="S861" s="39" t="s">
        <v>107</v>
      </c>
      <c r="T861" s="37" t="s">
        <v>122</v>
      </c>
      <c r="U861" s="37" t="s">
        <v>112</v>
      </c>
      <c r="V861" s="39">
        <v>60</v>
      </c>
      <c r="W861" s="37" t="s">
        <v>113</v>
      </c>
      <c r="X861" s="39"/>
      <c r="Y861" s="39"/>
      <c r="Z861" s="39"/>
      <c r="AA861" s="754">
        <v>30</v>
      </c>
      <c r="AB861" s="37">
        <v>60</v>
      </c>
      <c r="AC861" s="37">
        <v>10</v>
      </c>
      <c r="AD861" s="42" t="s">
        <v>114</v>
      </c>
      <c r="AE861" s="37" t="s">
        <v>115</v>
      </c>
      <c r="AF861" s="42">
        <v>1300</v>
      </c>
      <c r="AG861" s="50">
        <v>800</v>
      </c>
      <c r="AH861" s="45">
        <f>AG861*AF861</f>
        <v>1040000</v>
      </c>
      <c r="AI861" s="45">
        <f t="shared" si="67"/>
        <v>1164800</v>
      </c>
      <c r="AJ861" s="46"/>
      <c r="AK861" s="45"/>
      <c r="AL861" s="45"/>
      <c r="AM861" s="35" t="s">
        <v>116</v>
      </c>
      <c r="AN861" s="37"/>
      <c r="AO861" s="37"/>
      <c r="AP861" s="37"/>
      <c r="AQ861" s="37"/>
      <c r="AR861" s="37" t="s">
        <v>2990</v>
      </c>
      <c r="AS861" s="37"/>
      <c r="AT861" s="37"/>
      <c r="AU861" s="37"/>
      <c r="AV861" s="37"/>
      <c r="AW861" s="37"/>
      <c r="AX861" s="37"/>
      <c r="AY861" s="35"/>
      <c r="AZ861" s="410" t="s">
        <v>4024</v>
      </c>
      <c r="BA861" s="410" t="s">
        <v>4031</v>
      </c>
      <c r="BB861" s="410"/>
      <c r="BC861" s="249" t="e">
        <f>VLOOKUP(#REF!,$E$11:$BD$1093,53,0)</f>
        <v>#REF!</v>
      </c>
      <c r="BD861" s="249" t="e">
        <f>BC861+0.5</f>
        <v>#REF!</v>
      </c>
    </row>
    <row r="862" spans="1:257" ht="12.95" customHeight="1">
      <c r="A862" s="75" t="s">
        <v>980</v>
      </c>
      <c r="B862" s="255"/>
      <c r="C862" s="255"/>
      <c r="D862" s="155">
        <v>230000053</v>
      </c>
      <c r="E862" s="258" t="s">
        <v>1293</v>
      </c>
      <c r="F862" s="260">
        <v>22100380</v>
      </c>
      <c r="G862" s="59"/>
      <c r="H862" s="59" t="s">
        <v>2991</v>
      </c>
      <c r="I862" s="59" t="s">
        <v>2982</v>
      </c>
      <c r="J862" s="59" t="s">
        <v>2992</v>
      </c>
      <c r="K862" s="59" t="s">
        <v>104</v>
      </c>
      <c r="L862" s="177" t="s">
        <v>105</v>
      </c>
      <c r="M862" s="59" t="s">
        <v>121</v>
      </c>
      <c r="N862" s="197" t="s">
        <v>83</v>
      </c>
      <c r="O862" s="197" t="s">
        <v>107</v>
      </c>
      <c r="P862" s="59" t="s">
        <v>108</v>
      </c>
      <c r="Q862" s="197" t="s">
        <v>1094</v>
      </c>
      <c r="R862" s="59" t="s">
        <v>110</v>
      </c>
      <c r="S862" s="197" t="s">
        <v>107</v>
      </c>
      <c r="T862" s="59" t="s">
        <v>122</v>
      </c>
      <c r="U862" s="59" t="s">
        <v>112</v>
      </c>
      <c r="V862" s="198">
        <v>60</v>
      </c>
      <c r="W862" s="59" t="s">
        <v>113</v>
      </c>
      <c r="X862" s="197"/>
      <c r="Y862" s="197"/>
      <c r="Z862" s="197"/>
      <c r="AA862" s="199">
        <v>30</v>
      </c>
      <c r="AB862" s="200">
        <v>60</v>
      </c>
      <c r="AC862" s="200">
        <v>10</v>
      </c>
      <c r="AD862" s="201" t="s">
        <v>114</v>
      </c>
      <c r="AE862" s="202" t="s">
        <v>115</v>
      </c>
      <c r="AF862" s="203">
        <v>220</v>
      </c>
      <c r="AG862" s="204">
        <v>628</v>
      </c>
      <c r="AH862" s="43">
        <v>0</v>
      </c>
      <c r="AI862" s="44">
        <f t="shared" si="67"/>
        <v>0</v>
      </c>
      <c r="AJ862" s="185"/>
      <c r="AK862" s="185"/>
      <c r="AL862" s="185"/>
      <c r="AM862" s="51" t="s">
        <v>116</v>
      </c>
      <c r="AN862" s="59"/>
      <c r="AO862" s="59"/>
      <c r="AP862" s="59"/>
      <c r="AQ862" s="59"/>
      <c r="AR862" s="59" t="s">
        <v>2993</v>
      </c>
      <c r="AS862" s="59"/>
      <c r="AT862" s="59"/>
      <c r="AU862" s="59"/>
      <c r="AV862" s="89"/>
      <c r="AW862" s="89"/>
      <c r="AX862" s="89"/>
      <c r="AY862" s="89"/>
      <c r="AZ862" s="187"/>
      <c r="BA862" s="187"/>
      <c r="BB862" s="187"/>
      <c r="BC862" s="187"/>
      <c r="BD862" s="49">
        <v>772</v>
      </c>
    </row>
    <row r="863" spans="1:257" ht="12.95" customHeight="1">
      <c r="A863" s="35" t="s">
        <v>980</v>
      </c>
      <c r="B863" s="349"/>
      <c r="C863" s="349"/>
      <c r="D863" s="36">
        <v>230000053</v>
      </c>
      <c r="E863" s="38" t="s">
        <v>4300</v>
      </c>
      <c r="F863" s="37"/>
      <c r="G863" s="349"/>
      <c r="H863" s="37" t="s">
        <v>2991</v>
      </c>
      <c r="I863" s="37" t="s">
        <v>2982</v>
      </c>
      <c r="J863" s="37" t="s">
        <v>2992</v>
      </c>
      <c r="K863" s="37" t="s">
        <v>104</v>
      </c>
      <c r="L863" s="753"/>
      <c r="M863" s="37" t="s">
        <v>121</v>
      </c>
      <c r="N863" s="39" t="s">
        <v>83</v>
      </c>
      <c r="O863" s="39" t="s">
        <v>107</v>
      </c>
      <c r="P863" s="37" t="s">
        <v>108</v>
      </c>
      <c r="Q863" s="39" t="s">
        <v>1094</v>
      </c>
      <c r="R863" s="37" t="s">
        <v>110</v>
      </c>
      <c r="S863" s="39" t="s">
        <v>107</v>
      </c>
      <c r="T863" s="37" t="s">
        <v>122</v>
      </c>
      <c r="U863" s="37" t="s">
        <v>112</v>
      </c>
      <c r="V863" s="39">
        <v>60</v>
      </c>
      <c r="W863" s="37" t="s">
        <v>113</v>
      </c>
      <c r="X863" s="39"/>
      <c r="Y863" s="39"/>
      <c r="Z863" s="39"/>
      <c r="AA863" s="754">
        <v>30</v>
      </c>
      <c r="AB863" s="37">
        <v>60</v>
      </c>
      <c r="AC863" s="37">
        <v>10</v>
      </c>
      <c r="AD863" s="42" t="s">
        <v>114</v>
      </c>
      <c r="AE863" s="37" t="s">
        <v>115</v>
      </c>
      <c r="AF863" s="42">
        <v>240</v>
      </c>
      <c r="AG863" s="50">
        <v>628</v>
      </c>
      <c r="AH863" s="45">
        <f>AG863*AF863</f>
        <v>150720</v>
      </c>
      <c r="AI863" s="45">
        <f t="shared" si="67"/>
        <v>168806.40000000002</v>
      </c>
      <c r="AJ863" s="46"/>
      <c r="AK863" s="45"/>
      <c r="AL863" s="45"/>
      <c r="AM863" s="35" t="s">
        <v>116</v>
      </c>
      <c r="AN863" s="37"/>
      <c r="AO863" s="37"/>
      <c r="AP863" s="37"/>
      <c r="AQ863" s="37"/>
      <c r="AR863" s="37" t="s">
        <v>2993</v>
      </c>
      <c r="AS863" s="37"/>
      <c r="AT863" s="37"/>
      <c r="AU863" s="37"/>
      <c r="AV863" s="37"/>
      <c r="AW863" s="37"/>
      <c r="AX863" s="37"/>
      <c r="AY863" s="35"/>
      <c r="AZ863" s="410" t="s">
        <v>4024</v>
      </c>
      <c r="BA863" s="410" t="s">
        <v>4033</v>
      </c>
      <c r="BB863" s="410"/>
      <c r="BC863" s="249" t="e">
        <f>VLOOKUP(#REF!,$E$11:$BD$1093,53,0)</f>
        <v>#REF!</v>
      </c>
      <c r="BD863" s="249" t="e">
        <f>BC863+0.5</f>
        <v>#REF!</v>
      </c>
    </row>
    <row r="864" spans="1:257" ht="12.95" customHeight="1">
      <c r="A864" s="75" t="s">
        <v>980</v>
      </c>
      <c r="B864" s="255"/>
      <c r="C864" s="255"/>
      <c r="D864" s="155">
        <v>230000059</v>
      </c>
      <c r="E864" s="258" t="s">
        <v>1292</v>
      </c>
      <c r="F864" s="260">
        <v>22100381</v>
      </c>
      <c r="G864" s="59"/>
      <c r="H864" s="59" t="s">
        <v>2991</v>
      </c>
      <c r="I864" s="59" t="s">
        <v>2982</v>
      </c>
      <c r="J864" s="59" t="s">
        <v>2992</v>
      </c>
      <c r="K864" s="59" t="s">
        <v>104</v>
      </c>
      <c r="L864" s="177" t="s">
        <v>105</v>
      </c>
      <c r="M864" s="59" t="s">
        <v>121</v>
      </c>
      <c r="N864" s="197" t="s">
        <v>83</v>
      </c>
      <c r="O864" s="197" t="s">
        <v>107</v>
      </c>
      <c r="P864" s="59" t="s">
        <v>108</v>
      </c>
      <c r="Q864" s="197" t="s">
        <v>1094</v>
      </c>
      <c r="R864" s="59" t="s">
        <v>110</v>
      </c>
      <c r="S864" s="197" t="s">
        <v>107</v>
      </c>
      <c r="T864" s="59" t="s">
        <v>122</v>
      </c>
      <c r="U864" s="59" t="s">
        <v>112</v>
      </c>
      <c r="V864" s="198">
        <v>60</v>
      </c>
      <c r="W864" s="59" t="s">
        <v>113</v>
      </c>
      <c r="X864" s="197"/>
      <c r="Y864" s="197"/>
      <c r="Z864" s="197"/>
      <c r="AA864" s="199">
        <v>30</v>
      </c>
      <c r="AB864" s="200">
        <v>60</v>
      </c>
      <c r="AC864" s="200">
        <v>10</v>
      </c>
      <c r="AD864" s="201" t="s">
        <v>114</v>
      </c>
      <c r="AE864" s="202" t="s">
        <v>115</v>
      </c>
      <c r="AF864" s="203">
        <v>190</v>
      </c>
      <c r="AG864" s="204">
        <v>655</v>
      </c>
      <c r="AH864" s="43">
        <v>0</v>
      </c>
      <c r="AI864" s="44">
        <f t="shared" si="67"/>
        <v>0</v>
      </c>
      <c r="AJ864" s="185"/>
      <c r="AK864" s="185"/>
      <c r="AL864" s="185"/>
      <c r="AM864" s="51" t="s">
        <v>116</v>
      </c>
      <c r="AN864" s="59"/>
      <c r="AO864" s="59"/>
      <c r="AP864" s="59"/>
      <c r="AQ864" s="59"/>
      <c r="AR864" s="59" t="s">
        <v>2994</v>
      </c>
      <c r="AS864" s="59"/>
      <c r="AT864" s="59"/>
      <c r="AU864" s="59"/>
      <c r="AV864" s="89"/>
      <c r="AW864" s="89"/>
      <c r="AX864" s="89"/>
      <c r="AY864" s="89"/>
      <c r="AZ864" s="187"/>
      <c r="BA864" s="187"/>
      <c r="BB864" s="187"/>
      <c r="BC864" s="187"/>
      <c r="BD864" s="49">
        <v>773</v>
      </c>
    </row>
    <row r="865" spans="1:56" ht="12.95" customHeight="1">
      <c r="A865" s="35" t="s">
        <v>980</v>
      </c>
      <c r="B865" s="349"/>
      <c r="C865" s="349"/>
      <c r="D865" s="36">
        <v>230000059</v>
      </c>
      <c r="E865" s="38" t="s">
        <v>4299</v>
      </c>
      <c r="F865" s="37"/>
      <c r="G865" s="349"/>
      <c r="H865" s="37" t="s">
        <v>2991</v>
      </c>
      <c r="I865" s="37" t="s">
        <v>2982</v>
      </c>
      <c r="J865" s="37" t="s">
        <v>2992</v>
      </c>
      <c r="K865" s="37" t="s">
        <v>104</v>
      </c>
      <c r="L865" s="753"/>
      <c r="M865" s="37" t="s">
        <v>121</v>
      </c>
      <c r="N865" s="39" t="s">
        <v>83</v>
      </c>
      <c r="O865" s="39" t="s">
        <v>107</v>
      </c>
      <c r="P865" s="37" t="s">
        <v>108</v>
      </c>
      <c r="Q865" s="39" t="s">
        <v>1094</v>
      </c>
      <c r="R865" s="37" t="s">
        <v>110</v>
      </c>
      <c r="S865" s="39" t="s">
        <v>107</v>
      </c>
      <c r="T865" s="37" t="s">
        <v>122</v>
      </c>
      <c r="U865" s="37" t="s">
        <v>112</v>
      </c>
      <c r="V865" s="39">
        <v>60</v>
      </c>
      <c r="W865" s="37" t="s">
        <v>113</v>
      </c>
      <c r="X865" s="39"/>
      <c r="Y865" s="39"/>
      <c r="Z865" s="39"/>
      <c r="AA865" s="754">
        <v>30</v>
      </c>
      <c r="AB865" s="37">
        <v>60</v>
      </c>
      <c r="AC865" s="37">
        <v>10</v>
      </c>
      <c r="AD865" s="42" t="s">
        <v>114</v>
      </c>
      <c r="AE865" s="37" t="s">
        <v>115</v>
      </c>
      <c r="AF865" s="42">
        <v>180</v>
      </c>
      <c r="AG865" s="50">
        <v>655</v>
      </c>
      <c r="AH865" s="45">
        <f>AG865*AF865</f>
        <v>117900</v>
      </c>
      <c r="AI865" s="45">
        <f t="shared" si="67"/>
        <v>132048</v>
      </c>
      <c r="AJ865" s="46"/>
      <c r="AK865" s="45"/>
      <c r="AL865" s="45"/>
      <c r="AM865" s="35" t="s">
        <v>116</v>
      </c>
      <c r="AN865" s="37"/>
      <c r="AO865" s="37"/>
      <c r="AP865" s="37"/>
      <c r="AQ865" s="37"/>
      <c r="AR865" s="37" t="s">
        <v>2994</v>
      </c>
      <c r="AS865" s="37"/>
      <c r="AT865" s="37"/>
      <c r="AU865" s="37"/>
      <c r="AV865" s="37"/>
      <c r="AW865" s="37"/>
      <c r="AX865" s="37"/>
      <c r="AY865" s="35"/>
      <c r="AZ865" s="410" t="s">
        <v>4024</v>
      </c>
      <c r="BA865" s="410" t="s">
        <v>4032</v>
      </c>
      <c r="BB865" s="410"/>
      <c r="BC865" s="249" t="e">
        <f>VLOOKUP(#REF!,$E$11:$BD$1093,53,0)</f>
        <v>#REF!</v>
      </c>
      <c r="BD865" s="249" t="e">
        <f>BC865+0.5</f>
        <v>#REF!</v>
      </c>
    </row>
    <row r="866" spans="1:56" ht="12.95" customHeight="1">
      <c r="A866" s="75" t="s">
        <v>2136</v>
      </c>
      <c r="B866" s="255"/>
      <c r="C866" s="255"/>
      <c r="D866" s="155">
        <v>210001298</v>
      </c>
      <c r="E866" s="258" t="s">
        <v>1283</v>
      </c>
      <c r="F866" s="260">
        <v>22100417</v>
      </c>
      <c r="G866" s="176"/>
      <c r="H866" s="176" t="s">
        <v>2981</v>
      </c>
      <c r="I866" s="37" t="s">
        <v>2982</v>
      </c>
      <c r="J866" s="176" t="s">
        <v>2983</v>
      </c>
      <c r="K866" s="176" t="s">
        <v>104</v>
      </c>
      <c r="L866" s="177"/>
      <c r="M866" s="176" t="s">
        <v>121</v>
      </c>
      <c r="N866" s="178" t="s">
        <v>83</v>
      </c>
      <c r="O866" s="178" t="s">
        <v>107</v>
      </c>
      <c r="P866" s="176" t="s">
        <v>108</v>
      </c>
      <c r="Q866" s="197" t="s">
        <v>1094</v>
      </c>
      <c r="R866" s="176" t="s">
        <v>110</v>
      </c>
      <c r="S866" s="178" t="s">
        <v>107</v>
      </c>
      <c r="T866" s="176" t="s">
        <v>122</v>
      </c>
      <c r="U866" s="176" t="s">
        <v>112</v>
      </c>
      <c r="V866" s="178">
        <v>60</v>
      </c>
      <c r="W866" s="37" t="s">
        <v>113</v>
      </c>
      <c r="X866" s="178"/>
      <c r="Y866" s="178"/>
      <c r="Z866" s="178"/>
      <c r="AA866" s="179">
        <v>30</v>
      </c>
      <c r="AB866" s="180">
        <v>60</v>
      </c>
      <c r="AC866" s="180">
        <v>10</v>
      </c>
      <c r="AD866" s="181" t="s">
        <v>114</v>
      </c>
      <c r="AE866" s="176" t="s">
        <v>115</v>
      </c>
      <c r="AF866" s="182">
        <v>9</v>
      </c>
      <c r="AG866" s="94">
        <v>1370</v>
      </c>
      <c r="AH866" s="183">
        <v>0</v>
      </c>
      <c r="AI866" s="184">
        <f t="shared" si="67"/>
        <v>0</v>
      </c>
      <c r="AJ866" s="185"/>
      <c r="AK866" s="185"/>
      <c r="AL866" s="185"/>
      <c r="AM866" s="186" t="s">
        <v>116</v>
      </c>
      <c r="AN866" s="176"/>
      <c r="AO866" s="176"/>
      <c r="AP866" s="176"/>
      <c r="AQ866" s="176"/>
      <c r="AR866" s="37" t="s">
        <v>2995</v>
      </c>
      <c r="AS866" s="176"/>
      <c r="AT866" s="176"/>
      <c r="AU866" s="176"/>
      <c r="AV866" s="89"/>
      <c r="AW866" s="89"/>
      <c r="AX866" s="89"/>
      <c r="AY866" s="89"/>
      <c r="AZ866" s="187"/>
      <c r="BA866" s="187"/>
      <c r="BB866" s="187"/>
      <c r="BC866" s="187"/>
      <c r="BD866" s="49">
        <v>774</v>
      </c>
    </row>
    <row r="867" spans="1:56" ht="12.95" customHeight="1">
      <c r="A867" s="104" t="s">
        <v>2136</v>
      </c>
      <c r="B867" s="131"/>
      <c r="C867" s="131"/>
      <c r="D867" s="104">
        <v>210001298</v>
      </c>
      <c r="E867" s="104" t="s">
        <v>3912</v>
      </c>
      <c r="F867" s="104">
        <v>22100417</v>
      </c>
      <c r="G867" s="349"/>
      <c r="H867" s="135" t="s">
        <v>2981</v>
      </c>
      <c r="I867" s="135" t="s">
        <v>2982</v>
      </c>
      <c r="J867" s="135" t="s">
        <v>2983</v>
      </c>
      <c r="K867" s="104" t="s">
        <v>104</v>
      </c>
      <c r="L867" s="104"/>
      <c r="M867" s="76" t="s">
        <v>121</v>
      </c>
      <c r="N867" s="104" t="s">
        <v>83</v>
      </c>
      <c r="O867" s="131" t="s">
        <v>107</v>
      </c>
      <c r="P867" s="133" t="s">
        <v>108</v>
      </c>
      <c r="Q867" s="76" t="s">
        <v>1094</v>
      </c>
      <c r="R867" s="76" t="s">
        <v>110</v>
      </c>
      <c r="S867" s="131" t="s">
        <v>107</v>
      </c>
      <c r="T867" s="133" t="s">
        <v>122</v>
      </c>
      <c r="U867" s="76" t="s">
        <v>112</v>
      </c>
      <c r="V867" s="76">
        <v>60</v>
      </c>
      <c r="W867" s="76" t="s">
        <v>113</v>
      </c>
      <c r="X867" s="76"/>
      <c r="Y867" s="76"/>
      <c r="Z867" s="76"/>
      <c r="AA867" s="350">
        <v>30</v>
      </c>
      <c r="AB867" s="76">
        <v>60</v>
      </c>
      <c r="AC867" s="350">
        <v>10</v>
      </c>
      <c r="AD867" s="76" t="s">
        <v>114</v>
      </c>
      <c r="AE867" s="76" t="s">
        <v>115</v>
      </c>
      <c r="AF867" s="351">
        <v>245</v>
      </c>
      <c r="AG867" s="352">
        <v>1370</v>
      </c>
      <c r="AH867" s="353">
        <f t="shared" ref="AH867:AH883" si="68">AF867*AG867</f>
        <v>335650</v>
      </c>
      <c r="AI867" s="183">
        <f t="shared" si="67"/>
        <v>375928.00000000006</v>
      </c>
      <c r="AJ867" s="354"/>
      <c r="AK867" s="354"/>
      <c r="AL867" s="354"/>
      <c r="AM867" s="355" t="s">
        <v>116</v>
      </c>
      <c r="AN867" s="356"/>
      <c r="AO867" s="356"/>
      <c r="AP867" s="76"/>
      <c r="AQ867" s="76"/>
      <c r="AR867" s="76" t="s">
        <v>2995</v>
      </c>
      <c r="AS867" s="349"/>
      <c r="AT867" s="76"/>
      <c r="AU867" s="76"/>
      <c r="AV867" s="76"/>
      <c r="AW867" s="76"/>
      <c r="AX867" s="76"/>
      <c r="AY867" s="76"/>
      <c r="AZ867" s="239"/>
      <c r="BA867" s="239"/>
      <c r="BB867" s="239"/>
      <c r="BC867" s="249" t="e">
        <f>VLOOKUP(#REF!,E83:BD864,52,0)</f>
        <v>#REF!</v>
      </c>
      <c r="BD867" s="49">
        <v>775</v>
      </c>
    </row>
    <row r="868" spans="1:56" ht="12.95" customHeight="1">
      <c r="A868" s="75" t="s">
        <v>2136</v>
      </c>
      <c r="B868" s="255"/>
      <c r="C868" s="255"/>
      <c r="D868" s="155">
        <v>210011633</v>
      </c>
      <c r="E868" s="258" t="s">
        <v>1286</v>
      </c>
      <c r="F868" s="260">
        <v>22100418</v>
      </c>
      <c r="G868" s="176"/>
      <c r="H868" s="176" t="s">
        <v>2981</v>
      </c>
      <c r="I868" s="37" t="s">
        <v>2982</v>
      </c>
      <c r="J868" s="176" t="s">
        <v>2983</v>
      </c>
      <c r="K868" s="176" t="s">
        <v>104</v>
      </c>
      <c r="L868" s="177"/>
      <c r="M868" s="176" t="s">
        <v>121</v>
      </c>
      <c r="N868" s="178" t="s">
        <v>83</v>
      </c>
      <c r="O868" s="178" t="s">
        <v>107</v>
      </c>
      <c r="P868" s="176" t="s">
        <v>108</v>
      </c>
      <c r="Q868" s="197" t="s">
        <v>1094</v>
      </c>
      <c r="R868" s="176" t="s">
        <v>110</v>
      </c>
      <c r="S868" s="178" t="s">
        <v>107</v>
      </c>
      <c r="T868" s="176" t="s">
        <v>122</v>
      </c>
      <c r="U868" s="176" t="s">
        <v>112</v>
      </c>
      <c r="V868" s="178">
        <v>60</v>
      </c>
      <c r="W868" s="37" t="s">
        <v>113</v>
      </c>
      <c r="X868" s="178"/>
      <c r="Y868" s="178"/>
      <c r="Z868" s="178"/>
      <c r="AA868" s="179">
        <v>30</v>
      </c>
      <c r="AB868" s="180">
        <v>60</v>
      </c>
      <c r="AC868" s="180">
        <v>10</v>
      </c>
      <c r="AD868" s="181" t="s">
        <v>114</v>
      </c>
      <c r="AE868" s="176" t="s">
        <v>115</v>
      </c>
      <c r="AF868" s="182">
        <v>245</v>
      </c>
      <c r="AG868" s="94">
        <v>1433.33</v>
      </c>
      <c r="AH868" s="183">
        <f t="shared" si="68"/>
        <v>351165.85</v>
      </c>
      <c r="AI868" s="184">
        <f t="shared" si="67"/>
        <v>393305.75200000004</v>
      </c>
      <c r="AJ868" s="185"/>
      <c r="AK868" s="185"/>
      <c r="AL868" s="185"/>
      <c r="AM868" s="186" t="s">
        <v>116</v>
      </c>
      <c r="AN868" s="176"/>
      <c r="AO868" s="176"/>
      <c r="AP868" s="176"/>
      <c r="AQ868" s="176"/>
      <c r="AR868" s="37" t="s">
        <v>2996</v>
      </c>
      <c r="AS868" s="176"/>
      <c r="AT868" s="176"/>
      <c r="AU868" s="176"/>
      <c r="AV868" s="89"/>
      <c r="AW868" s="89"/>
      <c r="AX868" s="89"/>
      <c r="AY868" s="89"/>
      <c r="AZ868" s="187"/>
      <c r="BA868" s="187"/>
      <c r="BB868" s="187"/>
      <c r="BC868" s="187"/>
      <c r="BD868" s="49">
        <v>776</v>
      </c>
    </row>
    <row r="869" spans="1:56" ht="12.95" customHeight="1">
      <c r="A869" s="75" t="s">
        <v>2136</v>
      </c>
      <c r="B869" s="255"/>
      <c r="C869" s="255"/>
      <c r="D869" s="155">
        <v>210011632</v>
      </c>
      <c r="E869" s="258" t="s">
        <v>1287</v>
      </c>
      <c r="F869" s="260">
        <v>22100419</v>
      </c>
      <c r="G869" s="176"/>
      <c r="H869" s="176" t="s">
        <v>2997</v>
      </c>
      <c r="I869" s="37" t="s">
        <v>2982</v>
      </c>
      <c r="J869" s="176" t="s">
        <v>2983</v>
      </c>
      <c r="K869" s="176" t="s">
        <v>104</v>
      </c>
      <c r="L869" s="177"/>
      <c r="M869" s="176" t="s">
        <v>121</v>
      </c>
      <c r="N869" s="178" t="s">
        <v>83</v>
      </c>
      <c r="O869" s="178" t="s">
        <v>107</v>
      </c>
      <c r="P869" s="176" t="s">
        <v>108</v>
      </c>
      <c r="Q869" s="197" t="s">
        <v>1094</v>
      </c>
      <c r="R869" s="176" t="s">
        <v>110</v>
      </c>
      <c r="S869" s="178" t="s">
        <v>107</v>
      </c>
      <c r="T869" s="176" t="s">
        <v>122</v>
      </c>
      <c r="U869" s="176" t="s">
        <v>112</v>
      </c>
      <c r="V869" s="178">
        <v>60</v>
      </c>
      <c r="W869" s="37" t="s">
        <v>113</v>
      </c>
      <c r="X869" s="178"/>
      <c r="Y869" s="178"/>
      <c r="Z869" s="178"/>
      <c r="AA869" s="179">
        <v>30</v>
      </c>
      <c r="AB869" s="180">
        <v>60</v>
      </c>
      <c r="AC869" s="180">
        <v>10</v>
      </c>
      <c r="AD869" s="181" t="s">
        <v>114</v>
      </c>
      <c r="AE869" s="176" t="s">
        <v>115</v>
      </c>
      <c r="AF869" s="182">
        <v>245</v>
      </c>
      <c r="AG869" s="94">
        <v>1625</v>
      </c>
      <c r="AH869" s="183">
        <f t="shared" si="68"/>
        <v>398125</v>
      </c>
      <c r="AI869" s="184">
        <f t="shared" ref="AI869:AI883" si="69">AH869*1.12</f>
        <v>445900.00000000006</v>
      </c>
      <c r="AJ869" s="185"/>
      <c r="AK869" s="185"/>
      <c r="AL869" s="185"/>
      <c r="AM869" s="186" t="s">
        <v>116</v>
      </c>
      <c r="AN869" s="176"/>
      <c r="AO869" s="176"/>
      <c r="AP869" s="176"/>
      <c r="AQ869" s="176"/>
      <c r="AR869" s="37" t="s">
        <v>2998</v>
      </c>
      <c r="AS869" s="176"/>
      <c r="AT869" s="176"/>
      <c r="AU869" s="176"/>
      <c r="AV869" s="89"/>
      <c r="AW869" s="89"/>
      <c r="AX869" s="89"/>
      <c r="AY869" s="89"/>
      <c r="AZ869" s="187"/>
      <c r="BA869" s="187"/>
      <c r="BB869" s="187"/>
      <c r="BC869" s="187"/>
      <c r="BD869" s="49">
        <v>777</v>
      </c>
    </row>
    <row r="870" spans="1:56" ht="12.95" customHeight="1">
      <c r="A870" s="75" t="s">
        <v>2136</v>
      </c>
      <c r="B870" s="255"/>
      <c r="C870" s="255"/>
      <c r="D870" s="155">
        <v>210011634</v>
      </c>
      <c r="E870" s="258" t="s">
        <v>1288</v>
      </c>
      <c r="F870" s="260">
        <v>22100420</v>
      </c>
      <c r="G870" s="176"/>
      <c r="H870" s="176" t="s">
        <v>2997</v>
      </c>
      <c r="I870" s="37" t="s">
        <v>2982</v>
      </c>
      <c r="J870" s="176" t="s">
        <v>2983</v>
      </c>
      <c r="K870" s="176" t="s">
        <v>104</v>
      </c>
      <c r="L870" s="177"/>
      <c r="M870" s="176" t="s">
        <v>121</v>
      </c>
      <c r="N870" s="178" t="s">
        <v>83</v>
      </c>
      <c r="O870" s="178" t="s">
        <v>107</v>
      </c>
      <c r="P870" s="176" t="s">
        <v>108</v>
      </c>
      <c r="Q870" s="197" t="s">
        <v>1094</v>
      </c>
      <c r="R870" s="176" t="s">
        <v>110</v>
      </c>
      <c r="S870" s="178" t="s">
        <v>107</v>
      </c>
      <c r="T870" s="176" t="s">
        <v>122</v>
      </c>
      <c r="U870" s="176" t="s">
        <v>112</v>
      </c>
      <c r="V870" s="178">
        <v>60</v>
      </c>
      <c r="W870" s="37" t="s">
        <v>113</v>
      </c>
      <c r="X870" s="178"/>
      <c r="Y870" s="178"/>
      <c r="Z870" s="178"/>
      <c r="AA870" s="179">
        <v>30</v>
      </c>
      <c r="AB870" s="180">
        <v>60</v>
      </c>
      <c r="AC870" s="180">
        <v>10</v>
      </c>
      <c r="AD870" s="181" t="s">
        <v>114</v>
      </c>
      <c r="AE870" s="176" t="s">
        <v>115</v>
      </c>
      <c r="AF870" s="182">
        <v>350</v>
      </c>
      <c r="AG870" s="94">
        <v>1625</v>
      </c>
      <c r="AH870" s="183">
        <f t="shared" si="68"/>
        <v>568750</v>
      </c>
      <c r="AI870" s="184">
        <f t="shared" si="69"/>
        <v>637000.00000000012</v>
      </c>
      <c r="AJ870" s="185"/>
      <c r="AK870" s="185"/>
      <c r="AL870" s="185"/>
      <c r="AM870" s="186" t="s">
        <v>116</v>
      </c>
      <c r="AN870" s="176"/>
      <c r="AO870" s="176"/>
      <c r="AP870" s="176"/>
      <c r="AQ870" s="176"/>
      <c r="AR870" s="37" t="s">
        <v>2999</v>
      </c>
      <c r="AS870" s="176"/>
      <c r="AT870" s="176"/>
      <c r="AU870" s="176"/>
      <c r="AV870" s="89"/>
      <c r="AW870" s="89"/>
      <c r="AX870" s="89"/>
      <c r="AY870" s="89"/>
      <c r="AZ870" s="187"/>
      <c r="BA870" s="187"/>
      <c r="BB870" s="187"/>
      <c r="BC870" s="187"/>
      <c r="BD870" s="49">
        <v>778</v>
      </c>
    </row>
    <row r="871" spans="1:56" ht="12.95" customHeight="1">
      <c r="A871" s="75" t="s">
        <v>2136</v>
      </c>
      <c r="B871" s="255"/>
      <c r="C871" s="255"/>
      <c r="D871" s="155">
        <v>210001296</v>
      </c>
      <c r="E871" s="258" t="s">
        <v>1289</v>
      </c>
      <c r="F871" s="260">
        <v>22100514</v>
      </c>
      <c r="G871" s="176"/>
      <c r="H871" s="176" t="s">
        <v>2981</v>
      </c>
      <c r="I871" s="37" t="s">
        <v>2982</v>
      </c>
      <c r="J871" s="176" t="s">
        <v>2983</v>
      </c>
      <c r="K871" s="176" t="s">
        <v>104</v>
      </c>
      <c r="L871" s="177"/>
      <c r="M871" s="176" t="s">
        <v>121</v>
      </c>
      <c r="N871" s="178" t="s">
        <v>83</v>
      </c>
      <c r="O871" s="178" t="s">
        <v>107</v>
      </c>
      <c r="P871" s="176" t="s">
        <v>108</v>
      </c>
      <c r="Q871" s="213" t="s">
        <v>2140</v>
      </c>
      <c r="R871" s="176" t="s">
        <v>110</v>
      </c>
      <c r="S871" s="178" t="s">
        <v>107</v>
      </c>
      <c r="T871" s="176" t="s">
        <v>122</v>
      </c>
      <c r="U871" s="176" t="s">
        <v>112</v>
      </c>
      <c r="V871" s="178">
        <v>60</v>
      </c>
      <c r="W871" s="37" t="s">
        <v>113</v>
      </c>
      <c r="X871" s="178"/>
      <c r="Y871" s="178"/>
      <c r="Z871" s="178"/>
      <c r="AA871" s="179">
        <v>30</v>
      </c>
      <c r="AB871" s="180">
        <v>60</v>
      </c>
      <c r="AC871" s="180">
        <v>10</v>
      </c>
      <c r="AD871" s="181" t="s">
        <v>114</v>
      </c>
      <c r="AE871" s="176" t="s">
        <v>115</v>
      </c>
      <c r="AF871" s="182">
        <v>400</v>
      </c>
      <c r="AG871" s="94">
        <v>1376.67</v>
      </c>
      <c r="AH871" s="183">
        <f t="shared" si="68"/>
        <v>550668</v>
      </c>
      <c r="AI871" s="184">
        <f t="shared" si="69"/>
        <v>616748.16</v>
      </c>
      <c r="AJ871" s="185"/>
      <c r="AK871" s="185"/>
      <c r="AL871" s="185"/>
      <c r="AM871" s="186" t="s">
        <v>116</v>
      </c>
      <c r="AN871" s="176"/>
      <c r="AO871" s="176"/>
      <c r="AP871" s="176"/>
      <c r="AQ871" s="176"/>
      <c r="AR871" s="37" t="s">
        <v>3000</v>
      </c>
      <c r="AS871" s="176"/>
      <c r="AT871" s="176"/>
      <c r="AU871" s="176"/>
      <c r="AV871" s="89"/>
      <c r="AW871" s="89"/>
      <c r="AX871" s="89"/>
      <c r="AY871" s="89"/>
      <c r="AZ871" s="187"/>
      <c r="BA871" s="187"/>
      <c r="BB871" s="187"/>
      <c r="BC871" s="187"/>
      <c r="BD871" s="49">
        <v>779</v>
      </c>
    </row>
    <row r="872" spans="1:56" ht="12.95" customHeight="1">
      <c r="A872" s="75" t="s">
        <v>2136</v>
      </c>
      <c r="B872" s="255"/>
      <c r="C872" s="255"/>
      <c r="D872" s="155">
        <v>210001302</v>
      </c>
      <c r="E872" s="258" t="s">
        <v>1290</v>
      </c>
      <c r="F872" s="260">
        <v>22100516</v>
      </c>
      <c r="G872" s="176"/>
      <c r="H872" s="176" t="s">
        <v>2997</v>
      </c>
      <c r="I872" s="37" t="s">
        <v>2982</v>
      </c>
      <c r="J872" s="176" t="s">
        <v>2983</v>
      </c>
      <c r="K872" s="176" t="s">
        <v>104</v>
      </c>
      <c r="L872" s="177"/>
      <c r="M872" s="176" t="s">
        <v>121</v>
      </c>
      <c r="N872" s="178" t="s">
        <v>83</v>
      </c>
      <c r="O872" s="178" t="s">
        <v>107</v>
      </c>
      <c r="P872" s="176" t="s">
        <v>108</v>
      </c>
      <c r="Q872" s="213" t="s">
        <v>2140</v>
      </c>
      <c r="R872" s="176" t="s">
        <v>110</v>
      </c>
      <c r="S872" s="178" t="s">
        <v>107</v>
      </c>
      <c r="T872" s="176" t="s">
        <v>122</v>
      </c>
      <c r="U872" s="176" t="s">
        <v>112</v>
      </c>
      <c r="V872" s="178">
        <v>60</v>
      </c>
      <c r="W872" s="37" t="s">
        <v>113</v>
      </c>
      <c r="X872" s="178"/>
      <c r="Y872" s="178"/>
      <c r="Z872" s="178"/>
      <c r="AA872" s="179">
        <v>30</v>
      </c>
      <c r="AB872" s="180">
        <v>60</v>
      </c>
      <c r="AC872" s="180">
        <v>10</v>
      </c>
      <c r="AD872" s="181" t="s">
        <v>114</v>
      </c>
      <c r="AE872" s="176" t="s">
        <v>115</v>
      </c>
      <c r="AF872" s="182">
        <v>1232</v>
      </c>
      <c r="AG872" s="94">
        <v>1625</v>
      </c>
      <c r="AH872" s="183">
        <f t="shared" si="68"/>
        <v>2002000</v>
      </c>
      <c r="AI872" s="184">
        <f t="shared" si="69"/>
        <v>2242240</v>
      </c>
      <c r="AJ872" s="185"/>
      <c r="AK872" s="185"/>
      <c r="AL872" s="185"/>
      <c r="AM872" s="186" t="s">
        <v>116</v>
      </c>
      <c r="AN872" s="176"/>
      <c r="AO872" s="176"/>
      <c r="AP872" s="176"/>
      <c r="AQ872" s="176"/>
      <c r="AR872" s="37" t="s">
        <v>3001</v>
      </c>
      <c r="AS872" s="176"/>
      <c r="AT872" s="176"/>
      <c r="AU872" s="176"/>
      <c r="AV872" s="89"/>
      <c r="AW872" s="89"/>
      <c r="AX872" s="89"/>
      <c r="AY872" s="89"/>
      <c r="AZ872" s="187"/>
      <c r="BA872" s="187"/>
      <c r="BB872" s="187"/>
      <c r="BC872" s="187"/>
      <c r="BD872" s="49">
        <v>780</v>
      </c>
    </row>
    <row r="873" spans="1:56" ht="12.95" customHeight="1">
      <c r="A873" s="75" t="s">
        <v>2136</v>
      </c>
      <c r="B873" s="255"/>
      <c r="C873" s="255"/>
      <c r="D873" s="155">
        <v>210001300</v>
      </c>
      <c r="E873" s="258" t="s">
        <v>1291</v>
      </c>
      <c r="F873" s="260">
        <v>22100515</v>
      </c>
      <c r="G873" s="176"/>
      <c r="H873" s="176" t="s">
        <v>2997</v>
      </c>
      <c r="I873" s="37" t="s">
        <v>2982</v>
      </c>
      <c r="J873" s="176" t="s">
        <v>2983</v>
      </c>
      <c r="K873" s="176" t="s">
        <v>104</v>
      </c>
      <c r="L873" s="177"/>
      <c r="M873" s="176" t="s">
        <v>121</v>
      </c>
      <c r="N873" s="178" t="s">
        <v>83</v>
      </c>
      <c r="O873" s="178" t="s">
        <v>107</v>
      </c>
      <c r="P873" s="176" t="s">
        <v>108</v>
      </c>
      <c r="Q873" s="213" t="s">
        <v>2140</v>
      </c>
      <c r="R873" s="176" t="s">
        <v>110</v>
      </c>
      <c r="S873" s="178" t="s">
        <v>107</v>
      </c>
      <c r="T873" s="176" t="s">
        <v>122</v>
      </c>
      <c r="U873" s="176" t="s">
        <v>112</v>
      </c>
      <c r="V873" s="178">
        <v>60</v>
      </c>
      <c r="W873" s="37" t="s">
        <v>113</v>
      </c>
      <c r="X873" s="178"/>
      <c r="Y873" s="178"/>
      <c r="Z873" s="178"/>
      <c r="AA873" s="179">
        <v>30</v>
      </c>
      <c r="AB873" s="180">
        <v>60</v>
      </c>
      <c r="AC873" s="180">
        <v>10</v>
      </c>
      <c r="AD873" s="181" t="s">
        <v>114</v>
      </c>
      <c r="AE873" s="176" t="s">
        <v>115</v>
      </c>
      <c r="AF873" s="182">
        <v>50</v>
      </c>
      <c r="AG873" s="94">
        <v>1625</v>
      </c>
      <c r="AH873" s="183">
        <f t="shared" si="68"/>
        <v>81250</v>
      </c>
      <c r="AI873" s="184">
        <f t="shared" si="69"/>
        <v>91000.000000000015</v>
      </c>
      <c r="AJ873" s="185"/>
      <c r="AK873" s="185"/>
      <c r="AL873" s="185"/>
      <c r="AM873" s="186" t="s">
        <v>116</v>
      </c>
      <c r="AN873" s="176"/>
      <c r="AO873" s="176"/>
      <c r="AP873" s="176"/>
      <c r="AQ873" s="176"/>
      <c r="AR873" s="37" t="s">
        <v>3002</v>
      </c>
      <c r="AS873" s="176"/>
      <c r="AT873" s="176"/>
      <c r="AU873" s="176"/>
      <c r="AV873" s="89"/>
      <c r="AW873" s="89"/>
      <c r="AX873" s="89"/>
      <c r="AY873" s="89"/>
      <c r="AZ873" s="187"/>
      <c r="BA873" s="187"/>
      <c r="BB873" s="187"/>
      <c r="BC873" s="187"/>
      <c r="BD873" s="49">
        <v>781</v>
      </c>
    </row>
    <row r="874" spans="1:56" ht="12.95" customHeight="1">
      <c r="A874" s="75" t="s">
        <v>319</v>
      </c>
      <c r="B874" s="255"/>
      <c r="C874" s="255"/>
      <c r="D874" s="155">
        <v>110000766</v>
      </c>
      <c r="E874" s="258" t="s">
        <v>3740</v>
      </c>
      <c r="F874" s="260">
        <v>22100517</v>
      </c>
      <c r="G874" s="59"/>
      <c r="H874" s="59" t="s">
        <v>3003</v>
      </c>
      <c r="I874" s="59" t="s">
        <v>3004</v>
      </c>
      <c r="J874" s="59" t="s">
        <v>3005</v>
      </c>
      <c r="K874" s="59" t="s">
        <v>150</v>
      </c>
      <c r="L874" s="177" t="s">
        <v>105</v>
      </c>
      <c r="M874" s="59"/>
      <c r="N874" s="197" t="s">
        <v>106</v>
      </c>
      <c r="O874" s="197" t="s">
        <v>107</v>
      </c>
      <c r="P874" s="59" t="s">
        <v>108</v>
      </c>
      <c r="Q874" s="197" t="s">
        <v>1094</v>
      </c>
      <c r="R874" s="59" t="s">
        <v>110</v>
      </c>
      <c r="S874" s="197" t="s">
        <v>107</v>
      </c>
      <c r="T874" s="59" t="s">
        <v>122</v>
      </c>
      <c r="U874" s="59" t="s">
        <v>112</v>
      </c>
      <c r="V874" s="198">
        <v>70</v>
      </c>
      <c r="W874" s="59" t="s">
        <v>113</v>
      </c>
      <c r="X874" s="197"/>
      <c r="Y874" s="197"/>
      <c r="Z874" s="197"/>
      <c r="AA874" s="199"/>
      <c r="AB874" s="200">
        <v>90</v>
      </c>
      <c r="AC874" s="200">
        <v>10</v>
      </c>
      <c r="AD874" s="201" t="s">
        <v>123</v>
      </c>
      <c r="AE874" s="202" t="s">
        <v>115</v>
      </c>
      <c r="AF874" s="203">
        <v>1</v>
      </c>
      <c r="AG874" s="204">
        <v>7150000</v>
      </c>
      <c r="AH874" s="183">
        <f t="shared" si="68"/>
        <v>7150000</v>
      </c>
      <c r="AI874" s="184">
        <f t="shared" si="69"/>
        <v>8008000.0000000009</v>
      </c>
      <c r="AJ874" s="185"/>
      <c r="AK874" s="185"/>
      <c r="AL874" s="185"/>
      <c r="AM874" s="51" t="s">
        <v>116</v>
      </c>
      <c r="AN874" s="59"/>
      <c r="AO874" s="59"/>
      <c r="AP874" s="59"/>
      <c r="AQ874" s="59"/>
      <c r="AR874" s="59" t="s">
        <v>3006</v>
      </c>
      <c r="AS874" s="59"/>
      <c r="AT874" s="59"/>
      <c r="AU874" s="59"/>
      <c r="AV874" s="89"/>
      <c r="AW874" s="89"/>
      <c r="AX874" s="89"/>
      <c r="AY874" s="89"/>
      <c r="AZ874" s="187"/>
      <c r="BA874" s="187"/>
      <c r="BB874" s="187"/>
      <c r="BC874" s="187"/>
      <c r="BD874" s="49">
        <v>782</v>
      </c>
    </row>
    <row r="875" spans="1:56" ht="12.95" customHeight="1">
      <c r="A875" s="75" t="s">
        <v>848</v>
      </c>
      <c r="B875" s="255"/>
      <c r="C875" s="255"/>
      <c r="D875" s="155">
        <v>210034703</v>
      </c>
      <c r="E875" s="258" t="s">
        <v>3741</v>
      </c>
      <c r="F875" s="260">
        <v>22100644</v>
      </c>
      <c r="G875" s="176"/>
      <c r="H875" s="176" t="s">
        <v>3007</v>
      </c>
      <c r="I875" s="37" t="s">
        <v>3008</v>
      </c>
      <c r="J875" s="176" t="s">
        <v>3009</v>
      </c>
      <c r="K875" s="176" t="s">
        <v>104</v>
      </c>
      <c r="L875" s="178" t="s">
        <v>105</v>
      </c>
      <c r="M875" s="176" t="s">
        <v>121</v>
      </c>
      <c r="N875" s="178" t="s">
        <v>83</v>
      </c>
      <c r="O875" s="213" t="s">
        <v>107</v>
      </c>
      <c r="P875" s="214" t="s">
        <v>108</v>
      </c>
      <c r="Q875" s="213" t="s">
        <v>109</v>
      </c>
      <c r="R875" s="176" t="s">
        <v>110</v>
      </c>
      <c r="S875" s="178" t="s">
        <v>107</v>
      </c>
      <c r="T875" s="176" t="s">
        <v>122</v>
      </c>
      <c r="U875" s="176" t="s">
        <v>112</v>
      </c>
      <c r="V875" s="178">
        <v>60</v>
      </c>
      <c r="W875" s="37" t="s">
        <v>113</v>
      </c>
      <c r="X875" s="178"/>
      <c r="Y875" s="178"/>
      <c r="Z875" s="178"/>
      <c r="AA875" s="179">
        <v>30</v>
      </c>
      <c r="AB875" s="180">
        <v>60</v>
      </c>
      <c r="AC875" s="180">
        <v>10</v>
      </c>
      <c r="AD875" s="207" t="s">
        <v>129</v>
      </c>
      <c r="AE875" s="176" t="s">
        <v>115</v>
      </c>
      <c r="AF875" s="182">
        <v>270</v>
      </c>
      <c r="AG875" s="94">
        <v>21939</v>
      </c>
      <c r="AH875" s="183">
        <f t="shared" si="68"/>
        <v>5923530</v>
      </c>
      <c r="AI875" s="184">
        <f t="shared" si="69"/>
        <v>6634353.6000000006</v>
      </c>
      <c r="AJ875" s="215"/>
      <c r="AK875" s="185"/>
      <c r="AL875" s="185"/>
      <c r="AM875" s="186" t="s">
        <v>116</v>
      </c>
      <c r="AN875" s="176"/>
      <c r="AO875" s="176"/>
      <c r="AP875" s="176"/>
      <c r="AQ875" s="176"/>
      <c r="AR875" s="176" t="s">
        <v>3010</v>
      </c>
      <c r="AS875" s="176"/>
      <c r="AT875" s="176"/>
      <c r="AU875" s="176"/>
      <c r="AV875" s="89"/>
      <c r="AW875" s="89"/>
      <c r="AX875" s="89"/>
      <c r="AY875" s="89"/>
      <c r="AZ875" s="187"/>
      <c r="BA875" s="187"/>
      <c r="BB875" s="187"/>
      <c r="BC875" s="187"/>
      <c r="BD875" s="49">
        <v>783</v>
      </c>
    </row>
    <row r="876" spans="1:56" ht="12.95" customHeight="1">
      <c r="A876" s="104" t="s">
        <v>100</v>
      </c>
      <c r="B876" s="131"/>
      <c r="C876" s="131" t="s">
        <v>4021</v>
      </c>
      <c r="D876" s="104">
        <v>120011346</v>
      </c>
      <c r="E876" s="104" t="s">
        <v>3960</v>
      </c>
      <c r="F876" s="349"/>
      <c r="G876" s="90"/>
      <c r="H876" s="135" t="s">
        <v>3961</v>
      </c>
      <c r="I876" s="135" t="s">
        <v>683</v>
      </c>
      <c r="J876" s="135" t="s">
        <v>3962</v>
      </c>
      <c r="K876" s="104" t="s">
        <v>404</v>
      </c>
      <c r="L876" s="104"/>
      <c r="M876" s="76" t="s">
        <v>121</v>
      </c>
      <c r="N876" s="104" t="s">
        <v>83</v>
      </c>
      <c r="O876" s="131" t="s">
        <v>1035</v>
      </c>
      <c r="P876" s="133" t="s">
        <v>3160</v>
      </c>
      <c r="Q876" s="76" t="s">
        <v>109</v>
      </c>
      <c r="R876" s="76" t="s">
        <v>110</v>
      </c>
      <c r="S876" s="131" t="s">
        <v>107</v>
      </c>
      <c r="T876" s="133" t="s">
        <v>122</v>
      </c>
      <c r="U876" s="76" t="s">
        <v>112</v>
      </c>
      <c r="V876" s="76">
        <v>90</v>
      </c>
      <c r="W876" s="76" t="s">
        <v>113</v>
      </c>
      <c r="X876" s="76"/>
      <c r="Y876" s="76"/>
      <c r="Z876" s="76"/>
      <c r="AA876" s="350">
        <v>30</v>
      </c>
      <c r="AB876" s="76">
        <v>60</v>
      </c>
      <c r="AC876" s="350">
        <v>10</v>
      </c>
      <c r="AD876" s="76" t="s">
        <v>123</v>
      </c>
      <c r="AE876" s="76" t="s">
        <v>115</v>
      </c>
      <c r="AF876" s="351">
        <v>5</v>
      </c>
      <c r="AG876" s="352">
        <v>15197200</v>
      </c>
      <c r="AH876" s="392">
        <f t="shared" si="68"/>
        <v>75986000</v>
      </c>
      <c r="AI876" s="183">
        <f t="shared" si="69"/>
        <v>85104320.000000015</v>
      </c>
      <c r="AJ876" s="354"/>
      <c r="AK876" s="354"/>
      <c r="AL876" s="354"/>
      <c r="AM876" s="355" t="s">
        <v>1037</v>
      </c>
      <c r="AN876" s="356"/>
      <c r="AO876" s="356"/>
      <c r="AP876" s="76"/>
      <c r="AQ876" s="76"/>
      <c r="AR876" s="76" t="s">
        <v>3963</v>
      </c>
      <c r="AS876" s="349"/>
      <c r="AT876" s="76"/>
      <c r="AU876" s="76"/>
      <c r="AV876" s="76"/>
      <c r="AW876" s="76"/>
      <c r="AX876" s="76"/>
      <c r="AY876" s="76"/>
      <c r="AZ876" s="239"/>
      <c r="BA876" s="239"/>
      <c r="BB876" s="239"/>
      <c r="BC876" s="239"/>
      <c r="BD876" s="49">
        <v>784</v>
      </c>
    </row>
    <row r="877" spans="1:56" ht="12.95" customHeight="1">
      <c r="A877" s="104" t="s">
        <v>100</v>
      </c>
      <c r="B877" s="131"/>
      <c r="C877" s="131" t="s">
        <v>4021</v>
      </c>
      <c r="D877" s="104">
        <v>120006253</v>
      </c>
      <c r="E877" s="104" t="s">
        <v>3964</v>
      </c>
      <c r="F877" s="349"/>
      <c r="G877" s="90"/>
      <c r="H877" s="135" t="s">
        <v>3965</v>
      </c>
      <c r="I877" s="135" t="s">
        <v>3966</v>
      </c>
      <c r="J877" s="135" t="s">
        <v>3967</v>
      </c>
      <c r="K877" s="104" t="s">
        <v>404</v>
      </c>
      <c r="L877" s="104"/>
      <c r="M877" s="76" t="s">
        <v>121</v>
      </c>
      <c r="N877" s="104" t="s">
        <v>83</v>
      </c>
      <c r="O877" s="131" t="s">
        <v>1035</v>
      </c>
      <c r="P877" s="133" t="s">
        <v>3160</v>
      </c>
      <c r="Q877" s="76" t="s">
        <v>109</v>
      </c>
      <c r="R877" s="76" t="s">
        <v>110</v>
      </c>
      <c r="S877" s="131" t="s">
        <v>107</v>
      </c>
      <c r="T877" s="133" t="s">
        <v>111</v>
      </c>
      <c r="U877" s="76" t="s">
        <v>112</v>
      </c>
      <c r="V877" s="76">
        <v>90</v>
      </c>
      <c r="W877" s="76" t="s">
        <v>113</v>
      </c>
      <c r="X877" s="76"/>
      <c r="Y877" s="76"/>
      <c r="Z877" s="76"/>
      <c r="AA877" s="350">
        <v>30</v>
      </c>
      <c r="AB877" s="76">
        <v>60</v>
      </c>
      <c r="AC877" s="350">
        <v>10</v>
      </c>
      <c r="AD877" s="76" t="s">
        <v>123</v>
      </c>
      <c r="AE877" s="76" t="s">
        <v>115</v>
      </c>
      <c r="AF877" s="351">
        <v>4</v>
      </c>
      <c r="AG877" s="352">
        <v>27517600</v>
      </c>
      <c r="AH877" s="392">
        <f t="shared" si="68"/>
        <v>110070400</v>
      </c>
      <c r="AI877" s="183">
        <f t="shared" si="69"/>
        <v>123278848.00000001</v>
      </c>
      <c r="AJ877" s="354"/>
      <c r="AK877" s="354"/>
      <c r="AL877" s="354"/>
      <c r="AM877" s="355" t="s">
        <v>1037</v>
      </c>
      <c r="AN877" s="356"/>
      <c r="AO877" s="356"/>
      <c r="AP877" s="76"/>
      <c r="AQ877" s="76"/>
      <c r="AR877" s="76" t="s">
        <v>3968</v>
      </c>
      <c r="AS877" s="349"/>
      <c r="AT877" s="76"/>
      <c r="AU877" s="76"/>
      <c r="AV877" s="76"/>
      <c r="AW877" s="76"/>
      <c r="AX877" s="76"/>
      <c r="AY877" s="76"/>
      <c r="AZ877" s="239"/>
      <c r="BA877" s="239"/>
      <c r="BB877" s="239"/>
      <c r="BC877" s="239"/>
      <c r="BD877" s="49">
        <v>785</v>
      </c>
    </row>
    <row r="878" spans="1:56" ht="12.95" customHeight="1">
      <c r="A878" s="104" t="s">
        <v>100</v>
      </c>
      <c r="B878" s="131"/>
      <c r="C878" s="131" t="s">
        <v>4021</v>
      </c>
      <c r="D878" s="104">
        <v>120006253</v>
      </c>
      <c r="E878" s="104" t="s">
        <v>3969</v>
      </c>
      <c r="F878" s="349"/>
      <c r="G878" s="90"/>
      <c r="H878" s="135" t="s">
        <v>3965</v>
      </c>
      <c r="I878" s="135" t="s">
        <v>3966</v>
      </c>
      <c r="J878" s="135" t="s">
        <v>3967</v>
      </c>
      <c r="K878" s="104" t="s">
        <v>404</v>
      </c>
      <c r="L878" s="104"/>
      <c r="M878" s="76" t="s">
        <v>121</v>
      </c>
      <c r="N878" s="104" t="s">
        <v>83</v>
      </c>
      <c r="O878" s="131" t="s">
        <v>1035</v>
      </c>
      <c r="P878" s="133" t="s">
        <v>3160</v>
      </c>
      <c r="Q878" s="76" t="s">
        <v>109</v>
      </c>
      <c r="R878" s="76" t="s">
        <v>110</v>
      </c>
      <c r="S878" s="131" t="s">
        <v>688</v>
      </c>
      <c r="T878" s="133" t="s">
        <v>689</v>
      </c>
      <c r="U878" s="76" t="s">
        <v>112</v>
      </c>
      <c r="V878" s="76">
        <v>90</v>
      </c>
      <c r="W878" s="76" t="s">
        <v>113</v>
      </c>
      <c r="X878" s="76"/>
      <c r="Y878" s="76"/>
      <c r="Z878" s="76"/>
      <c r="AA878" s="350">
        <v>30</v>
      </c>
      <c r="AB878" s="76">
        <v>60</v>
      </c>
      <c r="AC878" s="350">
        <v>10</v>
      </c>
      <c r="AD878" s="76" t="s">
        <v>123</v>
      </c>
      <c r="AE878" s="76" t="s">
        <v>115</v>
      </c>
      <c r="AF878" s="351">
        <v>5</v>
      </c>
      <c r="AG878" s="352">
        <v>27517600</v>
      </c>
      <c r="AH878" s="392">
        <f t="shared" si="68"/>
        <v>137588000</v>
      </c>
      <c r="AI878" s="183">
        <f t="shared" si="69"/>
        <v>154098560</v>
      </c>
      <c r="AJ878" s="354"/>
      <c r="AK878" s="354"/>
      <c r="AL878" s="354"/>
      <c r="AM878" s="355" t="s">
        <v>1037</v>
      </c>
      <c r="AN878" s="702"/>
      <c r="AO878" s="356"/>
      <c r="AP878" s="76"/>
      <c r="AQ878" s="76"/>
      <c r="AR878" s="76" t="s">
        <v>3968</v>
      </c>
      <c r="AS878" s="349"/>
      <c r="AT878" s="76"/>
      <c r="AU878" s="76"/>
      <c r="AV878" s="76"/>
      <c r="AW878" s="76"/>
      <c r="AX878" s="76"/>
      <c r="AY878" s="76"/>
      <c r="AZ878" s="239"/>
      <c r="BA878" s="239"/>
      <c r="BB878" s="239"/>
      <c r="BC878" s="239"/>
      <c r="BD878" s="49">
        <v>786</v>
      </c>
    </row>
    <row r="879" spans="1:56" ht="12.95" customHeight="1">
      <c r="A879" s="104" t="s">
        <v>100</v>
      </c>
      <c r="B879" s="131"/>
      <c r="C879" s="131" t="s">
        <v>4021</v>
      </c>
      <c r="D879" s="104">
        <v>120006253</v>
      </c>
      <c r="E879" s="104" t="s">
        <v>3970</v>
      </c>
      <c r="F879" s="349"/>
      <c r="G879" s="90"/>
      <c r="H879" s="135" t="s">
        <v>3965</v>
      </c>
      <c r="I879" s="135" t="s">
        <v>3966</v>
      </c>
      <c r="J879" s="135" t="s">
        <v>3967</v>
      </c>
      <c r="K879" s="104" t="s">
        <v>404</v>
      </c>
      <c r="L879" s="104"/>
      <c r="M879" s="76" t="s">
        <v>121</v>
      </c>
      <c r="N879" s="104" t="s">
        <v>83</v>
      </c>
      <c r="O879" s="131" t="s">
        <v>1035</v>
      </c>
      <c r="P879" s="133" t="s">
        <v>3160</v>
      </c>
      <c r="Q879" s="76" t="s">
        <v>109</v>
      </c>
      <c r="R879" s="76" t="s">
        <v>110</v>
      </c>
      <c r="S879" s="131" t="s">
        <v>283</v>
      </c>
      <c r="T879" s="133" t="s">
        <v>284</v>
      </c>
      <c r="U879" s="76" t="s">
        <v>112</v>
      </c>
      <c r="V879" s="76">
        <v>90</v>
      </c>
      <c r="W879" s="76" t="s">
        <v>113</v>
      </c>
      <c r="X879" s="76"/>
      <c r="Y879" s="76"/>
      <c r="Z879" s="76"/>
      <c r="AA879" s="350">
        <v>30</v>
      </c>
      <c r="AB879" s="76">
        <v>60</v>
      </c>
      <c r="AC879" s="350">
        <v>10</v>
      </c>
      <c r="AD879" s="76" t="s">
        <v>123</v>
      </c>
      <c r="AE879" s="76" t="s">
        <v>115</v>
      </c>
      <c r="AF879" s="351">
        <v>5</v>
      </c>
      <c r="AG879" s="352">
        <v>27517600</v>
      </c>
      <c r="AH879" s="392">
        <f t="shared" si="68"/>
        <v>137588000</v>
      </c>
      <c r="AI879" s="183">
        <f t="shared" si="69"/>
        <v>154098560</v>
      </c>
      <c r="AJ879" s="354"/>
      <c r="AK879" s="354"/>
      <c r="AL879" s="354"/>
      <c r="AM879" s="355" t="s">
        <v>1037</v>
      </c>
      <c r="AN879" s="356"/>
      <c r="AO879" s="356"/>
      <c r="AP879" s="76"/>
      <c r="AQ879" s="76"/>
      <c r="AR879" s="76" t="s">
        <v>3968</v>
      </c>
      <c r="AS879" s="349"/>
      <c r="AT879" s="76"/>
      <c r="AU879" s="76"/>
      <c r="AV879" s="76"/>
      <c r="AW879" s="76"/>
      <c r="AX879" s="76"/>
      <c r="AY879" s="76"/>
      <c r="AZ879" s="239"/>
      <c r="BA879" s="239"/>
      <c r="BB879" s="239"/>
      <c r="BC879" s="239"/>
      <c r="BD879" s="49">
        <v>787</v>
      </c>
    </row>
    <row r="880" spans="1:56" ht="12.95" customHeight="1">
      <c r="A880" s="104" t="s">
        <v>333</v>
      </c>
      <c r="B880" s="131"/>
      <c r="C880" s="131"/>
      <c r="D880" s="104">
        <v>220031703</v>
      </c>
      <c r="E880" s="104" t="s">
        <v>3971</v>
      </c>
      <c r="F880" s="349"/>
      <c r="G880" s="90"/>
      <c r="H880" s="135" t="s">
        <v>3972</v>
      </c>
      <c r="I880" s="135" t="s">
        <v>3973</v>
      </c>
      <c r="J880" s="135" t="s">
        <v>3974</v>
      </c>
      <c r="K880" s="104" t="s">
        <v>104</v>
      </c>
      <c r="L880" s="104"/>
      <c r="M880" s="76"/>
      <c r="N880" s="104" t="s">
        <v>106</v>
      </c>
      <c r="O880" s="131" t="s">
        <v>107</v>
      </c>
      <c r="P880" s="133" t="s">
        <v>108</v>
      </c>
      <c r="Q880" s="76" t="s">
        <v>1094</v>
      </c>
      <c r="R880" s="76" t="s">
        <v>110</v>
      </c>
      <c r="S880" s="131" t="s">
        <v>107</v>
      </c>
      <c r="T880" s="133" t="s">
        <v>122</v>
      </c>
      <c r="U880" s="76" t="s">
        <v>112</v>
      </c>
      <c r="V880" s="76">
        <v>60</v>
      </c>
      <c r="W880" s="76" t="s">
        <v>113</v>
      </c>
      <c r="X880" s="76"/>
      <c r="Y880" s="76"/>
      <c r="Z880" s="76"/>
      <c r="AA880" s="350">
        <v>0</v>
      </c>
      <c r="AB880" s="76">
        <v>90</v>
      </c>
      <c r="AC880" s="350">
        <v>10</v>
      </c>
      <c r="AD880" s="76" t="s">
        <v>129</v>
      </c>
      <c r="AE880" s="76" t="s">
        <v>115</v>
      </c>
      <c r="AF880" s="351">
        <v>12</v>
      </c>
      <c r="AG880" s="352">
        <v>16594.5</v>
      </c>
      <c r="AH880" s="392">
        <f t="shared" si="68"/>
        <v>199134</v>
      </c>
      <c r="AI880" s="183">
        <f t="shared" si="69"/>
        <v>223030.08000000002</v>
      </c>
      <c r="AJ880" s="354"/>
      <c r="AK880" s="354"/>
      <c r="AL880" s="354"/>
      <c r="AM880" s="355" t="s">
        <v>116</v>
      </c>
      <c r="AN880" s="356"/>
      <c r="AO880" s="356"/>
      <c r="AP880" s="76"/>
      <c r="AQ880" s="76"/>
      <c r="AR880" s="76" t="s">
        <v>2243</v>
      </c>
      <c r="AS880" s="349"/>
      <c r="AT880" s="76"/>
      <c r="AU880" s="76"/>
      <c r="AV880" s="76"/>
      <c r="AW880" s="76"/>
      <c r="AX880" s="76"/>
      <c r="AY880" s="76"/>
      <c r="AZ880" s="239"/>
      <c r="BA880" s="239"/>
      <c r="BB880" s="239"/>
      <c r="BC880" s="239"/>
      <c r="BD880" s="49">
        <v>788</v>
      </c>
    </row>
    <row r="881" spans="1:242" ht="12.95" customHeight="1">
      <c r="A881" s="104" t="s">
        <v>333</v>
      </c>
      <c r="B881" s="131"/>
      <c r="C881" s="131"/>
      <c r="D881" s="104">
        <v>210033834</v>
      </c>
      <c r="E881" s="104" t="s">
        <v>3975</v>
      </c>
      <c r="F881" s="349"/>
      <c r="G881" s="90"/>
      <c r="H881" s="135" t="s">
        <v>3976</v>
      </c>
      <c r="I881" s="135" t="s">
        <v>2776</v>
      </c>
      <c r="J881" s="135" t="s">
        <v>3977</v>
      </c>
      <c r="K881" s="104" t="s">
        <v>104</v>
      </c>
      <c r="L881" s="104"/>
      <c r="M881" s="76"/>
      <c r="N881" s="104" t="s">
        <v>106</v>
      </c>
      <c r="O881" s="131" t="s">
        <v>107</v>
      </c>
      <c r="P881" s="133" t="s">
        <v>108</v>
      </c>
      <c r="Q881" s="76" t="s">
        <v>1094</v>
      </c>
      <c r="R881" s="76" t="s">
        <v>110</v>
      </c>
      <c r="S881" s="131" t="s">
        <v>107</v>
      </c>
      <c r="T881" s="133" t="s">
        <v>122</v>
      </c>
      <c r="U881" s="76" t="s">
        <v>112</v>
      </c>
      <c r="V881" s="76">
        <v>60</v>
      </c>
      <c r="W881" s="76" t="s">
        <v>113</v>
      </c>
      <c r="X881" s="76"/>
      <c r="Y881" s="76"/>
      <c r="Z881" s="76"/>
      <c r="AA881" s="350">
        <v>0</v>
      </c>
      <c r="AB881" s="76">
        <v>90</v>
      </c>
      <c r="AC881" s="350">
        <v>10</v>
      </c>
      <c r="AD881" s="76" t="s">
        <v>364</v>
      </c>
      <c r="AE881" s="76" t="s">
        <v>115</v>
      </c>
      <c r="AF881" s="351">
        <v>1</v>
      </c>
      <c r="AG881" s="352">
        <v>2127500</v>
      </c>
      <c r="AH881" s="392">
        <f t="shared" si="68"/>
        <v>2127500</v>
      </c>
      <c r="AI881" s="183">
        <f t="shared" si="69"/>
        <v>2382800</v>
      </c>
      <c r="AJ881" s="354"/>
      <c r="AK881" s="354"/>
      <c r="AL881" s="354"/>
      <c r="AM881" s="355" t="s">
        <v>116</v>
      </c>
      <c r="AN881" s="356"/>
      <c r="AO881" s="356"/>
      <c r="AP881" s="76"/>
      <c r="AQ881" s="76"/>
      <c r="AR881" s="76" t="s">
        <v>2782</v>
      </c>
      <c r="AS881" s="349"/>
      <c r="AT881" s="76"/>
      <c r="AU881" s="76"/>
      <c r="AV881" s="76"/>
      <c r="AW881" s="76"/>
      <c r="AX881" s="76"/>
      <c r="AY881" s="76"/>
      <c r="AZ881" s="239"/>
      <c r="BA881" s="239"/>
      <c r="BB881" s="239"/>
      <c r="BC881" s="239"/>
      <c r="BD881" s="49">
        <v>789</v>
      </c>
    </row>
    <row r="882" spans="1:242" ht="12.95" customHeight="1">
      <c r="A882" s="104" t="s">
        <v>333</v>
      </c>
      <c r="B882" s="131"/>
      <c r="C882" s="131"/>
      <c r="D882" s="104">
        <v>210034862</v>
      </c>
      <c r="E882" s="104" t="s">
        <v>3978</v>
      </c>
      <c r="F882" s="349"/>
      <c r="G882" s="90"/>
      <c r="H882" s="135" t="s">
        <v>2784</v>
      </c>
      <c r="I882" s="135" t="s">
        <v>2780</v>
      </c>
      <c r="J882" s="135" t="s">
        <v>2785</v>
      </c>
      <c r="K882" s="104" t="s">
        <v>104</v>
      </c>
      <c r="L882" s="104"/>
      <c r="M882" s="76"/>
      <c r="N882" s="104" t="s">
        <v>106</v>
      </c>
      <c r="O882" s="131" t="s">
        <v>107</v>
      </c>
      <c r="P882" s="133" t="s">
        <v>108</v>
      </c>
      <c r="Q882" s="76" t="s">
        <v>1094</v>
      </c>
      <c r="R882" s="76" t="s">
        <v>110</v>
      </c>
      <c r="S882" s="131" t="s">
        <v>107</v>
      </c>
      <c r="T882" s="133" t="s">
        <v>122</v>
      </c>
      <c r="U882" s="76" t="s">
        <v>112</v>
      </c>
      <c r="V882" s="76">
        <v>60</v>
      </c>
      <c r="W882" s="76" t="s">
        <v>113</v>
      </c>
      <c r="X882" s="76"/>
      <c r="Y882" s="76"/>
      <c r="Z882" s="76"/>
      <c r="AA882" s="350">
        <v>0</v>
      </c>
      <c r="AB882" s="76">
        <v>90</v>
      </c>
      <c r="AC882" s="350">
        <v>10</v>
      </c>
      <c r="AD882" s="76" t="s">
        <v>364</v>
      </c>
      <c r="AE882" s="76" t="s">
        <v>115</v>
      </c>
      <c r="AF882" s="351">
        <v>2</v>
      </c>
      <c r="AG882" s="352">
        <v>701500</v>
      </c>
      <c r="AH882" s="392">
        <f t="shared" si="68"/>
        <v>1403000</v>
      </c>
      <c r="AI882" s="183">
        <f t="shared" si="69"/>
        <v>1571360.0000000002</v>
      </c>
      <c r="AJ882" s="354"/>
      <c r="AK882" s="354"/>
      <c r="AL882" s="354"/>
      <c r="AM882" s="355" t="s">
        <v>116</v>
      </c>
      <c r="AN882" s="356"/>
      <c r="AO882" s="356"/>
      <c r="AP882" s="76"/>
      <c r="AQ882" s="76"/>
      <c r="AR882" s="76" t="s">
        <v>2783</v>
      </c>
      <c r="AS882" s="349"/>
      <c r="AT882" s="76"/>
      <c r="AU882" s="76"/>
      <c r="AV882" s="76"/>
      <c r="AW882" s="76"/>
      <c r="AX882" s="76"/>
      <c r="AY882" s="76"/>
      <c r="AZ882" s="239"/>
      <c r="BA882" s="239"/>
      <c r="BB882" s="239"/>
      <c r="BC882" s="239"/>
      <c r="BD882" s="49">
        <v>790</v>
      </c>
    </row>
    <row r="883" spans="1:242" ht="12.95" customHeight="1">
      <c r="A883" s="104" t="s">
        <v>848</v>
      </c>
      <c r="B883" s="131"/>
      <c r="C883" s="131"/>
      <c r="D883" s="104">
        <v>210035486</v>
      </c>
      <c r="E883" s="104" t="s">
        <v>3979</v>
      </c>
      <c r="F883" s="349"/>
      <c r="G883" s="90"/>
      <c r="H883" s="135" t="s">
        <v>2279</v>
      </c>
      <c r="I883" s="135" t="s">
        <v>2269</v>
      </c>
      <c r="J883" s="135" t="s">
        <v>2280</v>
      </c>
      <c r="K883" s="104" t="s">
        <v>104</v>
      </c>
      <c r="L883" s="104"/>
      <c r="M883" s="76"/>
      <c r="N883" s="104" t="s">
        <v>106</v>
      </c>
      <c r="O883" s="131" t="s">
        <v>107</v>
      </c>
      <c r="P883" s="133" t="s">
        <v>108</v>
      </c>
      <c r="Q883" s="76" t="s">
        <v>109</v>
      </c>
      <c r="R883" s="76" t="s">
        <v>110</v>
      </c>
      <c r="S883" s="131" t="s">
        <v>107</v>
      </c>
      <c r="T883" s="133" t="s">
        <v>122</v>
      </c>
      <c r="U883" s="76" t="s">
        <v>112</v>
      </c>
      <c r="V883" s="76">
        <v>60</v>
      </c>
      <c r="W883" s="76" t="s">
        <v>113</v>
      </c>
      <c r="X883" s="76"/>
      <c r="Y883" s="76"/>
      <c r="Z883" s="76"/>
      <c r="AA883" s="350">
        <v>0</v>
      </c>
      <c r="AB883" s="76">
        <v>90</v>
      </c>
      <c r="AC883" s="350">
        <v>10</v>
      </c>
      <c r="AD883" s="76" t="s">
        <v>129</v>
      </c>
      <c r="AE883" s="76" t="s">
        <v>115</v>
      </c>
      <c r="AF883" s="351">
        <v>35</v>
      </c>
      <c r="AG883" s="352">
        <v>9035</v>
      </c>
      <c r="AH883" s="392">
        <f t="shared" si="68"/>
        <v>316225</v>
      </c>
      <c r="AI883" s="183">
        <f t="shared" si="69"/>
        <v>354172.00000000006</v>
      </c>
      <c r="AJ883" s="354"/>
      <c r="AK883" s="354"/>
      <c r="AL883" s="354"/>
      <c r="AM883" s="355" t="s">
        <v>116</v>
      </c>
      <c r="AN883" s="356"/>
      <c r="AO883" s="356"/>
      <c r="AP883" s="76"/>
      <c r="AQ883" s="76"/>
      <c r="AR883" s="76" t="s">
        <v>3980</v>
      </c>
      <c r="AS883" s="349"/>
      <c r="AT883" s="76"/>
      <c r="AU883" s="76"/>
      <c r="AV883" s="76"/>
      <c r="AW883" s="76"/>
      <c r="AX883" s="76"/>
      <c r="AY883" s="76" t="s">
        <v>105</v>
      </c>
      <c r="AZ883" s="239"/>
      <c r="BA883" s="239"/>
      <c r="BB883" s="239"/>
      <c r="BC883" s="239"/>
      <c r="BD883" s="49">
        <v>791</v>
      </c>
    </row>
    <row r="884" spans="1:242" s="239" customFormat="1" ht="13.15" customHeight="1">
      <c r="A884" s="35" t="s">
        <v>4138</v>
      </c>
      <c r="B884" s="349"/>
      <c r="C884" s="349"/>
      <c r="D884" s="36">
        <v>210033284</v>
      </c>
      <c r="E884" s="38" t="s">
        <v>4340</v>
      </c>
      <c r="F884" s="37"/>
      <c r="G884" s="349"/>
      <c r="H884" s="37" t="s">
        <v>4139</v>
      </c>
      <c r="I884" s="37" t="s">
        <v>4140</v>
      </c>
      <c r="J884" s="37" t="s">
        <v>4141</v>
      </c>
      <c r="K884" s="37" t="s">
        <v>150</v>
      </c>
      <c r="L884" s="753"/>
      <c r="M884" s="37" t="s">
        <v>121</v>
      </c>
      <c r="N884" s="39" t="s">
        <v>83</v>
      </c>
      <c r="O884" s="39" t="s">
        <v>107</v>
      </c>
      <c r="P884" s="37" t="s">
        <v>108</v>
      </c>
      <c r="Q884" s="39" t="s">
        <v>1094</v>
      </c>
      <c r="R884" s="37" t="s">
        <v>110</v>
      </c>
      <c r="S884" s="39" t="s">
        <v>107</v>
      </c>
      <c r="T884" s="37" t="s">
        <v>122</v>
      </c>
      <c r="U884" s="37" t="s">
        <v>112</v>
      </c>
      <c r="V884" s="39">
        <v>60</v>
      </c>
      <c r="W884" s="37" t="s">
        <v>113</v>
      </c>
      <c r="X884" s="39"/>
      <c r="Y884" s="39"/>
      <c r="Z884" s="39"/>
      <c r="AA884" s="790">
        <v>30</v>
      </c>
      <c r="AB884" s="37">
        <v>60</v>
      </c>
      <c r="AC884" s="37">
        <v>10</v>
      </c>
      <c r="AD884" s="42" t="s">
        <v>179</v>
      </c>
      <c r="AE884" s="37" t="s">
        <v>115</v>
      </c>
      <c r="AF884" s="42">
        <v>139</v>
      </c>
      <c r="AG884" s="50">
        <v>198975</v>
      </c>
      <c r="AH884" s="44">
        <v>27657525</v>
      </c>
      <c r="AI884" s="45">
        <f t="shared" ref="AI884:AI910" si="70">AH884*1.12</f>
        <v>30976428.000000004</v>
      </c>
      <c r="AJ884" s="46"/>
      <c r="AK884" s="45"/>
      <c r="AL884" s="45"/>
      <c r="AM884" s="35" t="s">
        <v>116</v>
      </c>
      <c r="AN884" s="37"/>
      <c r="AO884" s="37"/>
      <c r="AP884" s="37"/>
      <c r="AQ884" s="37"/>
      <c r="AR884" s="37" t="s">
        <v>4142</v>
      </c>
      <c r="AS884" s="37"/>
      <c r="AT884" s="37"/>
      <c r="AU884" s="37"/>
      <c r="AV884" s="37"/>
      <c r="AW884" s="37"/>
      <c r="AX884" s="37"/>
      <c r="AY884" s="35" t="s">
        <v>105</v>
      </c>
      <c r="AZ884" s="35" t="s">
        <v>105</v>
      </c>
      <c r="BA884" s="35" t="s">
        <v>105</v>
      </c>
      <c r="BB884" s="410"/>
    </row>
    <row r="885" spans="1:242" s="239" customFormat="1" ht="13.15" customHeight="1">
      <c r="A885" s="35" t="s">
        <v>4138</v>
      </c>
      <c r="B885" s="349"/>
      <c r="C885" s="349"/>
      <c r="D885" s="36">
        <v>120007781</v>
      </c>
      <c r="E885" s="38" t="s">
        <v>4341</v>
      </c>
      <c r="F885" s="37"/>
      <c r="G885" s="349"/>
      <c r="H885" s="37" t="s">
        <v>4143</v>
      </c>
      <c r="I885" s="37" t="s">
        <v>4144</v>
      </c>
      <c r="J885" s="37" t="s">
        <v>4145</v>
      </c>
      <c r="K885" s="37" t="s">
        <v>104</v>
      </c>
      <c r="L885" s="753"/>
      <c r="M885" s="37" t="s">
        <v>121</v>
      </c>
      <c r="N885" s="39" t="s">
        <v>83</v>
      </c>
      <c r="O885" s="39" t="s">
        <v>107</v>
      </c>
      <c r="P885" s="37" t="s">
        <v>108</v>
      </c>
      <c r="Q885" s="39" t="s">
        <v>1094</v>
      </c>
      <c r="R885" s="37" t="s">
        <v>110</v>
      </c>
      <c r="S885" s="39" t="s">
        <v>107</v>
      </c>
      <c r="T885" s="37" t="s">
        <v>122</v>
      </c>
      <c r="U885" s="37" t="s">
        <v>112</v>
      </c>
      <c r="V885" s="39">
        <v>60</v>
      </c>
      <c r="W885" s="37" t="s">
        <v>113</v>
      </c>
      <c r="X885" s="39"/>
      <c r="Y885" s="39"/>
      <c r="Z885" s="39"/>
      <c r="AA885" s="790">
        <v>30</v>
      </c>
      <c r="AB885" s="37">
        <v>60</v>
      </c>
      <c r="AC885" s="37">
        <v>10</v>
      </c>
      <c r="AD885" s="42" t="s">
        <v>129</v>
      </c>
      <c r="AE885" s="37" t="s">
        <v>115</v>
      </c>
      <c r="AF885" s="42">
        <v>13</v>
      </c>
      <c r="AG885" s="50">
        <v>328922.28000000003</v>
      </c>
      <c r="AH885" s="44">
        <v>4275989.6400000006</v>
      </c>
      <c r="AI885" s="45">
        <f t="shared" si="70"/>
        <v>4789108.3968000012</v>
      </c>
      <c r="AJ885" s="46"/>
      <c r="AK885" s="45"/>
      <c r="AL885" s="45"/>
      <c r="AM885" s="35" t="s">
        <v>116</v>
      </c>
      <c r="AN885" s="37"/>
      <c r="AO885" s="37"/>
      <c r="AP885" s="37"/>
      <c r="AQ885" s="37"/>
      <c r="AR885" s="37" t="s">
        <v>4146</v>
      </c>
      <c r="AS885" s="37"/>
      <c r="AT885" s="37"/>
      <c r="AU885" s="37"/>
      <c r="AV885" s="37"/>
      <c r="AW885" s="37"/>
      <c r="AX885" s="37"/>
      <c r="AY885" s="35" t="s">
        <v>105</v>
      </c>
      <c r="AZ885" s="35" t="s">
        <v>105</v>
      </c>
      <c r="BA885" s="35" t="s">
        <v>105</v>
      </c>
      <c r="BB885" s="410"/>
    </row>
    <row r="886" spans="1:242" s="239" customFormat="1" ht="13.15" customHeight="1">
      <c r="A886" s="35" t="s">
        <v>4138</v>
      </c>
      <c r="B886" s="349"/>
      <c r="C886" s="349"/>
      <c r="D886" s="36">
        <v>120006404</v>
      </c>
      <c r="E886" s="38" t="s">
        <v>4342</v>
      </c>
      <c r="F886" s="37"/>
      <c r="G886" s="349"/>
      <c r="H886" s="37" t="s">
        <v>4147</v>
      </c>
      <c r="I886" s="37" t="s">
        <v>2614</v>
      </c>
      <c r="J886" s="37" t="s">
        <v>4148</v>
      </c>
      <c r="K886" s="37" t="s">
        <v>150</v>
      </c>
      <c r="L886" s="753"/>
      <c r="M886" s="111"/>
      <c r="N886" s="86" t="s">
        <v>106</v>
      </c>
      <c r="O886" s="39" t="s">
        <v>107</v>
      </c>
      <c r="P886" s="37" t="s">
        <v>108</v>
      </c>
      <c r="Q886" s="39" t="s">
        <v>1094</v>
      </c>
      <c r="R886" s="37" t="s">
        <v>110</v>
      </c>
      <c r="S886" s="39" t="s">
        <v>107</v>
      </c>
      <c r="T886" s="37" t="s">
        <v>122</v>
      </c>
      <c r="U886" s="37" t="s">
        <v>112</v>
      </c>
      <c r="V886" s="39">
        <v>60</v>
      </c>
      <c r="W886" s="37" t="s">
        <v>113</v>
      </c>
      <c r="X886" s="39"/>
      <c r="Y886" s="39"/>
      <c r="Z886" s="39"/>
      <c r="AA886" s="790">
        <v>0</v>
      </c>
      <c r="AB886" s="37">
        <v>90</v>
      </c>
      <c r="AC886" s="37">
        <v>10</v>
      </c>
      <c r="AD886" s="42" t="s">
        <v>129</v>
      </c>
      <c r="AE886" s="37" t="s">
        <v>115</v>
      </c>
      <c r="AF886" s="42">
        <v>6</v>
      </c>
      <c r="AG886" s="50">
        <v>4863198.33</v>
      </c>
      <c r="AH886" s="45">
        <v>29179189.98</v>
      </c>
      <c r="AI886" s="45">
        <f t="shared" si="70"/>
        <v>32680692.777600005</v>
      </c>
      <c r="AJ886" s="46"/>
      <c r="AK886" s="45"/>
      <c r="AL886" s="45"/>
      <c r="AM886" s="35" t="s">
        <v>116</v>
      </c>
      <c r="AN886" s="37"/>
      <c r="AO886" s="37"/>
      <c r="AP886" s="37"/>
      <c r="AQ886" s="37"/>
      <c r="AR886" s="37" t="s">
        <v>4149</v>
      </c>
      <c r="AS886" s="37"/>
      <c r="AT886" s="37"/>
      <c r="AU886" s="37"/>
      <c r="AV886" s="37"/>
      <c r="AW886" s="37"/>
      <c r="AX886" s="37"/>
      <c r="AY886" s="35" t="s">
        <v>105</v>
      </c>
      <c r="AZ886" s="35" t="s">
        <v>105</v>
      </c>
      <c r="BA886" s="35" t="s">
        <v>105</v>
      </c>
      <c r="BB886" s="410"/>
    </row>
    <row r="887" spans="1:242" s="239" customFormat="1" ht="13.15" customHeight="1">
      <c r="A887" s="35" t="s">
        <v>4138</v>
      </c>
      <c r="B887" s="349"/>
      <c r="C887" s="349"/>
      <c r="D887" s="36">
        <v>120002519</v>
      </c>
      <c r="E887" s="38" t="s">
        <v>4343</v>
      </c>
      <c r="F887" s="37"/>
      <c r="G887" s="349"/>
      <c r="H887" s="37" t="s">
        <v>1671</v>
      </c>
      <c r="I887" s="37" t="s">
        <v>402</v>
      </c>
      <c r="J887" s="37" t="s">
        <v>1853</v>
      </c>
      <c r="K887" s="37" t="s">
        <v>404</v>
      </c>
      <c r="L887" s="753"/>
      <c r="M887" s="37"/>
      <c r="N887" s="39" t="s">
        <v>106</v>
      </c>
      <c r="O887" s="39" t="s">
        <v>107</v>
      </c>
      <c r="P887" s="37" t="s">
        <v>108</v>
      </c>
      <c r="Q887" s="39" t="s">
        <v>1094</v>
      </c>
      <c r="R887" s="37" t="s">
        <v>110</v>
      </c>
      <c r="S887" s="39" t="s">
        <v>107</v>
      </c>
      <c r="T887" s="37" t="s">
        <v>122</v>
      </c>
      <c r="U887" s="37" t="s">
        <v>112</v>
      </c>
      <c r="V887" s="39">
        <v>60</v>
      </c>
      <c r="W887" s="37" t="s">
        <v>113</v>
      </c>
      <c r="X887" s="39"/>
      <c r="Y887" s="39"/>
      <c r="Z887" s="39"/>
      <c r="AA887" s="790">
        <v>30</v>
      </c>
      <c r="AB887" s="37">
        <v>60</v>
      </c>
      <c r="AC887" s="37">
        <v>10</v>
      </c>
      <c r="AD887" s="42" t="s">
        <v>129</v>
      </c>
      <c r="AE887" s="37" t="s">
        <v>115</v>
      </c>
      <c r="AF887" s="42">
        <v>5</v>
      </c>
      <c r="AG887" s="50">
        <v>3525000</v>
      </c>
      <c r="AH887" s="44">
        <v>0</v>
      </c>
      <c r="AI887" s="45">
        <f t="shared" si="70"/>
        <v>0</v>
      </c>
      <c r="AJ887" s="46"/>
      <c r="AK887" s="45"/>
      <c r="AL887" s="45"/>
      <c r="AM887" s="35" t="s">
        <v>116</v>
      </c>
      <c r="AN887" s="37"/>
      <c r="AO887" s="37"/>
      <c r="AP887" s="37"/>
      <c r="AQ887" s="37"/>
      <c r="AR887" s="37" t="s">
        <v>4150</v>
      </c>
      <c r="AS887" s="37"/>
      <c r="AT887" s="37"/>
      <c r="AU887" s="37"/>
      <c r="AV887" s="37"/>
      <c r="AW887" s="37"/>
      <c r="AX887" s="37"/>
      <c r="AY887" s="35" t="s">
        <v>105</v>
      </c>
      <c r="AZ887" s="35" t="s">
        <v>105</v>
      </c>
      <c r="BA887" s="35" t="s">
        <v>105</v>
      </c>
      <c r="BB887" s="410"/>
    </row>
    <row r="888" spans="1:242" s="473" customFormat="1" ht="12.95" customHeight="1">
      <c r="A888" s="445" t="s">
        <v>4138</v>
      </c>
      <c r="B888" s="935"/>
      <c r="C888" s="936"/>
      <c r="D888" s="431">
        <v>120002519</v>
      </c>
      <c r="E888" s="448" t="s">
        <v>4418</v>
      </c>
      <c r="F888" s="937"/>
      <c r="G888" s="937"/>
      <c r="H888" s="448" t="s">
        <v>1671</v>
      </c>
      <c r="I888" s="448" t="s">
        <v>402</v>
      </c>
      <c r="J888" s="448" t="s">
        <v>1853</v>
      </c>
      <c r="K888" s="938" t="s">
        <v>150</v>
      </c>
      <c r="L888" s="939" t="s">
        <v>105</v>
      </c>
      <c r="M888" s="939" t="s">
        <v>105</v>
      </c>
      <c r="N888" s="940" t="s">
        <v>106</v>
      </c>
      <c r="O888" s="940" t="s">
        <v>107</v>
      </c>
      <c r="P888" s="448" t="s">
        <v>108</v>
      </c>
      <c r="Q888" s="941" t="s">
        <v>435</v>
      </c>
      <c r="R888" s="448" t="s">
        <v>110</v>
      </c>
      <c r="S888" s="940" t="s">
        <v>107</v>
      </c>
      <c r="T888" s="448" t="s">
        <v>122</v>
      </c>
      <c r="U888" s="448" t="s">
        <v>112</v>
      </c>
      <c r="V888" s="940">
        <v>60</v>
      </c>
      <c r="W888" s="448" t="s">
        <v>113</v>
      </c>
      <c r="X888" s="940"/>
      <c r="Y888" s="940"/>
      <c r="Z888" s="940"/>
      <c r="AA888" s="934">
        <v>0</v>
      </c>
      <c r="AB888" s="933">
        <v>90</v>
      </c>
      <c r="AC888" s="432">
        <v>10</v>
      </c>
      <c r="AD888" s="942" t="s">
        <v>129</v>
      </c>
      <c r="AE888" s="448" t="s">
        <v>115</v>
      </c>
      <c r="AF888" s="436">
        <v>3</v>
      </c>
      <c r="AG888" s="943">
        <v>3525000</v>
      </c>
      <c r="AH888" s="944">
        <f>AG888*AF888</f>
        <v>10575000</v>
      </c>
      <c r="AI888" s="944">
        <f t="shared" si="70"/>
        <v>11844000.000000002</v>
      </c>
      <c r="AJ888" s="945"/>
      <c r="AK888" s="944"/>
      <c r="AL888" s="944"/>
      <c r="AM888" s="445" t="s">
        <v>116</v>
      </c>
      <c r="AN888" s="448"/>
      <c r="AO888" s="448"/>
      <c r="AP888" s="448"/>
      <c r="AQ888" s="448"/>
      <c r="AR888" s="448" t="s">
        <v>4150</v>
      </c>
      <c r="AS888" s="448"/>
      <c r="AT888" s="448"/>
      <c r="AU888" s="448"/>
      <c r="AV888" s="448"/>
      <c r="AW888" s="448"/>
      <c r="AX888" s="448"/>
      <c r="AY888" s="445" t="s">
        <v>4417</v>
      </c>
      <c r="AZ888" s="946"/>
      <c r="BA888" s="947"/>
      <c r="BB888" s="947"/>
      <c r="BC888" s="947"/>
      <c r="BD888" s="947"/>
      <c r="BE888" s="947"/>
      <c r="BF888" s="947"/>
      <c r="BG888" s="947"/>
      <c r="BH888" s="947"/>
      <c r="BI888" s="947"/>
      <c r="BJ888" s="947"/>
      <c r="BK888" s="947"/>
      <c r="BL888" s="947"/>
      <c r="BM888" s="947"/>
      <c r="BN888" s="947"/>
      <c r="BO888" s="947"/>
      <c r="BP888" s="947"/>
      <c r="BQ888" s="947"/>
      <c r="BR888" s="947"/>
      <c r="BS888" s="947"/>
      <c r="BT888" s="947"/>
      <c r="BU888" s="947"/>
      <c r="BV888" s="947"/>
      <c r="BW888" s="947"/>
      <c r="BX888" s="947"/>
      <c r="BY888" s="947"/>
      <c r="BZ888" s="947"/>
      <c r="CA888" s="947"/>
      <c r="CB888" s="947"/>
      <c r="CC888" s="947"/>
      <c r="CD888" s="947"/>
      <c r="CE888" s="947"/>
      <c r="CF888" s="947"/>
      <c r="CG888" s="947"/>
      <c r="CH888" s="947"/>
      <c r="CI888" s="947"/>
      <c r="CJ888" s="947"/>
      <c r="CK888" s="947"/>
      <c r="CL888" s="947"/>
      <c r="CM888" s="947"/>
      <c r="CN888" s="947"/>
      <c r="CO888" s="947"/>
      <c r="CP888" s="947"/>
      <c r="CQ888" s="947"/>
      <c r="CR888" s="947"/>
      <c r="CS888" s="947"/>
      <c r="CT888" s="947"/>
      <c r="CU888" s="947"/>
      <c r="CV888" s="947"/>
      <c r="CW888" s="947"/>
      <c r="CX888" s="947"/>
      <c r="CY888" s="947"/>
      <c r="CZ888" s="947"/>
      <c r="DA888" s="947"/>
      <c r="DB888" s="947"/>
      <c r="DC888" s="947"/>
      <c r="DD888" s="947"/>
      <c r="DE888" s="947"/>
      <c r="DF888" s="947"/>
      <c r="DG888" s="947"/>
      <c r="DH888" s="947"/>
      <c r="DI888" s="947"/>
      <c r="DJ888" s="947"/>
      <c r="DK888" s="947"/>
      <c r="DL888" s="947"/>
      <c r="DM888" s="947"/>
      <c r="DN888" s="947"/>
      <c r="DO888" s="947"/>
      <c r="DP888" s="947"/>
      <c r="DQ888" s="947"/>
      <c r="DR888" s="947"/>
      <c r="DS888" s="947"/>
      <c r="DT888" s="947"/>
      <c r="DU888" s="947"/>
      <c r="DV888" s="947"/>
      <c r="DW888" s="947"/>
      <c r="DX888" s="947"/>
      <c r="DY888" s="947"/>
      <c r="DZ888" s="947"/>
      <c r="EA888" s="947"/>
      <c r="EB888" s="947"/>
      <c r="EC888" s="947"/>
      <c r="ED888" s="947"/>
      <c r="EE888" s="947"/>
      <c r="EF888" s="947"/>
      <c r="EG888" s="947"/>
      <c r="EH888" s="947"/>
      <c r="EI888" s="947"/>
      <c r="EJ888" s="947"/>
      <c r="EK888" s="947"/>
      <c r="EL888" s="947"/>
      <c r="EM888" s="947"/>
      <c r="EN888" s="947"/>
      <c r="EO888" s="947"/>
      <c r="EP888" s="947"/>
      <c r="EQ888" s="947"/>
      <c r="ER888" s="947"/>
      <c r="ES888" s="947"/>
      <c r="ET888" s="947"/>
      <c r="EU888" s="947"/>
      <c r="EV888" s="947"/>
      <c r="EW888" s="947"/>
      <c r="EX888" s="947"/>
      <c r="EY888" s="947"/>
      <c r="EZ888" s="947"/>
      <c r="FA888" s="947"/>
      <c r="FB888" s="947"/>
      <c r="FC888" s="947"/>
      <c r="FD888" s="947"/>
      <c r="FE888" s="947"/>
      <c r="FF888" s="947"/>
      <c r="FG888" s="947"/>
      <c r="FH888" s="947"/>
      <c r="FI888" s="947"/>
      <c r="FJ888" s="947"/>
      <c r="FK888" s="947"/>
      <c r="FL888" s="947"/>
      <c r="FM888" s="947"/>
      <c r="FN888" s="947"/>
      <c r="FO888" s="947"/>
      <c r="FP888" s="947"/>
      <c r="FQ888" s="947"/>
      <c r="FR888" s="947"/>
      <c r="FS888" s="947"/>
      <c r="FT888" s="947"/>
      <c r="FU888" s="947"/>
      <c r="FV888" s="947"/>
      <c r="FW888" s="947"/>
      <c r="FX888" s="947"/>
      <c r="FY888" s="947"/>
      <c r="FZ888" s="947"/>
      <c r="GA888" s="947"/>
      <c r="GB888" s="947"/>
      <c r="GC888" s="947"/>
      <c r="GD888" s="947"/>
      <c r="GE888" s="947"/>
      <c r="GF888" s="947"/>
      <c r="GG888" s="947"/>
      <c r="GH888" s="947"/>
      <c r="GI888" s="947"/>
      <c r="GJ888" s="947"/>
      <c r="GK888" s="947"/>
      <c r="GL888" s="947"/>
      <c r="GM888" s="947"/>
      <c r="GN888" s="947"/>
      <c r="GO888" s="947"/>
      <c r="GP888" s="947"/>
      <c r="GQ888" s="947"/>
      <c r="GR888" s="947"/>
      <c r="GS888" s="947"/>
      <c r="GT888" s="947"/>
      <c r="GU888" s="947"/>
      <c r="GV888" s="947"/>
      <c r="GW888" s="947"/>
      <c r="GX888" s="947"/>
      <c r="GY888" s="947"/>
      <c r="GZ888" s="947"/>
      <c r="HA888" s="947"/>
      <c r="HB888" s="947"/>
      <c r="HC888" s="947"/>
      <c r="HD888" s="947"/>
      <c r="HE888" s="947"/>
      <c r="HF888" s="947"/>
      <c r="HG888" s="947"/>
      <c r="HH888" s="947"/>
      <c r="HI888" s="947"/>
      <c r="HJ888" s="947"/>
      <c r="HK888" s="947"/>
      <c r="HL888" s="947"/>
      <c r="HM888" s="947"/>
      <c r="HN888" s="947"/>
      <c r="HO888" s="947"/>
      <c r="HP888" s="947"/>
      <c r="HQ888" s="947"/>
      <c r="HR888" s="947"/>
      <c r="HS888" s="947"/>
      <c r="HT888" s="947"/>
      <c r="HU888" s="947"/>
      <c r="HV888" s="947"/>
      <c r="HW888" s="947"/>
      <c r="HX888" s="947"/>
      <c r="HY888" s="947"/>
      <c r="HZ888" s="947"/>
      <c r="IA888" s="947"/>
      <c r="IB888" s="947"/>
      <c r="IC888" s="947"/>
      <c r="ID888" s="947"/>
      <c r="IE888" s="947"/>
      <c r="IF888" s="947"/>
      <c r="IG888" s="947"/>
      <c r="IH888" s="947"/>
    </row>
    <row r="889" spans="1:242" s="239" customFormat="1" ht="13.15" customHeight="1">
      <c r="A889" s="35" t="s">
        <v>4138</v>
      </c>
      <c r="B889" s="349"/>
      <c r="C889" s="349"/>
      <c r="D889" s="36">
        <v>120011211</v>
      </c>
      <c r="E889" s="38" t="s">
        <v>4344</v>
      </c>
      <c r="F889" s="37"/>
      <c r="G889" s="349"/>
      <c r="H889" s="37" t="s">
        <v>4151</v>
      </c>
      <c r="I889" s="37" t="s">
        <v>148</v>
      </c>
      <c r="J889" s="37" t="s">
        <v>4152</v>
      </c>
      <c r="K889" s="37" t="s">
        <v>150</v>
      </c>
      <c r="L889" s="753"/>
      <c r="M889" s="37" t="s">
        <v>121</v>
      </c>
      <c r="N889" s="39" t="s">
        <v>83</v>
      </c>
      <c r="O889" s="39" t="s">
        <v>107</v>
      </c>
      <c r="P889" s="37" t="s">
        <v>108</v>
      </c>
      <c r="Q889" s="39" t="s">
        <v>1094</v>
      </c>
      <c r="R889" s="37" t="s">
        <v>110</v>
      </c>
      <c r="S889" s="39" t="s">
        <v>107</v>
      </c>
      <c r="T889" s="37" t="s">
        <v>122</v>
      </c>
      <c r="U889" s="37" t="s">
        <v>112</v>
      </c>
      <c r="V889" s="39">
        <v>60</v>
      </c>
      <c r="W889" s="37" t="s">
        <v>113</v>
      </c>
      <c r="X889" s="39"/>
      <c r="Y889" s="39"/>
      <c r="Z889" s="39"/>
      <c r="AA889" s="790">
        <v>30</v>
      </c>
      <c r="AB889" s="37">
        <v>60</v>
      </c>
      <c r="AC889" s="37">
        <v>10</v>
      </c>
      <c r="AD889" s="42" t="s">
        <v>123</v>
      </c>
      <c r="AE889" s="37" t="s">
        <v>115</v>
      </c>
      <c r="AF889" s="42">
        <v>8</v>
      </c>
      <c r="AG889" s="50">
        <v>6383333.3300000001</v>
      </c>
      <c r="AH889" s="44">
        <v>51066666.640000001</v>
      </c>
      <c r="AI889" s="45">
        <f t="shared" si="70"/>
        <v>57194666.636800006</v>
      </c>
      <c r="AJ889" s="46"/>
      <c r="AK889" s="45"/>
      <c r="AL889" s="45"/>
      <c r="AM889" s="35" t="s">
        <v>116</v>
      </c>
      <c r="AN889" s="37"/>
      <c r="AO889" s="37"/>
      <c r="AP889" s="37"/>
      <c r="AQ889" s="37"/>
      <c r="AR889" s="37" t="s">
        <v>4153</v>
      </c>
      <c r="AS889" s="37"/>
      <c r="AT889" s="37"/>
      <c r="AU889" s="37"/>
      <c r="AV889" s="37"/>
      <c r="AW889" s="37"/>
      <c r="AX889" s="37"/>
      <c r="AY889" s="35" t="s">
        <v>105</v>
      </c>
      <c r="AZ889" s="35" t="s">
        <v>105</v>
      </c>
      <c r="BA889" s="35" t="s">
        <v>105</v>
      </c>
      <c r="BB889" s="410"/>
    </row>
    <row r="890" spans="1:242" s="239" customFormat="1" ht="13.15" customHeight="1">
      <c r="A890" s="35" t="s">
        <v>4138</v>
      </c>
      <c r="B890" s="349"/>
      <c r="C890" s="349"/>
      <c r="D890" s="36">
        <v>120008948</v>
      </c>
      <c r="E890" s="38" t="s">
        <v>4345</v>
      </c>
      <c r="F890" s="37"/>
      <c r="G890" s="349"/>
      <c r="H890" s="37" t="s">
        <v>4154</v>
      </c>
      <c r="I890" s="37" t="s">
        <v>148</v>
      </c>
      <c r="J890" s="37" t="s">
        <v>4155</v>
      </c>
      <c r="K890" s="37" t="s">
        <v>150</v>
      </c>
      <c r="L890" s="753"/>
      <c r="M890" s="37"/>
      <c r="N890" s="39" t="s">
        <v>106</v>
      </c>
      <c r="O890" s="39" t="s">
        <v>107</v>
      </c>
      <c r="P890" s="37" t="s">
        <v>108</v>
      </c>
      <c r="Q890" s="39" t="s">
        <v>1094</v>
      </c>
      <c r="R890" s="37" t="s">
        <v>110</v>
      </c>
      <c r="S890" s="39" t="s">
        <v>107</v>
      </c>
      <c r="T890" s="37" t="s">
        <v>122</v>
      </c>
      <c r="U890" s="37" t="s">
        <v>112</v>
      </c>
      <c r="V890" s="39">
        <v>60</v>
      </c>
      <c r="W890" s="37" t="s">
        <v>113</v>
      </c>
      <c r="X890" s="39"/>
      <c r="Y890" s="39"/>
      <c r="Z890" s="39"/>
      <c r="AA890" s="790">
        <v>0</v>
      </c>
      <c r="AB890" s="37">
        <v>90</v>
      </c>
      <c r="AC890" s="37">
        <v>10</v>
      </c>
      <c r="AD890" s="42" t="s">
        <v>123</v>
      </c>
      <c r="AE890" s="37" t="s">
        <v>115</v>
      </c>
      <c r="AF890" s="42">
        <v>2</v>
      </c>
      <c r="AG890" s="50">
        <v>2731796.25</v>
      </c>
      <c r="AH890" s="44">
        <v>5463592.5</v>
      </c>
      <c r="AI890" s="45">
        <f t="shared" si="70"/>
        <v>6119223.6000000006</v>
      </c>
      <c r="AJ890" s="46"/>
      <c r="AK890" s="45"/>
      <c r="AL890" s="45"/>
      <c r="AM890" s="35" t="s">
        <v>116</v>
      </c>
      <c r="AN890" s="37"/>
      <c r="AO890" s="37"/>
      <c r="AP890" s="37"/>
      <c r="AQ890" s="37"/>
      <c r="AR890" s="37" t="s">
        <v>4156</v>
      </c>
      <c r="AS890" s="37"/>
      <c r="AT890" s="37"/>
      <c r="AU890" s="37"/>
      <c r="AV890" s="37"/>
      <c r="AW890" s="37"/>
      <c r="AX890" s="37"/>
      <c r="AY890" s="35" t="s">
        <v>105</v>
      </c>
      <c r="AZ890" s="35" t="s">
        <v>105</v>
      </c>
      <c r="BA890" s="35" t="s">
        <v>105</v>
      </c>
      <c r="BB890" s="410"/>
    </row>
    <row r="891" spans="1:242" s="239" customFormat="1" ht="13.15" customHeight="1">
      <c r="A891" s="35" t="s">
        <v>4138</v>
      </c>
      <c r="B891" s="349"/>
      <c r="C891" s="349"/>
      <c r="D891" s="36">
        <v>120003686</v>
      </c>
      <c r="E891" s="38" t="s">
        <v>4346</v>
      </c>
      <c r="F891" s="37"/>
      <c r="G891" s="349"/>
      <c r="H891" s="37" t="s">
        <v>4157</v>
      </c>
      <c r="I891" s="37" t="s">
        <v>4158</v>
      </c>
      <c r="J891" s="37" t="s">
        <v>4159</v>
      </c>
      <c r="K891" s="37" t="s">
        <v>404</v>
      </c>
      <c r="L891" s="753"/>
      <c r="M891" s="37" t="s">
        <v>121</v>
      </c>
      <c r="N891" s="39" t="s">
        <v>83</v>
      </c>
      <c r="O891" s="39" t="s">
        <v>1035</v>
      </c>
      <c r="P891" s="37" t="s">
        <v>3160</v>
      </c>
      <c r="Q891" s="39" t="s">
        <v>1094</v>
      </c>
      <c r="R891" s="37" t="s">
        <v>110</v>
      </c>
      <c r="S891" s="39" t="s">
        <v>107</v>
      </c>
      <c r="T891" s="37" t="s">
        <v>122</v>
      </c>
      <c r="U891" s="37" t="s">
        <v>112</v>
      </c>
      <c r="V891" s="39">
        <v>60</v>
      </c>
      <c r="W891" s="37" t="s">
        <v>113</v>
      </c>
      <c r="X891" s="39"/>
      <c r="Y891" s="39"/>
      <c r="Z891" s="39"/>
      <c r="AA891" s="790">
        <v>30</v>
      </c>
      <c r="AB891" s="37">
        <v>60</v>
      </c>
      <c r="AC891" s="37">
        <v>10</v>
      </c>
      <c r="AD891" s="42" t="s">
        <v>123</v>
      </c>
      <c r="AE891" s="37" t="s">
        <v>115</v>
      </c>
      <c r="AF891" s="42">
        <v>3</v>
      </c>
      <c r="AG891" s="50">
        <v>3128467.13</v>
      </c>
      <c r="AH891" s="45">
        <v>9385401.3900000006</v>
      </c>
      <c r="AI891" s="45">
        <f t="shared" si="70"/>
        <v>10511649.556800002</v>
      </c>
      <c r="AJ891" s="46"/>
      <c r="AK891" s="45"/>
      <c r="AL891" s="45"/>
      <c r="AM891" s="35" t="s">
        <v>1037</v>
      </c>
      <c r="AN891" s="37"/>
      <c r="AO891" s="37"/>
      <c r="AP891" s="37"/>
      <c r="AQ891" s="37"/>
      <c r="AR891" s="37" t="s">
        <v>4160</v>
      </c>
      <c r="AS891" s="37"/>
      <c r="AT891" s="37"/>
      <c r="AU891" s="37"/>
      <c r="AV891" s="37"/>
      <c r="AW891" s="37"/>
      <c r="AX891" s="37"/>
      <c r="AY891" s="35" t="s">
        <v>105</v>
      </c>
      <c r="AZ891" s="35" t="s">
        <v>105</v>
      </c>
      <c r="BA891" s="35" t="s">
        <v>105</v>
      </c>
      <c r="BB891" s="410"/>
    </row>
    <row r="892" spans="1:242" s="239" customFormat="1" ht="13.15" customHeight="1">
      <c r="A892" s="35" t="s">
        <v>4138</v>
      </c>
      <c r="B892" s="349"/>
      <c r="C892" s="349"/>
      <c r="D892" s="36">
        <v>120003687</v>
      </c>
      <c r="E892" s="38" t="s">
        <v>4347</v>
      </c>
      <c r="F892" s="59"/>
      <c r="G892" s="349"/>
      <c r="H892" s="37" t="s">
        <v>4157</v>
      </c>
      <c r="I892" s="37" t="s">
        <v>4158</v>
      </c>
      <c r="J892" s="37" t="s">
        <v>4159</v>
      </c>
      <c r="K892" s="37" t="s">
        <v>404</v>
      </c>
      <c r="L892" s="753"/>
      <c r="M892" s="37" t="s">
        <v>121</v>
      </c>
      <c r="N892" s="39" t="s">
        <v>83</v>
      </c>
      <c r="O892" s="39" t="s">
        <v>1035</v>
      </c>
      <c r="P892" s="37" t="s">
        <v>3160</v>
      </c>
      <c r="Q892" s="39" t="s">
        <v>1094</v>
      </c>
      <c r="R892" s="37" t="s">
        <v>110</v>
      </c>
      <c r="S892" s="39" t="s">
        <v>107</v>
      </c>
      <c r="T892" s="37" t="s">
        <v>122</v>
      </c>
      <c r="U892" s="37" t="s">
        <v>112</v>
      </c>
      <c r="V892" s="39">
        <v>60</v>
      </c>
      <c r="W892" s="37" t="s">
        <v>113</v>
      </c>
      <c r="X892" s="39"/>
      <c r="Y892" s="39"/>
      <c r="Z892" s="39"/>
      <c r="AA892" s="790">
        <v>30</v>
      </c>
      <c r="AB892" s="37">
        <v>60</v>
      </c>
      <c r="AC892" s="37">
        <v>10</v>
      </c>
      <c r="AD892" s="42" t="s">
        <v>123</v>
      </c>
      <c r="AE892" s="37" t="s">
        <v>115</v>
      </c>
      <c r="AF892" s="42">
        <v>4</v>
      </c>
      <c r="AG892" s="50">
        <v>3097835</v>
      </c>
      <c r="AH892" s="45">
        <v>12391340</v>
      </c>
      <c r="AI892" s="45">
        <f t="shared" si="70"/>
        <v>13878300.800000001</v>
      </c>
      <c r="AJ892" s="46"/>
      <c r="AK892" s="45"/>
      <c r="AL892" s="45"/>
      <c r="AM892" s="35" t="s">
        <v>1037</v>
      </c>
      <c r="AN892" s="37"/>
      <c r="AO892" s="37"/>
      <c r="AP892" s="37"/>
      <c r="AQ892" s="37"/>
      <c r="AR892" s="37" t="s">
        <v>4161</v>
      </c>
      <c r="AS892" s="37"/>
      <c r="AT892" s="37"/>
      <c r="AU892" s="37"/>
      <c r="AV892" s="37"/>
      <c r="AW892" s="37"/>
      <c r="AX892" s="37"/>
      <c r="AY892" s="35" t="s">
        <v>105</v>
      </c>
      <c r="AZ892" s="35" t="s">
        <v>105</v>
      </c>
      <c r="BA892" s="35" t="s">
        <v>105</v>
      </c>
      <c r="BB892" s="410"/>
    </row>
    <row r="893" spans="1:242" s="239" customFormat="1" ht="13.15" customHeight="1">
      <c r="A893" s="35" t="s">
        <v>4138</v>
      </c>
      <c r="B893" s="349"/>
      <c r="C893" s="349"/>
      <c r="D893" s="36">
        <v>120003688</v>
      </c>
      <c r="E893" s="38" t="s">
        <v>4348</v>
      </c>
      <c r="F893" s="59"/>
      <c r="G893" s="349"/>
      <c r="H893" s="37" t="s">
        <v>4157</v>
      </c>
      <c r="I893" s="37" t="s">
        <v>4158</v>
      </c>
      <c r="J893" s="37" t="s">
        <v>4159</v>
      </c>
      <c r="K893" s="37" t="s">
        <v>404</v>
      </c>
      <c r="L893" s="753"/>
      <c r="M893" s="37" t="s">
        <v>121</v>
      </c>
      <c r="N893" s="39" t="s">
        <v>83</v>
      </c>
      <c r="O893" s="39" t="s">
        <v>1035</v>
      </c>
      <c r="P893" s="37" t="s">
        <v>3160</v>
      </c>
      <c r="Q893" s="39" t="s">
        <v>1094</v>
      </c>
      <c r="R893" s="37" t="s">
        <v>110</v>
      </c>
      <c r="S893" s="39" t="s">
        <v>107</v>
      </c>
      <c r="T893" s="37" t="s">
        <v>122</v>
      </c>
      <c r="U893" s="37" t="s">
        <v>112</v>
      </c>
      <c r="V893" s="39">
        <v>60</v>
      </c>
      <c r="W893" s="37" t="s">
        <v>113</v>
      </c>
      <c r="X893" s="39"/>
      <c r="Y893" s="39"/>
      <c r="Z893" s="39"/>
      <c r="AA893" s="790">
        <v>30</v>
      </c>
      <c r="AB893" s="37">
        <v>60</v>
      </c>
      <c r="AC893" s="37">
        <v>10</v>
      </c>
      <c r="AD893" s="42" t="s">
        <v>123</v>
      </c>
      <c r="AE893" s="37" t="s">
        <v>115</v>
      </c>
      <c r="AF893" s="42">
        <v>20</v>
      </c>
      <c r="AG893" s="50">
        <v>3016492.88</v>
      </c>
      <c r="AH893" s="45">
        <v>60329857.599999994</v>
      </c>
      <c r="AI893" s="45">
        <f t="shared" si="70"/>
        <v>67569440.511999995</v>
      </c>
      <c r="AJ893" s="46"/>
      <c r="AK893" s="45"/>
      <c r="AL893" s="45"/>
      <c r="AM893" s="35" t="s">
        <v>1037</v>
      </c>
      <c r="AN893" s="37"/>
      <c r="AO893" s="37"/>
      <c r="AP893" s="37"/>
      <c r="AQ893" s="37"/>
      <c r="AR893" s="37" t="s">
        <v>4162</v>
      </c>
      <c r="AS893" s="37"/>
      <c r="AT893" s="37"/>
      <c r="AU893" s="37"/>
      <c r="AV893" s="37"/>
      <c r="AW893" s="37"/>
      <c r="AX893" s="37"/>
      <c r="AY893" s="35" t="s">
        <v>105</v>
      </c>
      <c r="AZ893" s="35" t="s">
        <v>105</v>
      </c>
      <c r="BA893" s="35" t="s">
        <v>105</v>
      </c>
      <c r="BB893" s="410"/>
    </row>
    <row r="894" spans="1:242" s="239" customFormat="1" ht="13.15" customHeight="1">
      <c r="A894" s="35" t="s">
        <v>4138</v>
      </c>
      <c r="B894" s="349"/>
      <c r="C894" s="349"/>
      <c r="D894" s="36">
        <v>120003691</v>
      </c>
      <c r="E894" s="38" t="s">
        <v>4349</v>
      </c>
      <c r="F894" s="59"/>
      <c r="G894" s="349"/>
      <c r="H894" s="37" t="s">
        <v>4157</v>
      </c>
      <c r="I894" s="37" t="s">
        <v>4158</v>
      </c>
      <c r="J894" s="37" t="s">
        <v>4159</v>
      </c>
      <c r="K894" s="37" t="s">
        <v>404</v>
      </c>
      <c r="L894" s="753"/>
      <c r="M894" s="37" t="s">
        <v>121</v>
      </c>
      <c r="N894" s="39" t="s">
        <v>83</v>
      </c>
      <c r="O894" s="39" t="s">
        <v>1035</v>
      </c>
      <c r="P894" s="37" t="s">
        <v>3160</v>
      </c>
      <c r="Q894" s="39" t="s">
        <v>1094</v>
      </c>
      <c r="R894" s="37" t="s">
        <v>110</v>
      </c>
      <c r="S894" s="39" t="s">
        <v>107</v>
      </c>
      <c r="T894" s="37" t="s">
        <v>122</v>
      </c>
      <c r="U894" s="37" t="s">
        <v>112</v>
      </c>
      <c r="V894" s="39">
        <v>60</v>
      </c>
      <c r="W894" s="37" t="s">
        <v>113</v>
      </c>
      <c r="X894" s="39"/>
      <c r="Y894" s="39"/>
      <c r="Z894" s="39"/>
      <c r="AA894" s="790">
        <v>30</v>
      </c>
      <c r="AB894" s="37">
        <v>60</v>
      </c>
      <c r="AC894" s="37">
        <v>10</v>
      </c>
      <c r="AD894" s="42" t="s">
        <v>123</v>
      </c>
      <c r="AE894" s="37" t="s">
        <v>115</v>
      </c>
      <c r="AF894" s="42">
        <v>3</v>
      </c>
      <c r="AG894" s="50">
        <v>2701352.5</v>
      </c>
      <c r="AH894" s="44">
        <v>8104057.5</v>
      </c>
      <c r="AI894" s="45">
        <f t="shared" si="70"/>
        <v>9076544.4000000004</v>
      </c>
      <c r="AJ894" s="46"/>
      <c r="AK894" s="45"/>
      <c r="AL894" s="45"/>
      <c r="AM894" s="35" t="s">
        <v>1037</v>
      </c>
      <c r="AN894" s="37"/>
      <c r="AO894" s="37"/>
      <c r="AP894" s="37"/>
      <c r="AQ894" s="37"/>
      <c r="AR894" s="37" t="s">
        <v>4163</v>
      </c>
      <c r="AS894" s="37"/>
      <c r="AT894" s="37"/>
      <c r="AU894" s="37"/>
      <c r="AV894" s="37"/>
      <c r="AW894" s="37"/>
      <c r="AX894" s="37"/>
      <c r="AY894" s="35" t="s">
        <v>105</v>
      </c>
      <c r="AZ894" s="35" t="s">
        <v>105</v>
      </c>
      <c r="BA894" s="35" t="s">
        <v>105</v>
      </c>
      <c r="BB894" s="410"/>
    </row>
    <row r="895" spans="1:242" s="239" customFormat="1" ht="13.15" customHeight="1">
      <c r="A895" s="35" t="s">
        <v>4138</v>
      </c>
      <c r="B895" s="349"/>
      <c r="C895" s="349"/>
      <c r="D895" s="36">
        <v>120003692</v>
      </c>
      <c r="E895" s="38" t="s">
        <v>4350</v>
      </c>
      <c r="F895" s="59"/>
      <c r="G895" s="349"/>
      <c r="H895" s="37" t="s">
        <v>4157</v>
      </c>
      <c r="I895" s="37" t="s">
        <v>4158</v>
      </c>
      <c r="J895" s="37" t="s">
        <v>4159</v>
      </c>
      <c r="K895" s="37" t="s">
        <v>404</v>
      </c>
      <c r="L895" s="753"/>
      <c r="M895" s="37" t="s">
        <v>121</v>
      </c>
      <c r="N895" s="39" t="s">
        <v>83</v>
      </c>
      <c r="O895" s="39" t="s">
        <v>1035</v>
      </c>
      <c r="P895" s="37" t="s">
        <v>3160</v>
      </c>
      <c r="Q895" s="39" t="s">
        <v>1094</v>
      </c>
      <c r="R895" s="37" t="s">
        <v>110</v>
      </c>
      <c r="S895" s="39" t="s">
        <v>107</v>
      </c>
      <c r="T895" s="37" t="s">
        <v>122</v>
      </c>
      <c r="U895" s="37" t="s">
        <v>112</v>
      </c>
      <c r="V895" s="39">
        <v>60</v>
      </c>
      <c r="W895" s="37" t="s">
        <v>113</v>
      </c>
      <c r="X895" s="39"/>
      <c r="Y895" s="39"/>
      <c r="Z895" s="39"/>
      <c r="AA895" s="790">
        <v>30</v>
      </c>
      <c r="AB895" s="37">
        <v>60</v>
      </c>
      <c r="AC895" s="37">
        <v>10</v>
      </c>
      <c r="AD895" s="42" t="s">
        <v>123</v>
      </c>
      <c r="AE895" s="37" t="s">
        <v>115</v>
      </c>
      <c r="AF895" s="42">
        <v>11</v>
      </c>
      <c r="AG895" s="50">
        <v>2693667.5</v>
      </c>
      <c r="AH895" s="45">
        <v>29630342.5</v>
      </c>
      <c r="AI895" s="45">
        <f t="shared" si="70"/>
        <v>33185983.600000001</v>
      </c>
      <c r="AJ895" s="46"/>
      <c r="AK895" s="45"/>
      <c r="AL895" s="45"/>
      <c r="AM895" s="35" t="s">
        <v>1037</v>
      </c>
      <c r="AN895" s="37"/>
      <c r="AO895" s="37"/>
      <c r="AP895" s="37"/>
      <c r="AQ895" s="37"/>
      <c r="AR895" s="37" t="s">
        <v>4164</v>
      </c>
      <c r="AS895" s="37"/>
      <c r="AT895" s="37"/>
      <c r="AU895" s="37"/>
      <c r="AV895" s="37"/>
      <c r="AW895" s="37"/>
      <c r="AX895" s="37"/>
      <c r="AY895" s="35" t="s">
        <v>105</v>
      </c>
      <c r="AZ895" s="35" t="s">
        <v>105</v>
      </c>
      <c r="BA895" s="35" t="s">
        <v>105</v>
      </c>
      <c r="BB895" s="410"/>
    </row>
    <row r="896" spans="1:242" s="239" customFormat="1" ht="13.15" customHeight="1">
      <c r="A896" s="35" t="s">
        <v>4138</v>
      </c>
      <c r="B896" s="349"/>
      <c r="C896" s="349"/>
      <c r="D896" s="36">
        <v>120003693</v>
      </c>
      <c r="E896" s="38" t="s">
        <v>4351</v>
      </c>
      <c r="F896" s="59"/>
      <c r="G896" s="349"/>
      <c r="H896" s="37" t="s">
        <v>4157</v>
      </c>
      <c r="I896" s="37" t="s">
        <v>4158</v>
      </c>
      <c r="J896" s="37" t="s">
        <v>4159</v>
      </c>
      <c r="K896" s="37" t="s">
        <v>404</v>
      </c>
      <c r="L896" s="753"/>
      <c r="M896" s="37" t="s">
        <v>121</v>
      </c>
      <c r="N896" s="39" t="s">
        <v>83</v>
      </c>
      <c r="O896" s="39" t="s">
        <v>1035</v>
      </c>
      <c r="P896" s="37" t="s">
        <v>3160</v>
      </c>
      <c r="Q896" s="39" t="s">
        <v>1094</v>
      </c>
      <c r="R896" s="37" t="s">
        <v>110</v>
      </c>
      <c r="S896" s="39" t="s">
        <v>107</v>
      </c>
      <c r="T896" s="37" t="s">
        <v>122</v>
      </c>
      <c r="U896" s="37" t="s">
        <v>112</v>
      </c>
      <c r="V896" s="39">
        <v>60</v>
      </c>
      <c r="W896" s="37" t="s">
        <v>113</v>
      </c>
      <c r="X896" s="39"/>
      <c r="Y896" s="39"/>
      <c r="Z896" s="39"/>
      <c r="AA896" s="790">
        <v>30</v>
      </c>
      <c r="AB896" s="37">
        <v>60</v>
      </c>
      <c r="AC896" s="37">
        <v>10</v>
      </c>
      <c r="AD896" s="42" t="s">
        <v>123</v>
      </c>
      <c r="AE896" s="37" t="s">
        <v>115</v>
      </c>
      <c r="AF896" s="42">
        <v>5</v>
      </c>
      <c r="AG896" s="50">
        <v>2903970</v>
      </c>
      <c r="AH896" s="45">
        <v>14519850</v>
      </c>
      <c r="AI896" s="45">
        <f t="shared" si="70"/>
        <v>16262232.000000002</v>
      </c>
      <c r="AJ896" s="46"/>
      <c r="AK896" s="45"/>
      <c r="AL896" s="45"/>
      <c r="AM896" s="35" t="s">
        <v>1037</v>
      </c>
      <c r="AN896" s="37"/>
      <c r="AO896" s="37"/>
      <c r="AP896" s="37"/>
      <c r="AQ896" s="37"/>
      <c r="AR896" s="37" t="s">
        <v>4165</v>
      </c>
      <c r="AS896" s="37"/>
      <c r="AT896" s="37"/>
      <c r="AU896" s="37"/>
      <c r="AV896" s="37"/>
      <c r="AW896" s="37"/>
      <c r="AX896" s="37"/>
      <c r="AY896" s="35" t="s">
        <v>105</v>
      </c>
      <c r="AZ896" s="35" t="s">
        <v>105</v>
      </c>
      <c r="BA896" s="35" t="s">
        <v>105</v>
      </c>
      <c r="BB896" s="410"/>
    </row>
    <row r="897" spans="1:225" s="239" customFormat="1" ht="13.15" customHeight="1">
      <c r="A897" s="35" t="s">
        <v>4138</v>
      </c>
      <c r="B897" s="349"/>
      <c r="C897" s="349"/>
      <c r="D897" s="36">
        <v>120006714</v>
      </c>
      <c r="E897" s="38" t="s">
        <v>4352</v>
      </c>
      <c r="F897" s="59"/>
      <c r="G897" s="349"/>
      <c r="H897" s="37" t="s">
        <v>4157</v>
      </c>
      <c r="I897" s="37" t="s">
        <v>4158</v>
      </c>
      <c r="J897" s="37" t="s">
        <v>4159</v>
      </c>
      <c r="K897" s="37" t="s">
        <v>404</v>
      </c>
      <c r="L897" s="753"/>
      <c r="M897" s="37" t="s">
        <v>121</v>
      </c>
      <c r="N897" s="39" t="s">
        <v>83</v>
      </c>
      <c r="O897" s="39" t="s">
        <v>1035</v>
      </c>
      <c r="P897" s="37" t="s">
        <v>3160</v>
      </c>
      <c r="Q897" s="39" t="s">
        <v>1094</v>
      </c>
      <c r="R897" s="37" t="s">
        <v>110</v>
      </c>
      <c r="S897" s="39" t="s">
        <v>107</v>
      </c>
      <c r="T897" s="37" t="s">
        <v>122</v>
      </c>
      <c r="U897" s="37" t="s">
        <v>112</v>
      </c>
      <c r="V897" s="39">
        <v>60</v>
      </c>
      <c r="W897" s="37" t="s">
        <v>113</v>
      </c>
      <c r="X897" s="39"/>
      <c r="Y897" s="39"/>
      <c r="Z897" s="39"/>
      <c r="AA897" s="790">
        <v>30</v>
      </c>
      <c r="AB897" s="37">
        <v>60</v>
      </c>
      <c r="AC897" s="37">
        <v>10</v>
      </c>
      <c r="AD897" s="42" t="s">
        <v>123</v>
      </c>
      <c r="AE897" s="37" t="s">
        <v>115</v>
      </c>
      <c r="AF897" s="42">
        <v>2</v>
      </c>
      <c r="AG897" s="50">
        <v>2881425</v>
      </c>
      <c r="AH897" s="45">
        <v>5762850</v>
      </c>
      <c r="AI897" s="45">
        <f t="shared" si="70"/>
        <v>6454392.0000000009</v>
      </c>
      <c r="AJ897" s="46"/>
      <c r="AK897" s="45"/>
      <c r="AL897" s="45"/>
      <c r="AM897" s="35" t="s">
        <v>1037</v>
      </c>
      <c r="AN897" s="37"/>
      <c r="AO897" s="37"/>
      <c r="AP897" s="37"/>
      <c r="AQ897" s="37"/>
      <c r="AR897" s="37" t="s">
        <v>4166</v>
      </c>
      <c r="AS897" s="37"/>
      <c r="AT897" s="37"/>
      <c r="AU897" s="37"/>
      <c r="AV897" s="37"/>
      <c r="AW897" s="37"/>
      <c r="AX897" s="37"/>
      <c r="AY897" s="35" t="s">
        <v>105</v>
      </c>
      <c r="AZ897" s="35" t="s">
        <v>105</v>
      </c>
      <c r="BA897" s="35" t="s">
        <v>105</v>
      </c>
      <c r="BB897" s="410"/>
    </row>
    <row r="898" spans="1:225" s="239" customFormat="1" ht="13.15" customHeight="1">
      <c r="A898" s="35" t="s">
        <v>4138</v>
      </c>
      <c r="B898" s="349"/>
      <c r="C898" s="349"/>
      <c r="D898" s="36">
        <v>120006717</v>
      </c>
      <c r="E898" s="38" t="s">
        <v>4353</v>
      </c>
      <c r="F898" s="59"/>
      <c r="G898" s="349"/>
      <c r="H898" s="37" t="s">
        <v>4157</v>
      </c>
      <c r="I898" s="37" t="s">
        <v>4158</v>
      </c>
      <c r="J898" s="37" t="s">
        <v>4159</v>
      </c>
      <c r="K898" s="37" t="s">
        <v>404</v>
      </c>
      <c r="L898" s="753"/>
      <c r="M898" s="37" t="s">
        <v>121</v>
      </c>
      <c r="N898" s="39" t="s">
        <v>83</v>
      </c>
      <c r="O898" s="39" t="s">
        <v>1035</v>
      </c>
      <c r="P898" s="37" t="s">
        <v>3160</v>
      </c>
      <c r="Q898" s="39" t="s">
        <v>1094</v>
      </c>
      <c r="R898" s="37" t="s">
        <v>110</v>
      </c>
      <c r="S898" s="39" t="s">
        <v>107</v>
      </c>
      <c r="T898" s="37" t="s">
        <v>122</v>
      </c>
      <c r="U898" s="37" t="s">
        <v>112</v>
      </c>
      <c r="V898" s="39">
        <v>60</v>
      </c>
      <c r="W898" s="37" t="s">
        <v>113</v>
      </c>
      <c r="X898" s="39"/>
      <c r="Y898" s="39"/>
      <c r="Z898" s="39"/>
      <c r="AA898" s="790">
        <v>30</v>
      </c>
      <c r="AB898" s="37">
        <v>60</v>
      </c>
      <c r="AC898" s="37">
        <v>10</v>
      </c>
      <c r="AD898" s="42" t="s">
        <v>123</v>
      </c>
      <c r="AE898" s="37" t="s">
        <v>115</v>
      </c>
      <c r="AF898" s="42">
        <v>4</v>
      </c>
      <c r="AG898" s="50">
        <v>3117175</v>
      </c>
      <c r="AH898" s="45">
        <v>12468700</v>
      </c>
      <c r="AI898" s="45">
        <f t="shared" si="70"/>
        <v>13964944.000000002</v>
      </c>
      <c r="AJ898" s="46"/>
      <c r="AK898" s="45"/>
      <c r="AL898" s="45"/>
      <c r="AM898" s="35" t="s">
        <v>1037</v>
      </c>
      <c r="AN898" s="37"/>
      <c r="AO898" s="37"/>
      <c r="AP898" s="37"/>
      <c r="AQ898" s="37"/>
      <c r="AR898" s="37" t="s">
        <v>4167</v>
      </c>
      <c r="AS898" s="37"/>
      <c r="AT898" s="37"/>
      <c r="AU898" s="37"/>
      <c r="AV898" s="37"/>
      <c r="AW898" s="37"/>
      <c r="AX898" s="37"/>
      <c r="AY898" s="35" t="s">
        <v>105</v>
      </c>
      <c r="AZ898" s="35" t="s">
        <v>105</v>
      </c>
      <c r="BA898" s="35" t="s">
        <v>105</v>
      </c>
      <c r="BB898" s="410"/>
    </row>
    <row r="899" spans="1:225" s="239" customFormat="1" ht="13.15" customHeight="1">
      <c r="A899" s="35" t="s">
        <v>4138</v>
      </c>
      <c r="B899" s="349"/>
      <c r="C899" s="349"/>
      <c r="D899" s="36">
        <v>120006719</v>
      </c>
      <c r="E899" s="38" t="s">
        <v>4354</v>
      </c>
      <c r="F899" s="59"/>
      <c r="G899" s="349"/>
      <c r="H899" s="37" t="s">
        <v>4157</v>
      </c>
      <c r="I899" s="37" t="s">
        <v>4158</v>
      </c>
      <c r="J899" s="37" t="s">
        <v>4159</v>
      </c>
      <c r="K899" s="37" t="s">
        <v>404</v>
      </c>
      <c r="L899" s="753"/>
      <c r="M899" s="37" t="s">
        <v>121</v>
      </c>
      <c r="N899" s="39" t="s">
        <v>83</v>
      </c>
      <c r="O899" s="39" t="s">
        <v>1035</v>
      </c>
      <c r="P899" s="37" t="s">
        <v>3160</v>
      </c>
      <c r="Q899" s="39" t="s">
        <v>1094</v>
      </c>
      <c r="R899" s="37" t="s">
        <v>110</v>
      </c>
      <c r="S899" s="39" t="s">
        <v>107</v>
      </c>
      <c r="T899" s="37" t="s">
        <v>122</v>
      </c>
      <c r="U899" s="37" t="s">
        <v>112</v>
      </c>
      <c r="V899" s="39">
        <v>60</v>
      </c>
      <c r="W899" s="37" t="s">
        <v>113</v>
      </c>
      <c r="X899" s="39"/>
      <c r="Y899" s="39"/>
      <c r="Z899" s="39"/>
      <c r="AA899" s="790">
        <v>30</v>
      </c>
      <c r="AB899" s="37">
        <v>60</v>
      </c>
      <c r="AC899" s="37">
        <v>10</v>
      </c>
      <c r="AD899" s="42" t="s">
        <v>123</v>
      </c>
      <c r="AE899" s="37" t="s">
        <v>115</v>
      </c>
      <c r="AF899" s="42">
        <v>1</v>
      </c>
      <c r="AG899" s="50">
        <v>3191917.5</v>
      </c>
      <c r="AH899" s="45">
        <v>3191917.5</v>
      </c>
      <c r="AI899" s="45">
        <f t="shared" si="70"/>
        <v>3574947.6000000006</v>
      </c>
      <c r="AJ899" s="46"/>
      <c r="AK899" s="45"/>
      <c r="AL899" s="45"/>
      <c r="AM899" s="35" t="s">
        <v>1037</v>
      </c>
      <c r="AN899" s="37"/>
      <c r="AO899" s="37"/>
      <c r="AP899" s="37"/>
      <c r="AQ899" s="37"/>
      <c r="AR899" s="37" t="s">
        <v>4168</v>
      </c>
      <c r="AS899" s="37"/>
      <c r="AT899" s="37"/>
      <c r="AU899" s="37"/>
      <c r="AV899" s="37"/>
      <c r="AW899" s="37"/>
      <c r="AX899" s="37"/>
      <c r="AY899" s="35" t="s">
        <v>105</v>
      </c>
      <c r="AZ899" s="35" t="s">
        <v>105</v>
      </c>
      <c r="BA899" s="35" t="s">
        <v>105</v>
      </c>
      <c r="BB899" s="410"/>
    </row>
    <row r="900" spans="1:225" s="239" customFormat="1" ht="13.15" customHeight="1">
      <c r="A900" s="35" t="s">
        <v>4138</v>
      </c>
      <c r="B900" s="349"/>
      <c r="C900" s="349"/>
      <c r="D900" s="36">
        <v>120010665</v>
      </c>
      <c r="E900" s="38" t="s">
        <v>4355</v>
      </c>
      <c r="F900" s="59"/>
      <c r="G900" s="349"/>
      <c r="H900" s="37" t="s">
        <v>4157</v>
      </c>
      <c r="I900" s="37" t="s">
        <v>4158</v>
      </c>
      <c r="J900" s="37" t="s">
        <v>4159</v>
      </c>
      <c r="K900" s="37" t="s">
        <v>404</v>
      </c>
      <c r="L900" s="753"/>
      <c r="M900" s="37" t="s">
        <v>121</v>
      </c>
      <c r="N900" s="39" t="s">
        <v>83</v>
      </c>
      <c r="O900" s="39" t="s">
        <v>1035</v>
      </c>
      <c r="P900" s="37" t="s">
        <v>3160</v>
      </c>
      <c r="Q900" s="39" t="s">
        <v>1094</v>
      </c>
      <c r="R900" s="37" t="s">
        <v>110</v>
      </c>
      <c r="S900" s="39" t="s">
        <v>107</v>
      </c>
      <c r="T900" s="37" t="s">
        <v>122</v>
      </c>
      <c r="U900" s="37" t="s">
        <v>112</v>
      </c>
      <c r="V900" s="39">
        <v>60</v>
      </c>
      <c r="W900" s="37" t="s">
        <v>113</v>
      </c>
      <c r="X900" s="39"/>
      <c r="Y900" s="39"/>
      <c r="Z900" s="39"/>
      <c r="AA900" s="790">
        <v>30</v>
      </c>
      <c r="AB900" s="37">
        <v>60</v>
      </c>
      <c r="AC900" s="37">
        <v>10</v>
      </c>
      <c r="AD900" s="42" t="s">
        <v>123</v>
      </c>
      <c r="AE900" s="37" t="s">
        <v>115</v>
      </c>
      <c r="AF900" s="42">
        <v>3</v>
      </c>
      <c r="AG900" s="50">
        <v>3146240</v>
      </c>
      <c r="AH900" s="44">
        <v>9438720</v>
      </c>
      <c r="AI900" s="45">
        <f t="shared" si="70"/>
        <v>10571366.4</v>
      </c>
      <c r="AJ900" s="46"/>
      <c r="AK900" s="45"/>
      <c r="AL900" s="45"/>
      <c r="AM900" s="35" t="s">
        <v>1037</v>
      </c>
      <c r="AN900" s="37"/>
      <c r="AO900" s="37"/>
      <c r="AP900" s="37"/>
      <c r="AQ900" s="37"/>
      <c r="AR900" s="37" t="s">
        <v>4169</v>
      </c>
      <c r="AS900" s="37"/>
      <c r="AT900" s="37"/>
      <c r="AU900" s="37"/>
      <c r="AV900" s="37"/>
      <c r="AW900" s="37"/>
      <c r="AX900" s="37"/>
      <c r="AY900" s="35" t="s">
        <v>105</v>
      </c>
      <c r="AZ900" s="35" t="s">
        <v>105</v>
      </c>
      <c r="BA900" s="35" t="s">
        <v>105</v>
      </c>
      <c r="BB900" s="410"/>
    </row>
    <row r="901" spans="1:225" s="932" customFormat="1" ht="13.15" customHeight="1">
      <c r="A901" s="339" t="s">
        <v>4138</v>
      </c>
      <c r="B901" s="348"/>
      <c r="C901" s="348"/>
      <c r="D901" s="340">
        <v>110000320</v>
      </c>
      <c r="E901" s="341" t="s">
        <v>4356</v>
      </c>
      <c r="F901" s="929"/>
      <c r="G901" s="929"/>
      <c r="H901" s="341" t="s">
        <v>4170</v>
      </c>
      <c r="I901" s="341" t="s">
        <v>4171</v>
      </c>
      <c r="J901" s="341" t="s">
        <v>4172</v>
      </c>
      <c r="K901" s="341" t="s">
        <v>150</v>
      </c>
      <c r="L901" s="483"/>
      <c r="M901" s="341"/>
      <c r="N901" s="342" t="s">
        <v>106</v>
      </c>
      <c r="O901" s="342" t="s">
        <v>107</v>
      </c>
      <c r="P901" s="341" t="s">
        <v>108</v>
      </c>
      <c r="Q901" s="342" t="s">
        <v>1094</v>
      </c>
      <c r="R901" s="341" t="s">
        <v>110</v>
      </c>
      <c r="S901" s="342" t="s">
        <v>107</v>
      </c>
      <c r="T901" s="341" t="s">
        <v>122</v>
      </c>
      <c r="U901" s="341" t="s">
        <v>112</v>
      </c>
      <c r="V901" s="342">
        <v>90</v>
      </c>
      <c r="W901" s="341" t="s">
        <v>113</v>
      </c>
      <c r="X901" s="342"/>
      <c r="Y901" s="342"/>
      <c r="Z901" s="342"/>
      <c r="AA901" s="505">
        <v>0</v>
      </c>
      <c r="AB901" s="341">
        <v>90</v>
      </c>
      <c r="AC901" s="341">
        <v>10</v>
      </c>
      <c r="AD901" s="344" t="s">
        <v>129</v>
      </c>
      <c r="AE901" s="341" t="s">
        <v>115</v>
      </c>
      <c r="AF901" s="344">
        <v>7</v>
      </c>
      <c r="AG901" s="484">
        <v>11776415</v>
      </c>
      <c r="AH901" s="345">
        <v>0</v>
      </c>
      <c r="AI901" s="345">
        <f t="shared" si="70"/>
        <v>0</v>
      </c>
      <c r="AJ901" s="346"/>
      <c r="AK901" s="345"/>
      <c r="AL901" s="345"/>
      <c r="AM901" s="339" t="s">
        <v>116</v>
      </c>
      <c r="AN901" s="341"/>
      <c r="AO901" s="341"/>
      <c r="AP901" s="341"/>
      <c r="AQ901" s="341"/>
      <c r="AR901" s="341" t="s">
        <v>4173</v>
      </c>
      <c r="AS901" s="341"/>
      <c r="AT901" s="341"/>
      <c r="AU901" s="341"/>
      <c r="AV901" s="341"/>
      <c r="AW901" s="341"/>
      <c r="AX901" s="341"/>
      <c r="AY901" s="343" t="s">
        <v>4415</v>
      </c>
      <c r="AZ901" s="343" t="s">
        <v>4416</v>
      </c>
      <c r="BA901" s="931"/>
      <c r="BB901" s="931"/>
      <c r="BC901" s="931"/>
      <c r="BD901" s="931"/>
      <c r="BE901" s="931"/>
      <c r="BF901" s="931"/>
      <c r="BG901" s="931"/>
      <c r="BH901" s="931"/>
      <c r="BI901" s="931"/>
      <c r="BJ901" s="931"/>
      <c r="BK901" s="931"/>
      <c r="BL901" s="931"/>
      <c r="BM901" s="931"/>
      <c r="BN901" s="931"/>
      <c r="BO901" s="931"/>
      <c r="BP901" s="931"/>
      <c r="BQ901" s="931"/>
      <c r="BR901" s="931"/>
      <c r="BS901" s="931"/>
      <c r="BT901" s="931"/>
      <c r="BU901" s="931"/>
      <c r="BV901" s="931"/>
      <c r="BW901" s="931"/>
      <c r="BX901" s="931"/>
      <c r="BY901" s="931"/>
      <c r="BZ901" s="931"/>
      <c r="CA901" s="931"/>
      <c r="CB901" s="931"/>
      <c r="CC901" s="931"/>
      <c r="CD901" s="931"/>
      <c r="CE901" s="931"/>
      <c r="CF901" s="931"/>
      <c r="CG901" s="931"/>
      <c r="CH901" s="931"/>
      <c r="CI901" s="931"/>
      <c r="CJ901" s="931"/>
      <c r="CK901" s="931"/>
      <c r="CL901" s="931"/>
      <c r="CM901" s="931"/>
      <c r="CN901" s="931"/>
      <c r="CO901" s="931"/>
      <c r="CP901" s="931"/>
      <c r="CQ901" s="931"/>
      <c r="CR901" s="931"/>
      <c r="CS901" s="931"/>
      <c r="CT901" s="931"/>
      <c r="CU901" s="931"/>
      <c r="CV901" s="931"/>
      <c r="CW901" s="931"/>
      <c r="CX901" s="931"/>
      <c r="CY901" s="931"/>
      <c r="CZ901" s="931"/>
      <c r="DA901" s="931"/>
      <c r="DB901" s="931"/>
      <c r="DC901" s="931"/>
      <c r="DD901" s="931"/>
      <c r="DE901" s="931"/>
      <c r="DF901" s="931"/>
      <c r="DG901" s="931"/>
      <c r="DH901" s="931"/>
      <c r="DI901" s="931"/>
      <c r="DJ901" s="931"/>
      <c r="DK901" s="931"/>
      <c r="DL901" s="931"/>
      <c r="DM901" s="931"/>
      <c r="DN901" s="931"/>
      <c r="DO901" s="931"/>
      <c r="DP901" s="931"/>
      <c r="DQ901" s="931"/>
      <c r="DR901" s="931"/>
      <c r="DS901" s="931"/>
      <c r="DT901" s="931"/>
      <c r="DU901" s="931"/>
      <c r="DV901" s="931"/>
      <c r="DW901" s="931"/>
      <c r="DX901" s="931"/>
      <c r="DY901" s="931"/>
      <c r="DZ901" s="931"/>
      <c r="EA901" s="931"/>
      <c r="EB901" s="931"/>
      <c r="EC901" s="931"/>
      <c r="ED901" s="931"/>
      <c r="EE901" s="931"/>
      <c r="EF901" s="931"/>
      <c r="EG901" s="931"/>
      <c r="EH901" s="931"/>
      <c r="EI901" s="931"/>
      <c r="EJ901" s="931"/>
      <c r="EK901" s="931"/>
      <c r="EL901" s="931"/>
      <c r="EM901" s="931"/>
      <c r="EN901" s="931"/>
      <c r="EO901" s="931"/>
      <c r="EP901" s="931"/>
      <c r="EQ901" s="931"/>
      <c r="ER901" s="931"/>
      <c r="ES901" s="931"/>
      <c r="ET901" s="931"/>
      <c r="EU901" s="931"/>
      <c r="EV901" s="931"/>
      <c r="EW901" s="931"/>
      <c r="EX901" s="931"/>
      <c r="EY901" s="931"/>
      <c r="EZ901" s="931"/>
      <c r="FA901" s="931"/>
      <c r="FB901" s="931"/>
      <c r="FC901" s="931"/>
      <c r="FD901" s="931"/>
      <c r="FE901" s="931"/>
      <c r="FF901" s="931"/>
      <c r="FG901" s="931"/>
      <c r="FH901" s="931"/>
      <c r="FI901" s="931"/>
      <c r="FJ901" s="931"/>
      <c r="FK901" s="931"/>
      <c r="FL901" s="931"/>
      <c r="FM901" s="931"/>
      <c r="FN901" s="931"/>
      <c r="FO901" s="931"/>
      <c r="FP901" s="931"/>
      <c r="FQ901" s="931"/>
      <c r="FR901" s="931"/>
      <c r="FS901" s="931"/>
      <c r="FT901" s="931"/>
      <c r="FU901" s="931"/>
      <c r="FV901" s="931"/>
      <c r="FW901" s="931"/>
      <c r="FX901" s="931"/>
      <c r="FY901" s="931"/>
      <c r="FZ901" s="931"/>
      <c r="GA901" s="931"/>
      <c r="GB901" s="931"/>
      <c r="GC901" s="931"/>
      <c r="GD901" s="931"/>
      <c r="GE901" s="931"/>
      <c r="GF901" s="931"/>
      <c r="GG901" s="931"/>
      <c r="GH901" s="931"/>
      <c r="GI901" s="931"/>
      <c r="GJ901" s="931"/>
      <c r="GK901" s="931"/>
      <c r="GL901" s="931"/>
      <c r="GM901" s="931"/>
      <c r="GN901" s="931"/>
      <c r="GO901" s="931"/>
      <c r="GP901" s="931"/>
      <c r="GQ901" s="931"/>
      <c r="GR901" s="931"/>
      <c r="GS901" s="931"/>
      <c r="GT901" s="931"/>
      <c r="GU901" s="931"/>
      <c r="GV901" s="931"/>
      <c r="GW901" s="931"/>
      <c r="GX901" s="931"/>
      <c r="GY901" s="931"/>
      <c r="GZ901" s="931"/>
      <c r="HA901" s="931"/>
      <c r="HB901" s="931"/>
      <c r="HC901" s="931"/>
      <c r="HD901" s="931"/>
      <c r="HE901" s="931"/>
      <c r="HF901" s="931"/>
      <c r="HG901" s="931"/>
      <c r="HH901" s="931"/>
      <c r="HI901" s="931"/>
      <c r="HJ901" s="931"/>
      <c r="HK901" s="931"/>
      <c r="HL901" s="931"/>
      <c r="HM901" s="931"/>
      <c r="HN901" s="931"/>
      <c r="HO901" s="931"/>
      <c r="HP901" s="931"/>
      <c r="HQ901" s="931"/>
    </row>
    <row r="902" spans="1:225" s="239" customFormat="1" ht="13.15" customHeight="1">
      <c r="A902" s="35" t="s">
        <v>350</v>
      </c>
      <c r="B902" s="349"/>
      <c r="C902" s="349"/>
      <c r="D902" s="35">
        <v>120003662</v>
      </c>
      <c r="E902" s="38" t="s">
        <v>4357</v>
      </c>
      <c r="F902" s="37"/>
      <c r="G902" s="349"/>
      <c r="H902" s="37" t="s">
        <v>401</v>
      </c>
      <c r="I902" s="37" t="s">
        <v>402</v>
      </c>
      <c r="J902" s="37" t="s">
        <v>403</v>
      </c>
      <c r="K902" s="37" t="s">
        <v>404</v>
      </c>
      <c r="L902" s="39" t="s">
        <v>105</v>
      </c>
      <c r="M902" s="37" t="s">
        <v>121</v>
      </c>
      <c r="N902" s="39" t="s">
        <v>83</v>
      </c>
      <c r="O902" s="39" t="s">
        <v>107</v>
      </c>
      <c r="P902" s="37" t="s">
        <v>108</v>
      </c>
      <c r="Q902" s="39" t="s">
        <v>1094</v>
      </c>
      <c r="R902" s="37" t="s">
        <v>110</v>
      </c>
      <c r="S902" s="39" t="s">
        <v>107</v>
      </c>
      <c r="T902" s="41" t="s">
        <v>122</v>
      </c>
      <c r="U902" s="37" t="s">
        <v>112</v>
      </c>
      <c r="V902" s="39">
        <v>90</v>
      </c>
      <c r="W902" s="37" t="s">
        <v>113</v>
      </c>
      <c r="X902" s="39"/>
      <c r="Y902" s="39"/>
      <c r="Z902" s="39"/>
      <c r="AA902" s="790">
        <v>30</v>
      </c>
      <c r="AB902" s="37">
        <v>60</v>
      </c>
      <c r="AC902" s="37">
        <v>10</v>
      </c>
      <c r="AD902" s="42" t="s">
        <v>123</v>
      </c>
      <c r="AE902" s="37" t="s">
        <v>115</v>
      </c>
      <c r="AF902" s="42">
        <v>30</v>
      </c>
      <c r="AG902" s="45">
        <v>230147.23</v>
      </c>
      <c r="AH902" s="44">
        <v>6904416.9000000004</v>
      </c>
      <c r="AI902" s="45">
        <f t="shared" si="70"/>
        <v>7732946.9280000012</v>
      </c>
      <c r="AJ902" s="46"/>
      <c r="AK902" s="45"/>
      <c r="AL902" s="45"/>
      <c r="AM902" s="45" t="s">
        <v>116</v>
      </c>
      <c r="AN902" s="35"/>
      <c r="AO902" s="37"/>
      <c r="AP902" s="37"/>
      <c r="AQ902" s="37"/>
      <c r="AR902" s="37" t="s">
        <v>406</v>
      </c>
      <c r="AS902" s="37" t="s">
        <v>406</v>
      </c>
      <c r="AT902" s="37"/>
      <c r="AU902" s="37"/>
      <c r="AV902" s="37"/>
      <c r="AW902" s="37"/>
      <c r="AX902" s="37"/>
      <c r="AY902" s="53"/>
      <c r="AZ902" s="53"/>
      <c r="BA902" s="37">
        <v>22100095</v>
      </c>
      <c r="BB902" s="324"/>
    </row>
    <row r="903" spans="1:225" s="239" customFormat="1" ht="13.15" customHeight="1">
      <c r="A903" s="51" t="s">
        <v>350</v>
      </c>
      <c r="B903" s="349"/>
      <c r="C903" s="349"/>
      <c r="D903" s="52">
        <v>120007870</v>
      </c>
      <c r="E903" s="38" t="s">
        <v>4358</v>
      </c>
      <c r="F903" s="37"/>
      <c r="G903" s="349"/>
      <c r="H903" s="59" t="s">
        <v>401</v>
      </c>
      <c r="I903" s="59" t="s">
        <v>402</v>
      </c>
      <c r="J903" s="59" t="s">
        <v>403</v>
      </c>
      <c r="K903" s="59" t="s">
        <v>404</v>
      </c>
      <c r="L903" s="197" t="s">
        <v>105</v>
      </c>
      <c r="M903" s="59" t="s">
        <v>121</v>
      </c>
      <c r="N903" s="197" t="s">
        <v>83</v>
      </c>
      <c r="O903" s="197" t="s">
        <v>107</v>
      </c>
      <c r="P903" s="59" t="s">
        <v>108</v>
      </c>
      <c r="Q903" s="39" t="s">
        <v>1094</v>
      </c>
      <c r="R903" s="59" t="s">
        <v>110</v>
      </c>
      <c r="S903" s="197" t="s">
        <v>107</v>
      </c>
      <c r="T903" s="59" t="s">
        <v>122</v>
      </c>
      <c r="U903" s="59" t="s">
        <v>112</v>
      </c>
      <c r="V903" s="197">
        <v>90</v>
      </c>
      <c r="W903" s="59" t="s">
        <v>113</v>
      </c>
      <c r="X903" s="197"/>
      <c r="Y903" s="197"/>
      <c r="Z903" s="197"/>
      <c r="AA903" s="790">
        <v>30</v>
      </c>
      <c r="AB903" s="37">
        <v>60</v>
      </c>
      <c r="AC903" s="37">
        <v>10</v>
      </c>
      <c r="AD903" s="768" t="s">
        <v>123</v>
      </c>
      <c r="AE903" s="59" t="s">
        <v>115</v>
      </c>
      <c r="AF903" s="768">
        <v>12</v>
      </c>
      <c r="AG903" s="770">
        <v>329265</v>
      </c>
      <c r="AH903" s="44">
        <v>3951180</v>
      </c>
      <c r="AI903" s="45">
        <f t="shared" si="70"/>
        <v>4425321.6000000006</v>
      </c>
      <c r="AJ903" s="46"/>
      <c r="AK903" s="45"/>
      <c r="AL903" s="791"/>
      <c r="AM903" s="51" t="s">
        <v>116</v>
      </c>
      <c r="AN903" s="59"/>
      <c r="AO903" s="59"/>
      <c r="AP903" s="59"/>
      <c r="AQ903" s="59"/>
      <c r="AR903" s="59" t="s">
        <v>4174</v>
      </c>
      <c r="AS903" s="59" t="s">
        <v>4174</v>
      </c>
      <c r="AT903" s="59"/>
      <c r="AU903" s="59"/>
      <c r="AV903" s="59"/>
      <c r="AW903" s="59"/>
      <c r="AX903" s="59"/>
      <c r="AY903" s="51" t="s">
        <v>105</v>
      </c>
      <c r="AZ903" s="51" t="s">
        <v>105</v>
      </c>
      <c r="BA903" s="51" t="s">
        <v>4175</v>
      </c>
      <c r="BB903" s="746"/>
    </row>
    <row r="904" spans="1:225" s="239" customFormat="1" ht="13.15" customHeight="1">
      <c r="A904" s="51" t="s">
        <v>350</v>
      </c>
      <c r="B904" s="349"/>
      <c r="C904" s="349"/>
      <c r="D904" s="52">
        <v>120007875</v>
      </c>
      <c r="E904" s="38" t="s">
        <v>4359</v>
      </c>
      <c r="F904" s="37"/>
      <c r="G904" s="349"/>
      <c r="H904" s="59" t="s">
        <v>401</v>
      </c>
      <c r="I904" s="59" t="s">
        <v>402</v>
      </c>
      <c r="J904" s="59" t="s">
        <v>403</v>
      </c>
      <c r="K904" s="59" t="s">
        <v>404</v>
      </c>
      <c r="L904" s="197" t="s">
        <v>105</v>
      </c>
      <c r="M904" s="59" t="s">
        <v>121</v>
      </c>
      <c r="N904" s="197" t="s">
        <v>83</v>
      </c>
      <c r="O904" s="197" t="s">
        <v>107</v>
      </c>
      <c r="P904" s="59" t="s">
        <v>108</v>
      </c>
      <c r="Q904" s="39" t="s">
        <v>1094</v>
      </c>
      <c r="R904" s="59" t="s">
        <v>110</v>
      </c>
      <c r="S904" s="197" t="s">
        <v>107</v>
      </c>
      <c r="T904" s="59" t="s">
        <v>122</v>
      </c>
      <c r="U904" s="59" t="s">
        <v>112</v>
      </c>
      <c r="V904" s="197">
        <v>90</v>
      </c>
      <c r="W904" s="59" t="s">
        <v>113</v>
      </c>
      <c r="X904" s="197"/>
      <c r="Y904" s="197"/>
      <c r="Z904" s="197"/>
      <c r="AA904" s="790">
        <v>30</v>
      </c>
      <c r="AB904" s="37">
        <v>60</v>
      </c>
      <c r="AC904" s="37">
        <v>10</v>
      </c>
      <c r="AD904" s="768" t="s">
        <v>123</v>
      </c>
      <c r="AE904" s="59" t="s">
        <v>115</v>
      </c>
      <c r="AF904" s="768">
        <v>17</v>
      </c>
      <c r="AG904" s="770">
        <v>707790.67</v>
      </c>
      <c r="AH904" s="44">
        <v>12032441.390000001</v>
      </c>
      <c r="AI904" s="45">
        <f t="shared" si="70"/>
        <v>13476334.356800001</v>
      </c>
      <c r="AJ904" s="46"/>
      <c r="AK904" s="45"/>
      <c r="AL904" s="791"/>
      <c r="AM904" s="51" t="s">
        <v>116</v>
      </c>
      <c r="AN904" s="59"/>
      <c r="AO904" s="59"/>
      <c r="AP904" s="59"/>
      <c r="AQ904" s="59"/>
      <c r="AR904" s="59" t="s">
        <v>4176</v>
      </c>
      <c r="AS904" s="59" t="s">
        <v>4176</v>
      </c>
      <c r="AT904" s="59"/>
      <c r="AU904" s="59"/>
      <c r="AV904" s="59"/>
      <c r="AW904" s="59"/>
      <c r="AX904" s="59"/>
      <c r="AY904" s="51" t="s">
        <v>105</v>
      </c>
      <c r="AZ904" s="51" t="s">
        <v>105</v>
      </c>
      <c r="BA904" s="51" t="s">
        <v>4177</v>
      </c>
      <c r="BB904" s="746"/>
    </row>
    <row r="905" spans="1:225" s="239" customFormat="1" ht="13.15" customHeight="1">
      <c r="A905" s="51" t="s">
        <v>350</v>
      </c>
      <c r="B905" s="349"/>
      <c r="C905" s="349"/>
      <c r="D905" s="52">
        <v>210013640</v>
      </c>
      <c r="E905" s="38" t="s">
        <v>4360</v>
      </c>
      <c r="F905" s="37"/>
      <c r="G905" s="349"/>
      <c r="H905" s="59" t="s">
        <v>457</v>
      </c>
      <c r="I905" s="59" t="s">
        <v>439</v>
      </c>
      <c r="J905" s="59" t="s">
        <v>458</v>
      </c>
      <c r="K905" s="59" t="s">
        <v>404</v>
      </c>
      <c r="L905" s="197" t="s">
        <v>105</v>
      </c>
      <c r="M905" s="59" t="s">
        <v>121</v>
      </c>
      <c r="N905" s="197" t="s">
        <v>83</v>
      </c>
      <c r="O905" s="197" t="s">
        <v>107</v>
      </c>
      <c r="P905" s="59" t="s">
        <v>108</v>
      </c>
      <c r="Q905" s="197" t="s">
        <v>1094</v>
      </c>
      <c r="R905" s="59" t="s">
        <v>110</v>
      </c>
      <c r="S905" s="197" t="s">
        <v>107</v>
      </c>
      <c r="T905" s="59" t="s">
        <v>122</v>
      </c>
      <c r="U905" s="59" t="s">
        <v>112</v>
      </c>
      <c r="V905" s="197">
        <v>60</v>
      </c>
      <c r="W905" s="59" t="s">
        <v>113</v>
      </c>
      <c r="X905" s="197"/>
      <c r="Y905" s="197"/>
      <c r="Z905" s="197"/>
      <c r="AA905" s="778">
        <v>30</v>
      </c>
      <c r="AB905" s="59">
        <v>60</v>
      </c>
      <c r="AC905" s="59">
        <v>10</v>
      </c>
      <c r="AD905" s="768" t="s">
        <v>129</v>
      </c>
      <c r="AE905" s="59" t="s">
        <v>115</v>
      </c>
      <c r="AF905" s="768">
        <v>160</v>
      </c>
      <c r="AG905" s="770">
        <v>2350</v>
      </c>
      <c r="AH905" s="44">
        <v>376000</v>
      </c>
      <c r="AI905" s="45">
        <f t="shared" si="70"/>
        <v>421120.00000000006</v>
      </c>
      <c r="AJ905" s="46"/>
      <c r="AK905" s="45"/>
      <c r="AL905" s="791"/>
      <c r="AM905" s="51" t="s">
        <v>116</v>
      </c>
      <c r="AN905" s="59"/>
      <c r="AO905" s="59"/>
      <c r="AP905" s="59"/>
      <c r="AQ905" s="59"/>
      <c r="AR905" s="59" t="s">
        <v>4178</v>
      </c>
      <c r="AS905" s="59" t="s">
        <v>4178</v>
      </c>
      <c r="AT905" s="59"/>
      <c r="AU905" s="59"/>
      <c r="AV905" s="59"/>
      <c r="AW905" s="59"/>
      <c r="AX905" s="59"/>
      <c r="AY905" s="51" t="s">
        <v>105</v>
      </c>
      <c r="AZ905" s="51" t="s">
        <v>105</v>
      </c>
      <c r="BA905" s="51" t="s">
        <v>4179</v>
      </c>
      <c r="BB905" s="746"/>
    </row>
    <row r="906" spans="1:225" s="239" customFormat="1" ht="13.15" customHeight="1">
      <c r="A906" s="51" t="s">
        <v>350</v>
      </c>
      <c r="B906" s="349"/>
      <c r="C906" s="349"/>
      <c r="D906" s="52">
        <v>210013641</v>
      </c>
      <c r="E906" s="38" t="s">
        <v>4361</v>
      </c>
      <c r="F906" s="37"/>
      <c r="G906" s="349"/>
      <c r="H906" s="59" t="s">
        <v>461</v>
      </c>
      <c r="I906" s="59" t="s">
        <v>439</v>
      </c>
      <c r="J906" s="59" t="s">
        <v>462</v>
      </c>
      <c r="K906" s="59" t="s">
        <v>404</v>
      </c>
      <c r="L906" s="197" t="s">
        <v>105</v>
      </c>
      <c r="M906" s="59" t="s">
        <v>121</v>
      </c>
      <c r="N906" s="197" t="s">
        <v>83</v>
      </c>
      <c r="O906" s="197" t="s">
        <v>107</v>
      </c>
      <c r="P906" s="59" t="s">
        <v>108</v>
      </c>
      <c r="Q906" s="197" t="s">
        <v>1094</v>
      </c>
      <c r="R906" s="59" t="s">
        <v>110</v>
      </c>
      <c r="S906" s="197" t="s">
        <v>107</v>
      </c>
      <c r="T906" s="59" t="s">
        <v>122</v>
      </c>
      <c r="U906" s="59" t="s">
        <v>112</v>
      </c>
      <c r="V906" s="197">
        <v>60</v>
      </c>
      <c r="W906" s="59" t="s">
        <v>113</v>
      </c>
      <c r="X906" s="197"/>
      <c r="Y906" s="197"/>
      <c r="Z906" s="197"/>
      <c r="AA906" s="778">
        <v>30</v>
      </c>
      <c r="AB906" s="59">
        <v>60</v>
      </c>
      <c r="AC906" s="59">
        <v>10</v>
      </c>
      <c r="AD906" s="768" t="s">
        <v>129</v>
      </c>
      <c r="AE906" s="59" t="s">
        <v>115</v>
      </c>
      <c r="AF906" s="768">
        <v>105</v>
      </c>
      <c r="AG906" s="770">
        <v>3150</v>
      </c>
      <c r="AH906" s="44">
        <v>330750</v>
      </c>
      <c r="AI906" s="45">
        <f t="shared" si="70"/>
        <v>370440.00000000006</v>
      </c>
      <c r="AJ906" s="46"/>
      <c r="AK906" s="45"/>
      <c r="AL906" s="791"/>
      <c r="AM906" s="51" t="s">
        <v>116</v>
      </c>
      <c r="AN906" s="59"/>
      <c r="AO906" s="59"/>
      <c r="AP906" s="59"/>
      <c r="AQ906" s="59"/>
      <c r="AR906" s="59" t="s">
        <v>4180</v>
      </c>
      <c r="AS906" s="59" t="s">
        <v>4180</v>
      </c>
      <c r="AT906" s="59"/>
      <c r="AU906" s="59"/>
      <c r="AV906" s="59"/>
      <c r="AW906" s="59"/>
      <c r="AX906" s="59"/>
      <c r="AY906" s="51" t="s">
        <v>105</v>
      </c>
      <c r="AZ906" s="51" t="s">
        <v>105</v>
      </c>
      <c r="BA906" s="51" t="s">
        <v>4181</v>
      </c>
      <c r="BB906" s="746"/>
    </row>
    <row r="907" spans="1:225" s="239" customFormat="1" ht="13.15" customHeight="1">
      <c r="A907" s="51" t="s">
        <v>350</v>
      </c>
      <c r="B907" s="349"/>
      <c r="C907" s="349"/>
      <c r="D907" s="52">
        <v>210013642</v>
      </c>
      <c r="E907" s="38" t="s">
        <v>4362</v>
      </c>
      <c r="F907" s="37"/>
      <c r="G907" s="349"/>
      <c r="H907" s="59" t="s">
        <v>461</v>
      </c>
      <c r="I907" s="59" t="s">
        <v>439</v>
      </c>
      <c r="J907" s="59" t="s">
        <v>462</v>
      </c>
      <c r="K907" s="59" t="s">
        <v>404</v>
      </c>
      <c r="L907" s="197" t="s">
        <v>105</v>
      </c>
      <c r="M907" s="59" t="s">
        <v>121</v>
      </c>
      <c r="N907" s="197" t="s">
        <v>83</v>
      </c>
      <c r="O907" s="197" t="s">
        <v>107</v>
      </c>
      <c r="P907" s="59" t="s">
        <v>108</v>
      </c>
      <c r="Q907" s="197" t="s">
        <v>1094</v>
      </c>
      <c r="R907" s="59" t="s">
        <v>110</v>
      </c>
      <c r="S907" s="197" t="s">
        <v>107</v>
      </c>
      <c r="T907" s="59" t="s">
        <v>122</v>
      </c>
      <c r="U907" s="59" t="s">
        <v>112</v>
      </c>
      <c r="V907" s="197">
        <v>60</v>
      </c>
      <c r="W907" s="59" t="s">
        <v>113</v>
      </c>
      <c r="X907" s="197"/>
      <c r="Y907" s="197"/>
      <c r="Z907" s="197"/>
      <c r="AA907" s="778">
        <v>30</v>
      </c>
      <c r="AB907" s="59">
        <v>60</v>
      </c>
      <c r="AC907" s="59">
        <v>10</v>
      </c>
      <c r="AD907" s="768" t="s">
        <v>129</v>
      </c>
      <c r="AE907" s="59" t="s">
        <v>115</v>
      </c>
      <c r="AF907" s="768">
        <v>78</v>
      </c>
      <c r="AG907" s="770">
        <v>5850</v>
      </c>
      <c r="AH907" s="44">
        <v>456300</v>
      </c>
      <c r="AI907" s="45">
        <f t="shared" si="70"/>
        <v>511056.00000000006</v>
      </c>
      <c r="AJ907" s="46"/>
      <c r="AK907" s="45"/>
      <c r="AL907" s="791"/>
      <c r="AM907" s="51" t="s">
        <v>116</v>
      </c>
      <c r="AN907" s="59"/>
      <c r="AO907" s="59"/>
      <c r="AP907" s="59"/>
      <c r="AQ907" s="59"/>
      <c r="AR907" s="59" t="s">
        <v>4182</v>
      </c>
      <c r="AS907" s="59" t="s">
        <v>4182</v>
      </c>
      <c r="AT907" s="59"/>
      <c r="AU907" s="59"/>
      <c r="AV907" s="59"/>
      <c r="AW907" s="59"/>
      <c r="AX907" s="59"/>
      <c r="AY907" s="51" t="s">
        <v>105</v>
      </c>
      <c r="AZ907" s="51" t="s">
        <v>105</v>
      </c>
      <c r="BA907" s="51" t="s">
        <v>4183</v>
      </c>
      <c r="BB907" s="746"/>
    </row>
    <row r="908" spans="1:225" s="239" customFormat="1" ht="13.15" customHeight="1">
      <c r="A908" s="51" t="s">
        <v>350</v>
      </c>
      <c r="B908" s="349"/>
      <c r="C908" s="349"/>
      <c r="D908" s="52">
        <v>210000231</v>
      </c>
      <c r="E908" s="38" t="s">
        <v>4363</v>
      </c>
      <c r="F908" s="37"/>
      <c r="G908" s="349"/>
      <c r="H908" s="59" t="s">
        <v>1707</v>
      </c>
      <c r="I908" s="59" t="s">
        <v>439</v>
      </c>
      <c r="J908" s="59" t="s">
        <v>1930</v>
      </c>
      <c r="K908" s="59" t="s">
        <v>404</v>
      </c>
      <c r="L908" s="197" t="s">
        <v>105</v>
      </c>
      <c r="M908" s="59" t="s">
        <v>121</v>
      </c>
      <c r="N908" s="197" t="s">
        <v>83</v>
      </c>
      <c r="O908" s="197" t="s">
        <v>107</v>
      </c>
      <c r="P908" s="59" t="s">
        <v>108</v>
      </c>
      <c r="Q908" s="197" t="s">
        <v>1094</v>
      </c>
      <c r="R908" s="59" t="s">
        <v>110</v>
      </c>
      <c r="S908" s="197" t="s">
        <v>107</v>
      </c>
      <c r="T908" s="59" t="s">
        <v>122</v>
      </c>
      <c r="U908" s="59" t="s">
        <v>112</v>
      </c>
      <c r="V908" s="197">
        <v>60</v>
      </c>
      <c r="W908" s="59" t="s">
        <v>113</v>
      </c>
      <c r="X908" s="197"/>
      <c r="Y908" s="197"/>
      <c r="Z908" s="197"/>
      <c r="AA908" s="778">
        <v>30</v>
      </c>
      <c r="AB908" s="59">
        <v>60</v>
      </c>
      <c r="AC908" s="59">
        <v>10</v>
      </c>
      <c r="AD908" s="768" t="s">
        <v>129</v>
      </c>
      <c r="AE908" s="59" t="s">
        <v>115</v>
      </c>
      <c r="AF908" s="768">
        <v>120</v>
      </c>
      <c r="AG908" s="770">
        <v>35403.5</v>
      </c>
      <c r="AH908" s="44">
        <v>4248420</v>
      </c>
      <c r="AI908" s="45">
        <f t="shared" si="70"/>
        <v>4758230.4000000004</v>
      </c>
      <c r="AJ908" s="46"/>
      <c r="AK908" s="45"/>
      <c r="AL908" s="791"/>
      <c r="AM908" s="51" t="s">
        <v>116</v>
      </c>
      <c r="AN908" s="59"/>
      <c r="AO908" s="59"/>
      <c r="AP908" s="59"/>
      <c r="AQ908" s="59"/>
      <c r="AR908" s="59" t="s">
        <v>4184</v>
      </c>
      <c r="AS908" s="59" t="s">
        <v>4184</v>
      </c>
      <c r="AT908" s="59"/>
      <c r="AU908" s="59"/>
      <c r="AV908" s="59"/>
      <c r="AW908" s="59"/>
      <c r="AX908" s="59"/>
      <c r="AY908" s="51" t="s">
        <v>105</v>
      </c>
      <c r="AZ908" s="51" t="s">
        <v>105</v>
      </c>
      <c r="BA908" s="51" t="s">
        <v>4185</v>
      </c>
      <c r="BB908" s="746"/>
    </row>
    <row r="909" spans="1:225" s="239" customFormat="1" ht="13.15" customHeight="1">
      <c r="A909" s="51" t="s">
        <v>350</v>
      </c>
      <c r="B909" s="349"/>
      <c r="C909" s="349"/>
      <c r="D909" s="52">
        <v>210012882</v>
      </c>
      <c r="E909" s="38" t="s">
        <v>4364</v>
      </c>
      <c r="F909" s="37"/>
      <c r="G909" s="349"/>
      <c r="H909" s="59" t="s">
        <v>1692</v>
      </c>
      <c r="I909" s="59" t="s">
        <v>439</v>
      </c>
      <c r="J909" s="59" t="s">
        <v>1900</v>
      </c>
      <c r="K909" s="59" t="s">
        <v>404</v>
      </c>
      <c r="L909" s="197" t="s">
        <v>105</v>
      </c>
      <c r="M909" s="59" t="s">
        <v>121</v>
      </c>
      <c r="N909" s="197" t="s">
        <v>83</v>
      </c>
      <c r="O909" s="197" t="s">
        <v>107</v>
      </c>
      <c r="P909" s="59" t="s">
        <v>108</v>
      </c>
      <c r="Q909" s="197" t="s">
        <v>1094</v>
      </c>
      <c r="R909" s="59" t="s">
        <v>110</v>
      </c>
      <c r="S909" s="197" t="s">
        <v>107</v>
      </c>
      <c r="T909" s="59" t="s">
        <v>122</v>
      </c>
      <c r="U909" s="59" t="s">
        <v>112</v>
      </c>
      <c r="V909" s="197">
        <v>60</v>
      </c>
      <c r="W909" s="59" t="s">
        <v>113</v>
      </c>
      <c r="X909" s="197"/>
      <c r="Y909" s="197"/>
      <c r="Z909" s="197"/>
      <c r="AA909" s="778">
        <v>30</v>
      </c>
      <c r="AB909" s="59">
        <v>60</v>
      </c>
      <c r="AC909" s="59">
        <v>10</v>
      </c>
      <c r="AD909" s="768" t="s">
        <v>129</v>
      </c>
      <c r="AE909" s="59" t="s">
        <v>115</v>
      </c>
      <c r="AF909" s="768">
        <v>196</v>
      </c>
      <c r="AG909" s="770">
        <v>12060</v>
      </c>
      <c r="AH909" s="44">
        <v>2363760</v>
      </c>
      <c r="AI909" s="45">
        <f t="shared" si="70"/>
        <v>2647411.2000000002</v>
      </c>
      <c r="AJ909" s="46"/>
      <c r="AK909" s="45"/>
      <c r="AL909" s="791"/>
      <c r="AM909" s="51" t="s">
        <v>116</v>
      </c>
      <c r="AN909" s="59"/>
      <c r="AO909" s="59"/>
      <c r="AP909" s="59"/>
      <c r="AQ909" s="59"/>
      <c r="AR909" s="59" t="s">
        <v>4186</v>
      </c>
      <c r="AS909" s="59" t="s">
        <v>4186</v>
      </c>
      <c r="AT909" s="59"/>
      <c r="AU909" s="59"/>
      <c r="AV909" s="59"/>
      <c r="AW909" s="59"/>
      <c r="AX909" s="59"/>
      <c r="AY909" s="51" t="s">
        <v>105</v>
      </c>
      <c r="AZ909" s="51" t="s">
        <v>105</v>
      </c>
      <c r="BA909" s="51" t="s">
        <v>4187</v>
      </c>
      <c r="BB909" s="746"/>
    </row>
    <row r="910" spans="1:225" s="239" customFormat="1" ht="13.15" customHeight="1">
      <c r="A910" s="51" t="s">
        <v>350</v>
      </c>
      <c r="B910" s="349"/>
      <c r="C910" s="349"/>
      <c r="D910" s="52">
        <v>210013670</v>
      </c>
      <c r="E910" s="38" t="s">
        <v>4365</v>
      </c>
      <c r="F910" s="760"/>
      <c r="G910" s="349"/>
      <c r="H910" s="59" t="s">
        <v>468</v>
      </c>
      <c r="I910" s="59" t="s">
        <v>439</v>
      </c>
      <c r="J910" s="59" t="s">
        <v>469</v>
      </c>
      <c r="K910" s="59" t="s">
        <v>404</v>
      </c>
      <c r="L910" s="197" t="s">
        <v>105</v>
      </c>
      <c r="M910" s="59" t="s">
        <v>121</v>
      </c>
      <c r="N910" s="197" t="s">
        <v>83</v>
      </c>
      <c r="O910" s="197" t="s">
        <v>107</v>
      </c>
      <c r="P910" s="59" t="s">
        <v>108</v>
      </c>
      <c r="Q910" s="197" t="s">
        <v>1094</v>
      </c>
      <c r="R910" s="59" t="s">
        <v>110</v>
      </c>
      <c r="S910" s="197" t="s">
        <v>107</v>
      </c>
      <c r="T910" s="59" t="s">
        <v>122</v>
      </c>
      <c r="U910" s="59" t="s">
        <v>112</v>
      </c>
      <c r="V910" s="197">
        <v>60</v>
      </c>
      <c r="W910" s="59" t="s">
        <v>113</v>
      </c>
      <c r="X910" s="197"/>
      <c r="Y910" s="197"/>
      <c r="Z910" s="197"/>
      <c r="AA910" s="778">
        <v>30</v>
      </c>
      <c r="AB910" s="59">
        <v>60</v>
      </c>
      <c r="AC910" s="59">
        <v>10</v>
      </c>
      <c r="AD910" s="768" t="s">
        <v>123</v>
      </c>
      <c r="AE910" s="59" t="s">
        <v>115</v>
      </c>
      <c r="AF910" s="768">
        <v>20</v>
      </c>
      <c r="AG910" s="770">
        <v>342293.33</v>
      </c>
      <c r="AH910" s="44">
        <v>6845866.6000000006</v>
      </c>
      <c r="AI910" s="45">
        <f t="shared" si="70"/>
        <v>7667370.5920000011</v>
      </c>
      <c r="AJ910" s="46"/>
      <c r="AK910" s="45"/>
      <c r="AL910" s="791"/>
      <c r="AM910" s="51" t="s">
        <v>116</v>
      </c>
      <c r="AN910" s="59"/>
      <c r="AO910" s="59"/>
      <c r="AP910" s="59"/>
      <c r="AQ910" s="59"/>
      <c r="AR910" s="59" t="s">
        <v>4188</v>
      </c>
      <c r="AS910" s="59" t="s">
        <v>4188</v>
      </c>
      <c r="AT910" s="59"/>
      <c r="AU910" s="59"/>
      <c r="AV910" s="59"/>
      <c r="AW910" s="59"/>
      <c r="AX910" s="59"/>
      <c r="AY910" s="51" t="s">
        <v>105</v>
      </c>
      <c r="AZ910" s="51" t="s">
        <v>105</v>
      </c>
      <c r="BA910" s="51" t="s">
        <v>4189</v>
      </c>
      <c r="BB910" s="746"/>
    </row>
    <row r="911" spans="1:225" s="239" customFormat="1" ht="12.75" customHeight="1">
      <c r="A911" s="72"/>
      <c r="B911" s="69"/>
      <c r="C911" s="69"/>
      <c r="D911" s="69"/>
      <c r="E911" s="70"/>
      <c r="F911" s="69"/>
      <c r="G911" s="69"/>
      <c r="H911" s="69" t="s">
        <v>948</v>
      </c>
      <c r="I911" s="69"/>
      <c r="J911" s="69"/>
      <c r="K911" s="69"/>
      <c r="L911" s="69"/>
      <c r="M911" s="69"/>
      <c r="N911" s="69"/>
      <c r="O911" s="69"/>
      <c r="P911" s="69"/>
      <c r="Q911" s="72"/>
      <c r="R911" s="69"/>
      <c r="S911" s="69"/>
      <c r="T911" s="69"/>
      <c r="U911" s="69"/>
      <c r="V911" s="69"/>
      <c r="W911" s="69"/>
      <c r="X911" s="69"/>
      <c r="Y911" s="69"/>
      <c r="Z911" s="69"/>
      <c r="AA911" s="69"/>
      <c r="AB911" s="69"/>
      <c r="AC911" s="69"/>
      <c r="AD911" s="69"/>
      <c r="AE911" s="69"/>
      <c r="AF911" s="69"/>
      <c r="AG911" s="69"/>
      <c r="AH911" s="71">
        <f>SUM(AH912:AH1068)</f>
        <v>28956449315.753086</v>
      </c>
      <c r="AI911" s="71">
        <f t="shared" ref="AI911:AL911" si="71">SUM(AI912:AI1068)</f>
        <v>32431223233.643456</v>
      </c>
      <c r="AJ911" s="71">
        <f t="shared" si="71"/>
        <v>0</v>
      </c>
      <c r="AK911" s="71">
        <f t="shared" si="71"/>
        <v>33452798</v>
      </c>
      <c r="AL911" s="71">
        <f t="shared" si="71"/>
        <v>37467133.760000005</v>
      </c>
      <c r="AM911" s="695"/>
      <c r="AN911" s="69"/>
      <c r="AO911" s="73"/>
      <c r="AP911" s="724"/>
      <c r="AQ911" s="69"/>
      <c r="AR911" s="69"/>
      <c r="AS911" s="69"/>
      <c r="AT911" s="69"/>
      <c r="AU911" s="69"/>
      <c r="AV911" s="69"/>
      <c r="AW911" s="69"/>
      <c r="AX911" s="69"/>
      <c r="AY911" s="69"/>
      <c r="AZ911" s="105"/>
      <c r="BA911" s="149"/>
      <c r="BB911" s="149"/>
      <c r="BC911" s="149"/>
      <c r="BD911" s="49">
        <v>794</v>
      </c>
    </row>
    <row r="912" spans="1:225" s="8" customFormat="1" ht="12.95" customHeight="1">
      <c r="A912" s="74" t="s">
        <v>1174</v>
      </c>
      <c r="B912" s="75" t="s">
        <v>949</v>
      </c>
      <c r="C912" s="75"/>
      <c r="D912" s="159"/>
      <c r="E912" s="76" t="s">
        <v>1589</v>
      </c>
      <c r="F912" s="166">
        <v>22200000</v>
      </c>
      <c r="G912" s="37" t="s">
        <v>1579</v>
      </c>
      <c r="H912" s="77" t="s">
        <v>950</v>
      </c>
      <c r="I912" s="74" t="s">
        <v>951</v>
      </c>
      <c r="J912" s="74" t="s">
        <v>952</v>
      </c>
      <c r="K912" s="78" t="s">
        <v>150</v>
      </c>
      <c r="L912" s="76"/>
      <c r="M912" s="76"/>
      <c r="N912" s="78">
        <v>100</v>
      </c>
      <c r="O912" s="74">
        <v>230000000</v>
      </c>
      <c r="P912" s="74" t="s">
        <v>953</v>
      </c>
      <c r="Q912" s="35" t="s">
        <v>109</v>
      </c>
      <c r="R912" s="78" t="s">
        <v>110</v>
      </c>
      <c r="S912" s="74">
        <v>230000000</v>
      </c>
      <c r="T912" s="74" t="s">
        <v>954</v>
      </c>
      <c r="U912" s="76"/>
      <c r="V912" s="76"/>
      <c r="W912" s="76"/>
      <c r="X912" s="35"/>
      <c r="Y912" s="76" t="s">
        <v>435</v>
      </c>
      <c r="Z912" s="76" t="s">
        <v>436</v>
      </c>
      <c r="AA912" s="80">
        <v>0</v>
      </c>
      <c r="AB912" s="80">
        <v>90</v>
      </c>
      <c r="AC912" s="80">
        <v>10</v>
      </c>
      <c r="AD912" s="76"/>
      <c r="AE912" s="76" t="s">
        <v>115</v>
      </c>
      <c r="AF912" s="76"/>
      <c r="AG912" s="76"/>
      <c r="AH912" s="81">
        <v>0</v>
      </c>
      <c r="AI912" s="82">
        <f t="shared" ref="AI912:AI946" si="72">AH912*1.12</f>
        <v>0</v>
      </c>
      <c r="AJ912" s="83"/>
      <c r="AK912" s="83"/>
      <c r="AL912" s="83"/>
      <c r="AM912" s="84" t="s">
        <v>116</v>
      </c>
      <c r="AN912" s="76" t="s">
        <v>955</v>
      </c>
      <c r="AO912" s="86" t="s">
        <v>956</v>
      </c>
      <c r="AP912" s="74"/>
      <c r="AQ912" s="74"/>
      <c r="AR912" s="74"/>
      <c r="AS912" s="74"/>
      <c r="AT912" s="74"/>
      <c r="AU912" s="74"/>
      <c r="AV912" s="74"/>
      <c r="AW912" s="74"/>
      <c r="AX912" s="74"/>
      <c r="AY912" s="74"/>
      <c r="AZ912" s="107"/>
      <c r="BA912" s="1"/>
      <c r="BB912" s="1"/>
      <c r="BC912" s="1"/>
      <c r="BD912" s="49">
        <v>795</v>
      </c>
      <c r="BE912" s="243"/>
      <c r="BF912" s="242"/>
      <c r="BG912" s="242"/>
      <c r="BH912" s="242"/>
      <c r="BI912" s="242"/>
      <c r="BJ912" s="242"/>
      <c r="BK912" s="242"/>
      <c r="BL912" s="242"/>
      <c r="BM912" s="242"/>
      <c r="BN912" s="242"/>
      <c r="BO912" s="242"/>
      <c r="BP912" s="242"/>
      <c r="BQ912" s="242"/>
      <c r="BR912" s="242"/>
      <c r="BS912" s="242"/>
      <c r="BT912" s="242"/>
      <c r="BU912" s="242"/>
      <c r="BV912" s="242"/>
      <c r="BW912" s="242"/>
      <c r="BX912" s="242"/>
      <c r="BY912" s="242"/>
      <c r="BZ912" s="242"/>
      <c r="CA912" s="242"/>
      <c r="CB912" s="242"/>
      <c r="CC912" s="242"/>
      <c r="CD912" s="242"/>
      <c r="CE912" s="242"/>
      <c r="CF912" s="242"/>
      <c r="CG912" s="242"/>
      <c r="CH912" s="242"/>
      <c r="CI912" s="242"/>
      <c r="CJ912" s="242"/>
      <c r="CK912" s="242"/>
      <c r="CL912" s="242"/>
      <c r="CM912" s="242"/>
      <c r="CN912" s="242"/>
      <c r="CO912" s="242"/>
      <c r="CP912" s="242"/>
      <c r="CQ912" s="242"/>
      <c r="CR912" s="242"/>
      <c r="CS912" s="242"/>
      <c r="CT912" s="242"/>
      <c r="CU912" s="242"/>
      <c r="CV912" s="242"/>
      <c r="CW912" s="242"/>
      <c r="CX912" s="242"/>
      <c r="CY912" s="242"/>
      <c r="CZ912" s="242"/>
      <c r="DA912" s="242"/>
      <c r="DB912" s="242"/>
      <c r="DC912" s="242"/>
      <c r="DD912" s="242"/>
      <c r="DE912" s="242"/>
      <c r="DF912" s="242"/>
      <c r="DG912" s="242"/>
      <c r="DH912" s="242"/>
      <c r="DI912" s="242"/>
      <c r="DJ912" s="242"/>
      <c r="DK912" s="242"/>
      <c r="DL912" s="242"/>
      <c r="DM912" s="242"/>
      <c r="DN912" s="242"/>
      <c r="DO912" s="242"/>
      <c r="DP912" s="242"/>
      <c r="DQ912" s="242"/>
      <c r="DR912" s="242"/>
      <c r="DS912" s="242"/>
      <c r="DT912" s="242"/>
      <c r="DU912" s="242"/>
      <c r="DV912" s="242"/>
      <c r="DW912" s="242"/>
      <c r="DX912" s="242"/>
      <c r="DY912" s="242"/>
      <c r="DZ912" s="242"/>
      <c r="EA912" s="242"/>
      <c r="EB912" s="242"/>
      <c r="EC912" s="242"/>
      <c r="ED912" s="242"/>
      <c r="EE912" s="242"/>
      <c r="EF912" s="242"/>
      <c r="EG912" s="242"/>
      <c r="EH912" s="242"/>
      <c r="EI912" s="242"/>
      <c r="EJ912" s="242"/>
      <c r="EK912" s="242"/>
      <c r="EL912" s="242"/>
      <c r="EM912" s="242"/>
      <c r="EN912" s="242"/>
      <c r="EO912" s="242"/>
      <c r="EP912" s="242"/>
      <c r="EQ912" s="242"/>
      <c r="ER912" s="242"/>
      <c r="ES912" s="242"/>
      <c r="ET912" s="242"/>
      <c r="EU912" s="242"/>
      <c r="EV912" s="242"/>
      <c r="EW912" s="242"/>
      <c r="EX912" s="242"/>
      <c r="EY912" s="242"/>
      <c r="EZ912" s="242"/>
      <c r="FA912" s="242"/>
      <c r="FB912" s="242"/>
      <c r="FC912" s="242"/>
      <c r="FD912" s="242"/>
      <c r="FE912" s="242"/>
      <c r="FF912" s="242"/>
      <c r="FG912" s="242"/>
      <c r="FH912" s="242"/>
      <c r="FI912" s="242"/>
      <c r="FJ912" s="242"/>
      <c r="FK912" s="242"/>
      <c r="FL912" s="242"/>
      <c r="FM912" s="242"/>
      <c r="FN912" s="242"/>
      <c r="FO912" s="242"/>
      <c r="FP912" s="242"/>
      <c r="FQ912" s="242"/>
      <c r="FR912" s="242"/>
      <c r="FS912" s="242"/>
      <c r="FT912" s="242"/>
      <c r="FU912" s="242"/>
      <c r="FV912" s="242"/>
      <c r="FW912" s="242"/>
      <c r="FX912" s="242"/>
      <c r="FY912" s="242"/>
      <c r="FZ912" s="242"/>
      <c r="GA912" s="242"/>
      <c r="GB912" s="242"/>
      <c r="GC912" s="242"/>
      <c r="GD912" s="242"/>
    </row>
    <row r="913" spans="1:257" ht="12.95" customHeight="1">
      <c r="A913" s="1035" t="s">
        <v>1174</v>
      </c>
      <c r="B913" s="1036" t="s">
        <v>949</v>
      </c>
      <c r="C913" s="468"/>
      <c r="D913" s="1037"/>
      <c r="E913" s="453" t="s">
        <v>4465</v>
      </c>
      <c r="F913" s="475">
        <v>22200000</v>
      </c>
      <c r="G913" s="1038" t="s">
        <v>4466</v>
      </c>
      <c r="H913" s="936" t="s">
        <v>950</v>
      </c>
      <c r="I913" s="1039" t="s">
        <v>951</v>
      </c>
      <c r="J913" s="1035" t="s">
        <v>952</v>
      </c>
      <c r="K913" s="1040" t="s">
        <v>150</v>
      </c>
      <c r="L913" s="1041"/>
      <c r="M913" s="1041"/>
      <c r="N913" s="1042">
        <v>100</v>
      </c>
      <c r="O913" s="451">
        <v>230000000</v>
      </c>
      <c r="P913" s="451" t="s">
        <v>953</v>
      </c>
      <c r="Q913" s="1043" t="s">
        <v>435</v>
      </c>
      <c r="R913" s="1042" t="s">
        <v>110</v>
      </c>
      <c r="S913" s="451">
        <v>230000000</v>
      </c>
      <c r="T913" s="451" t="s">
        <v>954</v>
      </c>
      <c r="U913" s="453"/>
      <c r="V913" s="453"/>
      <c r="W913" s="453"/>
      <c r="X913" s="453" t="s">
        <v>436</v>
      </c>
      <c r="Y913" s="453"/>
      <c r="Z913" s="453"/>
      <c r="AA913" s="452">
        <v>0</v>
      </c>
      <c r="AB913" s="452">
        <v>90</v>
      </c>
      <c r="AC913" s="452">
        <v>10</v>
      </c>
      <c r="AD913" s="453"/>
      <c r="AE913" s="453" t="s">
        <v>115</v>
      </c>
      <c r="AF913" s="453"/>
      <c r="AG913" s="453"/>
      <c r="AH913" s="479">
        <v>3000000</v>
      </c>
      <c r="AI913" s="1044">
        <f t="shared" si="72"/>
        <v>3360000.0000000005</v>
      </c>
      <c r="AJ913" s="1045"/>
      <c r="AK913" s="1045"/>
      <c r="AL913" s="1046"/>
      <c r="AM913" s="430" t="s">
        <v>116</v>
      </c>
      <c r="AN913" s="453" t="s">
        <v>955</v>
      </c>
      <c r="AO913" s="465" t="s">
        <v>956</v>
      </c>
      <c r="AP913" s="451"/>
      <c r="AQ913" s="451"/>
      <c r="AR913" s="451"/>
      <c r="AS913" s="451"/>
      <c r="AT913" s="451"/>
      <c r="AU913" s="451"/>
      <c r="AV913" s="451"/>
      <c r="AW913" s="451"/>
      <c r="AX913" s="451"/>
      <c r="AY913" s="451" t="s">
        <v>4467</v>
      </c>
      <c r="AZ913" s="967"/>
    </row>
    <row r="914" spans="1:257" s="8" customFormat="1" ht="12.95" customHeight="1">
      <c r="A914" s="74" t="s">
        <v>1174</v>
      </c>
      <c r="B914" s="75" t="s">
        <v>957</v>
      </c>
      <c r="C914" s="75"/>
      <c r="D914" s="159"/>
      <c r="E914" s="76" t="s">
        <v>1588</v>
      </c>
      <c r="F914" s="166">
        <v>22200001</v>
      </c>
      <c r="G914" s="37" t="s">
        <v>1580</v>
      </c>
      <c r="H914" s="77" t="s">
        <v>950</v>
      </c>
      <c r="I914" s="74" t="s">
        <v>951</v>
      </c>
      <c r="J914" s="74" t="s">
        <v>952</v>
      </c>
      <c r="K914" s="78" t="s">
        <v>150</v>
      </c>
      <c r="L914" s="76"/>
      <c r="M914" s="76"/>
      <c r="N914" s="78">
        <v>100</v>
      </c>
      <c r="O914" s="74">
        <v>230000000</v>
      </c>
      <c r="P914" s="74" t="s">
        <v>953</v>
      </c>
      <c r="Q914" s="35" t="s">
        <v>151</v>
      </c>
      <c r="R914" s="78" t="s">
        <v>110</v>
      </c>
      <c r="S914" s="74">
        <v>230000000</v>
      </c>
      <c r="T914" s="74" t="s">
        <v>958</v>
      </c>
      <c r="U914" s="76"/>
      <c r="V914" s="76"/>
      <c r="W914" s="76"/>
      <c r="X914" s="35"/>
      <c r="Y914" s="76" t="s">
        <v>435</v>
      </c>
      <c r="Z914" s="76" t="s">
        <v>436</v>
      </c>
      <c r="AA914" s="80">
        <v>0</v>
      </c>
      <c r="AB914" s="80">
        <v>90</v>
      </c>
      <c r="AC914" s="80">
        <v>10</v>
      </c>
      <c r="AD914" s="76"/>
      <c r="AE914" s="76" t="s">
        <v>115</v>
      </c>
      <c r="AF914" s="76"/>
      <c r="AG914" s="76"/>
      <c r="AH914" s="81">
        <v>43200000</v>
      </c>
      <c r="AI914" s="82">
        <f t="shared" si="72"/>
        <v>48384000.000000007</v>
      </c>
      <c r="AJ914" s="83"/>
      <c r="AK914" s="83"/>
      <c r="AL914" s="83"/>
      <c r="AM914" s="84" t="s">
        <v>116</v>
      </c>
      <c r="AN914" s="76" t="s">
        <v>959</v>
      </c>
      <c r="AO914" s="86" t="s">
        <v>960</v>
      </c>
      <c r="AP914" s="74"/>
      <c r="AQ914" s="74"/>
      <c r="AR914" s="74"/>
      <c r="AS914" s="74"/>
      <c r="AT914" s="74"/>
      <c r="AU914" s="74"/>
      <c r="AV914" s="74"/>
      <c r="AW914" s="74"/>
      <c r="AX914" s="74"/>
      <c r="AY914" s="74"/>
      <c r="AZ914" s="107"/>
      <c r="BA914" s="1"/>
      <c r="BB914" s="1"/>
      <c r="BC914" s="1"/>
      <c r="BD914" s="49">
        <v>796</v>
      </c>
      <c r="BE914" s="243"/>
    </row>
    <row r="915" spans="1:257" s="8" customFormat="1" ht="12.95" customHeight="1">
      <c r="A915" s="74" t="s">
        <v>1174</v>
      </c>
      <c r="B915" s="75" t="s">
        <v>961</v>
      </c>
      <c r="C915" s="75"/>
      <c r="D915" s="159"/>
      <c r="E915" s="76" t="s">
        <v>1590</v>
      </c>
      <c r="F915" s="166">
        <v>22200002</v>
      </c>
      <c r="G915" s="37" t="s">
        <v>1581</v>
      </c>
      <c r="H915" s="77" t="s">
        <v>950</v>
      </c>
      <c r="I915" s="74" t="s">
        <v>951</v>
      </c>
      <c r="J915" s="74" t="s">
        <v>952</v>
      </c>
      <c r="K915" s="78" t="s">
        <v>150</v>
      </c>
      <c r="L915" s="76"/>
      <c r="M915" s="76"/>
      <c r="N915" s="78">
        <v>100</v>
      </c>
      <c r="O915" s="74">
        <v>230000000</v>
      </c>
      <c r="P915" s="74" t="s">
        <v>953</v>
      </c>
      <c r="Q915" s="35" t="s">
        <v>151</v>
      </c>
      <c r="R915" s="78" t="s">
        <v>110</v>
      </c>
      <c r="S915" s="74">
        <v>230000000</v>
      </c>
      <c r="T915" s="74" t="s">
        <v>958</v>
      </c>
      <c r="U915" s="76"/>
      <c r="V915" s="76"/>
      <c r="W915" s="76"/>
      <c r="X915" s="35"/>
      <c r="Y915" s="76" t="s">
        <v>435</v>
      </c>
      <c r="Z915" s="76" t="s">
        <v>436</v>
      </c>
      <c r="AA915" s="80">
        <v>0</v>
      </c>
      <c r="AB915" s="80">
        <v>90</v>
      </c>
      <c r="AC915" s="80">
        <v>10</v>
      </c>
      <c r="AD915" s="76"/>
      <c r="AE915" s="76" t="s">
        <v>115</v>
      </c>
      <c r="AF915" s="76"/>
      <c r="AG915" s="76"/>
      <c r="AH915" s="81">
        <v>46800000</v>
      </c>
      <c r="AI915" s="82">
        <f t="shared" si="72"/>
        <v>52416000.000000007</v>
      </c>
      <c r="AJ915" s="83"/>
      <c r="AK915" s="83"/>
      <c r="AL915" s="83"/>
      <c r="AM915" s="84" t="s">
        <v>116</v>
      </c>
      <c r="AN915" s="76" t="s">
        <v>962</v>
      </c>
      <c r="AO915" s="86" t="s">
        <v>963</v>
      </c>
      <c r="AP915" s="74"/>
      <c r="AQ915" s="74"/>
      <c r="AR915" s="74"/>
      <c r="AS915" s="74"/>
      <c r="AT915" s="74"/>
      <c r="AU915" s="74"/>
      <c r="AV915" s="74"/>
      <c r="AW915" s="74"/>
      <c r="AX915" s="74"/>
      <c r="AY915" s="74" t="s">
        <v>964</v>
      </c>
      <c r="AZ915" s="107"/>
      <c r="BA915" s="1"/>
      <c r="BB915" s="1"/>
      <c r="BC915" s="1"/>
      <c r="BD915" s="49">
        <v>797</v>
      </c>
      <c r="BE915" s="243"/>
    </row>
    <row r="916" spans="1:257" ht="12.95" customHeight="1">
      <c r="A916" s="74" t="s">
        <v>1174</v>
      </c>
      <c r="B916" s="75" t="s">
        <v>961</v>
      </c>
      <c r="C916" s="86"/>
      <c r="D916" s="159"/>
      <c r="E916" s="76" t="s">
        <v>1587</v>
      </c>
      <c r="F916" s="166">
        <v>22200003</v>
      </c>
      <c r="G916" s="37" t="s">
        <v>1582</v>
      </c>
      <c r="H916" s="87" t="s">
        <v>950</v>
      </c>
      <c r="I916" s="76" t="s">
        <v>951</v>
      </c>
      <c r="J916" s="76" t="s">
        <v>952</v>
      </c>
      <c r="K916" s="80" t="s">
        <v>150</v>
      </c>
      <c r="L916" s="76"/>
      <c r="M916" s="76"/>
      <c r="N916" s="80">
        <v>100</v>
      </c>
      <c r="O916" s="76">
        <v>230000000</v>
      </c>
      <c r="P916" s="76" t="s">
        <v>953</v>
      </c>
      <c r="Q916" s="35" t="s">
        <v>151</v>
      </c>
      <c r="R916" s="80" t="s">
        <v>110</v>
      </c>
      <c r="S916" s="76">
        <v>230000000</v>
      </c>
      <c r="T916" s="76" t="s">
        <v>958</v>
      </c>
      <c r="U916" s="76"/>
      <c r="V916" s="76"/>
      <c r="W916" s="76"/>
      <c r="X916" s="35"/>
      <c r="Y916" s="76" t="s">
        <v>435</v>
      </c>
      <c r="Z916" s="76" t="s">
        <v>436</v>
      </c>
      <c r="AA916" s="80">
        <v>0</v>
      </c>
      <c r="AB916" s="80">
        <v>90</v>
      </c>
      <c r="AC916" s="80">
        <v>10</v>
      </c>
      <c r="AD916" s="76"/>
      <c r="AE916" s="76" t="s">
        <v>115</v>
      </c>
      <c r="AF916" s="76"/>
      <c r="AG916" s="76"/>
      <c r="AH916" s="81">
        <v>292099650</v>
      </c>
      <c r="AI916" s="82">
        <f t="shared" si="72"/>
        <v>327151608.00000006</v>
      </c>
      <c r="AJ916" s="88"/>
      <c r="AK916" s="88"/>
      <c r="AL916" s="88"/>
      <c r="AM916" s="84" t="s">
        <v>116</v>
      </c>
      <c r="AN916" s="76" t="s">
        <v>965</v>
      </c>
      <c r="AO916" s="86" t="s">
        <v>966</v>
      </c>
      <c r="AP916" s="76"/>
      <c r="AQ916" s="76"/>
      <c r="AR916" s="76"/>
      <c r="AS916" s="76"/>
      <c r="AT916" s="76"/>
      <c r="AU916" s="76"/>
      <c r="AV916" s="76"/>
      <c r="AW916" s="76"/>
      <c r="AX916" s="76"/>
      <c r="AY916" s="76" t="s">
        <v>967</v>
      </c>
      <c r="AZ916" s="85"/>
      <c r="BA916" s="85"/>
      <c r="BB916" s="85"/>
      <c r="BC916" s="85"/>
      <c r="BD916" s="49">
        <v>798</v>
      </c>
      <c r="BE916" s="158"/>
      <c r="BF916" s="158"/>
      <c r="BG916" s="158"/>
      <c r="BH916" s="158"/>
      <c r="BI916" s="158"/>
      <c r="BJ916" s="158"/>
      <c r="BK916" s="158"/>
      <c r="BL916" s="158"/>
      <c r="BM916" s="158"/>
      <c r="BN916" s="158"/>
      <c r="BO916" s="158"/>
      <c r="BP916" s="158"/>
      <c r="BQ916" s="158"/>
      <c r="BR916" s="158"/>
      <c r="BS916" s="158"/>
      <c r="BT916" s="158"/>
      <c r="BU916" s="158"/>
      <c r="BV916" s="158"/>
      <c r="BW916" s="158"/>
      <c r="BX916" s="158"/>
      <c r="BY916" s="158"/>
      <c r="BZ916" s="158"/>
      <c r="CA916" s="158"/>
      <c r="CB916" s="158"/>
      <c r="CC916" s="158"/>
      <c r="CD916" s="158"/>
      <c r="CE916" s="158"/>
      <c r="CF916" s="158"/>
      <c r="CG916" s="158"/>
      <c r="CH916" s="158"/>
      <c r="CI916" s="158"/>
      <c r="CJ916" s="158"/>
      <c r="CK916" s="158"/>
      <c r="CL916" s="158"/>
      <c r="CM916" s="158"/>
      <c r="CN916" s="158"/>
      <c r="CO916" s="158"/>
      <c r="CP916" s="158"/>
      <c r="CQ916" s="158"/>
      <c r="CR916" s="158"/>
      <c r="CS916" s="158"/>
      <c r="CT916" s="158"/>
      <c r="CU916" s="158"/>
      <c r="CV916" s="158"/>
      <c r="CW916" s="158"/>
      <c r="CX916" s="158"/>
      <c r="CY916" s="158"/>
      <c r="CZ916" s="158"/>
      <c r="DA916" s="158"/>
      <c r="DB916" s="158"/>
      <c r="DC916" s="158"/>
      <c r="DD916" s="158"/>
      <c r="DE916" s="158"/>
      <c r="DF916" s="158"/>
      <c r="DG916" s="158"/>
      <c r="DH916" s="158"/>
      <c r="DI916" s="158"/>
      <c r="DJ916" s="158"/>
      <c r="DK916" s="158"/>
      <c r="DL916" s="158"/>
      <c r="DM916" s="158"/>
      <c r="DN916" s="158"/>
      <c r="DO916" s="158"/>
      <c r="DP916" s="158"/>
      <c r="DQ916" s="158"/>
      <c r="DR916" s="158"/>
      <c r="DS916" s="158"/>
      <c r="DT916" s="158"/>
      <c r="DU916" s="158"/>
      <c r="DV916" s="158"/>
      <c r="DW916" s="158"/>
      <c r="DX916" s="158"/>
      <c r="DY916" s="158"/>
      <c r="DZ916" s="158"/>
      <c r="EA916" s="158"/>
      <c r="EB916" s="158"/>
      <c r="EC916" s="158"/>
      <c r="ED916" s="158"/>
      <c r="EE916" s="158"/>
      <c r="EF916" s="158"/>
      <c r="EG916" s="158"/>
      <c r="EH916" s="158"/>
      <c r="EI916" s="158"/>
      <c r="EJ916" s="158"/>
      <c r="EK916" s="158"/>
      <c r="EL916" s="158"/>
      <c r="EM916" s="158"/>
      <c r="EN916" s="158"/>
      <c r="EO916" s="158"/>
      <c r="EP916" s="158"/>
      <c r="EQ916" s="158"/>
      <c r="ER916" s="158"/>
      <c r="ES916" s="158"/>
      <c r="ET916" s="158"/>
      <c r="EU916" s="158"/>
      <c r="EV916" s="158"/>
      <c r="EW916" s="158"/>
      <c r="EX916" s="158"/>
      <c r="EY916" s="158"/>
      <c r="EZ916" s="158"/>
      <c r="FA916" s="158"/>
      <c r="FB916" s="158"/>
      <c r="FC916" s="158"/>
      <c r="FD916" s="158"/>
      <c r="FE916" s="158"/>
      <c r="FF916" s="158"/>
      <c r="FG916" s="158"/>
      <c r="FH916" s="158"/>
      <c r="FI916" s="158"/>
      <c r="FJ916" s="158"/>
      <c r="FK916" s="158"/>
      <c r="FL916" s="158"/>
      <c r="FM916" s="158"/>
      <c r="FN916" s="158"/>
      <c r="FO916" s="158"/>
      <c r="FP916" s="158"/>
      <c r="FQ916" s="158"/>
      <c r="FR916" s="158"/>
      <c r="FS916" s="158"/>
      <c r="FT916" s="158"/>
      <c r="FU916" s="158"/>
      <c r="FV916" s="158"/>
      <c r="FW916" s="158"/>
      <c r="FX916" s="158"/>
      <c r="FY916" s="158"/>
      <c r="FZ916" s="158"/>
      <c r="GA916" s="158"/>
      <c r="GB916" s="158"/>
      <c r="GC916" s="158"/>
      <c r="GD916" s="158"/>
      <c r="GE916" s="158"/>
      <c r="GF916" s="158"/>
      <c r="GG916" s="158"/>
      <c r="GH916" s="158"/>
      <c r="GI916" s="158"/>
      <c r="GJ916" s="158"/>
      <c r="GK916" s="158"/>
      <c r="GL916" s="158"/>
      <c r="GM916" s="158"/>
      <c r="GN916" s="158"/>
      <c r="GO916" s="158"/>
      <c r="GP916" s="158"/>
      <c r="GQ916" s="158"/>
      <c r="GR916" s="158"/>
      <c r="GS916" s="158"/>
      <c r="GT916" s="158"/>
      <c r="GU916" s="158"/>
      <c r="GV916" s="158"/>
      <c r="GW916" s="158"/>
      <c r="GX916" s="158"/>
      <c r="GY916" s="158"/>
      <c r="GZ916" s="158"/>
      <c r="HA916" s="158"/>
      <c r="HB916" s="158"/>
      <c r="HC916" s="158"/>
      <c r="HD916" s="158"/>
      <c r="HE916" s="158"/>
      <c r="HF916" s="158"/>
      <c r="HG916" s="158"/>
      <c r="HH916" s="158"/>
      <c r="HI916" s="158"/>
      <c r="HJ916" s="158"/>
      <c r="HK916" s="158"/>
      <c r="HL916" s="158"/>
      <c r="HM916" s="158"/>
      <c r="HN916" s="158"/>
      <c r="HO916" s="158"/>
      <c r="HP916" s="158"/>
      <c r="HQ916" s="158"/>
      <c r="HR916" s="158"/>
      <c r="HS916" s="158"/>
      <c r="HT916" s="158"/>
      <c r="HU916" s="158"/>
      <c r="HV916" s="158"/>
      <c r="HW916" s="158"/>
      <c r="HX916" s="158"/>
      <c r="HY916" s="158"/>
      <c r="HZ916" s="158"/>
      <c r="IA916" s="158"/>
      <c r="IB916" s="158"/>
      <c r="IC916" s="158"/>
      <c r="ID916" s="158"/>
      <c r="IE916" s="158"/>
      <c r="IF916" s="158"/>
      <c r="IG916" s="158"/>
      <c r="IH916" s="158"/>
      <c r="II916" s="158"/>
      <c r="IJ916" s="158"/>
      <c r="IK916" s="158"/>
      <c r="IL916" s="158"/>
      <c r="IM916" s="158"/>
      <c r="IN916" s="158"/>
      <c r="IO916" s="158"/>
      <c r="IP916" s="158"/>
      <c r="IQ916" s="158"/>
      <c r="IR916" s="158"/>
      <c r="IS916" s="158"/>
      <c r="IT916" s="158"/>
      <c r="IU916" s="158"/>
      <c r="IV916" s="158"/>
      <c r="IW916" s="158"/>
    </row>
    <row r="917" spans="1:257" ht="12.95" customHeight="1">
      <c r="A917" s="74" t="s">
        <v>1174</v>
      </c>
      <c r="B917" s="75" t="s">
        <v>968</v>
      </c>
      <c r="C917" s="75"/>
      <c r="D917" s="159"/>
      <c r="E917" s="76" t="s">
        <v>1605</v>
      </c>
      <c r="F917" s="166">
        <v>22200004</v>
      </c>
      <c r="G917" s="37" t="s">
        <v>1583</v>
      </c>
      <c r="H917" s="77" t="s">
        <v>969</v>
      </c>
      <c r="I917" s="74" t="s">
        <v>970</v>
      </c>
      <c r="J917" s="74" t="s">
        <v>970</v>
      </c>
      <c r="K917" s="78" t="s">
        <v>150</v>
      </c>
      <c r="L917" s="76"/>
      <c r="M917" s="76"/>
      <c r="N917" s="78">
        <v>100</v>
      </c>
      <c r="O917" s="74">
        <v>230000000</v>
      </c>
      <c r="P917" s="74" t="s">
        <v>953</v>
      </c>
      <c r="Q917" s="35" t="s">
        <v>151</v>
      </c>
      <c r="R917" s="78" t="s">
        <v>110</v>
      </c>
      <c r="S917" s="74">
        <v>230000000</v>
      </c>
      <c r="T917" s="74" t="s">
        <v>958</v>
      </c>
      <c r="U917" s="76"/>
      <c r="V917" s="76"/>
      <c r="W917" s="76"/>
      <c r="X917" s="35"/>
      <c r="Y917" s="76" t="s">
        <v>435</v>
      </c>
      <c r="Z917" s="76" t="s">
        <v>436</v>
      </c>
      <c r="AA917" s="80">
        <v>0</v>
      </c>
      <c r="AB917" s="80">
        <v>90</v>
      </c>
      <c r="AC917" s="80">
        <v>10</v>
      </c>
      <c r="AD917" s="76"/>
      <c r="AE917" s="76" t="s">
        <v>115</v>
      </c>
      <c r="AF917" s="76"/>
      <c r="AG917" s="76"/>
      <c r="AH917" s="81">
        <v>116659000</v>
      </c>
      <c r="AI917" s="82">
        <f t="shared" si="72"/>
        <v>130658080.00000001</v>
      </c>
      <c r="AJ917" s="83"/>
      <c r="AK917" s="83"/>
      <c r="AL917" s="83"/>
      <c r="AM917" s="84" t="s">
        <v>116</v>
      </c>
      <c r="AN917" s="76" t="s">
        <v>971</v>
      </c>
      <c r="AO917" s="86" t="s">
        <v>972</v>
      </c>
      <c r="AP917" s="74"/>
      <c r="AQ917" s="74"/>
      <c r="AR917" s="74"/>
      <c r="AS917" s="74"/>
      <c r="AT917" s="74"/>
      <c r="AU917" s="74"/>
      <c r="AV917" s="74"/>
      <c r="AW917" s="74"/>
      <c r="AX917" s="74"/>
      <c r="AY917" s="74" t="s">
        <v>973</v>
      </c>
      <c r="BD917" s="49">
        <v>799</v>
      </c>
    </row>
    <row r="918" spans="1:257" ht="12.95" customHeight="1">
      <c r="A918" s="74" t="s">
        <v>1174</v>
      </c>
      <c r="B918" s="75" t="s">
        <v>974</v>
      </c>
      <c r="C918" s="75"/>
      <c r="D918" s="159"/>
      <c r="E918" s="76" t="s">
        <v>1601</v>
      </c>
      <c r="F918" s="166">
        <v>22200005</v>
      </c>
      <c r="G918" s="37" t="s">
        <v>1584</v>
      </c>
      <c r="H918" s="77" t="s">
        <v>975</v>
      </c>
      <c r="I918" s="74" t="s">
        <v>976</v>
      </c>
      <c r="J918" s="74" t="s">
        <v>976</v>
      </c>
      <c r="K918" s="78" t="s">
        <v>150</v>
      </c>
      <c r="L918" s="90"/>
      <c r="M918" s="90"/>
      <c r="N918" s="78">
        <v>100</v>
      </c>
      <c r="O918" s="74">
        <v>230000000</v>
      </c>
      <c r="P918" s="74" t="s">
        <v>953</v>
      </c>
      <c r="Q918" s="35" t="s">
        <v>151</v>
      </c>
      <c r="R918" s="78" t="s">
        <v>110</v>
      </c>
      <c r="S918" s="74">
        <v>230000000</v>
      </c>
      <c r="T918" s="76" t="s">
        <v>958</v>
      </c>
      <c r="U918" s="90"/>
      <c r="V918" s="90"/>
      <c r="W918" s="90"/>
      <c r="X918" s="35"/>
      <c r="Y918" s="76" t="s">
        <v>435</v>
      </c>
      <c r="Z918" s="76" t="s">
        <v>436</v>
      </c>
      <c r="AA918" s="80">
        <v>0</v>
      </c>
      <c r="AB918" s="80">
        <v>90</v>
      </c>
      <c r="AC918" s="80">
        <v>10</v>
      </c>
      <c r="AD918" s="76"/>
      <c r="AE918" s="76" t="s">
        <v>115</v>
      </c>
      <c r="AF918" s="76"/>
      <c r="AG918" s="76"/>
      <c r="AH918" s="81">
        <v>55173000</v>
      </c>
      <c r="AI918" s="82">
        <f t="shared" si="72"/>
        <v>61793760.000000007</v>
      </c>
      <c r="AJ918" s="83"/>
      <c r="AK918" s="83"/>
      <c r="AL918" s="83"/>
      <c r="AM918" s="84" t="s">
        <v>116</v>
      </c>
      <c r="AN918" s="76" t="s">
        <v>977</v>
      </c>
      <c r="AO918" s="86" t="s">
        <v>978</v>
      </c>
      <c r="AP918" s="89"/>
      <c r="AQ918" s="89"/>
      <c r="AR918" s="89"/>
      <c r="AS918" s="89"/>
      <c r="AT918" s="89"/>
      <c r="AU918" s="89"/>
      <c r="AV918" s="89"/>
      <c r="AW918" s="89"/>
      <c r="AX918" s="89"/>
      <c r="AY918" s="74" t="s">
        <v>979</v>
      </c>
      <c r="BD918" s="49">
        <v>800</v>
      </c>
      <c r="BE918" s="121"/>
      <c r="BF918" s="121"/>
      <c r="BG918" s="121"/>
      <c r="BH918" s="121"/>
      <c r="BI918" s="121"/>
      <c r="BJ918" s="121"/>
      <c r="BK918" s="121"/>
      <c r="BL918" s="121"/>
      <c r="BM918" s="121"/>
      <c r="BN918" s="121"/>
      <c r="BO918" s="121"/>
      <c r="BP918" s="121"/>
      <c r="BQ918" s="121"/>
      <c r="BR918" s="121"/>
      <c r="BS918" s="121"/>
      <c r="BT918" s="121"/>
      <c r="BU918" s="121"/>
      <c r="BV918" s="121"/>
      <c r="BW918" s="121"/>
      <c r="BX918" s="121"/>
      <c r="BY918" s="121"/>
      <c r="BZ918" s="121"/>
      <c r="CA918" s="121"/>
      <c r="CB918" s="121"/>
      <c r="CC918" s="121"/>
      <c r="CD918" s="121"/>
      <c r="CE918" s="121"/>
      <c r="CF918" s="121"/>
      <c r="CG918" s="121"/>
      <c r="CH918" s="121"/>
      <c r="CI918" s="121"/>
      <c r="CJ918" s="121"/>
      <c r="CK918" s="121"/>
      <c r="CL918" s="121"/>
      <c r="CM918" s="121"/>
      <c r="CN918" s="121"/>
      <c r="CO918" s="121"/>
      <c r="CP918" s="121"/>
      <c r="CQ918" s="121"/>
      <c r="CR918" s="121"/>
      <c r="CS918" s="121"/>
      <c r="CT918" s="121"/>
      <c r="CU918" s="121"/>
      <c r="CV918" s="121"/>
      <c r="CW918" s="121"/>
      <c r="CX918" s="121"/>
      <c r="CY918" s="121"/>
      <c r="CZ918" s="121"/>
      <c r="DA918" s="121"/>
      <c r="DB918" s="121"/>
      <c r="DC918" s="121"/>
      <c r="DD918" s="121"/>
      <c r="DE918" s="121"/>
      <c r="DF918" s="121"/>
      <c r="DG918" s="121"/>
      <c r="DH918" s="121"/>
      <c r="DI918" s="121"/>
      <c r="DJ918" s="121"/>
      <c r="DK918" s="121"/>
      <c r="DL918" s="121"/>
      <c r="DM918" s="121"/>
      <c r="DN918" s="121"/>
      <c r="DO918" s="121"/>
      <c r="DP918" s="121"/>
      <c r="DQ918" s="121"/>
      <c r="DR918" s="121"/>
      <c r="DS918" s="121"/>
      <c r="DT918" s="121"/>
      <c r="DU918" s="121"/>
      <c r="DV918" s="121"/>
      <c r="DW918" s="121"/>
      <c r="DX918" s="121"/>
      <c r="DY918" s="121"/>
      <c r="DZ918" s="121"/>
      <c r="EA918" s="121"/>
      <c r="EB918" s="121"/>
      <c r="EC918" s="121"/>
      <c r="ED918" s="121"/>
      <c r="EE918" s="121"/>
      <c r="EF918" s="121"/>
      <c r="EG918" s="121"/>
      <c r="EH918" s="121"/>
      <c r="EI918" s="121"/>
      <c r="EJ918" s="121"/>
      <c r="EK918" s="121"/>
      <c r="EL918" s="121"/>
      <c r="EM918" s="121"/>
      <c r="EN918" s="121"/>
      <c r="EO918" s="121"/>
      <c r="EP918" s="121"/>
      <c r="EQ918" s="121"/>
      <c r="ER918" s="121"/>
      <c r="ES918" s="121"/>
      <c r="ET918" s="121"/>
      <c r="EU918" s="121"/>
      <c r="EV918" s="121"/>
      <c r="EW918" s="121"/>
      <c r="EX918" s="121"/>
      <c r="EY918" s="121"/>
      <c r="EZ918" s="121"/>
      <c r="FA918" s="121"/>
      <c r="FB918" s="121"/>
      <c r="FC918" s="121"/>
      <c r="FD918" s="121"/>
      <c r="FE918" s="121"/>
      <c r="FF918" s="121"/>
      <c r="FG918" s="121"/>
      <c r="FH918" s="121"/>
      <c r="FI918" s="121"/>
      <c r="FJ918" s="121"/>
      <c r="FK918" s="121"/>
      <c r="FL918" s="121"/>
      <c r="FM918" s="121"/>
      <c r="FN918" s="121"/>
      <c r="FO918" s="121"/>
      <c r="FP918" s="121"/>
      <c r="FQ918" s="121"/>
      <c r="FR918" s="121"/>
      <c r="FS918" s="121"/>
      <c r="FT918" s="121"/>
      <c r="FU918" s="121"/>
      <c r="FV918" s="121"/>
      <c r="FW918" s="121"/>
      <c r="FX918" s="121"/>
      <c r="FY918" s="121"/>
      <c r="FZ918" s="121"/>
      <c r="GA918" s="121"/>
      <c r="GB918" s="121"/>
      <c r="GC918" s="121"/>
      <c r="GD918" s="121"/>
      <c r="GE918" s="121"/>
      <c r="GF918" s="121"/>
      <c r="GG918" s="121"/>
      <c r="GH918" s="121"/>
      <c r="GI918" s="121"/>
      <c r="GJ918" s="121"/>
      <c r="GK918" s="121"/>
      <c r="GL918" s="121"/>
      <c r="GM918" s="121"/>
      <c r="GN918" s="121"/>
      <c r="GO918" s="121"/>
      <c r="GP918" s="121"/>
      <c r="GQ918" s="121"/>
      <c r="GR918" s="121"/>
      <c r="GS918" s="121"/>
      <c r="GT918" s="121"/>
      <c r="GU918" s="121"/>
      <c r="GV918" s="121"/>
      <c r="GW918" s="121"/>
      <c r="GX918" s="121"/>
      <c r="GY918" s="121"/>
      <c r="GZ918" s="121"/>
      <c r="HA918" s="121"/>
      <c r="HB918" s="121"/>
      <c r="HC918" s="121"/>
      <c r="HD918" s="121"/>
      <c r="HE918" s="121"/>
      <c r="HF918" s="121"/>
      <c r="HG918" s="121"/>
      <c r="HH918" s="121"/>
      <c r="HI918" s="121"/>
      <c r="HJ918" s="121"/>
      <c r="HK918" s="121"/>
      <c r="HL918" s="121"/>
      <c r="HM918" s="121"/>
      <c r="HN918" s="121"/>
      <c r="HO918" s="121"/>
      <c r="HP918" s="121"/>
      <c r="HQ918" s="121"/>
      <c r="HR918" s="121"/>
      <c r="HS918" s="121"/>
      <c r="HT918" s="121"/>
      <c r="HU918" s="121"/>
      <c r="HV918" s="121"/>
      <c r="HW918" s="121"/>
      <c r="HX918" s="121"/>
      <c r="HY918" s="121"/>
      <c r="HZ918" s="121"/>
      <c r="IA918" s="121"/>
      <c r="IB918" s="121"/>
      <c r="IC918" s="121"/>
      <c r="ID918" s="121"/>
      <c r="IE918" s="121"/>
      <c r="IF918" s="121"/>
      <c r="IG918" s="121"/>
      <c r="IH918" s="121"/>
      <c r="II918" s="121"/>
      <c r="IJ918" s="121"/>
      <c r="IK918" s="121"/>
      <c r="IL918" s="121"/>
      <c r="IM918" s="121"/>
      <c r="IN918" s="121"/>
      <c r="IO918" s="121"/>
      <c r="IP918" s="121"/>
      <c r="IQ918" s="121"/>
      <c r="IR918" s="121"/>
      <c r="IS918" s="121"/>
      <c r="IT918" s="121"/>
      <c r="IU918" s="121"/>
      <c r="IV918" s="121"/>
      <c r="IW918" s="121"/>
    </row>
    <row r="919" spans="1:257" ht="12.95" customHeight="1">
      <c r="A919" s="74" t="s">
        <v>980</v>
      </c>
      <c r="B919" s="74"/>
      <c r="C919" s="75"/>
      <c r="D919" s="89"/>
      <c r="E919" s="76" t="s">
        <v>1611</v>
      </c>
      <c r="F919" s="166">
        <v>22200006</v>
      </c>
      <c r="G919" s="37" t="s">
        <v>1585</v>
      </c>
      <c r="H919" s="91" t="s">
        <v>981</v>
      </c>
      <c r="I919" s="39" t="s">
        <v>982</v>
      </c>
      <c r="J919" s="40" t="s">
        <v>983</v>
      </c>
      <c r="K919" s="40" t="s">
        <v>404</v>
      </c>
      <c r="L919" s="40"/>
      <c r="M919" s="40"/>
      <c r="N919" s="40">
        <v>40</v>
      </c>
      <c r="O919" s="40">
        <v>230000000</v>
      </c>
      <c r="P919" s="40" t="s">
        <v>984</v>
      </c>
      <c r="Q919" s="39" t="s">
        <v>151</v>
      </c>
      <c r="R919" s="40" t="s">
        <v>110</v>
      </c>
      <c r="S919" s="40">
        <v>230000000</v>
      </c>
      <c r="T919" s="79" t="s">
        <v>985</v>
      </c>
      <c r="U919" s="40"/>
      <c r="V919" s="40"/>
      <c r="W919" s="40"/>
      <c r="X919" s="40"/>
      <c r="Y919" s="76" t="s">
        <v>435</v>
      </c>
      <c r="Z919" s="76" t="s">
        <v>436</v>
      </c>
      <c r="AA919" s="40">
        <v>30</v>
      </c>
      <c r="AB919" s="40">
        <v>60</v>
      </c>
      <c r="AC919" s="40">
        <v>10</v>
      </c>
      <c r="AD919" s="40"/>
      <c r="AE919" s="40" t="s">
        <v>115</v>
      </c>
      <c r="AF919" s="40"/>
      <c r="AG919" s="40"/>
      <c r="AH919" s="384">
        <v>0</v>
      </c>
      <c r="AI919" s="82">
        <f t="shared" si="72"/>
        <v>0</v>
      </c>
      <c r="AJ919" s="98"/>
      <c r="AK919" s="95"/>
      <c r="AL919" s="95"/>
      <c r="AM919" s="84" t="s">
        <v>116</v>
      </c>
      <c r="AN919" s="91" t="s">
        <v>986</v>
      </c>
      <c r="AO919" s="91" t="s">
        <v>987</v>
      </c>
      <c r="AP919" s="91"/>
      <c r="AQ919" s="91"/>
      <c r="AR919" s="91"/>
      <c r="AS919" s="91"/>
      <c r="AT919" s="91"/>
      <c r="AU919" s="91"/>
      <c r="AV919" s="91"/>
      <c r="AW919" s="91"/>
      <c r="AX919" s="91"/>
      <c r="AY919" s="91"/>
      <c r="BD919" s="49">
        <v>801</v>
      </c>
      <c r="BE919" s="121"/>
      <c r="BF919" s="121"/>
      <c r="BG919" s="121"/>
      <c r="BH919" s="121"/>
      <c r="BI919" s="121"/>
      <c r="BJ919" s="121"/>
      <c r="BK919" s="121"/>
      <c r="BL919" s="121"/>
      <c r="BM919" s="121"/>
      <c r="BN919" s="121"/>
      <c r="BO919" s="121"/>
      <c r="BP919" s="121"/>
      <c r="BQ919" s="121"/>
      <c r="BR919" s="121"/>
      <c r="BS919" s="121"/>
      <c r="BT919" s="121"/>
      <c r="BU919" s="121"/>
      <c r="BV919" s="121"/>
      <c r="BW919" s="121"/>
      <c r="BX919" s="121"/>
      <c r="BY919" s="121"/>
      <c r="BZ919" s="121"/>
      <c r="CA919" s="121"/>
      <c r="CB919" s="121"/>
      <c r="CC919" s="121"/>
      <c r="CD919" s="121"/>
      <c r="CE919" s="121"/>
      <c r="CF919" s="121"/>
      <c r="CG919" s="121"/>
      <c r="CH919" s="121"/>
      <c r="CI919" s="121"/>
      <c r="CJ919" s="121"/>
      <c r="CK919" s="121"/>
      <c r="CL919" s="121"/>
      <c r="CM919" s="121"/>
      <c r="CN919" s="121"/>
      <c r="CO919" s="121"/>
      <c r="CP919" s="121"/>
      <c r="CQ919" s="121"/>
      <c r="CR919" s="121"/>
      <c r="CS919" s="121"/>
      <c r="CT919" s="121"/>
      <c r="CU919" s="121"/>
      <c r="CV919" s="121"/>
      <c r="CW919" s="121"/>
      <c r="CX919" s="121"/>
      <c r="CY919" s="121"/>
      <c r="CZ919" s="121"/>
      <c r="DA919" s="121"/>
      <c r="DB919" s="121"/>
      <c r="DC919" s="121"/>
      <c r="DD919" s="121"/>
      <c r="DE919" s="121"/>
      <c r="DF919" s="121"/>
      <c r="DG919" s="121"/>
      <c r="DH919" s="121"/>
      <c r="DI919" s="121"/>
      <c r="DJ919" s="121"/>
      <c r="DK919" s="121"/>
      <c r="DL919" s="121"/>
      <c r="DM919" s="121"/>
      <c r="DN919" s="121"/>
      <c r="DO919" s="121"/>
      <c r="DP919" s="121"/>
      <c r="DQ919" s="121"/>
      <c r="DR919" s="121"/>
      <c r="DS919" s="121"/>
      <c r="DT919" s="121"/>
      <c r="DU919" s="121"/>
      <c r="DV919" s="121"/>
      <c r="DW919" s="121"/>
      <c r="DX919" s="121"/>
      <c r="DY919" s="121"/>
      <c r="DZ919" s="121"/>
      <c r="EA919" s="121"/>
      <c r="EB919" s="121"/>
      <c r="EC919" s="121"/>
      <c r="ED919" s="121"/>
      <c r="EE919" s="121"/>
      <c r="EF919" s="121"/>
      <c r="EG919" s="121"/>
      <c r="EH919" s="121"/>
      <c r="EI919" s="121"/>
      <c r="EJ919" s="121"/>
      <c r="EK919" s="121"/>
      <c r="EL919" s="121"/>
      <c r="EM919" s="121"/>
      <c r="EN919" s="121"/>
      <c r="EO919" s="121"/>
      <c r="EP919" s="121"/>
      <c r="EQ919" s="121"/>
      <c r="ER919" s="121"/>
      <c r="ES919" s="121"/>
      <c r="ET919" s="121"/>
      <c r="EU919" s="121"/>
      <c r="EV919" s="121"/>
      <c r="EW919" s="121"/>
      <c r="EX919" s="121"/>
      <c r="EY919" s="121"/>
      <c r="EZ919" s="121"/>
      <c r="FA919" s="121"/>
      <c r="FB919" s="121"/>
      <c r="FC919" s="121"/>
      <c r="FD919" s="121"/>
      <c r="FE919" s="121"/>
      <c r="FF919" s="121"/>
      <c r="FG919" s="121"/>
      <c r="FH919" s="121"/>
      <c r="FI919" s="121"/>
      <c r="FJ919" s="121"/>
      <c r="FK919" s="121"/>
      <c r="FL919" s="121"/>
      <c r="FM919" s="121"/>
      <c r="FN919" s="121"/>
      <c r="FO919" s="121"/>
      <c r="FP919" s="121"/>
      <c r="FQ919" s="121"/>
      <c r="FR919" s="121"/>
      <c r="FS919" s="121"/>
      <c r="FT919" s="121"/>
      <c r="FU919" s="121"/>
      <c r="FV919" s="121"/>
      <c r="FW919" s="121"/>
      <c r="FX919" s="121"/>
      <c r="FY919" s="121"/>
      <c r="FZ919" s="121"/>
      <c r="GA919" s="121"/>
      <c r="GB919" s="121"/>
      <c r="GC919" s="121"/>
      <c r="GD919" s="121"/>
      <c r="GE919" s="121"/>
      <c r="GF919" s="121"/>
      <c r="GG919" s="121"/>
      <c r="GH919" s="121"/>
      <c r="GI919" s="121"/>
      <c r="GJ919" s="121"/>
      <c r="GK919" s="121"/>
      <c r="GL919" s="121"/>
      <c r="GM919" s="121"/>
      <c r="GN919" s="121"/>
      <c r="GO919" s="121"/>
      <c r="GP919" s="121"/>
      <c r="GQ919" s="121"/>
      <c r="GR919" s="121"/>
      <c r="GS919" s="121"/>
      <c r="GT919" s="121"/>
      <c r="GU919" s="121"/>
      <c r="GV919" s="121"/>
      <c r="GW919" s="121"/>
      <c r="GX919" s="121"/>
      <c r="GY919" s="121"/>
      <c r="GZ919" s="121"/>
      <c r="HA919" s="121"/>
      <c r="HB919" s="121"/>
      <c r="HC919" s="121"/>
      <c r="HD919" s="121"/>
      <c r="HE919" s="121"/>
      <c r="HF919" s="121"/>
      <c r="HG919" s="121"/>
      <c r="HH919" s="121"/>
      <c r="HI919" s="121"/>
      <c r="HJ919" s="121"/>
      <c r="HK919" s="121"/>
      <c r="HL919" s="121"/>
      <c r="HM919" s="121"/>
      <c r="HN919" s="121"/>
      <c r="HO919" s="121"/>
      <c r="HP919" s="121"/>
      <c r="HQ919" s="121"/>
      <c r="HR919" s="121"/>
      <c r="HS919" s="121"/>
      <c r="HT919" s="121"/>
      <c r="HU919" s="121"/>
      <c r="HV919" s="121"/>
      <c r="HW919" s="121"/>
      <c r="HX919" s="121"/>
      <c r="HY919" s="121"/>
      <c r="HZ919" s="121"/>
      <c r="IA919" s="121"/>
      <c r="IB919" s="121"/>
      <c r="IC919" s="121"/>
      <c r="ID919" s="121"/>
      <c r="IE919" s="121"/>
      <c r="IF919" s="121"/>
      <c r="IG919" s="121"/>
      <c r="IH919" s="121"/>
      <c r="II919" s="121"/>
      <c r="IJ919" s="121"/>
      <c r="IK919" s="121"/>
      <c r="IL919" s="121"/>
      <c r="IM919" s="121"/>
      <c r="IN919" s="121"/>
      <c r="IO919" s="121"/>
      <c r="IP919" s="121"/>
      <c r="IQ919" s="121"/>
      <c r="IR919" s="121"/>
      <c r="IS919" s="121"/>
      <c r="IT919" s="121"/>
      <c r="IU919" s="121"/>
      <c r="IV919" s="121"/>
      <c r="IW919" s="121"/>
    </row>
    <row r="920" spans="1:257" ht="12.95" customHeight="1">
      <c r="A920" s="74" t="s">
        <v>980</v>
      </c>
      <c r="B920" s="74"/>
      <c r="C920" s="75"/>
      <c r="D920" s="89"/>
      <c r="E920" s="76" t="s">
        <v>3924</v>
      </c>
      <c r="F920" s="166">
        <v>22200006</v>
      </c>
      <c r="G920" s="37" t="s">
        <v>1585</v>
      </c>
      <c r="H920" s="91" t="s">
        <v>981</v>
      </c>
      <c r="I920" s="39" t="s">
        <v>982</v>
      </c>
      <c r="J920" s="40" t="s">
        <v>983</v>
      </c>
      <c r="K920" s="40" t="s">
        <v>404</v>
      </c>
      <c r="L920" s="40"/>
      <c r="M920" s="40"/>
      <c r="N920" s="40">
        <v>40</v>
      </c>
      <c r="O920" s="40">
        <v>230000000</v>
      </c>
      <c r="P920" s="91" t="s">
        <v>984</v>
      </c>
      <c r="Q920" s="74" t="s">
        <v>109</v>
      </c>
      <c r="R920" s="40" t="s">
        <v>110</v>
      </c>
      <c r="S920" s="40">
        <v>230000000</v>
      </c>
      <c r="T920" s="35" t="s">
        <v>985</v>
      </c>
      <c r="U920" s="40"/>
      <c r="V920" s="40"/>
      <c r="W920" s="40"/>
      <c r="X920" s="40" t="s">
        <v>436</v>
      </c>
      <c r="Y920" s="76"/>
      <c r="Z920" s="76"/>
      <c r="AA920" s="40">
        <v>30</v>
      </c>
      <c r="AB920" s="40">
        <v>60</v>
      </c>
      <c r="AC920" s="40">
        <v>10</v>
      </c>
      <c r="AD920" s="40"/>
      <c r="AE920" s="40" t="s">
        <v>115</v>
      </c>
      <c r="AF920" s="40"/>
      <c r="AG920" s="40"/>
      <c r="AH920" s="384">
        <v>119835000</v>
      </c>
      <c r="AI920" s="82">
        <f t="shared" si="72"/>
        <v>134215200.00000001</v>
      </c>
      <c r="AJ920" s="98"/>
      <c r="AK920" s="95"/>
      <c r="AL920" s="95"/>
      <c r="AM920" s="84" t="s">
        <v>116</v>
      </c>
      <c r="AN920" s="91" t="s">
        <v>986</v>
      </c>
      <c r="AO920" s="91" t="s">
        <v>987</v>
      </c>
      <c r="AP920" s="91"/>
      <c r="AQ920" s="91"/>
      <c r="AR920" s="91"/>
      <c r="AS920" s="91"/>
      <c r="AT920" s="91"/>
      <c r="AU920" s="91"/>
      <c r="AV920" s="91"/>
      <c r="AW920" s="91"/>
      <c r="AX920" s="91"/>
      <c r="AY920" s="91"/>
      <c r="BC920" s="249" t="e">
        <f>VLOOKUP(#REF!,E83:BD917,52,0)</f>
        <v>#REF!</v>
      </c>
      <c r="BD920" s="49">
        <v>802</v>
      </c>
      <c r="BE920" s="85"/>
      <c r="BF920" s="85"/>
      <c r="BG920" s="85"/>
      <c r="BH920" s="85"/>
      <c r="BI920" s="85"/>
      <c r="BJ920" s="85"/>
      <c r="BK920" s="85"/>
      <c r="BL920" s="85"/>
      <c r="BM920" s="85"/>
      <c r="BN920" s="85"/>
      <c r="BO920" s="85"/>
      <c r="BP920" s="85"/>
      <c r="BQ920" s="85"/>
      <c r="BR920" s="85"/>
      <c r="BS920" s="85"/>
      <c r="BT920" s="85"/>
      <c r="BU920" s="85"/>
      <c r="BV920" s="85"/>
      <c r="BW920" s="85"/>
      <c r="BX920" s="85"/>
      <c r="BY920" s="85"/>
      <c r="BZ920" s="85"/>
      <c r="CA920" s="85"/>
      <c r="CB920" s="85"/>
      <c r="CC920" s="85"/>
      <c r="CD920" s="85"/>
      <c r="CE920" s="85"/>
      <c r="CF920" s="85"/>
      <c r="CG920" s="85"/>
      <c r="CH920" s="85"/>
      <c r="CI920" s="85"/>
      <c r="CJ920" s="85"/>
      <c r="CK920" s="85"/>
      <c r="CL920" s="85"/>
      <c r="CM920" s="85"/>
      <c r="CN920" s="85"/>
      <c r="CO920" s="85"/>
      <c r="CP920" s="85"/>
      <c r="CQ920" s="85"/>
      <c r="CR920" s="85"/>
      <c r="CS920" s="85"/>
      <c r="CT920" s="85"/>
      <c r="CU920" s="85"/>
      <c r="CV920" s="85"/>
      <c r="CW920" s="85"/>
      <c r="CX920" s="85"/>
      <c r="CY920" s="85"/>
      <c r="CZ920" s="85"/>
      <c r="DA920" s="85"/>
      <c r="DB920" s="85"/>
      <c r="DC920" s="85"/>
      <c r="DD920" s="85"/>
      <c r="DE920" s="85"/>
      <c r="DF920" s="85"/>
      <c r="DG920" s="85"/>
      <c r="DH920" s="85"/>
      <c r="DI920" s="85"/>
      <c r="DJ920" s="85"/>
      <c r="DK920" s="85"/>
      <c r="DL920" s="85"/>
      <c r="DM920" s="85"/>
      <c r="DN920" s="85"/>
      <c r="DO920" s="85"/>
      <c r="DP920" s="85"/>
      <c r="DQ920" s="85"/>
      <c r="DR920" s="85"/>
      <c r="DS920" s="85"/>
      <c r="DT920" s="85"/>
      <c r="DU920" s="85"/>
      <c r="DV920" s="85"/>
      <c r="DW920" s="85"/>
      <c r="DX920" s="85"/>
      <c r="DY920" s="85"/>
      <c r="DZ920" s="85"/>
      <c r="EA920" s="85"/>
      <c r="EB920" s="85"/>
      <c r="EC920" s="85"/>
      <c r="ED920" s="85"/>
      <c r="EE920" s="85"/>
      <c r="EF920" s="85"/>
      <c r="EG920" s="85"/>
      <c r="EH920" s="85"/>
      <c r="EI920" s="85"/>
      <c r="EJ920" s="85"/>
      <c r="EK920" s="85"/>
      <c r="EL920" s="85"/>
      <c r="EM920" s="85"/>
      <c r="EN920" s="85"/>
      <c r="EO920" s="85"/>
      <c r="EP920" s="85"/>
      <c r="EQ920" s="85"/>
      <c r="ER920" s="85"/>
      <c r="ES920" s="85"/>
      <c r="ET920" s="85"/>
      <c r="EU920" s="85"/>
      <c r="EV920" s="85"/>
      <c r="EW920" s="85"/>
      <c r="EX920" s="85"/>
      <c r="EY920" s="85"/>
      <c r="EZ920" s="85"/>
      <c r="FA920" s="85"/>
      <c r="FB920" s="85"/>
      <c r="FC920" s="85"/>
      <c r="FD920" s="85"/>
      <c r="FE920" s="85"/>
      <c r="FF920" s="85"/>
      <c r="FG920" s="85"/>
      <c r="FH920" s="85"/>
      <c r="FI920" s="85"/>
      <c r="FJ920" s="85"/>
      <c r="FK920" s="85"/>
      <c r="FL920" s="85"/>
      <c r="FM920" s="85"/>
      <c r="FN920" s="85"/>
      <c r="FO920" s="85"/>
      <c r="FP920" s="85"/>
      <c r="FQ920" s="85"/>
      <c r="FR920" s="85"/>
      <c r="FS920" s="85"/>
      <c r="FT920" s="85"/>
      <c r="FU920" s="85"/>
      <c r="FV920" s="85"/>
      <c r="FW920" s="85"/>
      <c r="FX920" s="85"/>
      <c r="FY920" s="85"/>
      <c r="FZ920" s="85"/>
      <c r="GA920" s="85"/>
      <c r="GB920" s="85"/>
      <c r="GC920" s="85"/>
      <c r="GD920" s="85"/>
      <c r="GE920" s="85"/>
      <c r="GF920" s="85"/>
      <c r="GG920" s="85"/>
      <c r="GH920" s="85"/>
      <c r="GI920" s="85"/>
      <c r="GJ920" s="85"/>
      <c r="GK920" s="85"/>
      <c r="GL920" s="85"/>
      <c r="GM920" s="85"/>
      <c r="GN920" s="85"/>
      <c r="GO920" s="85"/>
      <c r="GP920" s="85"/>
      <c r="GQ920" s="85"/>
      <c r="GR920" s="85"/>
      <c r="GS920" s="85"/>
      <c r="GT920" s="85"/>
      <c r="GU920" s="85"/>
      <c r="GV920" s="85"/>
      <c r="GW920" s="85"/>
      <c r="GX920" s="85"/>
      <c r="GY920" s="85"/>
      <c r="GZ920" s="85"/>
      <c r="HA920" s="85"/>
      <c r="HB920" s="85"/>
      <c r="HC920" s="85"/>
      <c r="HD920" s="85"/>
      <c r="HE920" s="85"/>
      <c r="HF920" s="85"/>
      <c r="HG920" s="85"/>
      <c r="HH920" s="85"/>
      <c r="HI920" s="85"/>
      <c r="HJ920" s="85"/>
      <c r="HK920" s="85"/>
      <c r="HL920" s="85"/>
      <c r="HM920" s="85"/>
      <c r="HN920" s="85"/>
      <c r="HO920" s="85"/>
      <c r="HP920" s="85"/>
      <c r="HQ920" s="85"/>
      <c r="HR920" s="85"/>
      <c r="HS920" s="85"/>
      <c r="HT920" s="85"/>
      <c r="HU920" s="85"/>
      <c r="HV920" s="85"/>
      <c r="HW920" s="85"/>
      <c r="HX920" s="85"/>
      <c r="HY920" s="85"/>
      <c r="HZ920" s="85"/>
      <c r="IA920" s="85"/>
      <c r="IB920" s="85"/>
      <c r="IC920" s="85"/>
      <c r="ID920" s="85"/>
      <c r="IE920" s="85"/>
      <c r="IF920" s="85"/>
      <c r="IG920" s="85"/>
      <c r="IH920" s="85"/>
      <c r="II920" s="85"/>
      <c r="IJ920" s="85"/>
      <c r="IK920" s="85"/>
      <c r="IL920" s="85"/>
      <c r="IM920" s="85"/>
      <c r="IN920" s="85"/>
      <c r="IO920" s="85"/>
      <c r="IP920" s="85"/>
      <c r="IQ920" s="85"/>
      <c r="IR920" s="85"/>
      <c r="IS920" s="85"/>
      <c r="IT920" s="85"/>
      <c r="IU920" s="85"/>
      <c r="IV920" s="85"/>
      <c r="IW920" s="85"/>
    </row>
    <row r="921" spans="1:257" ht="12.95" customHeight="1">
      <c r="A921" s="76" t="s">
        <v>980</v>
      </c>
      <c r="B921" s="76"/>
      <c r="C921" s="86"/>
      <c r="D921" s="90"/>
      <c r="E921" s="76" t="s">
        <v>3743</v>
      </c>
      <c r="F921" s="166">
        <v>22200007</v>
      </c>
      <c r="G921" s="37" t="s">
        <v>1586</v>
      </c>
      <c r="H921" s="91" t="s">
        <v>988</v>
      </c>
      <c r="I921" s="91" t="s">
        <v>989</v>
      </c>
      <c r="J921" s="91" t="s">
        <v>990</v>
      </c>
      <c r="K921" s="40" t="s">
        <v>404</v>
      </c>
      <c r="L921" s="40"/>
      <c r="M921" s="91"/>
      <c r="N921" s="40">
        <v>50</v>
      </c>
      <c r="O921" s="40">
        <v>231010000</v>
      </c>
      <c r="P921" s="40" t="s">
        <v>984</v>
      </c>
      <c r="Q921" s="39" t="s">
        <v>151</v>
      </c>
      <c r="R921" s="40" t="s">
        <v>110</v>
      </c>
      <c r="S921" s="40">
        <v>230000000</v>
      </c>
      <c r="T921" s="99" t="s">
        <v>993</v>
      </c>
      <c r="U921" s="91"/>
      <c r="V921" s="91"/>
      <c r="W921" s="91"/>
      <c r="X921" s="40"/>
      <c r="Y921" s="76" t="s">
        <v>435</v>
      </c>
      <c r="Z921" s="76" t="s">
        <v>436</v>
      </c>
      <c r="AA921" s="96">
        <v>0</v>
      </c>
      <c r="AB921" s="96">
        <v>90</v>
      </c>
      <c r="AC921" s="96">
        <v>10</v>
      </c>
      <c r="AD921" s="91"/>
      <c r="AE921" s="40" t="s">
        <v>115</v>
      </c>
      <c r="AF921" s="92"/>
      <c r="AG921" s="93"/>
      <c r="AH921" s="43">
        <v>83108165</v>
      </c>
      <c r="AI921" s="82">
        <f t="shared" si="72"/>
        <v>93081144.800000012</v>
      </c>
      <c r="AJ921" s="43"/>
      <c r="AK921" s="43"/>
      <c r="AL921" s="317"/>
      <c r="AM921" s="84" t="s">
        <v>116</v>
      </c>
      <c r="AN921" s="91" t="s">
        <v>994</v>
      </c>
      <c r="AO921" s="91" t="s">
        <v>994</v>
      </c>
      <c r="AP921" s="90"/>
      <c r="AQ921" s="90"/>
      <c r="AR921" s="90"/>
      <c r="AS921" s="90"/>
      <c r="AT921" s="90"/>
      <c r="AU921" s="90"/>
      <c r="AV921" s="90"/>
      <c r="AW921" s="90"/>
      <c r="AX921" s="90"/>
      <c r="AY921" s="76"/>
      <c r="AZ921" s="85"/>
      <c r="BA921" s="85"/>
      <c r="BB921" s="85"/>
      <c r="BC921" s="85"/>
      <c r="BD921" s="49">
        <v>803</v>
      </c>
      <c r="BE921" s="85"/>
      <c r="BF921" s="85"/>
      <c r="BG921" s="85"/>
      <c r="BH921" s="85"/>
      <c r="BI921" s="85"/>
      <c r="BJ921" s="85"/>
      <c r="BK921" s="85"/>
      <c r="BL921" s="85"/>
      <c r="BM921" s="85"/>
      <c r="BN921" s="85"/>
      <c r="BO921" s="85"/>
      <c r="BP921" s="85"/>
      <c r="BQ921" s="85"/>
      <c r="BR921" s="85"/>
      <c r="BS921" s="85"/>
      <c r="BT921" s="85"/>
      <c r="BU921" s="85"/>
      <c r="BV921" s="85"/>
      <c r="BW921" s="85"/>
      <c r="BX921" s="85"/>
      <c r="BY921" s="85"/>
      <c r="BZ921" s="85"/>
      <c r="CA921" s="85"/>
      <c r="CB921" s="85"/>
      <c r="CC921" s="85"/>
      <c r="CD921" s="85"/>
      <c r="CE921" s="85"/>
      <c r="CF921" s="85"/>
      <c r="CG921" s="85"/>
      <c r="CH921" s="85"/>
      <c r="CI921" s="85"/>
      <c r="CJ921" s="85"/>
      <c r="CK921" s="85"/>
      <c r="CL921" s="85"/>
      <c r="CM921" s="85"/>
      <c r="CN921" s="85"/>
      <c r="CO921" s="85"/>
      <c r="CP921" s="85"/>
      <c r="CQ921" s="85"/>
      <c r="CR921" s="85"/>
      <c r="CS921" s="85"/>
      <c r="CT921" s="85"/>
      <c r="CU921" s="85"/>
      <c r="CV921" s="85"/>
      <c r="CW921" s="85"/>
      <c r="CX921" s="85"/>
      <c r="CY921" s="85"/>
      <c r="CZ921" s="85"/>
      <c r="DA921" s="85"/>
      <c r="DB921" s="85"/>
      <c r="DC921" s="85"/>
      <c r="DD921" s="85"/>
      <c r="DE921" s="85"/>
      <c r="DF921" s="85"/>
      <c r="DG921" s="85"/>
      <c r="DH921" s="85"/>
      <c r="DI921" s="85"/>
      <c r="DJ921" s="85"/>
      <c r="DK921" s="85"/>
      <c r="DL921" s="85"/>
      <c r="DM921" s="85"/>
      <c r="DN921" s="85"/>
      <c r="DO921" s="85"/>
      <c r="DP921" s="85"/>
      <c r="DQ921" s="85"/>
      <c r="DR921" s="85"/>
      <c r="DS921" s="85"/>
      <c r="DT921" s="85"/>
      <c r="DU921" s="85"/>
      <c r="DV921" s="85"/>
      <c r="DW921" s="85"/>
      <c r="DX921" s="85"/>
      <c r="DY921" s="85"/>
      <c r="DZ921" s="85"/>
      <c r="EA921" s="85"/>
      <c r="EB921" s="85"/>
      <c r="EC921" s="85"/>
      <c r="ED921" s="85"/>
      <c r="EE921" s="85"/>
      <c r="EF921" s="85"/>
      <c r="EG921" s="85"/>
      <c r="EH921" s="85"/>
      <c r="EI921" s="85"/>
      <c r="EJ921" s="85"/>
      <c r="EK921" s="85"/>
      <c r="EL921" s="85"/>
      <c r="EM921" s="85"/>
      <c r="EN921" s="85"/>
      <c r="EO921" s="85"/>
      <c r="EP921" s="85"/>
      <c r="EQ921" s="85"/>
      <c r="ER921" s="85"/>
      <c r="ES921" s="85"/>
      <c r="ET921" s="85"/>
      <c r="EU921" s="85"/>
      <c r="EV921" s="85"/>
      <c r="EW921" s="85"/>
      <c r="EX921" s="85"/>
      <c r="EY921" s="85"/>
      <c r="EZ921" s="85"/>
      <c r="FA921" s="85"/>
      <c r="FB921" s="85"/>
      <c r="FC921" s="85"/>
      <c r="FD921" s="85"/>
      <c r="FE921" s="85"/>
      <c r="FF921" s="85"/>
      <c r="FG921" s="85"/>
      <c r="FH921" s="85"/>
      <c r="FI921" s="85"/>
      <c r="FJ921" s="85"/>
      <c r="FK921" s="85"/>
      <c r="FL921" s="85"/>
      <c r="FM921" s="85"/>
      <c r="FN921" s="85"/>
      <c r="FO921" s="85"/>
      <c r="FP921" s="85"/>
      <c r="FQ921" s="85"/>
      <c r="FR921" s="85"/>
      <c r="FS921" s="85"/>
      <c r="FT921" s="85"/>
      <c r="FU921" s="85"/>
      <c r="FV921" s="85"/>
      <c r="FW921" s="85"/>
      <c r="FX921" s="85"/>
      <c r="FY921" s="85"/>
      <c r="FZ921" s="85"/>
      <c r="GA921" s="85"/>
      <c r="GB921" s="85"/>
      <c r="GC921" s="85"/>
      <c r="GD921" s="85"/>
      <c r="GE921" s="85"/>
      <c r="GF921" s="85"/>
      <c r="GG921" s="85"/>
      <c r="GH921" s="85"/>
      <c r="GI921" s="85"/>
      <c r="GJ921" s="85"/>
      <c r="GK921" s="85"/>
      <c r="GL921" s="85"/>
      <c r="GM921" s="85"/>
      <c r="GN921" s="85"/>
      <c r="GO921" s="85"/>
      <c r="GP921" s="85"/>
      <c r="GQ921" s="85"/>
      <c r="GR921" s="85"/>
      <c r="GS921" s="85"/>
      <c r="GT921" s="85"/>
      <c r="GU921" s="85"/>
      <c r="GV921" s="85"/>
      <c r="GW921" s="85"/>
      <c r="GX921" s="85"/>
      <c r="GY921" s="85"/>
      <c r="GZ921" s="85"/>
      <c r="HA921" s="85"/>
      <c r="HB921" s="85"/>
      <c r="HC921" s="85"/>
      <c r="HD921" s="85"/>
      <c r="HE921" s="85"/>
      <c r="HF921" s="85"/>
      <c r="HG921" s="85"/>
      <c r="HH921" s="85"/>
      <c r="HI921" s="85"/>
      <c r="HJ921" s="85"/>
      <c r="HK921" s="85"/>
      <c r="HL921" s="85"/>
      <c r="HM921" s="85"/>
      <c r="HN921" s="85"/>
      <c r="HO921" s="85"/>
      <c r="HP921" s="85"/>
      <c r="HQ921" s="85"/>
      <c r="HR921" s="85"/>
      <c r="HS921" s="85"/>
      <c r="HT921" s="85"/>
      <c r="HU921" s="85"/>
      <c r="HV921" s="85"/>
      <c r="HW921" s="85"/>
      <c r="HX921" s="85"/>
      <c r="HY921" s="85"/>
      <c r="HZ921" s="85"/>
      <c r="IA921" s="85"/>
      <c r="IB921" s="85"/>
      <c r="IC921" s="85"/>
      <c r="ID921" s="85"/>
      <c r="IE921" s="85"/>
      <c r="IF921" s="85"/>
      <c r="IG921" s="85"/>
      <c r="IH921" s="85"/>
      <c r="II921" s="85"/>
      <c r="IJ921" s="85"/>
      <c r="IK921" s="85"/>
      <c r="IL921" s="85"/>
      <c r="IM921" s="85"/>
      <c r="IN921" s="85"/>
      <c r="IO921" s="85"/>
      <c r="IP921" s="85"/>
      <c r="IQ921" s="85"/>
      <c r="IR921" s="85"/>
      <c r="IS921" s="85"/>
      <c r="IT921" s="85"/>
      <c r="IU921" s="85"/>
      <c r="IV921" s="85"/>
      <c r="IW921" s="85"/>
    </row>
    <row r="922" spans="1:257" ht="12.95" customHeight="1">
      <c r="A922" s="74" t="s">
        <v>980</v>
      </c>
      <c r="B922" s="74"/>
      <c r="C922" s="75"/>
      <c r="D922" s="89"/>
      <c r="E922" s="76" t="s">
        <v>3744</v>
      </c>
      <c r="F922" s="166">
        <v>22200008</v>
      </c>
      <c r="G922" s="37" t="s">
        <v>1587</v>
      </c>
      <c r="H922" s="91" t="s">
        <v>995</v>
      </c>
      <c r="I922" s="91" t="s">
        <v>996</v>
      </c>
      <c r="J922" s="91" t="s">
        <v>997</v>
      </c>
      <c r="K922" s="40" t="s">
        <v>404</v>
      </c>
      <c r="L922" s="40"/>
      <c r="M922" s="91"/>
      <c r="N922" s="40">
        <v>50</v>
      </c>
      <c r="O922" s="40">
        <v>231010000</v>
      </c>
      <c r="P922" s="40" t="s">
        <v>984</v>
      </c>
      <c r="Q922" s="39" t="s">
        <v>151</v>
      </c>
      <c r="R922" s="40" t="s">
        <v>110</v>
      </c>
      <c r="S922" s="40">
        <v>230000000</v>
      </c>
      <c r="T922" s="99" t="s">
        <v>993</v>
      </c>
      <c r="U922" s="91"/>
      <c r="V922" s="91"/>
      <c r="W922" s="91"/>
      <c r="X922" s="40"/>
      <c r="Y922" s="76" t="s">
        <v>435</v>
      </c>
      <c r="Z922" s="76" t="s">
        <v>436</v>
      </c>
      <c r="AA922" s="96">
        <v>0</v>
      </c>
      <c r="AB922" s="96">
        <v>90</v>
      </c>
      <c r="AC922" s="96">
        <v>10</v>
      </c>
      <c r="AD922" s="91"/>
      <c r="AE922" s="40" t="s">
        <v>115</v>
      </c>
      <c r="AF922" s="92"/>
      <c r="AG922" s="93"/>
      <c r="AH922" s="43">
        <v>0</v>
      </c>
      <c r="AI922" s="82">
        <f t="shared" si="72"/>
        <v>0</v>
      </c>
      <c r="AJ922" s="43"/>
      <c r="AK922" s="43"/>
      <c r="AL922" s="317"/>
      <c r="AM922" s="84" t="s">
        <v>116</v>
      </c>
      <c r="AN922" s="91" t="s">
        <v>998</v>
      </c>
      <c r="AO922" s="91" t="s">
        <v>998</v>
      </c>
      <c r="AP922" s="89"/>
      <c r="AQ922" s="89"/>
      <c r="AR922" s="89"/>
      <c r="AS922" s="89"/>
      <c r="AT922" s="89"/>
      <c r="AU922" s="89"/>
      <c r="AV922" s="89"/>
      <c r="AW922" s="89"/>
      <c r="AX922" s="89"/>
      <c r="AY922" s="74"/>
      <c r="BD922" s="49">
        <v>804</v>
      </c>
      <c r="BE922" s="85"/>
      <c r="BF922" s="85"/>
      <c r="BG922" s="85"/>
      <c r="BH922" s="85"/>
      <c r="BI922" s="85"/>
      <c r="BJ922" s="85"/>
      <c r="BK922" s="85"/>
      <c r="BL922" s="85"/>
      <c r="BM922" s="85"/>
      <c r="BN922" s="85"/>
      <c r="BO922" s="85"/>
      <c r="BP922" s="85"/>
      <c r="BQ922" s="85"/>
      <c r="BR922" s="85"/>
      <c r="BS922" s="85"/>
      <c r="BT922" s="85"/>
      <c r="BU922" s="85"/>
      <c r="BV922" s="85"/>
      <c r="BW922" s="85"/>
      <c r="BX922" s="85"/>
      <c r="BY922" s="85"/>
      <c r="BZ922" s="85"/>
      <c r="CA922" s="85"/>
      <c r="CB922" s="85"/>
      <c r="CC922" s="85"/>
      <c r="CD922" s="85"/>
      <c r="CE922" s="85"/>
      <c r="CF922" s="85"/>
      <c r="CG922" s="85"/>
      <c r="CH922" s="85"/>
      <c r="CI922" s="85"/>
      <c r="CJ922" s="85"/>
      <c r="CK922" s="85"/>
      <c r="CL922" s="85"/>
      <c r="CM922" s="85"/>
      <c r="CN922" s="85"/>
      <c r="CO922" s="85"/>
      <c r="CP922" s="85"/>
      <c r="CQ922" s="85"/>
      <c r="CR922" s="85"/>
      <c r="CS922" s="85"/>
      <c r="CT922" s="85"/>
      <c r="CU922" s="85"/>
      <c r="CV922" s="85"/>
      <c r="CW922" s="85"/>
      <c r="CX922" s="85"/>
      <c r="CY922" s="85"/>
      <c r="CZ922" s="85"/>
      <c r="DA922" s="85"/>
      <c r="DB922" s="85"/>
      <c r="DC922" s="85"/>
      <c r="DD922" s="85"/>
      <c r="DE922" s="85"/>
      <c r="DF922" s="85"/>
      <c r="DG922" s="85"/>
      <c r="DH922" s="85"/>
      <c r="DI922" s="85"/>
      <c r="DJ922" s="85"/>
      <c r="DK922" s="85"/>
      <c r="DL922" s="85"/>
      <c r="DM922" s="85"/>
      <c r="DN922" s="85"/>
      <c r="DO922" s="85"/>
      <c r="DP922" s="85"/>
      <c r="DQ922" s="85"/>
      <c r="DR922" s="85"/>
      <c r="DS922" s="85"/>
      <c r="DT922" s="85"/>
      <c r="DU922" s="85"/>
      <c r="DV922" s="85"/>
      <c r="DW922" s="85"/>
      <c r="DX922" s="85"/>
      <c r="DY922" s="85"/>
      <c r="DZ922" s="85"/>
      <c r="EA922" s="85"/>
      <c r="EB922" s="85"/>
      <c r="EC922" s="85"/>
      <c r="ED922" s="85"/>
      <c r="EE922" s="85"/>
      <c r="EF922" s="85"/>
      <c r="EG922" s="85"/>
      <c r="EH922" s="85"/>
      <c r="EI922" s="85"/>
      <c r="EJ922" s="85"/>
      <c r="EK922" s="85"/>
      <c r="EL922" s="85"/>
      <c r="EM922" s="85"/>
      <c r="EN922" s="85"/>
      <c r="EO922" s="85"/>
      <c r="EP922" s="85"/>
      <c r="EQ922" s="85"/>
      <c r="ER922" s="85"/>
      <c r="ES922" s="85"/>
      <c r="ET922" s="85"/>
      <c r="EU922" s="85"/>
      <c r="EV922" s="85"/>
      <c r="EW922" s="85"/>
      <c r="EX922" s="85"/>
      <c r="EY922" s="85"/>
      <c r="EZ922" s="85"/>
      <c r="FA922" s="85"/>
      <c r="FB922" s="85"/>
      <c r="FC922" s="85"/>
      <c r="FD922" s="85"/>
      <c r="FE922" s="85"/>
      <c r="FF922" s="85"/>
      <c r="FG922" s="85"/>
      <c r="FH922" s="85"/>
      <c r="FI922" s="85"/>
      <c r="FJ922" s="85"/>
      <c r="FK922" s="85"/>
      <c r="FL922" s="85"/>
      <c r="FM922" s="85"/>
      <c r="FN922" s="85"/>
      <c r="FO922" s="85"/>
      <c r="FP922" s="85"/>
      <c r="FQ922" s="85"/>
      <c r="FR922" s="85"/>
      <c r="FS922" s="85"/>
      <c r="FT922" s="85"/>
      <c r="FU922" s="85"/>
      <c r="FV922" s="85"/>
      <c r="FW922" s="85"/>
      <c r="FX922" s="85"/>
      <c r="FY922" s="85"/>
      <c r="FZ922" s="85"/>
      <c r="GA922" s="85"/>
      <c r="GB922" s="85"/>
      <c r="GC922" s="85"/>
      <c r="GD922" s="85"/>
      <c r="GE922" s="85"/>
      <c r="GF922" s="85"/>
      <c r="GG922" s="85"/>
      <c r="GH922" s="85"/>
      <c r="GI922" s="85"/>
      <c r="GJ922" s="85"/>
      <c r="GK922" s="85"/>
      <c r="GL922" s="85"/>
      <c r="GM922" s="85"/>
      <c r="GN922" s="85"/>
      <c r="GO922" s="85"/>
      <c r="GP922" s="85"/>
      <c r="GQ922" s="85"/>
      <c r="GR922" s="85"/>
      <c r="GS922" s="85"/>
      <c r="GT922" s="85"/>
      <c r="GU922" s="85"/>
      <c r="GV922" s="85"/>
      <c r="GW922" s="85"/>
      <c r="GX922" s="85"/>
      <c r="GY922" s="85"/>
      <c r="GZ922" s="85"/>
      <c r="HA922" s="85"/>
      <c r="HB922" s="85"/>
      <c r="HC922" s="85"/>
      <c r="HD922" s="85"/>
      <c r="HE922" s="85"/>
      <c r="HF922" s="85"/>
      <c r="HG922" s="85"/>
      <c r="HH922" s="85"/>
      <c r="HI922" s="85"/>
      <c r="HJ922" s="85"/>
      <c r="HK922" s="85"/>
      <c r="HL922" s="85"/>
      <c r="HM922" s="85"/>
      <c r="HN922" s="85"/>
      <c r="HO922" s="85"/>
      <c r="HP922" s="85"/>
      <c r="HQ922" s="85"/>
      <c r="HR922" s="85"/>
      <c r="HS922" s="85"/>
      <c r="HT922" s="85"/>
      <c r="HU922" s="85"/>
      <c r="HV922" s="85"/>
      <c r="HW922" s="85"/>
      <c r="HX922" s="85"/>
      <c r="HY922" s="85"/>
      <c r="HZ922" s="85"/>
      <c r="IA922" s="85"/>
      <c r="IB922" s="85"/>
      <c r="IC922" s="85"/>
      <c r="ID922" s="85"/>
      <c r="IE922" s="85"/>
      <c r="IF922" s="85"/>
      <c r="IG922" s="85"/>
      <c r="IH922" s="85"/>
      <c r="II922" s="85"/>
      <c r="IJ922" s="85"/>
      <c r="IK922" s="85"/>
      <c r="IL922" s="85"/>
      <c r="IM922" s="85"/>
      <c r="IN922" s="85"/>
      <c r="IO922" s="85"/>
      <c r="IP922" s="85"/>
      <c r="IQ922" s="85"/>
      <c r="IR922" s="85"/>
      <c r="IS922" s="85"/>
      <c r="IT922" s="85"/>
      <c r="IU922" s="85"/>
      <c r="IV922" s="85"/>
      <c r="IW922" s="85"/>
    </row>
    <row r="923" spans="1:257" ht="12.95" customHeight="1">
      <c r="A923" s="74" t="s">
        <v>980</v>
      </c>
      <c r="B923" s="74"/>
      <c r="C923" s="75"/>
      <c r="D923" s="89"/>
      <c r="E923" s="76" t="s">
        <v>3930</v>
      </c>
      <c r="F923" s="166">
        <v>22200008</v>
      </c>
      <c r="G923" s="37" t="s">
        <v>1587</v>
      </c>
      <c r="H923" s="91" t="s">
        <v>995</v>
      </c>
      <c r="I923" s="91" t="s">
        <v>996</v>
      </c>
      <c r="J923" s="91" t="s">
        <v>997</v>
      </c>
      <c r="K923" s="40" t="s">
        <v>404</v>
      </c>
      <c r="L923" s="40"/>
      <c r="M923" s="91"/>
      <c r="N923" s="40">
        <v>50</v>
      </c>
      <c r="O923" s="40">
        <v>231010000</v>
      </c>
      <c r="P923" s="91" t="s">
        <v>984</v>
      </c>
      <c r="Q923" s="349" t="s">
        <v>2140</v>
      </c>
      <c r="R923" s="40" t="s">
        <v>110</v>
      </c>
      <c r="S923" s="40">
        <v>230000000</v>
      </c>
      <c r="T923" s="385" t="s">
        <v>993</v>
      </c>
      <c r="U923" s="91"/>
      <c r="V923" s="91"/>
      <c r="W923" s="91"/>
      <c r="X923" s="40" t="s">
        <v>436</v>
      </c>
      <c r="Y923" s="76"/>
      <c r="Z923" s="76"/>
      <c r="AA923" s="96">
        <v>0</v>
      </c>
      <c r="AB923" s="96">
        <v>90</v>
      </c>
      <c r="AC923" s="96">
        <v>10</v>
      </c>
      <c r="AD923" s="91"/>
      <c r="AE923" s="40" t="s">
        <v>115</v>
      </c>
      <c r="AF923" s="92"/>
      <c r="AG923" s="93"/>
      <c r="AH923" s="43">
        <v>109687498</v>
      </c>
      <c r="AI923" s="82">
        <f t="shared" si="72"/>
        <v>122849997.76000001</v>
      </c>
      <c r="AJ923" s="43"/>
      <c r="AK923" s="43"/>
      <c r="AL923" s="317"/>
      <c r="AM923" s="84" t="s">
        <v>116</v>
      </c>
      <c r="AN923" s="357" t="s">
        <v>3931</v>
      </c>
      <c r="AO923" s="91" t="s">
        <v>998</v>
      </c>
      <c r="AP923" s="89"/>
      <c r="AQ923" s="89"/>
      <c r="AR923" s="89"/>
      <c r="AS923" s="89"/>
      <c r="AT923" s="89"/>
      <c r="AU923" s="89"/>
      <c r="AV923" s="89"/>
      <c r="AW923" s="89"/>
      <c r="AX923" s="89"/>
      <c r="AY923" s="74"/>
      <c r="BC923" s="249" t="e">
        <f>VLOOKUP(#REF!,E83:BD920,52,0)</f>
        <v>#REF!</v>
      </c>
      <c r="BD923" s="49">
        <v>805</v>
      </c>
      <c r="BE923" s="85"/>
      <c r="BF923" s="85"/>
      <c r="BG923" s="85"/>
      <c r="BH923" s="85"/>
      <c r="BI923" s="85"/>
      <c r="BJ923" s="85"/>
      <c r="BK923" s="85"/>
      <c r="BL923" s="85"/>
      <c r="BM923" s="85"/>
      <c r="BN923" s="85"/>
      <c r="BO923" s="85"/>
      <c r="BP923" s="85"/>
      <c r="BQ923" s="85"/>
      <c r="BR923" s="85"/>
      <c r="BS923" s="85"/>
      <c r="BT923" s="85"/>
      <c r="BU923" s="85"/>
      <c r="BV923" s="85"/>
      <c r="BW923" s="85"/>
      <c r="BX923" s="85"/>
      <c r="BY923" s="85"/>
      <c r="BZ923" s="85"/>
      <c r="CA923" s="85"/>
      <c r="CB923" s="85"/>
      <c r="CC923" s="85"/>
      <c r="CD923" s="85"/>
      <c r="CE923" s="85"/>
      <c r="CF923" s="85"/>
      <c r="CG923" s="85"/>
      <c r="CH923" s="85"/>
      <c r="CI923" s="85"/>
      <c r="CJ923" s="85"/>
      <c r="CK923" s="85"/>
      <c r="CL923" s="85"/>
      <c r="CM923" s="85"/>
      <c r="CN923" s="85"/>
      <c r="CO923" s="85"/>
      <c r="CP923" s="85"/>
      <c r="CQ923" s="85"/>
      <c r="CR923" s="85"/>
      <c r="CS923" s="85"/>
      <c r="CT923" s="85"/>
      <c r="CU923" s="85"/>
      <c r="CV923" s="85"/>
      <c r="CW923" s="85"/>
      <c r="CX923" s="85"/>
      <c r="CY923" s="85"/>
      <c r="CZ923" s="85"/>
      <c r="DA923" s="85"/>
      <c r="DB923" s="85"/>
      <c r="DC923" s="85"/>
      <c r="DD923" s="85"/>
      <c r="DE923" s="85"/>
      <c r="DF923" s="85"/>
      <c r="DG923" s="85"/>
      <c r="DH923" s="85"/>
      <c r="DI923" s="85"/>
      <c r="DJ923" s="85"/>
      <c r="DK923" s="85"/>
      <c r="DL923" s="85"/>
      <c r="DM923" s="85"/>
      <c r="DN923" s="85"/>
      <c r="DO923" s="85"/>
      <c r="DP923" s="85"/>
      <c r="DQ923" s="85"/>
      <c r="DR923" s="85"/>
      <c r="DS923" s="85"/>
      <c r="DT923" s="85"/>
      <c r="DU923" s="85"/>
      <c r="DV923" s="85"/>
      <c r="DW923" s="85"/>
      <c r="DX923" s="85"/>
      <c r="DY923" s="85"/>
      <c r="DZ923" s="85"/>
      <c r="EA923" s="85"/>
      <c r="EB923" s="85"/>
      <c r="EC923" s="85"/>
      <c r="ED923" s="85"/>
      <c r="EE923" s="85"/>
      <c r="EF923" s="85"/>
      <c r="EG923" s="85"/>
      <c r="EH923" s="85"/>
      <c r="EI923" s="85"/>
      <c r="EJ923" s="85"/>
      <c r="EK923" s="85"/>
      <c r="EL923" s="85"/>
      <c r="EM923" s="85"/>
      <c r="EN923" s="85"/>
      <c r="EO923" s="85"/>
      <c r="EP923" s="85"/>
      <c r="EQ923" s="85"/>
      <c r="ER923" s="85"/>
      <c r="ES923" s="85"/>
      <c r="ET923" s="85"/>
      <c r="EU923" s="85"/>
      <c r="EV923" s="85"/>
      <c r="EW923" s="85"/>
      <c r="EX923" s="85"/>
      <c r="EY923" s="85"/>
      <c r="EZ923" s="85"/>
      <c r="FA923" s="85"/>
      <c r="FB923" s="85"/>
      <c r="FC923" s="85"/>
      <c r="FD923" s="85"/>
      <c r="FE923" s="85"/>
      <c r="FF923" s="85"/>
      <c r="FG923" s="85"/>
      <c r="FH923" s="85"/>
      <c r="FI923" s="85"/>
      <c r="FJ923" s="85"/>
      <c r="FK923" s="85"/>
      <c r="FL923" s="85"/>
      <c r="FM923" s="85"/>
      <c r="FN923" s="85"/>
      <c r="FO923" s="85"/>
      <c r="FP923" s="85"/>
      <c r="FQ923" s="85"/>
      <c r="FR923" s="85"/>
      <c r="FS923" s="85"/>
      <c r="FT923" s="85"/>
      <c r="FU923" s="85"/>
      <c r="FV923" s="85"/>
      <c r="FW923" s="85"/>
      <c r="FX923" s="85"/>
      <c r="FY923" s="85"/>
      <c r="FZ923" s="85"/>
      <c r="GA923" s="85"/>
      <c r="GB923" s="85"/>
      <c r="GC923" s="85"/>
      <c r="GD923" s="85"/>
      <c r="GE923" s="85"/>
      <c r="GF923" s="85"/>
      <c r="GG923" s="85"/>
      <c r="GH923" s="85"/>
      <c r="GI923" s="85"/>
      <c r="GJ923" s="85"/>
      <c r="GK923" s="85"/>
      <c r="GL923" s="85"/>
      <c r="GM923" s="85"/>
      <c r="GN923" s="85"/>
      <c r="GO923" s="85"/>
      <c r="GP923" s="85"/>
      <c r="GQ923" s="85"/>
      <c r="GR923" s="85"/>
      <c r="GS923" s="85"/>
      <c r="GT923" s="85"/>
      <c r="GU923" s="85"/>
      <c r="GV923" s="85"/>
      <c r="GW923" s="85"/>
      <c r="GX923" s="85"/>
      <c r="GY923" s="85"/>
      <c r="GZ923" s="85"/>
      <c r="HA923" s="85"/>
      <c r="HB923" s="85"/>
      <c r="HC923" s="85"/>
      <c r="HD923" s="85"/>
      <c r="HE923" s="85"/>
      <c r="HF923" s="85"/>
      <c r="HG923" s="85"/>
      <c r="HH923" s="85"/>
      <c r="HI923" s="85"/>
      <c r="HJ923" s="85"/>
      <c r="HK923" s="85"/>
      <c r="HL923" s="85"/>
      <c r="HM923" s="85"/>
      <c r="HN923" s="85"/>
      <c r="HO923" s="85"/>
      <c r="HP923" s="85"/>
      <c r="HQ923" s="85"/>
      <c r="HR923" s="85"/>
      <c r="HS923" s="85"/>
      <c r="HT923" s="85"/>
      <c r="HU923" s="85"/>
      <c r="HV923" s="85"/>
      <c r="HW923" s="85"/>
      <c r="HX923" s="85"/>
      <c r="HY923" s="85"/>
      <c r="HZ923" s="85"/>
      <c r="IA923" s="85"/>
      <c r="IB923" s="85"/>
      <c r="IC923" s="85"/>
      <c r="ID923" s="85"/>
      <c r="IE923" s="85"/>
      <c r="IF923" s="85"/>
      <c r="IG923" s="85"/>
      <c r="IH923" s="85"/>
      <c r="II923" s="85"/>
      <c r="IJ923" s="85"/>
      <c r="IK923" s="85"/>
      <c r="IL923" s="85"/>
      <c r="IM923" s="85"/>
      <c r="IN923" s="85"/>
      <c r="IO923" s="85"/>
      <c r="IP923" s="85"/>
      <c r="IQ923" s="85"/>
      <c r="IR923" s="85"/>
      <c r="IS923" s="85"/>
      <c r="IT923" s="85"/>
      <c r="IU923" s="85"/>
      <c r="IV923" s="85"/>
      <c r="IW923" s="85"/>
    </row>
    <row r="924" spans="1:257" ht="12.95" customHeight="1">
      <c r="A924" s="74" t="s">
        <v>980</v>
      </c>
      <c r="B924" s="74"/>
      <c r="C924" s="75"/>
      <c r="D924" s="89"/>
      <c r="E924" s="76" t="s">
        <v>3745</v>
      </c>
      <c r="F924" s="166">
        <v>22200009</v>
      </c>
      <c r="G924" s="37" t="s">
        <v>1588</v>
      </c>
      <c r="H924" s="91" t="s">
        <v>995</v>
      </c>
      <c r="I924" s="91" t="s">
        <v>996</v>
      </c>
      <c r="J924" s="91" t="s">
        <v>997</v>
      </c>
      <c r="K924" s="386" t="s">
        <v>404</v>
      </c>
      <c r="L924" s="40"/>
      <c r="M924" s="91"/>
      <c r="N924" s="96">
        <v>50</v>
      </c>
      <c r="O924" s="40">
        <v>230000000</v>
      </c>
      <c r="P924" s="40" t="s">
        <v>984</v>
      </c>
      <c r="Q924" s="39" t="s">
        <v>151</v>
      </c>
      <c r="R924" s="40" t="s">
        <v>110</v>
      </c>
      <c r="S924" s="387">
        <v>230000000</v>
      </c>
      <c r="T924" s="99" t="s">
        <v>999</v>
      </c>
      <c r="U924" s="91"/>
      <c r="V924" s="91"/>
      <c r="W924" s="91"/>
      <c r="X924" s="40"/>
      <c r="Y924" s="76" t="s">
        <v>435</v>
      </c>
      <c r="Z924" s="76" t="s">
        <v>436</v>
      </c>
      <c r="AA924" s="96">
        <v>0</v>
      </c>
      <c r="AB924" s="96">
        <v>90</v>
      </c>
      <c r="AC924" s="96">
        <v>10</v>
      </c>
      <c r="AD924" s="91"/>
      <c r="AE924" s="40" t="s">
        <v>115</v>
      </c>
      <c r="AF924" s="92"/>
      <c r="AG924" s="93"/>
      <c r="AH924" s="43">
        <v>0</v>
      </c>
      <c r="AI924" s="82">
        <f t="shared" si="72"/>
        <v>0</v>
      </c>
      <c r="AJ924" s="43"/>
      <c r="AK924" s="98"/>
      <c r="AL924" s="98"/>
      <c r="AM924" s="84" t="s">
        <v>116</v>
      </c>
      <c r="AN924" s="91" t="s">
        <v>1000</v>
      </c>
      <c r="AO924" s="91" t="s">
        <v>1001</v>
      </c>
      <c r="AP924" s="89"/>
      <c r="AQ924" s="89"/>
      <c r="AR924" s="89"/>
      <c r="AS924" s="89"/>
      <c r="AT924" s="89"/>
      <c r="AU924" s="89"/>
      <c r="AV924" s="89"/>
      <c r="AW924" s="89"/>
      <c r="AX924" s="89"/>
      <c r="AY924" s="74"/>
      <c r="BD924" s="49">
        <v>806</v>
      </c>
      <c r="BE924" s="85"/>
      <c r="BF924" s="85"/>
      <c r="BG924" s="85"/>
      <c r="BH924" s="85"/>
      <c r="BI924" s="85"/>
      <c r="BJ924" s="85"/>
      <c r="BK924" s="85"/>
      <c r="BL924" s="85"/>
      <c r="BM924" s="85"/>
      <c r="BN924" s="85"/>
      <c r="BO924" s="85"/>
      <c r="BP924" s="85"/>
      <c r="BQ924" s="85"/>
      <c r="BR924" s="85"/>
      <c r="BS924" s="85"/>
      <c r="BT924" s="85"/>
      <c r="BU924" s="85"/>
      <c r="BV924" s="85"/>
      <c r="BW924" s="85"/>
      <c r="BX924" s="85"/>
      <c r="BY924" s="85"/>
      <c r="BZ924" s="85"/>
      <c r="CA924" s="85"/>
      <c r="CB924" s="85"/>
      <c r="CC924" s="85"/>
      <c r="CD924" s="85"/>
      <c r="CE924" s="85"/>
      <c r="CF924" s="85"/>
      <c r="CG924" s="85"/>
      <c r="CH924" s="85"/>
      <c r="CI924" s="85"/>
      <c r="CJ924" s="85"/>
      <c r="CK924" s="85"/>
      <c r="CL924" s="85"/>
      <c r="CM924" s="85"/>
      <c r="CN924" s="85"/>
      <c r="CO924" s="85"/>
      <c r="CP924" s="85"/>
      <c r="CQ924" s="85"/>
      <c r="CR924" s="85"/>
      <c r="CS924" s="85"/>
      <c r="CT924" s="85"/>
      <c r="CU924" s="85"/>
      <c r="CV924" s="85"/>
      <c r="CW924" s="85"/>
      <c r="CX924" s="85"/>
      <c r="CY924" s="85"/>
      <c r="CZ924" s="85"/>
      <c r="DA924" s="85"/>
      <c r="DB924" s="85"/>
      <c r="DC924" s="85"/>
      <c r="DD924" s="85"/>
      <c r="DE924" s="85"/>
      <c r="DF924" s="85"/>
      <c r="DG924" s="85"/>
      <c r="DH924" s="85"/>
      <c r="DI924" s="85"/>
      <c r="DJ924" s="85"/>
      <c r="DK924" s="85"/>
      <c r="DL924" s="85"/>
      <c r="DM924" s="85"/>
      <c r="DN924" s="85"/>
      <c r="DO924" s="85"/>
      <c r="DP924" s="85"/>
      <c r="DQ924" s="85"/>
      <c r="DR924" s="85"/>
      <c r="DS924" s="85"/>
      <c r="DT924" s="85"/>
      <c r="DU924" s="85"/>
      <c r="DV924" s="85"/>
      <c r="DW924" s="85"/>
      <c r="DX924" s="85"/>
      <c r="DY924" s="85"/>
      <c r="DZ924" s="85"/>
      <c r="EA924" s="85"/>
      <c r="EB924" s="85"/>
      <c r="EC924" s="85"/>
      <c r="ED924" s="85"/>
      <c r="EE924" s="85"/>
      <c r="EF924" s="85"/>
      <c r="EG924" s="85"/>
      <c r="EH924" s="85"/>
      <c r="EI924" s="85"/>
      <c r="EJ924" s="85"/>
      <c r="EK924" s="85"/>
      <c r="EL924" s="85"/>
      <c r="EM924" s="85"/>
      <c r="EN924" s="85"/>
      <c r="EO924" s="85"/>
      <c r="EP924" s="85"/>
      <c r="EQ924" s="85"/>
      <c r="ER924" s="85"/>
      <c r="ES924" s="85"/>
      <c r="ET924" s="85"/>
      <c r="EU924" s="85"/>
      <c r="EV924" s="85"/>
      <c r="EW924" s="85"/>
      <c r="EX924" s="85"/>
      <c r="EY924" s="85"/>
      <c r="EZ924" s="85"/>
      <c r="FA924" s="85"/>
      <c r="FB924" s="85"/>
      <c r="FC924" s="85"/>
      <c r="FD924" s="85"/>
      <c r="FE924" s="85"/>
      <c r="FF924" s="85"/>
      <c r="FG924" s="85"/>
      <c r="FH924" s="85"/>
      <c r="FI924" s="85"/>
      <c r="FJ924" s="85"/>
      <c r="FK924" s="85"/>
      <c r="FL924" s="85"/>
      <c r="FM924" s="85"/>
      <c r="FN924" s="85"/>
      <c r="FO924" s="85"/>
      <c r="FP924" s="85"/>
      <c r="FQ924" s="85"/>
      <c r="FR924" s="85"/>
      <c r="FS924" s="85"/>
      <c r="FT924" s="85"/>
      <c r="FU924" s="85"/>
      <c r="FV924" s="85"/>
      <c r="FW924" s="85"/>
      <c r="FX924" s="85"/>
      <c r="FY924" s="85"/>
      <c r="FZ924" s="85"/>
      <c r="GA924" s="85"/>
      <c r="GB924" s="85"/>
      <c r="GC924" s="85"/>
      <c r="GD924" s="85"/>
      <c r="GE924" s="85"/>
      <c r="GF924" s="85"/>
      <c r="GG924" s="85"/>
      <c r="GH924" s="85"/>
      <c r="GI924" s="85"/>
      <c r="GJ924" s="85"/>
      <c r="GK924" s="85"/>
      <c r="GL924" s="85"/>
      <c r="GM924" s="85"/>
      <c r="GN924" s="85"/>
      <c r="GO924" s="85"/>
      <c r="GP924" s="85"/>
      <c r="GQ924" s="85"/>
      <c r="GR924" s="85"/>
      <c r="GS924" s="85"/>
      <c r="GT924" s="85"/>
      <c r="GU924" s="85"/>
      <c r="GV924" s="85"/>
      <c r="GW924" s="85"/>
      <c r="GX924" s="85"/>
      <c r="GY924" s="85"/>
      <c r="GZ924" s="85"/>
      <c r="HA924" s="85"/>
      <c r="HB924" s="85"/>
      <c r="HC924" s="85"/>
      <c r="HD924" s="85"/>
      <c r="HE924" s="85"/>
      <c r="HF924" s="85"/>
      <c r="HG924" s="85"/>
      <c r="HH924" s="85"/>
      <c r="HI924" s="85"/>
      <c r="HJ924" s="85"/>
      <c r="HK924" s="85"/>
      <c r="HL924" s="85"/>
      <c r="HM924" s="85"/>
      <c r="HN924" s="85"/>
      <c r="HO924" s="85"/>
      <c r="HP924" s="85"/>
      <c r="HQ924" s="85"/>
      <c r="HR924" s="85"/>
      <c r="HS924" s="85"/>
      <c r="HT924" s="85"/>
      <c r="HU924" s="85"/>
      <c r="HV924" s="85"/>
      <c r="HW924" s="85"/>
      <c r="HX924" s="85"/>
      <c r="HY924" s="85"/>
      <c r="HZ924" s="85"/>
      <c r="IA924" s="85"/>
      <c r="IB924" s="85"/>
      <c r="IC924" s="85"/>
      <c r="ID924" s="85"/>
      <c r="IE924" s="85"/>
      <c r="IF924" s="85"/>
      <c r="IG924" s="85"/>
      <c r="IH924" s="85"/>
      <c r="II924" s="85"/>
      <c r="IJ924" s="85"/>
      <c r="IK924" s="85"/>
      <c r="IL924" s="85"/>
      <c r="IM924" s="85"/>
      <c r="IN924" s="85"/>
      <c r="IO924" s="85"/>
      <c r="IP924" s="85"/>
      <c r="IQ924" s="85"/>
      <c r="IR924" s="85"/>
      <c r="IS924" s="85"/>
      <c r="IT924" s="85"/>
      <c r="IU924" s="85"/>
      <c r="IV924" s="85"/>
      <c r="IW924" s="85"/>
    </row>
    <row r="925" spans="1:257" ht="12.95" customHeight="1">
      <c r="A925" s="74" t="s">
        <v>980</v>
      </c>
      <c r="B925" s="74"/>
      <c r="C925" s="75"/>
      <c r="D925" s="89"/>
      <c r="E925" s="76" t="s">
        <v>3928</v>
      </c>
      <c r="F925" s="166">
        <v>22200009</v>
      </c>
      <c r="G925" s="37" t="s">
        <v>1588</v>
      </c>
      <c r="H925" s="91" t="s">
        <v>995</v>
      </c>
      <c r="I925" s="91" t="s">
        <v>996</v>
      </c>
      <c r="J925" s="91" t="s">
        <v>997</v>
      </c>
      <c r="K925" s="386" t="s">
        <v>404</v>
      </c>
      <c r="L925" s="40"/>
      <c r="M925" s="91"/>
      <c r="N925" s="96">
        <v>50</v>
      </c>
      <c r="O925" s="40">
        <v>230000000</v>
      </c>
      <c r="P925" s="91" t="s">
        <v>984</v>
      </c>
      <c r="Q925" s="349" t="s">
        <v>2140</v>
      </c>
      <c r="R925" s="40" t="s">
        <v>110</v>
      </c>
      <c r="S925" s="387">
        <v>230000000</v>
      </c>
      <c r="T925" s="385" t="s">
        <v>999</v>
      </c>
      <c r="U925" s="91"/>
      <c r="V925" s="91"/>
      <c r="W925" s="91"/>
      <c r="X925" s="40" t="s">
        <v>436</v>
      </c>
      <c r="Y925" s="76"/>
      <c r="Z925" s="76"/>
      <c r="AA925" s="96">
        <v>0</v>
      </c>
      <c r="AB925" s="96">
        <v>90</v>
      </c>
      <c r="AC925" s="96">
        <v>10</v>
      </c>
      <c r="AD925" s="91"/>
      <c r="AE925" s="40" t="s">
        <v>115</v>
      </c>
      <c r="AF925" s="92"/>
      <c r="AG925" s="93"/>
      <c r="AH925" s="43">
        <v>176155812</v>
      </c>
      <c r="AI925" s="82">
        <f t="shared" si="72"/>
        <v>197294509.44000003</v>
      </c>
      <c r="AJ925" s="43"/>
      <c r="AK925" s="98"/>
      <c r="AL925" s="98"/>
      <c r="AM925" s="84" t="s">
        <v>116</v>
      </c>
      <c r="AN925" s="91" t="s">
        <v>1000</v>
      </c>
      <c r="AO925" s="91" t="s">
        <v>3929</v>
      </c>
      <c r="AP925" s="89"/>
      <c r="AQ925" s="89"/>
      <c r="AR925" s="89"/>
      <c r="AS925" s="89"/>
      <c r="AT925" s="89"/>
      <c r="AU925" s="89"/>
      <c r="AV925" s="89"/>
      <c r="AW925" s="89"/>
      <c r="AX925" s="89"/>
      <c r="AY925" s="74"/>
      <c r="BC925" s="249" t="e">
        <f>VLOOKUP(#REF!,E83:BD922,52,0)</f>
        <v>#REF!</v>
      </c>
      <c r="BD925" s="49">
        <v>807</v>
      </c>
      <c r="BE925" s="85"/>
      <c r="BF925" s="85"/>
      <c r="BG925" s="85"/>
      <c r="BH925" s="85"/>
      <c r="BI925" s="85"/>
      <c r="BJ925" s="85"/>
      <c r="BK925" s="85"/>
      <c r="BL925" s="85"/>
      <c r="BM925" s="85"/>
      <c r="BN925" s="85"/>
      <c r="BO925" s="85"/>
      <c r="BP925" s="85"/>
      <c r="BQ925" s="85"/>
      <c r="BR925" s="85"/>
      <c r="BS925" s="85"/>
      <c r="BT925" s="85"/>
      <c r="BU925" s="85"/>
      <c r="BV925" s="85"/>
      <c r="BW925" s="85"/>
      <c r="BX925" s="85"/>
      <c r="BY925" s="85"/>
      <c r="BZ925" s="85"/>
      <c r="CA925" s="85"/>
      <c r="CB925" s="85"/>
      <c r="CC925" s="85"/>
      <c r="CD925" s="85"/>
      <c r="CE925" s="85"/>
      <c r="CF925" s="85"/>
      <c r="CG925" s="85"/>
      <c r="CH925" s="85"/>
      <c r="CI925" s="85"/>
      <c r="CJ925" s="85"/>
      <c r="CK925" s="85"/>
      <c r="CL925" s="85"/>
      <c r="CM925" s="85"/>
      <c r="CN925" s="85"/>
      <c r="CO925" s="85"/>
      <c r="CP925" s="85"/>
      <c r="CQ925" s="85"/>
      <c r="CR925" s="85"/>
      <c r="CS925" s="85"/>
      <c r="CT925" s="85"/>
      <c r="CU925" s="85"/>
      <c r="CV925" s="85"/>
      <c r="CW925" s="85"/>
      <c r="CX925" s="85"/>
      <c r="CY925" s="85"/>
      <c r="CZ925" s="85"/>
      <c r="DA925" s="85"/>
      <c r="DB925" s="85"/>
      <c r="DC925" s="85"/>
      <c r="DD925" s="85"/>
      <c r="DE925" s="85"/>
      <c r="DF925" s="85"/>
      <c r="DG925" s="85"/>
      <c r="DH925" s="85"/>
      <c r="DI925" s="85"/>
      <c r="DJ925" s="85"/>
      <c r="DK925" s="85"/>
      <c r="DL925" s="85"/>
      <c r="DM925" s="85"/>
      <c r="DN925" s="85"/>
      <c r="DO925" s="85"/>
      <c r="DP925" s="85"/>
      <c r="DQ925" s="85"/>
      <c r="DR925" s="85"/>
      <c r="DS925" s="85"/>
      <c r="DT925" s="85"/>
      <c r="DU925" s="85"/>
      <c r="DV925" s="85"/>
      <c r="DW925" s="85"/>
      <c r="DX925" s="85"/>
      <c r="DY925" s="85"/>
      <c r="DZ925" s="85"/>
      <c r="EA925" s="85"/>
      <c r="EB925" s="85"/>
      <c r="EC925" s="85"/>
      <c r="ED925" s="85"/>
      <c r="EE925" s="85"/>
      <c r="EF925" s="85"/>
      <c r="EG925" s="85"/>
      <c r="EH925" s="85"/>
      <c r="EI925" s="85"/>
      <c r="EJ925" s="85"/>
      <c r="EK925" s="85"/>
      <c r="EL925" s="85"/>
      <c r="EM925" s="85"/>
      <c r="EN925" s="85"/>
      <c r="EO925" s="85"/>
      <c r="EP925" s="85"/>
      <c r="EQ925" s="85"/>
      <c r="ER925" s="85"/>
      <c r="ES925" s="85"/>
      <c r="ET925" s="85"/>
      <c r="EU925" s="85"/>
      <c r="EV925" s="85"/>
      <c r="EW925" s="85"/>
      <c r="EX925" s="85"/>
      <c r="EY925" s="85"/>
      <c r="EZ925" s="85"/>
      <c r="FA925" s="85"/>
      <c r="FB925" s="85"/>
      <c r="FC925" s="85"/>
      <c r="FD925" s="85"/>
      <c r="FE925" s="85"/>
      <c r="FF925" s="85"/>
      <c r="FG925" s="85"/>
      <c r="FH925" s="85"/>
      <c r="FI925" s="85"/>
      <c r="FJ925" s="85"/>
      <c r="FK925" s="85"/>
      <c r="FL925" s="85"/>
      <c r="FM925" s="85"/>
      <c r="FN925" s="85"/>
      <c r="FO925" s="85"/>
      <c r="FP925" s="85"/>
      <c r="FQ925" s="85"/>
      <c r="FR925" s="85"/>
      <c r="FS925" s="85"/>
      <c r="FT925" s="85"/>
      <c r="FU925" s="85"/>
      <c r="FV925" s="85"/>
      <c r="FW925" s="85"/>
      <c r="FX925" s="85"/>
      <c r="FY925" s="85"/>
      <c r="FZ925" s="85"/>
      <c r="GA925" s="85"/>
      <c r="GB925" s="85"/>
      <c r="GC925" s="85"/>
      <c r="GD925" s="85"/>
      <c r="GE925" s="85"/>
      <c r="GF925" s="85"/>
      <c r="GG925" s="85"/>
      <c r="GH925" s="85"/>
      <c r="GI925" s="85"/>
      <c r="GJ925" s="85"/>
      <c r="GK925" s="85"/>
      <c r="GL925" s="85"/>
      <c r="GM925" s="85"/>
      <c r="GN925" s="85"/>
      <c r="GO925" s="85"/>
      <c r="GP925" s="85"/>
      <c r="GQ925" s="85"/>
      <c r="GR925" s="85"/>
      <c r="GS925" s="85"/>
      <c r="GT925" s="85"/>
      <c r="GU925" s="85"/>
      <c r="GV925" s="85"/>
      <c r="GW925" s="85"/>
      <c r="GX925" s="85"/>
      <c r="GY925" s="85"/>
      <c r="GZ925" s="85"/>
      <c r="HA925" s="85"/>
      <c r="HB925" s="85"/>
      <c r="HC925" s="85"/>
      <c r="HD925" s="85"/>
      <c r="HE925" s="85"/>
      <c r="HF925" s="85"/>
      <c r="HG925" s="85"/>
      <c r="HH925" s="85"/>
      <c r="HI925" s="85"/>
      <c r="HJ925" s="85"/>
      <c r="HK925" s="85"/>
      <c r="HL925" s="85"/>
      <c r="HM925" s="85"/>
      <c r="HN925" s="85"/>
      <c r="HO925" s="85"/>
      <c r="HP925" s="85"/>
      <c r="HQ925" s="85"/>
      <c r="HR925" s="85"/>
      <c r="HS925" s="85"/>
      <c r="HT925" s="85"/>
      <c r="HU925" s="85"/>
      <c r="HV925" s="85"/>
      <c r="HW925" s="85"/>
      <c r="HX925" s="85"/>
      <c r="HY925" s="85"/>
      <c r="HZ925" s="85"/>
      <c r="IA925" s="85"/>
      <c r="IB925" s="85"/>
      <c r="IC925" s="85"/>
      <c r="ID925" s="85"/>
      <c r="IE925" s="85"/>
      <c r="IF925" s="85"/>
      <c r="IG925" s="85"/>
      <c r="IH925" s="85"/>
      <c r="II925" s="85"/>
      <c r="IJ925" s="85"/>
      <c r="IK925" s="85"/>
      <c r="IL925" s="85"/>
      <c r="IM925" s="85"/>
      <c r="IN925" s="85"/>
      <c r="IO925" s="85"/>
      <c r="IP925" s="85"/>
      <c r="IQ925" s="85"/>
      <c r="IR925" s="85"/>
      <c r="IS925" s="85"/>
      <c r="IT925" s="85"/>
      <c r="IU925" s="85"/>
      <c r="IV925" s="85"/>
      <c r="IW925" s="85"/>
    </row>
    <row r="926" spans="1:257" ht="12.95" customHeight="1">
      <c r="A926" s="74" t="s">
        <v>980</v>
      </c>
      <c r="B926" s="74"/>
      <c r="C926" s="75"/>
      <c r="D926" s="89"/>
      <c r="E926" s="76" t="s">
        <v>3746</v>
      </c>
      <c r="F926" s="166">
        <v>22200010</v>
      </c>
      <c r="G926" s="37" t="s">
        <v>1589</v>
      </c>
      <c r="H926" s="91" t="s">
        <v>988</v>
      </c>
      <c r="I926" s="91" t="s">
        <v>989</v>
      </c>
      <c r="J926" s="91" t="s">
        <v>990</v>
      </c>
      <c r="K926" s="40" t="s">
        <v>404</v>
      </c>
      <c r="L926" s="40"/>
      <c r="M926" s="91"/>
      <c r="N926" s="40">
        <v>50</v>
      </c>
      <c r="O926" s="40">
        <v>231010000</v>
      </c>
      <c r="P926" s="40" t="s">
        <v>984</v>
      </c>
      <c r="Q926" s="39" t="s">
        <v>151</v>
      </c>
      <c r="R926" s="40" t="s">
        <v>110</v>
      </c>
      <c r="S926" s="40">
        <v>230000000</v>
      </c>
      <c r="T926" s="99" t="s">
        <v>999</v>
      </c>
      <c r="U926" s="91"/>
      <c r="V926" s="91"/>
      <c r="W926" s="91"/>
      <c r="X926" s="40"/>
      <c r="Y926" s="76" t="s">
        <v>435</v>
      </c>
      <c r="Z926" s="76" t="s">
        <v>436</v>
      </c>
      <c r="AA926" s="96">
        <v>0</v>
      </c>
      <c r="AB926" s="96">
        <v>90</v>
      </c>
      <c r="AC926" s="96">
        <v>10</v>
      </c>
      <c r="AD926" s="91"/>
      <c r="AE926" s="40" t="s">
        <v>115</v>
      </c>
      <c r="AF926" s="92"/>
      <c r="AG926" s="93"/>
      <c r="AH926" s="43">
        <v>138596024</v>
      </c>
      <c r="AI926" s="82">
        <f t="shared" si="72"/>
        <v>155227546.88000003</v>
      </c>
      <c r="AJ926" s="43"/>
      <c r="AK926" s="43"/>
      <c r="AL926" s="317"/>
      <c r="AM926" s="84" t="s">
        <v>116</v>
      </c>
      <c r="AN926" s="91" t="s">
        <v>1002</v>
      </c>
      <c r="AO926" s="91" t="s">
        <v>1002</v>
      </c>
      <c r="AP926" s="89"/>
      <c r="AQ926" s="89"/>
      <c r="AR926" s="89"/>
      <c r="AS926" s="89"/>
      <c r="AT926" s="89"/>
      <c r="AU926" s="89"/>
      <c r="AV926" s="89"/>
      <c r="AW926" s="89"/>
      <c r="AX926" s="89"/>
      <c r="AY926" s="74"/>
      <c r="BD926" s="49">
        <v>808</v>
      </c>
      <c r="BE926" s="85"/>
      <c r="BF926" s="85"/>
      <c r="BG926" s="85"/>
      <c r="BH926" s="85"/>
      <c r="BI926" s="85"/>
      <c r="BJ926" s="85"/>
      <c r="BK926" s="85"/>
      <c r="BL926" s="85"/>
      <c r="BM926" s="85"/>
      <c r="BN926" s="85"/>
      <c r="BO926" s="85"/>
      <c r="BP926" s="85"/>
      <c r="BQ926" s="85"/>
      <c r="BR926" s="85"/>
      <c r="BS926" s="85"/>
      <c r="BT926" s="85"/>
      <c r="BU926" s="85"/>
      <c r="BV926" s="85"/>
      <c r="BW926" s="85"/>
      <c r="BX926" s="85"/>
      <c r="BY926" s="85"/>
      <c r="BZ926" s="85"/>
      <c r="CA926" s="85"/>
      <c r="CB926" s="85"/>
      <c r="CC926" s="85"/>
      <c r="CD926" s="85"/>
      <c r="CE926" s="85"/>
      <c r="CF926" s="85"/>
      <c r="CG926" s="85"/>
      <c r="CH926" s="85"/>
      <c r="CI926" s="85"/>
      <c r="CJ926" s="85"/>
      <c r="CK926" s="85"/>
      <c r="CL926" s="85"/>
      <c r="CM926" s="85"/>
      <c r="CN926" s="85"/>
      <c r="CO926" s="85"/>
      <c r="CP926" s="85"/>
      <c r="CQ926" s="85"/>
      <c r="CR926" s="85"/>
      <c r="CS926" s="85"/>
      <c r="CT926" s="85"/>
      <c r="CU926" s="85"/>
      <c r="CV926" s="85"/>
      <c r="CW926" s="85"/>
      <c r="CX926" s="85"/>
      <c r="CY926" s="85"/>
      <c r="CZ926" s="85"/>
      <c r="DA926" s="85"/>
      <c r="DB926" s="85"/>
      <c r="DC926" s="85"/>
      <c r="DD926" s="85"/>
      <c r="DE926" s="85"/>
      <c r="DF926" s="85"/>
      <c r="DG926" s="85"/>
      <c r="DH926" s="85"/>
      <c r="DI926" s="85"/>
      <c r="DJ926" s="85"/>
      <c r="DK926" s="85"/>
      <c r="DL926" s="85"/>
      <c r="DM926" s="85"/>
      <c r="DN926" s="85"/>
      <c r="DO926" s="85"/>
      <c r="DP926" s="85"/>
      <c r="DQ926" s="85"/>
      <c r="DR926" s="85"/>
      <c r="DS926" s="85"/>
      <c r="DT926" s="85"/>
      <c r="DU926" s="85"/>
      <c r="DV926" s="85"/>
      <c r="DW926" s="85"/>
      <c r="DX926" s="85"/>
      <c r="DY926" s="85"/>
      <c r="DZ926" s="85"/>
      <c r="EA926" s="85"/>
      <c r="EB926" s="85"/>
      <c r="EC926" s="85"/>
      <c r="ED926" s="85"/>
      <c r="EE926" s="85"/>
      <c r="EF926" s="85"/>
      <c r="EG926" s="85"/>
      <c r="EH926" s="85"/>
      <c r="EI926" s="85"/>
      <c r="EJ926" s="85"/>
      <c r="EK926" s="85"/>
      <c r="EL926" s="85"/>
      <c r="EM926" s="85"/>
      <c r="EN926" s="85"/>
      <c r="EO926" s="85"/>
      <c r="EP926" s="85"/>
      <c r="EQ926" s="85"/>
      <c r="ER926" s="85"/>
      <c r="ES926" s="85"/>
      <c r="ET926" s="85"/>
      <c r="EU926" s="85"/>
      <c r="EV926" s="85"/>
      <c r="EW926" s="85"/>
      <c r="EX926" s="85"/>
      <c r="EY926" s="85"/>
      <c r="EZ926" s="85"/>
      <c r="FA926" s="85"/>
      <c r="FB926" s="85"/>
      <c r="FC926" s="85"/>
      <c r="FD926" s="85"/>
      <c r="FE926" s="85"/>
      <c r="FF926" s="85"/>
      <c r="FG926" s="85"/>
      <c r="FH926" s="85"/>
      <c r="FI926" s="85"/>
      <c r="FJ926" s="85"/>
      <c r="FK926" s="85"/>
      <c r="FL926" s="85"/>
      <c r="FM926" s="85"/>
      <c r="FN926" s="85"/>
      <c r="FO926" s="85"/>
      <c r="FP926" s="85"/>
      <c r="FQ926" s="85"/>
      <c r="FR926" s="85"/>
      <c r="FS926" s="85"/>
      <c r="FT926" s="85"/>
      <c r="FU926" s="85"/>
      <c r="FV926" s="85"/>
      <c r="FW926" s="85"/>
      <c r="FX926" s="85"/>
      <c r="FY926" s="85"/>
      <c r="FZ926" s="85"/>
      <c r="GA926" s="85"/>
      <c r="GB926" s="85"/>
      <c r="GC926" s="85"/>
      <c r="GD926" s="85"/>
      <c r="GE926" s="85"/>
      <c r="GF926" s="85"/>
      <c r="GG926" s="85"/>
      <c r="GH926" s="85"/>
      <c r="GI926" s="85"/>
      <c r="GJ926" s="85"/>
      <c r="GK926" s="85"/>
      <c r="GL926" s="85"/>
      <c r="GM926" s="85"/>
      <c r="GN926" s="85"/>
      <c r="GO926" s="85"/>
      <c r="GP926" s="85"/>
      <c r="GQ926" s="85"/>
      <c r="GR926" s="85"/>
      <c r="GS926" s="85"/>
      <c r="GT926" s="85"/>
      <c r="GU926" s="85"/>
      <c r="GV926" s="85"/>
      <c r="GW926" s="85"/>
      <c r="GX926" s="85"/>
      <c r="GY926" s="85"/>
      <c r="GZ926" s="85"/>
      <c r="HA926" s="85"/>
      <c r="HB926" s="85"/>
      <c r="HC926" s="85"/>
      <c r="HD926" s="85"/>
      <c r="HE926" s="85"/>
      <c r="HF926" s="85"/>
      <c r="HG926" s="85"/>
      <c r="HH926" s="85"/>
      <c r="HI926" s="85"/>
      <c r="HJ926" s="85"/>
      <c r="HK926" s="85"/>
      <c r="HL926" s="85"/>
      <c r="HM926" s="85"/>
      <c r="HN926" s="85"/>
      <c r="HO926" s="85"/>
      <c r="HP926" s="85"/>
      <c r="HQ926" s="85"/>
      <c r="HR926" s="85"/>
      <c r="HS926" s="85"/>
      <c r="HT926" s="85"/>
      <c r="HU926" s="85"/>
      <c r="HV926" s="85"/>
      <c r="HW926" s="85"/>
      <c r="HX926" s="85"/>
      <c r="HY926" s="85"/>
      <c r="HZ926" s="85"/>
      <c r="IA926" s="85"/>
      <c r="IB926" s="85"/>
      <c r="IC926" s="85"/>
      <c r="ID926" s="85"/>
      <c r="IE926" s="85"/>
      <c r="IF926" s="85"/>
      <c r="IG926" s="85"/>
      <c r="IH926" s="85"/>
      <c r="II926" s="85"/>
      <c r="IJ926" s="85"/>
      <c r="IK926" s="85"/>
      <c r="IL926" s="85"/>
      <c r="IM926" s="85"/>
      <c r="IN926" s="85"/>
      <c r="IO926" s="85"/>
      <c r="IP926" s="85"/>
      <c r="IQ926" s="85"/>
      <c r="IR926" s="85"/>
      <c r="IS926" s="85"/>
      <c r="IT926" s="85"/>
      <c r="IU926" s="85"/>
      <c r="IV926" s="85"/>
      <c r="IW926" s="85"/>
    </row>
    <row r="927" spans="1:257" ht="12.95" customHeight="1">
      <c r="A927" s="74" t="s">
        <v>980</v>
      </c>
      <c r="B927" s="74"/>
      <c r="C927" s="75"/>
      <c r="D927" s="89"/>
      <c r="E927" s="76" t="s">
        <v>1595</v>
      </c>
      <c r="F927" s="166">
        <v>22200011</v>
      </c>
      <c r="G927" s="37" t="s">
        <v>1590</v>
      </c>
      <c r="H927" s="91" t="s">
        <v>1003</v>
      </c>
      <c r="I927" s="91" t="s">
        <v>1004</v>
      </c>
      <c r="J927" s="91" t="s">
        <v>1005</v>
      </c>
      <c r="K927" s="386" t="s">
        <v>404</v>
      </c>
      <c r="L927" s="40"/>
      <c r="M927" s="91"/>
      <c r="N927" s="96">
        <v>50</v>
      </c>
      <c r="O927" s="40">
        <v>230000000</v>
      </c>
      <c r="P927" s="40" t="s">
        <v>984</v>
      </c>
      <c r="Q927" s="39" t="s">
        <v>151</v>
      </c>
      <c r="R927" s="40" t="s">
        <v>110</v>
      </c>
      <c r="S927" s="387">
        <v>230000000</v>
      </c>
      <c r="T927" s="99" t="s">
        <v>999</v>
      </c>
      <c r="U927" s="91"/>
      <c r="V927" s="91"/>
      <c r="W927" s="91"/>
      <c r="X927" s="40"/>
      <c r="Y927" s="76" t="s">
        <v>435</v>
      </c>
      <c r="Z927" s="76" t="s">
        <v>436</v>
      </c>
      <c r="AA927" s="96">
        <v>0</v>
      </c>
      <c r="AB927" s="96">
        <v>90</v>
      </c>
      <c r="AC927" s="96">
        <v>10</v>
      </c>
      <c r="AD927" s="91"/>
      <c r="AE927" s="40" t="s">
        <v>115</v>
      </c>
      <c r="AF927" s="92"/>
      <c r="AG927" s="93"/>
      <c r="AH927" s="43">
        <v>90591613</v>
      </c>
      <c r="AI927" s="82">
        <f t="shared" si="72"/>
        <v>101462606.56</v>
      </c>
      <c r="AJ927" s="43"/>
      <c r="AK927" s="98"/>
      <c r="AL927" s="98"/>
      <c r="AM927" s="84" t="s">
        <v>116</v>
      </c>
      <c r="AN927" s="91" t="s">
        <v>1006</v>
      </c>
      <c r="AO927" s="91" t="s">
        <v>1006</v>
      </c>
      <c r="AP927" s="89"/>
      <c r="AQ927" s="89"/>
      <c r="AR927" s="89"/>
      <c r="AS927" s="89"/>
      <c r="AT927" s="89"/>
      <c r="AU927" s="89"/>
      <c r="AV927" s="89"/>
      <c r="AW927" s="89"/>
      <c r="AX927" s="89"/>
      <c r="AY927" s="74"/>
      <c r="BD927" s="49">
        <v>809</v>
      </c>
      <c r="BE927" s="85"/>
      <c r="BF927" s="85"/>
      <c r="BG927" s="85"/>
      <c r="BH927" s="85"/>
      <c r="BI927" s="85"/>
      <c r="BJ927" s="85"/>
      <c r="BK927" s="85"/>
      <c r="BL927" s="85"/>
      <c r="BM927" s="85"/>
      <c r="BN927" s="85"/>
      <c r="BO927" s="85"/>
      <c r="BP927" s="85"/>
      <c r="BQ927" s="85"/>
      <c r="BR927" s="85"/>
      <c r="BS927" s="85"/>
      <c r="BT927" s="85"/>
      <c r="BU927" s="85"/>
      <c r="BV927" s="85"/>
      <c r="BW927" s="85"/>
      <c r="BX927" s="85"/>
      <c r="BY927" s="85"/>
      <c r="BZ927" s="85"/>
      <c r="CA927" s="85"/>
      <c r="CB927" s="85"/>
      <c r="CC927" s="85"/>
      <c r="CD927" s="85"/>
      <c r="CE927" s="85"/>
      <c r="CF927" s="85"/>
      <c r="CG927" s="85"/>
      <c r="CH927" s="85"/>
      <c r="CI927" s="85"/>
      <c r="CJ927" s="85"/>
      <c r="CK927" s="85"/>
      <c r="CL927" s="85"/>
      <c r="CM927" s="85"/>
      <c r="CN927" s="85"/>
      <c r="CO927" s="85"/>
      <c r="CP927" s="85"/>
      <c r="CQ927" s="85"/>
      <c r="CR927" s="85"/>
      <c r="CS927" s="85"/>
      <c r="CT927" s="85"/>
      <c r="CU927" s="85"/>
      <c r="CV927" s="85"/>
      <c r="CW927" s="85"/>
      <c r="CX927" s="85"/>
      <c r="CY927" s="85"/>
      <c r="CZ927" s="85"/>
      <c r="DA927" s="85"/>
      <c r="DB927" s="85"/>
      <c r="DC927" s="85"/>
      <c r="DD927" s="85"/>
      <c r="DE927" s="85"/>
      <c r="DF927" s="85"/>
      <c r="DG927" s="85"/>
      <c r="DH927" s="85"/>
      <c r="DI927" s="85"/>
      <c r="DJ927" s="85"/>
      <c r="DK927" s="85"/>
      <c r="DL927" s="85"/>
      <c r="DM927" s="85"/>
      <c r="DN927" s="85"/>
      <c r="DO927" s="85"/>
      <c r="DP927" s="85"/>
      <c r="DQ927" s="85"/>
      <c r="DR927" s="85"/>
      <c r="DS927" s="85"/>
      <c r="DT927" s="85"/>
      <c r="DU927" s="85"/>
      <c r="DV927" s="85"/>
      <c r="DW927" s="85"/>
      <c r="DX927" s="85"/>
      <c r="DY927" s="85"/>
      <c r="DZ927" s="85"/>
      <c r="EA927" s="85"/>
      <c r="EB927" s="85"/>
      <c r="EC927" s="85"/>
      <c r="ED927" s="85"/>
      <c r="EE927" s="85"/>
      <c r="EF927" s="85"/>
      <c r="EG927" s="85"/>
      <c r="EH927" s="85"/>
      <c r="EI927" s="85"/>
      <c r="EJ927" s="85"/>
      <c r="EK927" s="85"/>
      <c r="EL927" s="85"/>
      <c r="EM927" s="85"/>
      <c r="EN927" s="85"/>
      <c r="EO927" s="85"/>
      <c r="EP927" s="85"/>
      <c r="EQ927" s="85"/>
      <c r="ER927" s="85"/>
      <c r="ES927" s="85"/>
      <c r="ET927" s="85"/>
      <c r="EU927" s="85"/>
      <c r="EV927" s="85"/>
      <c r="EW927" s="85"/>
      <c r="EX927" s="85"/>
      <c r="EY927" s="85"/>
      <c r="EZ927" s="85"/>
      <c r="FA927" s="85"/>
      <c r="FB927" s="85"/>
      <c r="FC927" s="85"/>
      <c r="FD927" s="85"/>
      <c r="FE927" s="85"/>
      <c r="FF927" s="85"/>
      <c r="FG927" s="85"/>
      <c r="FH927" s="85"/>
      <c r="FI927" s="85"/>
      <c r="FJ927" s="85"/>
      <c r="FK927" s="85"/>
      <c r="FL927" s="85"/>
      <c r="FM927" s="85"/>
      <c r="FN927" s="85"/>
      <c r="FO927" s="85"/>
      <c r="FP927" s="85"/>
      <c r="FQ927" s="85"/>
      <c r="FR927" s="85"/>
      <c r="FS927" s="85"/>
      <c r="FT927" s="85"/>
      <c r="FU927" s="85"/>
      <c r="FV927" s="85"/>
      <c r="FW927" s="85"/>
      <c r="FX927" s="85"/>
      <c r="FY927" s="85"/>
      <c r="FZ927" s="85"/>
      <c r="GA927" s="85"/>
      <c r="GB927" s="85"/>
      <c r="GC927" s="85"/>
      <c r="GD927" s="85"/>
      <c r="GE927" s="85"/>
      <c r="GF927" s="85"/>
      <c r="GG927" s="85"/>
      <c r="GH927" s="85"/>
      <c r="GI927" s="85"/>
      <c r="GJ927" s="85"/>
      <c r="GK927" s="85"/>
      <c r="GL927" s="85"/>
      <c r="GM927" s="85"/>
      <c r="GN927" s="85"/>
      <c r="GO927" s="85"/>
      <c r="GP927" s="85"/>
      <c r="GQ927" s="85"/>
      <c r="GR927" s="85"/>
      <c r="GS927" s="85"/>
      <c r="GT927" s="85"/>
      <c r="GU927" s="85"/>
      <c r="GV927" s="85"/>
      <c r="GW927" s="85"/>
      <c r="GX927" s="85"/>
      <c r="GY927" s="85"/>
      <c r="GZ927" s="85"/>
      <c r="HA927" s="85"/>
      <c r="HB927" s="85"/>
      <c r="HC927" s="85"/>
      <c r="HD927" s="85"/>
      <c r="HE927" s="85"/>
      <c r="HF927" s="85"/>
      <c r="HG927" s="85"/>
      <c r="HH927" s="85"/>
      <c r="HI927" s="85"/>
      <c r="HJ927" s="85"/>
      <c r="HK927" s="85"/>
      <c r="HL927" s="85"/>
      <c r="HM927" s="85"/>
      <c r="HN927" s="85"/>
      <c r="HO927" s="85"/>
      <c r="HP927" s="85"/>
      <c r="HQ927" s="85"/>
      <c r="HR927" s="85"/>
      <c r="HS927" s="85"/>
      <c r="HT927" s="85"/>
      <c r="HU927" s="85"/>
      <c r="HV927" s="85"/>
      <c r="HW927" s="85"/>
      <c r="HX927" s="85"/>
      <c r="HY927" s="85"/>
      <c r="HZ927" s="85"/>
      <c r="IA927" s="85"/>
      <c r="IB927" s="85"/>
      <c r="IC927" s="85"/>
      <c r="ID927" s="85"/>
      <c r="IE927" s="85"/>
      <c r="IF927" s="85"/>
      <c r="IG927" s="85"/>
      <c r="IH927" s="85"/>
      <c r="II927" s="85"/>
      <c r="IJ927" s="85"/>
      <c r="IK927" s="85"/>
      <c r="IL927" s="85"/>
      <c r="IM927" s="85"/>
      <c r="IN927" s="85"/>
      <c r="IO927" s="85"/>
      <c r="IP927" s="85"/>
      <c r="IQ927" s="85"/>
      <c r="IR927" s="85"/>
      <c r="IS927" s="85"/>
      <c r="IT927" s="85"/>
      <c r="IU927" s="85"/>
      <c r="IV927" s="85"/>
      <c r="IW927" s="85"/>
    </row>
    <row r="928" spans="1:257" ht="12.95" customHeight="1">
      <c r="A928" s="74" t="s">
        <v>980</v>
      </c>
      <c r="B928" s="74"/>
      <c r="C928" s="75"/>
      <c r="D928" s="89"/>
      <c r="E928" s="76" t="s">
        <v>1594</v>
      </c>
      <c r="F928" s="166">
        <v>22200012</v>
      </c>
      <c r="G928" s="37" t="s">
        <v>1591</v>
      </c>
      <c r="H928" s="91" t="s">
        <v>1003</v>
      </c>
      <c r="I928" s="91" t="s">
        <v>1004</v>
      </c>
      <c r="J928" s="91" t="s">
        <v>1005</v>
      </c>
      <c r="K928" s="386" t="s">
        <v>404</v>
      </c>
      <c r="L928" s="40"/>
      <c r="M928" s="91"/>
      <c r="N928" s="96">
        <v>50</v>
      </c>
      <c r="O928" s="40">
        <v>230000000</v>
      </c>
      <c r="P928" s="40" t="s">
        <v>984</v>
      </c>
      <c r="Q928" s="39" t="s">
        <v>151</v>
      </c>
      <c r="R928" s="40" t="s">
        <v>110</v>
      </c>
      <c r="S928" s="387">
        <v>230000000</v>
      </c>
      <c r="T928" s="99" t="s">
        <v>999</v>
      </c>
      <c r="U928" s="91"/>
      <c r="V928" s="91"/>
      <c r="W928" s="91"/>
      <c r="X928" s="40"/>
      <c r="Y928" s="76" t="s">
        <v>435</v>
      </c>
      <c r="Z928" s="76" t="s">
        <v>436</v>
      </c>
      <c r="AA928" s="96">
        <v>0</v>
      </c>
      <c r="AB928" s="96">
        <v>90</v>
      </c>
      <c r="AC928" s="96">
        <v>10</v>
      </c>
      <c r="AD928" s="91"/>
      <c r="AE928" s="40" t="s">
        <v>115</v>
      </c>
      <c r="AF928" s="92"/>
      <c r="AG928" s="93"/>
      <c r="AH928" s="43">
        <v>113939295</v>
      </c>
      <c r="AI928" s="82">
        <f t="shared" si="72"/>
        <v>127612010.40000001</v>
      </c>
      <c r="AJ928" s="43"/>
      <c r="AK928" s="98"/>
      <c r="AL928" s="98"/>
      <c r="AM928" s="84" t="s">
        <v>116</v>
      </c>
      <c r="AN928" s="91" t="s">
        <v>1007</v>
      </c>
      <c r="AO928" s="91" t="s">
        <v>1007</v>
      </c>
      <c r="AP928" s="89"/>
      <c r="AQ928" s="89"/>
      <c r="AR928" s="89"/>
      <c r="AS928" s="89"/>
      <c r="AT928" s="89"/>
      <c r="AU928" s="89"/>
      <c r="AV928" s="89"/>
      <c r="AW928" s="89"/>
      <c r="AX928" s="89"/>
      <c r="AY928" s="74"/>
      <c r="BD928" s="49">
        <v>810</v>
      </c>
      <c r="BE928" s="85"/>
      <c r="BF928" s="85"/>
      <c r="BG928" s="85"/>
      <c r="BH928" s="85"/>
      <c r="BI928" s="85"/>
      <c r="BJ928" s="85"/>
      <c r="BK928" s="85"/>
      <c r="BL928" s="85"/>
      <c r="BM928" s="85"/>
      <c r="BN928" s="85"/>
      <c r="BO928" s="85"/>
      <c r="BP928" s="85"/>
      <c r="BQ928" s="85"/>
      <c r="BR928" s="85"/>
      <c r="BS928" s="85"/>
      <c r="BT928" s="85"/>
      <c r="BU928" s="85"/>
      <c r="BV928" s="85"/>
      <c r="BW928" s="85"/>
      <c r="BX928" s="85"/>
      <c r="BY928" s="85"/>
      <c r="BZ928" s="85"/>
      <c r="CA928" s="85"/>
      <c r="CB928" s="85"/>
      <c r="CC928" s="85"/>
      <c r="CD928" s="85"/>
      <c r="CE928" s="85"/>
      <c r="CF928" s="85"/>
      <c r="CG928" s="85"/>
      <c r="CH928" s="85"/>
      <c r="CI928" s="85"/>
      <c r="CJ928" s="85"/>
      <c r="CK928" s="85"/>
      <c r="CL928" s="85"/>
      <c r="CM928" s="85"/>
      <c r="CN928" s="85"/>
      <c r="CO928" s="85"/>
      <c r="CP928" s="85"/>
      <c r="CQ928" s="85"/>
      <c r="CR928" s="85"/>
      <c r="CS928" s="85"/>
      <c r="CT928" s="85"/>
      <c r="CU928" s="85"/>
      <c r="CV928" s="85"/>
      <c r="CW928" s="85"/>
      <c r="CX928" s="85"/>
      <c r="CY928" s="85"/>
      <c r="CZ928" s="85"/>
      <c r="DA928" s="85"/>
      <c r="DB928" s="85"/>
      <c r="DC928" s="85"/>
      <c r="DD928" s="85"/>
      <c r="DE928" s="85"/>
      <c r="DF928" s="85"/>
      <c r="DG928" s="85"/>
      <c r="DH928" s="85"/>
      <c r="DI928" s="85"/>
      <c r="DJ928" s="85"/>
      <c r="DK928" s="85"/>
      <c r="DL928" s="85"/>
      <c r="DM928" s="85"/>
      <c r="DN928" s="85"/>
      <c r="DO928" s="85"/>
      <c r="DP928" s="85"/>
      <c r="DQ928" s="85"/>
      <c r="DR928" s="85"/>
      <c r="DS928" s="85"/>
      <c r="DT928" s="85"/>
      <c r="DU928" s="85"/>
      <c r="DV928" s="85"/>
      <c r="DW928" s="85"/>
      <c r="DX928" s="85"/>
      <c r="DY928" s="85"/>
      <c r="DZ928" s="85"/>
      <c r="EA928" s="85"/>
      <c r="EB928" s="85"/>
      <c r="EC928" s="85"/>
      <c r="ED928" s="85"/>
      <c r="EE928" s="85"/>
      <c r="EF928" s="85"/>
      <c r="EG928" s="85"/>
      <c r="EH928" s="85"/>
      <c r="EI928" s="85"/>
      <c r="EJ928" s="85"/>
      <c r="EK928" s="85"/>
      <c r="EL928" s="85"/>
      <c r="EM928" s="85"/>
      <c r="EN928" s="85"/>
      <c r="EO928" s="85"/>
      <c r="EP928" s="85"/>
      <c r="EQ928" s="85"/>
      <c r="ER928" s="85"/>
      <c r="ES928" s="85"/>
      <c r="ET928" s="85"/>
      <c r="EU928" s="85"/>
      <c r="EV928" s="85"/>
      <c r="EW928" s="85"/>
      <c r="EX928" s="85"/>
      <c r="EY928" s="85"/>
      <c r="EZ928" s="85"/>
      <c r="FA928" s="85"/>
      <c r="FB928" s="85"/>
      <c r="FC928" s="85"/>
      <c r="FD928" s="85"/>
      <c r="FE928" s="85"/>
      <c r="FF928" s="85"/>
      <c r="FG928" s="85"/>
      <c r="FH928" s="85"/>
      <c r="FI928" s="85"/>
      <c r="FJ928" s="85"/>
      <c r="FK928" s="85"/>
      <c r="FL928" s="85"/>
      <c r="FM928" s="85"/>
      <c r="FN928" s="85"/>
      <c r="FO928" s="85"/>
      <c r="FP928" s="85"/>
      <c r="FQ928" s="85"/>
      <c r="FR928" s="85"/>
      <c r="FS928" s="85"/>
      <c r="FT928" s="85"/>
      <c r="FU928" s="85"/>
      <c r="FV928" s="85"/>
      <c r="FW928" s="85"/>
      <c r="FX928" s="85"/>
      <c r="FY928" s="85"/>
      <c r="FZ928" s="85"/>
      <c r="GA928" s="85"/>
      <c r="GB928" s="85"/>
      <c r="GC928" s="85"/>
      <c r="GD928" s="85"/>
      <c r="GE928" s="85"/>
      <c r="GF928" s="85"/>
      <c r="GG928" s="85"/>
      <c r="GH928" s="85"/>
      <c r="GI928" s="85"/>
      <c r="GJ928" s="85"/>
      <c r="GK928" s="85"/>
      <c r="GL928" s="85"/>
      <c r="GM928" s="85"/>
      <c r="GN928" s="85"/>
      <c r="GO928" s="85"/>
      <c r="GP928" s="85"/>
      <c r="GQ928" s="85"/>
      <c r="GR928" s="85"/>
      <c r="GS928" s="85"/>
      <c r="GT928" s="85"/>
      <c r="GU928" s="85"/>
      <c r="GV928" s="85"/>
      <c r="GW928" s="85"/>
      <c r="GX928" s="85"/>
      <c r="GY928" s="85"/>
      <c r="GZ928" s="85"/>
      <c r="HA928" s="85"/>
      <c r="HB928" s="85"/>
      <c r="HC928" s="85"/>
      <c r="HD928" s="85"/>
      <c r="HE928" s="85"/>
      <c r="HF928" s="85"/>
      <c r="HG928" s="85"/>
      <c r="HH928" s="85"/>
      <c r="HI928" s="85"/>
      <c r="HJ928" s="85"/>
      <c r="HK928" s="85"/>
      <c r="HL928" s="85"/>
      <c r="HM928" s="85"/>
      <c r="HN928" s="85"/>
      <c r="HO928" s="85"/>
      <c r="HP928" s="85"/>
      <c r="HQ928" s="85"/>
      <c r="HR928" s="85"/>
      <c r="HS928" s="85"/>
      <c r="HT928" s="85"/>
      <c r="HU928" s="85"/>
      <c r="HV928" s="85"/>
      <c r="HW928" s="85"/>
      <c r="HX928" s="85"/>
      <c r="HY928" s="85"/>
      <c r="HZ928" s="85"/>
      <c r="IA928" s="85"/>
      <c r="IB928" s="85"/>
      <c r="IC928" s="85"/>
      <c r="ID928" s="85"/>
      <c r="IE928" s="85"/>
      <c r="IF928" s="85"/>
      <c r="IG928" s="85"/>
      <c r="IH928" s="85"/>
      <c r="II928" s="85"/>
      <c r="IJ928" s="85"/>
      <c r="IK928" s="85"/>
      <c r="IL928" s="85"/>
      <c r="IM928" s="85"/>
      <c r="IN928" s="85"/>
      <c r="IO928" s="85"/>
      <c r="IP928" s="85"/>
      <c r="IQ928" s="85"/>
      <c r="IR928" s="85"/>
      <c r="IS928" s="85"/>
      <c r="IT928" s="85"/>
      <c r="IU928" s="85"/>
      <c r="IV928" s="85"/>
      <c r="IW928" s="85"/>
    </row>
    <row r="929" spans="1:258" ht="12.95" customHeight="1">
      <c r="A929" s="74" t="s">
        <v>980</v>
      </c>
      <c r="B929" s="74"/>
      <c r="C929" s="75"/>
      <c r="D929" s="89"/>
      <c r="E929" s="76" t="s">
        <v>1593</v>
      </c>
      <c r="F929" s="166">
        <v>22200013</v>
      </c>
      <c r="G929" s="37" t="s">
        <v>1592</v>
      </c>
      <c r="H929" s="91" t="s">
        <v>1003</v>
      </c>
      <c r="I929" s="91" t="s">
        <v>1004</v>
      </c>
      <c r="J929" s="91" t="s">
        <v>1005</v>
      </c>
      <c r="K929" s="386" t="s">
        <v>404</v>
      </c>
      <c r="L929" s="40"/>
      <c r="M929" s="91"/>
      <c r="N929" s="96">
        <v>50</v>
      </c>
      <c r="O929" s="40">
        <v>230000000</v>
      </c>
      <c r="P929" s="40" t="s">
        <v>984</v>
      </c>
      <c r="Q929" s="39" t="s">
        <v>151</v>
      </c>
      <c r="R929" s="40" t="s">
        <v>110</v>
      </c>
      <c r="S929" s="387">
        <v>230000000</v>
      </c>
      <c r="T929" s="99" t="s">
        <v>999</v>
      </c>
      <c r="U929" s="91"/>
      <c r="V929" s="91"/>
      <c r="W929" s="91"/>
      <c r="X929" s="40"/>
      <c r="Y929" s="76" t="s">
        <v>435</v>
      </c>
      <c r="Z929" s="76" t="s">
        <v>436</v>
      </c>
      <c r="AA929" s="96">
        <v>0</v>
      </c>
      <c r="AB929" s="96">
        <v>90</v>
      </c>
      <c r="AC929" s="96">
        <v>10</v>
      </c>
      <c r="AD929" s="91"/>
      <c r="AE929" s="40" t="s">
        <v>115</v>
      </c>
      <c r="AF929" s="92"/>
      <c r="AG929" s="93"/>
      <c r="AH929" s="43">
        <v>64971221</v>
      </c>
      <c r="AI929" s="82">
        <f t="shared" si="72"/>
        <v>72767767.520000011</v>
      </c>
      <c r="AJ929" s="43"/>
      <c r="AK929" s="98"/>
      <c r="AL929" s="98"/>
      <c r="AM929" s="84" t="s">
        <v>116</v>
      </c>
      <c r="AN929" s="91" t="s">
        <v>1008</v>
      </c>
      <c r="AO929" s="91" t="s">
        <v>1009</v>
      </c>
      <c r="AP929" s="89"/>
      <c r="AQ929" s="89"/>
      <c r="AR929" s="89"/>
      <c r="AS929" s="89"/>
      <c r="AT929" s="89"/>
      <c r="AU929" s="89"/>
      <c r="AV929" s="89"/>
      <c r="AW929" s="89"/>
      <c r="AX929" s="89"/>
      <c r="AY929" s="74"/>
      <c r="BD929" s="49">
        <v>811</v>
      </c>
      <c r="BE929" s="85"/>
      <c r="BF929" s="85"/>
      <c r="BG929" s="85"/>
      <c r="BH929" s="85"/>
      <c r="BI929" s="85"/>
      <c r="BJ929" s="85"/>
      <c r="BK929" s="85"/>
      <c r="BL929" s="85"/>
      <c r="BM929" s="85"/>
      <c r="BN929" s="85"/>
      <c r="BO929" s="85"/>
      <c r="BP929" s="85"/>
      <c r="BQ929" s="85"/>
      <c r="BR929" s="85"/>
      <c r="BS929" s="85"/>
      <c r="BT929" s="85"/>
      <c r="BU929" s="85"/>
      <c r="BV929" s="85"/>
      <c r="BW929" s="85"/>
      <c r="BX929" s="85"/>
      <c r="BY929" s="85"/>
      <c r="BZ929" s="85"/>
      <c r="CA929" s="85"/>
      <c r="CB929" s="85"/>
      <c r="CC929" s="85"/>
      <c r="CD929" s="85"/>
      <c r="CE929" s="85"/>
      <c r="CF929" s="85"/>
      <c r="CG929" s="85"/>
      <c r="CH929" s="85"/>
      <c r="CI929" s="85"/>
      <c r="CJ929" s="85"/>
      <c r="CK929" s="85"/>
      <c r="CL929" s="85"/>
      <c r="CM929" s="85"/>
      <c r="CN929" s="85"/>
      <c r="CO929" s="85"/>
      <c r="CP929" s="85"/>
      <c r="CQ929" s="85"/>
      <c r="CR929" s="85"/>
      <c r="CS929" s="85"/>
      <c r="CT929" s="85"/>
      <c r="CU929" s="85"/>
      <c r="CV929" s="85"/>
      <c r="CW929" s="85"/>
      <c r="CX929" s="85"/>
      <c r="CY929" s="85"/>
      <c r="CZ929" s="85"/>
      <c r="DA929" s="85"/>
      <c r="DB929" s="85"/>
      <c r="DC929" s="85"/>
      <c r="DD929" s="85"/>
      <c r="DE929" s="85"/>
      <c r="DF929" s="85"/>
      <c r="DG929" s="85"/>
      <c r="DH929" s="85"/>
      <c r="DI929" s="85"/>
      <c r="DJ929" s="85"/>
      <c r="DK929" s="85"/>
      <c r="DL929" s="85"/>
      <c r="DM929" s="85"/>
      <c r="DN929" s="85"/>
      <c r="DO929" s="85"/>
      <c r="DP929" s="85"/>
      <c r="DQ929" s="85"/>
      <c r="DR929" s="85"/>
      <c r="DS929" s="85"/>
      <c r="DT929" s="85"/>
      <c r="DU929" s="85"/>
      <c r="DV929" s="85"/>
      <c r="DW929" s="85"/>
      <c r="DX929" s="85"/>
      <c r="DY929" s="85"/>
      <c r="DZ929" s="85"/>
      <c r="EA929" s="85"/>
      <c r="EB929" s="85"/>
      <c r="EC929" s="85"/>
      <c r="ED929" s="85"/>
      <c r="EE929" s="85"/>
      <c r="EF929" s="85"/>
      <c r="EG929" s="85"/>
      <c r="EH929" s="85"/>
      <c r="EI929" s="85"/>
      <c r="EJ929" s="85"/>
      <c r="EK929" s="85"/>
      <c r="EL929" s="85"/>
      <c r="EM929" s="85"/>
      <c r="EN929" s="85"/>
      <c r="EO929" s="85"/>
      <c r="EP929" s="85"/>
      <c r="EQ929" s="85"/>
      <c r="ER929" s="85"/>
      <c r="ES929" s="85"/>
      <c r="ET929" s="85"/>
      <c r="EU929" s="85"/>
      <c r="EV929" s="85"/>
      <c r="EW929" s="85"/>
      <c r="EX929" s="85"/>
      <c r="EY929" s="85"/>
      <c r="EZ929" s="85"/>
      <c r="FA929" s="85"/>
      <c r="FB929" s="85"/>
      <c r="FC929" s="85"/>
      <c r="FD929" s="85"/>
      <c r="FE929" s="85"/>
      <c r="FF929" s="85"/>
      <c r="FG929" s="85"/>
      <c r="FH929" s="85"/>
      <c r="FI929" s="85"/>
      <c r="FJ929" s="85"/>
      <c r="FK929" s="85"/>
      <c r="FL929" s="85"/>
      <c r="FM929" s="85"/>
      <c r="FN929" s="85"/>
      <c r="FO929" s="85"/>
      <c r="FP929" s="85"/>
      <c r="FQ929" s="85"/>
      <c r="FR929" s="85"/>
      <c r="FS929" s="85"/>
      <c r="FT929" s="85"/>
      <c r="FU929" s="85"/>
      <c r="FV929" s="85"/>
      <c r="FW929" s="85"/>
      <c r="FX929" s="85"/>
      <c r="FY929" s="85"/>
      <c r="FZ929" s="85"/>
      <c r="GA929" s="85"/>
      <c r="GB929" s="85"/>
      <c r="GC929" s="85"/>
      <c r="GD929" s="85"/>
      <c r="GE929" s="85"/>
      <c r="GF929" s="85"/>
      <c r="GG929" s="85"/>
      <c r="GH929" s="85"/>
      <c r="GI929" s="85"/>
      <c r="GJ929" s="85"/>
      <c r="GK929" s="85"/>
      <c r="GL929" s="85"/>
      <c r="GM929" s="85"/>
      <c r="GN929" s="85"/>
      <c r="GO929" s="85"/>
      <c r="GP929" s="85"/>
      <c r="GQ929" s="85"/>
      <c r="GR929" s="85"/>
      <c r="GS929" s="85"/>
      <c r="GT929" s="85"/>
      <c r="GU929" s="85"/>
      <c r="GV929" s="85"/>
      <c r="GW929" s="85"/>
      <c r="GX929" s="85"/>
      <c r="GY929" s="85"/>
      <c r="GZ929" s="85"/>
      <c r="HA929" s="85"/>
      <c r="HB929" s="85"/>
      <c r="HC929" s="85"/>
      <c r="HD929" s="85"/>
      <c r="HE929" s="85"/>
      <c r="HF929" s="85"/>
      <c r="HG929" s="85"/>
      <c r="HH929" s="85"/>
      <c r="HI929" s="85"/>
      <c r="HJ929" s="85"/>
      <c r="HK929" s="85"/>
      <c r="HL929" s="85"/>
      <c r="HM929" s="85"/>
      <c r="HN929" s="85"/>
      <c r="HO929" s="85"/>
      <c r="HP929" s="85"/>
      <c r="HQ929" s="85"/>
      <c r="HR929" s="85"/>
      <c r="HS929" s="85"/>
      <c r="HT929" s="85"/>
      <c r="HU929" s="85"/>
      <c r="HV929" s="85"/>
      <c r="HW929" s="85"/>
      <c r="HX929" s="85"/>
      <c r="HY929" s="85"/>
      <c r="HZ929" s="85"/>
      <c r="IA929" s="85"/>
      <c r="IB929" s="85"/>
      <c r="IC929" s="85"/>
      <c r="ID929" s="85"/>
      <c r="IE929" s="85"/>
      <c r="IF929" s="85"/>
      <c r="IG929" s="85"/>
      <c r="IH929" s="85"/>
      <c r="II929" s="85"/>
      <c r="IJ929" s="85"/>
      <c r="IK929" s="85"/>
      <c r="IL929" s="85"/>
      <c r="IM929" s="85"/>
      <c r="IN929" s="85"/>
      <c r="IO929" s="85"/>
      <c r="IP929" s="85"/>
      <c r="IQ929" s="85"/>
      <c r="IR929" s="85"/>
      <c r="IS929" s="85"/>
      <c r="IT929" s="85"/>
      <c r="IU929" s="85"/>
      <c r="IV929" s="85"/>
      <c r="IW929" s="85"/>
    </row>
    <row r="930" spans="1:258" ht="12.95" customHeight="1">
      <c r="A930" s="74" t="s">
        <v>980</v>
      </c>
      <c r="B930" s="74"/>
      <c r="C930" s="75"/>
      <c r="D930" s="89"/>
      <c r="E930" s="76" t="s">
        <v>1596</v>
      </c>
      <c r="F930" s="166">
        <v>22200014</v>
      </c>
      <c r="G930" s="37" t="s">
        <v>1593</v>
      </c>
      <c r="H930" s="91" t="s">
        <v>1010</v>
      </c>
      <c r="I930" s="91" t="s">
        <v>1004</v>
      </c>
      <c r="J930" s="91" t="s">
        <v>1011</v>
      </c>
      <c r="K930" s="40" t="s">
        <v>404</v>
      </c>
      <c r="L930" s="40"/>
      <c r="M930" s="91"/>
      <c r="N930" s="40">
        <v>50</v>
      </c>
      <c r="O930" s="40">
        <v>231010000</v>
      </c>
      <c r="P930" s="40" t="s">
        <v>984</v>
      </c>
      <c r="Q930" s="39" t="s">
        <v>151</v>
      </c>
      <c r="R930" s="40" t="s">
        <v>110</v>
      </c>
      <c r="S930" s="40">
        <v>230000000</v>
      </c>
      <c r="T930" s="99" t="s">
        <v>999</v>
      </c>
      <c r="U930" s="91"/>
      <c r="V930" s="91"/>
      <c r="W930" s="91"/>
      <c r="X930" s="40"/>
      <c r="Y930" s="76" t="s">
        <v>435</v>
      </c>
      <c r="Z930" s="76" t="s">
        <v>436</v>
      </c>
      <c r="AA930" s="96">
        <v>0</v>
      </c>
      <c r="AB930" s="96">
        <v>90</v>
      </c>
      <c r="AC930" s="96">
        <v>10</v>
      </c>
      <c r="AD930" s="91"/>
      <c r="AE930" s="40" t="s">
        <v>115</v>
      </c>
      <c r="AF930" s="92"/>
      <c r="AG930" s="93"/>
      <c r="AH930" s="43">
        <v>41855567</v>
      </c>
      <c r="AI930" s="82">
        <f t="shared" si="72"/>
        <v>46878235.040000007</v>
      </c>
      <c r="AJ930" s="43"/>
      <c r="AK930" s="43"/>
      <c r="AL930" s="317"/>
      <c r="AM930" s="84" t="s">
        <v>116</v>
      </c>
      <c r="AN930" s="91" t="s">
        <v>1012</v>
      </c>
      <c r="AO930" s="91" t="s">
        <v>1013</v>
      </c>
      <c r="AP930" s="89"/>
      <c r="AQ930" s="89"/>
      <c r="AR930" s="89"/>
      <c r="AS930" s="89"/>
      <c r="AT930" s="89"/>
      <c r="AU930" s="89"/>
      <c r="AV930" s="89"/>
      <c r="AW930" s="89"/>
      <c r="AX930" s="89"/>
      <c r="AY930" s="74"/>
      <c r="BD930" s="49">
        <v>812</v>
      </c>
      <c r="BE930" s="248"/>
      <c r="BF930" s="248"/>
      <c r="BG930" s="248"/>
      <c r="BH930" s="248"/>
      <c r="BI930" s="248"/>
      <c r="BJ930" s="248"/>
      <c r="BK930" s="248"/>
      <c r="BL930" s="248"/>
      <c r="BM930" s="248"/>
      <c r="BN930" s="248"/>
      <c r="BO930" s="248"/>
      <c r="BP930" s="248"/>
      <c r="BQ930" s="248"/>
      <c r="BR930" s="248"/>
      <c r="BS930" s="248"/>
      <c r="BT930" s="248"/>
      <c r="BU930" s="248"/>
      <c r="BV930" s="248"/>
      <c r="BW930" s="248"/>
      <c r="BX930" s="248"/>
      <c r="BY930" s="248"/>
      <c r="BZ930" s="248"/>
      <c r="CA930" s="248"/>
      <c r="CB930" s="248"/>
      <c r="CC930" s="248"/>
      <c r="CD930" s="248"/>
      <c r="CE930" s="248"/>
      <c r="CF930" s="248"/>
      <c r="CG930" s="248"/>
      <c r="CH930" s="248"/>
      <c r="CI930" s="248"/>
      <c r="CJ930" s="248"/>
      <c r="CK930" s="248"/>
      <c r="CL930" s="248"/>
      <c r="CM930" s="248"/>
      <c r="CN930" s="248"/>
      <c r="CO930" s="248"/>
      <c r="CP930" s="248"/>
      <c r="CQ930" s="248"/>
      <c r="CR930" s="248"/>
      <c r="CS930" s="248"/>
      <c r="CT930" s="248"/>
      <c r="CU930" s="248"/>
      <c r="CV930" s="248"/>
      <c r="CW930" s="248"/>
      <c r="CX930" s="248"/>
      <c r="CY930" s="248"/>
      <c r="CZ930" s="248"/>
      <c r="DA930" s="248"/>
      <c r="DB930" s="248"/>
      <c r="DC930" s="248"/>
      <c r="DD930" s="248"/>
      <c r="DE930" s="248"/>
      <c r="DF930" s="248"/>
      <c r="DG930" s="248"/>
      <c r="DH930" s="248"/>
      <c r="DI930" s="248"/>
      <c r="DJ930" s="248"/>
      <c r="DK930" s="248"/>
      <c r="DL930" s="248"/>
      <c r="DM930" s="248"/>
      <c r="DN930" s="248"/>
      <c r="DO930" s="248"/>
      <c r="DP930" s="248"/>
      <c r="DQ930" s="248"/>
      <c r="DR930" s="248"/>
      <c r="DS930" s="248"/>
      <c r="DT930" s="248"/>
      <c r="DU930" s="248"/>
      <c r="DV930" s="248"/>
      <c r="DW930" s="248"/>
      <c r="DX930" s="248"/>
      <c r="DY930" s="248"/>
      <c r="DZ930" s="248"/>
      <c r="EA930" s="248"/>
      <c r="EB930" s="248"/>
      <c r="EC930" s="248"/>
      <c r="ED930" s="248"/>
      <c r="EE930" s="248"/>
      <c r="EF930" s="248"/>
      <c r="EG930" s="248"/>
      <c r="EH930" s="248"/>
      <c r="EI930" s="248"/>
      <c r="EJ930" s="248"/>
      <c r="EK930" s="248"/>
      <c r="EL930" s="248"/>
      <c r="EM930" s="248"/>
      <c r="EN930" s="248"/>
      <c r="EO930" s="248"/>
      <c r="EP930" s="248"/>
      <c r="EQ930" s="248"/>
      <c r="ER930" s="248"/>
      <c r="ES930" s="248"/>
      <c r="ET930" s="248"/>
      <c r="EU930" s="248"/>
      <c r="EV930" s="248"/>
      <c r="EW930" s="248"/>
      <c r="EX930" s="248"/>
      <c r="EY930" s="248"/>
      <c r="EZ930" s="248"/>
      <c r="FA930" s="248"/>
      <c r="FB930" s="248"/>
      <c r="FC930" s="248"/>
      <c r="FD930" s="248"/>
      <c r="FE930" s="248"/>
      <c r="FF930" s="248"/>
      <c r="FG930" s="248"/>
      <c r="FH930" s="248"/>
      <c r="FI930" s="248"/>
      <c r="FJ930" s="248"/>
      <c r="FK930" s="248"/>
      <c r="FL930" s="248"/>
      <c r="FM930" s="248"/>
      <c r="FN930" s="248"/>
      <c r="FO930" s="248"/>
      <c r="FP930" s="248"/>
      <c r="FQ930" s="248"/>
      <c r="FR930" s="248"/>
      <c r="FS930" s="248"/>
      <c r="FT930" s="248"/>
      <c r="FU930" s="248"/>
      <c r="FV930" s="248"/>
      <c r="FW930" s="248"/>
      <c r="FX930" s="248"/>
      <c r="FY930" s="248"/>
      <c r="FZ930" s="248"/>
      <c r="GA930" s="248"/>
      <c r="GB930" s="248"/>
      <c r="GC930" s="248"/>
      <c r="GD930" s="248"/>
      <c r="GE930" s="248"/>
      <c r="GF930" s="248"/>
      <c r="GG930" s="248"/>
      <c r="GH930" s="248"/>
      <c r="GI930" s="248"/>
      <c r="GJ930" s="248"/>
      <c r="GK930" s="248"/>
      <c r="GL930" s="248"/>
      <c r="GM930" s="248"/>
      <c r="GN930" s="248"/>
      <c r="GO930" s="248"/>
      <c r="GP930" s="248"/>
      <c r="GQ930" s="248"/>
      <c r="GR930" s="248"/>
      <c r="GS930" s="248"/>
      <c r="GT930" s="248"/>
      <c r="GU930" s="248"/>
      <c r="GV930" s="248"/>
      <c r="GW930" s="248"/>
      <c r="GX930" s="248"/>
      <c r="GY930" s="248"/>
      <c r="GZ930" s="248"/>
      <c r="HA930" s="248"/>
      <c r="HB930" s="248"/>
      <c r="HC930" s="248"/>
      <c r="HD930" s="248"/>
      <c r="HE930" s="248"/>
      <c r="HF930" s="248"/>
      <c r="HG930" s="248"/>
      <c r="HH930" s="248"/>
      <c r="HI930" s="248"/>
      <c r="HJ930" s="248"/>
      <c r="HK930" s="248"/>
      <c r="HL930" s="248"/>
      <c r="HM930" s="248"/>
      <c r="HN930" s="248"/>
      <c r="HO930" s="248"/>
      <c r="HP930" s="248"/>
      <c r="HQ930" s="248"/>
      <c r="HR930" s="248"/>
      <c r="HS930" s="248"/>
      <c r="HT930" s="248"/>
      <c r="HU930" s="248"/>
      <c r="HV930" s="248"/>
      <c r="HW930" s="248"/>
      <c r="HX930" s="248"/>
      <c r="HY930" s="248"/>
      <c r="HZ930" s="248"/>
      <c r="IA930" s="248"/>
      <c r="IB930" s="248"/>
      <c r="IC930" s="248"/>
      <c r="ID930" s="248"/>
      <c r="IE930" s="248"/>
      <c r="IF930" s="248"/>
      <c r="IG930" s="248"/>
      <c r="IH930" s="248"/>
      <c r="II930" s="248"/>
      <c r="IJ930" s="248"/>
      <c r="IK930" s="248"/>
      <c r="IL930" s="248"/>
      <c r="IM930" s="248"/>
      <c r="IN930" s="248"/>
      <c r="IO930" s="248"/>
      <c r="IP930" s="248"/>
      <c r="IQ930" s="248"/>
      <c r="IR930" s="248"/>
      <c r="IS930" s="248"/>
      <c r="IT930" s="248"/>
      <c r="IU930" s="248"/>
      <c r="IV930" s="248"/>
      <c r="IW930" s="248"/>
      <c r="IX930" s="248"/>
    </row>
    <row r="931" spans="1:258" ht="12.95" customHeight="1">
      <c r="A931" s="74" t="s">
        <v>980</v>
      </c>
      <c r="B931" s="74"/>
      <c r="C931" s="75"/>
      <c r="D931" s="89"/>
      <c r="E931" s="76" t="s">
        <v>3747</v>
      </c>
      <c r="F931" s="166">
        <v>22200015</v>
      </c>
      <c r="G931" s="37" t="s">
        <v>1594</v>
      </c>
      <c r="H931" s="388" t="s">
        <v>988</v>
      </c>
      <c r="I931" s="91" t="s">
        <v>989</v>
      </c>
      <c r="J931" s="91" t="s">
        <v>990</v>
      </c>
      <c r="K931" s="40" t="s">
        <v>404</v>
      </c>
      <c r="L931" s="40"/>
      <c r="M931" s="91"/>
      <c r="N931" s="40">
        <v>50</v>
      </c>
      <c r="O931" s="40">
        <v>231010000</v>
      </c>
      <c r="P931" s="40" t="s">
        <v>984</v>
      </c>
      <c r="Q931" s="39" t="s">
        <v>151</v>
      </c>
      <c r="R931" s="40" t="s">
        <v>110</v>
      </c>
      <c r="S931" s="40">
        <v>230000000</v>
      </c>
      <c r="T931" s="99" t="s">
        <v>1014</v>
      </c>
      <c r="U931" s="91"/>
      <c r="V931" s="91"/>
      <c r="W931" s="91"/>
      <c r="X931" s="40"/>
      <c r="Y931" s="76" t="s">
        <v>435</v>
      </c>
      <c r="Z931" s="76" t="s">
        <v>436</v>
      </c>
      <c r="AA931" s="96">
        <v>0</v>
      </c>
      <c r="AB931" s="96">
        <v>90</v>
      </c>
      <c r="AC931" s="96">
        <v>10</v>
      </c>
      <c r="AD931" s="91"/>
      <c r="AE931" s="40" t="s">
        <v>115</v>
      </c>
      <c r="AF931" s="92"/>
      <c r="AG931" s="93"/>
      <c r="AH931" s="43">
        <v>51962015</v>
      </c>
      <c r="AI931" s="82">
        <f t="shared" si="72"/>
        <v>58197456.800000004</v>
      </c>
      <c r="AJ931" s="43"/>
      <c r="AK931" s="43"/>
      <c r="AL931" s="317"/>
      <c r="AM931" s="84" t="s">
        <v>116</v>
      </c>
      <c r="AN931" s="91" t="s">
        <v>1015</v>
      </c>
      <c r="AO931" s="91" t="s">
        <v>1015</v>
      </c>
      <c r="AP931" s="89"/>
      <c r="AQ931" s="89"/>
      <c r="AR931" s="89"/>
      <c r="AS931" s="89"/>
      <c r="AT931" s="89"/>
      <c r="AU931" s="89"/>
      <c r="AV931" s="89"/>
      <c r="AW931" s="89"/>
      <c r="AX931" s="89"/>
      <c r="AY931" s="74"/>
      <c r="AZ931" s="327"/>
      <c r="BD931" s="49">
        <v>813</v>
      </c>
      <c r="BE931" s="85"/>
      <c r="BF931" s="85"/>
      <c r="BG931" s="85"/>
      <c r="BH931" s="85"/>
      <c r="BI931" s="85"/>
      <c r="BJ931" s="85"/>
      <c r="BK931" s="85"/>
      <c r="BL931" s="85"/>
      <c r="BM931" s="85"/>
      <c r="BN931" s="85"/>
      <c r="BO931" s="85"/>
      <c r="BP931" s="85"/>
      <c r="BQ931" s="85"/>
      <c r="BR931" s="85"/>
      <c r="BS931" s="85"/>
      <c r="BT931" s="85"/>
      <c r="BU931" s="85"/>
      <c r="BV931" s="85"/>
      <c r="BW931" s="85"/>
      <c r="BX931" s="85"/>
      <c r="BY931" s="85"/>
      <c r="BZ931" s="85"/>
      <c r="CA931" s="85"/>
      <c r="CB931" s="85"/>
      <c r="CC931" s="85"/>
      <c r="CD931" s="85"/>
      <c r="CE931" s="85"/>
      <c r="CF931" s="85"/>
      <c r="CG931" s="85"/>
      <c r="CH931" s="85"/>
      <c r="CI931" s="85"/>
      <c r="CJ931" s="85"/>
      <c r="CK931" s="85"/>
      <c r="CL931" s="85"/>
      <c r="CM931" s="85"/>
      <c r="CN931" s="85"/>
      <c r="CO931" s="85"/>
      <c r="CP931" s="85"/>
      <c r="CQ931" s="85"/>
      <c r="CR931" s="85"/>
      <c r="CS931" s="85"/>
      <c r="CT931" s="85"/>
      <c r="CU931" s="85"/>
      <c r="CV931" s="85"/>
      <c r="CW931" s="85"/>
      <c r="CX931" s="85"/>
      <c r="CY931" s="85"/>
      <c r="CZ931" s="85"/>
      <c r="DA931" s="85"/>
      <c r="DB931" s="85"/>
      <c r="DC931" s="85"/>
      <c r="DD931" s="85"/>
      <c r="DE931" s="85"/>
      <c r="DF931" s="85"/>
      <c r="DG931" s="85"/>
      <c r="DH931" s="85"/>
      <c r="DI931" s="85"/>
      <c r="DJ931" s="85"/>
      <c r="DK931" s="85"/>
      <c r="DL931" s="85"/>
      <c r="DM931" s="85"/>
      <c r="DN931" s="85"/>
      <c r="DO931" s="85"/>
      <c r="DP931" s="85"/>
      <c r="DQ931" s="85"/>
      <c r="DR931" s="85"/>
      <c r="DS931" s="85"/>
      <c r="DT931" s="85"/>
      <c r="DU931" s="85"/>
      <c r="DV931" s="85"/>
      <c r="DW931" s="85"/>
      <c r="DX931" s="85"/>
      <c r="DY931" s="85"/>
      <c r="DZ931" s="85"/>
      <c r="EA931" s="85"/>
      <c r="EB931" s="85"/>
      <c r="EC931" s="85"/>
      <c r="ED931" s="85"/>
      <c r="EE931" s="85"/>
      <c r="EF931" s="85"/>
      <c r="EG931" s="85"/>
      <c r="EH931" s="85"/>
      <c r="EI931" s="85"/>
      <c r="EJ931" s="85"/>
      <c r="EK931" s="85"/>
      <c r="EL931" s="85"/>
      <c r="EM931" s="85"/>
      <c r="EN931" s="85"/>
      <c r="EO931" s="85"/>
      <c r="EP931" s="85"/>
      <c r="EQ931" s="85"/>
      <c r="ER931" s="85"/>
      <c r="ES931" s="85"/>
      <c r="ET931" s="85"/>
      <c r="EU931" s="85"/>
      <c r="EV931" s="85"/>
      <c r="EW931" s="85"/>
      <c r="EX931" s="85"/>
      <c r="EY931" s="85"/>
      <c r="EZ931" s="85"/>
      <c r="FA931" s="85"/>
      <c r="FB931" s="85"/>
      <c r="FC931" s="85"/>
      <c r="FD931" s="85"/>
      <c r="FE931" s="85"/>
      <c r="FF931" s="85"/>
      <c r="FG931" s="85"/>
      <c r="FH931" s="85"/>
      <c r="FI931" s="85"/>
      <c r="FJ931" s="85"/>
      <c r="FK931" s="85"/>
      <c r="FL931" s="85"/>
      <c r="FM931" s="85"/>
      <c r="FN931" s="85"/>
      <c r="FO931" s="85"/>
      <c r="FP931" s="85"/>
      <c r="FQ931" s="85"/>
      <c r="FR931" s="85"/>
      <c r="FS931" s="85"/>
      <c r="FT931" s="85"/>
      <c r="FU931" s="85"/>
      <c r="FV931" s="85"/>
      <c r="FW931" s="85"/>
      <c r="FX931" s="85"/>
      <c r="FY931" s="85"/>
      <c r="FZ931" s="85"/>
      <c r="GA931" s="85"/>
      <c r="GB931" s="85"/>
      <c r="GC931" s="85"/>
      <c r="GD931" s="85"/>
      <c r="GE931" s="85"/>
      <c r="GF931" s="85"/>
      <c r="GG931" s="85"/>
      <c r="GH931" s="85"/>
      <c r="GI931" s="85"/>
      <c r="GJ931" s="85"/>
      <c r="GK931" s="85"/>
      <c r="GL931" s="85"/>
      <c r="GM931" s="85"/>
      <c r="GN931" s="85"/>
      <c r="GO931" s="85"/>
      <c r="GP931" s="85"/>
      <c r="GQ931" s="85"/>
      <c r="GR931" s="85"/>
      <c r="GS931" s="85"/>
      <c r="GT931" s="85"/>
      <c r="GU931" s="85"/>
      <c r="GV931" s="85"/>
      <c r="GW931" s="85"/>
      <c r="GX931" s="85"/>
      <c r="GY931" s="85"/>
      <c r="GZ931" s="85"/>
      <c r="HA931" s="85"/>
      <c r="HB931" s="85"/>
      <c r="HC931" s="85"/>
      <c r="HD931" s="85"/>
      <c r="HE931" s="85"/>
      <c r="HF931" s="85"/>
      <c r="HG931" s="85"/>
      <c r="HH931" s="85"/>
      <c r="HI931" s="85"/>
      <c r="HJ931" s="85"/>
      <c r="HK931" s="85"/>
      <c r="HL931" s="85"/>
      <c r="HM931" s="85"/>
      <c r="HN931" s="85"/>
      <c r="HO931" s="85"/>
      <c r="HP931" s="85"/>
      <c r="HQ931" s="85"/>
      <c r="HR931" s="85"/>
      <c r="HS931" s="85"/>
      <c r="HT931" s="85"/>
      <c r="HU931" s="85"/>
      <c r="HV931" s="85"/>
      <c r="HW931" s="85"/>
      <c r="HX931" s="85"/>
      <c r="HY931" s="85"/>
      <c r="HZ931" s="85"/>
      <c r="IA931" s="85"/>
      <c r="IB931" s="85"/>
      <c r="IC931" s="85"/>
      <c r="ID931" s="85"/>
      <c r="IE931" s="85"/>
      <c r="IF931" s="85"/>
      <c r="IG931" s="85"/>
      <c r="IH931" s="85"/>
      <c r="II931" s="85"/>
      <c r="IJ931" s="85"/>
      <c r="IK931" s="85"/>
      <c r="IL931" s="85"/>
      <c r="IM931" s="85"/>
      <c r="IN931" s="85"/>
      <c r="IO931" s="85"/>
      <c r="IP931" s="85"/>
      <c r="IQ931" s="85"/>
      <c r="IR931" s="85"/>
      <c r="IS931" s="85"/>
      <c r="IT931" s="85"/>
      <c r="IU931" s="85"/>
      <c r="IV931" s="85"/>
      <c r="IW931" s="85"/>
    </row>
    <row r="932" spans="1:258" ht="12.95" customHeight="1">
      <c r="A932" s="74" t="s">
        <v>980</v>
      </c>
      <c r="B932" s="74"/>
      <c r="C932" s="75"/>
      <c r="D932" s="89"/>
      <c r="E932" s="76" t="s">
        <v>3748</v>
      </c>
      <c r="F932" s="166">
        <v>22200016</v>
      </c>
      <c r="G932" s="37" t="s">
        <v>1595</v>
      </c>
      <c r="H932" s="388" t="s">
        <v>988</v>
      </c>
      <c r="I932" s="91" t="s">
        <v>989</v>
      </c>
      <c r="J932" s="91" t="s">
        <v>990</v>
      </c>
      <c r="K932" s="40" t="s">
        <v>404</v>
      </c>
      <c r="L932" s="40"/>
      <c r="M932" s="91"/>
      <c r="N932" s="40">
        <v>50</v>
      </c>
      <c r="O932" s="40">
        <v>231010000</v>
      </c>
      <c r="P932" s="40" t="s">
        <v>984</v>
      </c>
      <c r="Q932" s="39" t="s">
        <v>151</v>
      </c>
      <c r="R932" s="40" t="s">
        <v>110</v>
      </c>
      <c r="S932" s="40">
        <v>230000000</v>
      </c>
      <c r="T932" s="99" t="s">
        <v>1014</v>
      </c>
      <c r="U932" s="91"/>
      <c r="V932" s="91"/>
      <c r="W932" s="91"/>
      <c r="X932" s="40"/>
      <c r="Y932" s="76" t="s">
        <v>435</v>
      </c>
      <c r="Z932" s="76" t="s">
        <v>436</v>
      </c>
      <c r="AA932" s="96">
        <v>0</v>
      </c>
      <c r="AB932" s="96">
        <v>90</v>
      </c>
      <c r="AC932" s="96">
        <v>10</v>
      </c>
      <c r="AD932" s="91"/>
      <c r="AE932" s="40" t="s">
        <v>115</v>
      </c>
      <c r="AF932" s="92"/>
      <c r="AG932" s="93"/>
      <c r="AH932" s="43">
        <v>121881849</v>
      </c>
      <c r="AI932" s="82">
        <f t="shared" si="72"/>
        <v>136507670.88000003</v>
      </c>
      <c r="AJ932" s="43"/>
      <c r="AK932" s="43"/>
      <c r="AL932" s="317"/>
      <c r="AM932" s="84" t="s">
        <v>116</v>
      </c>
      <c r="AN932" s="91" t="s">
        <v>1016</v>
      </c>
      <c r="AO932" s="91" t="s">
        <v>1016</v>
      </c>
      <c r="AP932" s="89"/>
      <c r="AQ932" s="89"/>
      <c r="AR932" s="89"/>
      <c r="AS932" s="89"/>
      <c r="AT932" s="89"/>
      <c r="AU932" s="89"/>
      <c r="AV932" s="89"/>
      <c r="AW932" s="89"/>
      <c r="AX932" s="89"/>
      <c r="AY932" s="74"/>
      <c r="AZ932" s="327"/>
      <c r="BD932" s="49">
        <v>814</v>
      </c>
      <c r="BE932" s="248"/>
      <c r="BF932" s="248"/>
      <c r="BG932" s="248"/>
      <c r="BH932" s="248"/>
      <c r="BI932" s="248"/>
      <c r="BJ932" s="248"/>
      <c r="BK932" s="248"/>
      <c r="BL932" s="248"/>
      <c r="BM932" s="248"/>
      <c r="BN932" s="248"/>
      <c r="BO932" s="248"/>
      <c r="BP932" s="248"/>
      <c r="BQ932" s="248"/>
      <c r="BR932" s="248"/>
      <c r="BS932" s="248"/>
      <c r="BT932" s="248"/>
      <c r="BU932" s="248"/>
      <c r="BV932" s="248"/>
      <c r="BW932" s="248"/>
      <c r="BX932" s="248"/>
      <c r="BY932" s="248"/>
      <c r="BZ932" s="248"/>
      <c r="CA932" s="248"/>
      <c r="CB932" s="248"/>
      <c r="CC932" s="248"/>
      <c r="CD932" s="248"/>
      <c r="CE932" s="248"/>
      <c r="CF932" s="248"/>
      <c r="CG932" s="248"/>
      <c r="CH932" s="248"/>
      <c r="CI932" s="248"/>
      <c r="CJ932" s="248"/>
      <c r="CK932" s="248"/>
      <c r="CL932" s="248"/>
      <c r="CM932" s="248"/>
      <c r="CN932" s="248"/>
      <c r="CO932" s="248"/>
      <c r="CP932" s="248"/>
      <c r="CQ932" s="248"/>
      <c r="CR932" s="248"/>
      <c r="CS932" s="248"/>
      <c r="CT932" s="248"/>
      <c r="CU932" s="248"/>
      <c r="CV932" s="248"/>
      <c r="CW932" s="248"/>
      <c r="CX932" s="248"/>
      <c r="CY932" s="248"/>
      <c r="CZ932" s="248"/>
      <c r="DA932" s="248"/>
      <c r="DB932" s="248"/>
      <c r="DC932" s="248"/>
      <c r="DD932" s="248"/>
      <c r="DE932" s="248"/>
      <c r="DF932" s="248"/>
      <c r="DG932" s="248"/>
      <c r="DH932" s="248"/>
      <c r="DI932" s="248"/>
      <c r="DJ932" s="248"/>
      <c r="DK932" s="248"/>
      <c r="DL932" s="248"/>
      <c r="DM932" s="248"/>
      <c r="DN932" s="248"/>
      <c r="DO932" s="248"/>
      <c r="DP932" s="248"/>
      <c r="DQ932" s="248"/>
      <c r="DR932" s="248"/>
      <c r="DS932" s="248"/>
      <c r="DT932" s="248"/>
      <c r="DU932" s="248"/>
      <c r="DV932" s="248"/>
      <c r="DW932" s="248"/>
      <c r="DX932" s="248"/>
      <c r="DY932" s="248"/>
      <c r="DZ932" s="248"/>
      <c r="EA932" s="248"/>
      <c r="EB932" s="248"/>
      <c r="EC932" s="248"/>
      <c r="ED932" s="248"/>
      <c r="EE932" s="248"/>
      <c r="EF932" s="248"/>
      <c r="EG932" s="248"/>
      <c r="EH932" s="248"/>
      <c r="EI932" s="248"/>
      <c r="EJ932" s="248"/>
      <c r="EK932" s="248"/>
      <c r="EL932" s="248"/>
      <c r="EM932" s="248"/>
      <c r="EN932" s="248"/>
      <c r="EO932" s="248"/>
      <c r="EP932" s="248"/>
      <c r="EQ932" s="248"/>
      <c r="ER932" s="248"/>
      <c r="ES932" s="248"/>
      <c r="ET932" s="248"/>
      <c r="EU932" s="248"/>
      <c r="EV932" s="248"/>
      <c r="EW932" s="248"/>
      <c r="EX932" s="248"/>
      <c r="EY932" s="248"/>
      <c r="EZ932" s="248"/>
      <c r="FA932" s="248"/>
      <c r="FB932" s="248"/>
      <c r="FC932" s="248"/>
      <c r="FD932" s="248"/>
      <c r="FE932" s="248"/>
      <c r="FF932" s="248"/>
      <c r="FG932" s="248"/>
      <c r="FH932" s="248"/>
      <c r="FI932" s="248"/>
      <c r="FJ932" s="248"/>
      <c r="FK932" s="248"/>
      <c r="FL932" s="248"/>
      <c r="FM932" s="248"/>
      <c r="FN932" s="248"/>
      <c r="FO932" s="248"/>
      <c r="FP932" s="248"/>
      <c r="FQ932" s="248"/>
      <c r="FR932" s="248"/>
      <c r="FS932" s="248"/>
      <c r="FT932" s="248"/>
      <c r="FU932" s="248"/>
      <c r="FV932" s="248"/>
      <c r="FW932" s="248"/>
      <c r="FX932" s="248"/>
      <c r="FY932" s="248"/>
      <c r="FZ932" s="248"/>
      <c r="GA932" s="248"/>
      <c r="GB932" s="248"/>
      <c r="GC932" s="248"/>
      <c r="GD932" s="248"/>
      <c r="GE932" s="248"/>
      <c r="GF932" s="248"/>
      <c r="GG932" s="248"/>
      <c r="GH932" s="248"/>
      <c r="GI932" s="248"/>
      <c r="GJ932" s="248"/>
      <c r="GK932" s="248"/>
      <c r="GL932" s="248"/>
      <c r="GM932" s="248"/>
      <c r="GN932" s="248"/>
      <c r="GO932" s="248"/>
      <c r="GP932" s="248"/>
      <c r="GQ932" s="248"/>
      <c r="GR932" s="248"/>
      <c r="GS932" s="248"/>
      <c r="GT932" s="248"/>
      <c r="GU932" s="248"/>
      <c r="GV932" s="248"/>
      <c r="GW932" s="248"/>
      <c r="GX932" s="248"/>
      <c r="GY932" s="248"/>
      <c r="GZ932" s="248"/>
      <c r="HA932" s="248"/>
      <c r="HB932" s="248"/>
      <c r="HC932" s="248"/>
      <c r="HD932" s="248"/>
      <c r="HE932" s="248"/>
      <c r="HF932" s="248"/>
      <c r="HG932" s="248"/>
      <c r="HH932" s="248"/>
      <c r="HI932" s="248"/>
      <c r="HJ932" s="248"/>
      <c r="HK932" s="248"/>
      <c r="HL932" s="248"/>
      <c r="HM932" s="248"/>
      <c r="HN932" s="248"/>
      <c r="HO932" s="248"/>
      <c r="HP932" s="248"/>
      <c r="HQ932" s="248"/>
      <c r="HR932" s="248"/>
      <c r="HS932" s="248"/>
      <c r="HT932" s="248"/>
      <c r="HU932" s="248"/>
      <c r="HV932" s="248"/>
      <c r="HW932" s="248"/>
      <c r="HX932" s="248"/>
      <c r="HY932" s="248"/>
      <c r="HZ932" s="248"/>
      <c r="IA932" s="248"/>
      <c r="IB932" s="248"/>
      <c r="IC932" s="248"/>
      <c r="ID932" s="248"/>
      <c r="IE932" s="248"/>
      <c r="IF932" s="248"/>
      <c r="IG932" s="248"/>
      <c r="IH932" s="248"/>
      <c r="II932" s="248"/>
      <c r="IJ932" s="248"/>
      <c r="IK932" s="248"/>
      <c r="IL932" s="248"/>
      <c r="IM932" s="248"/>
      <c r="IN932" s="248"/>
      <c r="IO932" s="248"/>
      <c r="IP932" s="248"/>
      <c r="IQ932" s="248"/>
      <c r="IR932" s="248"/>
      <c r="IS932" s="248"/>
      <c r="IT932" s="248"/>
      <c r="IU932" s="248"/>
      <c r="IV932" s="248"/>
      <c r="IW932" s="248"/>
      <c r="IX932" s="248"/>
    </row>
    <row r="933" spans="1:258" ht="12.95" customHeight="1">
      <c r="A933" s="74" t="s">
        <v>980</v>
      </c>
      <c r="B933" s="74"/>
      <c r="C933" s="75"/>
      <c r="D933" s="89"/>
      <c r="E933" s="76" t="s">
        <v>1592</v>
      </c>
      <c r="F933" s="166">
        <v>22200017</v>
      </c>
      <c r="G933" s="37" t="s">
        <v>1596</v>
      </c>
      <c r="H933" s="388" t="s">
        <v>1003</v>
      </c>
      <c r="I933" s="91" t="s">
        <v>1004</v>
      </c>
      <c r="J933" s="91" t="s">
        <v>1005</v>
      </c>
      <c r="K933" s="386" t="s">
        <v>404</v>
      </c>
      <c r="L933" s="40"/>
      <c r="M933" s="91"/>
      <c r="N933" s="96">
        <v>50</v>
      </c>
      <c r="O933" s="40">
        <v>230000000</v>
      </c>
      <c r="P933" s="40" t="s">
        <v>984</v>
      </c>
      <c r="Q933" s="39" t="s">
        <v>151</v>
      </c>
      <c r="R933" s="40" t="s">
        <v>110</v>
      </c>
      <c r="S933" s="387">
        <v>230000000</v>
      </c>
      <c r="T933" s="99" t="s">
        <v>1014</v>
      </c>
      <c r="U933" s="91"/>
      <c r="V933" s="91"/>
      <c r="W933" s="91"/>
      <c r="X933" s="40"/>
      <c r="Y933" s="76" t="s">
        <v>435</v>
      </c>
      <c r="Z933" s="76" t="s">
        <v>436</v>
      </c>
      <c r="AA933" s="96">
        <v>0</v>
      </c>
      <c r="AB933" s="96">
        <v>90</v>
      </c>
      <c r="AC933" s="96">
        <v>10</v>
      </c>
      <c r="AD933" s="91"/>
      <c r="AE933" s="40" t="s">
        <v>115</v>
      </c>
      <c r="AF933" s="92"/>
      <c r="AG933" s="93"/>
      <c r="AH933" s="43">
        <v>121921119</v>
      </c>
      <c r="AI933" s="82">
        <f t="shared" si="72"/>
        <v>136551653.28</v>
      </c>
      <c r="AJ933" s="43"/>
      <c r="AK933" s="95"/>
      <c r="AL933" s="98"/>
      <c r="AM933" s="84" t="s">
        <v>116</v>
      </c>
      <c r="AN933" s="91" t="s">
        <v>1017</v>
      </c>
      <c r="AO933" s="91" t="s">
        <v>1018</v>
      </c>
      <c r="AP933" s="89"/>
      <c r="AQ933" s="89"/>
      <c r="AR933" s="89"/>
      <c r="AS933" s="89"/>
      <c r="AT933" s="89"/>
      <c r="AU933" s="89"/>
      <c r="AV933" s="89"/>
      <c r="AW933" s="89"/>
      <c r="AX933" s="89"/>
      <c r="AY933" s="74"/>
      <c r="AZ933" s="327"/>
      <c r="BD933" s="49">
        <v>815</v>
      </c>
      <c r="BE933" s="85"/>
      <c r="BF933" s="85"/>
      <c r="BG933" s="85"/>
      <c r="BH933" s="85"/>
      <c r="BI933" s="85"/>
      <c r="BJ933" s="85"/>
      <c r="BK933" s="85"/>
      <c r="BL933" s="85"/>
      <c r="BM933" s="85"/>
      <c r="BN933" s="85"/>
      <c r="BO933" s="85"/>
      <c r="BP933" s="85"/>
      <c r="BQ933" s="85"/>
      <c r="BR933" s="85"/>
      <c r="BS933" s="85"/>
      <c r="BT933" s="85"/>
      <c r="BU933" s="85"/>
      <c r="BV933" s="85"/>
      <c r="BW933" s="85"/>
      <c r="BX933" s="85"/>
      <c r="BY933" s="85"/>
      <c r="BZ933" s="85"/>
      <c r="CA933" s="85"/>
      <c r="CB933" s="85"/>
      <c r="CC933" s="85"/>
      <c r="CD933" s="85"/>
      <c r="CE933" s="85"/>
      <c r="CF933" s="85"/>
      <c r="CG933" s="85"/>
      <c r="CH933" s="85"/>
      <c r="CI933" s="85"/>
      <c r="CJ933" s="85"/>
      <c r="CK933" s="85"/>
      <c r="CL933" s="85"/>
      <c r="CM933" s="85"/>
      <c r="CN933" s="85"/>
      <c r="CO933" s="85"/>
      <c r="CP933" s="85"/>
      <c r="CQ933" s="85"/>
      <c r="CR933" s="85"/>
      <c r="CS933" s="85"/>
      <c r="CT933" s="85"/>
      <c r="CU933" s="85"/>
      <c r="CV933" s="85"/>
      <c r="CW933" s="85"/>
      <c r="CX933" s="85"/>
      <c r="CY933" s="85"/>
      <c r="CZ933" s="85"/>
      <c r="DA933" s="85"/>
      <c r="DB933" s="85"/>
      <c r="DC933" s="85"/>
      <c r="DD933" s="85"/>
      <c r="DE933" s="85"/>
      <c r="DF933" s="85"/>
      <c r="DG933" s="85"/>
      <c r="DH933" s="85"/>
      <c r="DI933" s="85"/>
      <c r="DJ933" s="85"/>
      <c r="DK933" s="85"/>
      <c r="DL933" s="85"/>
      <c r="DM933" s="85"/>
      <c r="DN933" s="85"/>
      <c r="DO933" s="85"/>
      <c r="DP933" s="85"/>
      <c r="DQ933" s="85"/>
      <c r="DR933" s="85"/>
      <c r="DS933" s="85"/>
      <c r="DT933" s="85"/>
      <c r="DU933" s="85"/>
      <c r="DV933" s="85"/>
      <c r="DW933" s="85"/>
      <c r="DX933" s="85"/>
      <c r="DY933" s="85"/>
      <c r="DZ933" s="85"/>
      <c r="EA933" s="85"/>
      <c r="EB933" s="85"/>
      <c r="EC933" s="85"/>
      <c r="ED933" s="85"/>
      <c r="EE933" s="85"/>
      <c r="EF933" s="85"/>
      <c r="EG933" s="85"/>
      <c r="EH933" s="85"/>
      <c r="EI933" s="85"/>
      <c r="EJ933" s="85"/>
      <c r="EK933" s="85"/>
      <c r="EL933" s="85"/>
      <c r="EM933" s="85"/>
      <c r="EN933" s="85"/>
      <c r="EO933" s="85"/>
      <c r="EP933" s="85"/>
      <c r="EQ933" s="85"/>
      <c r="ER933" s="85"/>
      <c r="ES933" s="85"/>
      <c r="ET933" s="85"/>
      <c r="EU933" s="85"/>
      <c r="EV933" s="85"/>
      <c r="EW933" s="85"/>
      <c r="EX933" s="85"/>
      <c r="EY933" s="85"/>
      <c r="EZ933" s="85"/>
      <c r="FA933" s="85"/>
      <c r="FB933" s="85"/>
      <c r="FC933" s="85"/>
      <c r="FD933" s="85"/>
      <c r="FE933" s="85"/>
      <c r="FF933" s="85"/>
      <c r="FG933" s="85"/>
      <c r="FH933" s="85"/>
      <c r="FI933" s="85"/>
      <c r="FJ933" s="85"/>
      <c r="FK933" s="85"/>
      <c r="FL933" s="85"/>
      <c r="FM933" s="85"/>
      <c r="FN933" s="85"/>
      <c r="FO933" s="85"/>
      <c r="FP933" s="85"/>
      <c r="FQ933" s="85"/>
      <c r="FR933" s="85"/>
      <c r="FS933" s="85"/>
      <c r="FT933" s="85"/>
      <c r="FU933" s="85"/>
      <c r="FV933" s="85"/>
      <c r="FW933" s="85"/>
      <c r="FX933" s="85"/>
      <c r="FY933" s="85"/>
      <c r="FZ933" s="85"/>
      <c r="GA933" s="85"/>
      <c r="GB933" s="85"/>
      <c r="GC933" s="85"/>
      <c r="GD933" s="85"/>
      <c r="GE933" s="85"/>
      <c r="GF933" s="85"/>
      <c r="GG933" s="85"/>
      <c r="GH933" s="85"/>
      <c r="GI933" s="85"/>
      <c r="GJ933" s="85"/>
      <c r="GK933" s="85"/>
      <c r="GL933" s="85"/>
      <c r="GM933" s="85"/>
      <c r="GN933" s="85"/>
      <c r="GO933" s="85"/>
      <c r="GP933" s="85"/>
      <c r="GQ933" s="85"/>
      <c r="GR933" s="85"/>
      <c r="GS933" s="85"/>
      <c r="GT933" s="85"/>
      <c r="GU933" s="85"/>
      <c r="GV933" s="85"/>
      <c r="GW933" s="85"/>
      <c r="GX933" s="85"/>
      <c r="GY933" s="85"/>
      <c r="GZ933" s="85"/>
      <c r="HA933" s="85"/>
      <c r="HB933" s="85"/>
      <c r="HC933" s="85"/>
      <c r="HD933" s="85"/>
      <c r="HE933" s="85"/>
      <c r="HF933" s="85"/>
      <c r="HG933" s="85"/>
      <c r="HH933" s="85"/>
      <c r="HI933" s="85"/>
      <c r="HJ933" s="85"/>
      <c r="HK933" s="85"/>
      <c r="HL933" s="85"/>
      <c r="HM933" s="85"/>
      <c r="HN933" s="85"/>
      <c r="HO933" s="85"/>
      <c r="HP933" s="85"/>
      <c r="HQ933" s="85"/>
      <c r="HR933" s="85"/>
      <c r="HS933" s="85"/>
      <c r="HT933" s="85"/>
      <c r="HU933" s="85"/>
      <c r="HV933" s="85"/>
      <c r="HW933" s="85"/>
      <c r="HX933" s="85"/>
      <c r="HY933" s="85"/>
      <c r="HZ933" s="85"/>
      <c r="IA933" s="85"/>
      <c r="IB933" s="85"/>
      <c r="IC933" s="85"/>
      <c r="ID933" s="85"/>
      <c r="IE933" s="85"/>
      <c r="IF933" s="85"/>
      <c r="IG933" s="85"/>
      <c r="IH933" s="85"/>
      <c r="II933" s="85"/>
      <c r="IJ933" s="85"/>
      <c r="IK933" s="85"/>
      <c r="IL933" s="85"/>
      <c r="IM933" s="85"/>
      <c r="IN933" s="85"/>
      <c r="IO933" s="85"/>
      <c r="IP933" s="85"/>
      <c r="IQ933" s="85"/>
      <c r="IR933" s="85"/>
      <c r="IS933" s="85"/>
      <c r="IT933" s="85"/>
      <c r="IU933" s="85"/>
      <c r="IV933" s="85"/>
      <c r="IW933" s="85"/>
    </row>
    <row r="934" spans="1:258" ht="12.95" customHeight="1">
      <c r="A934" s="74" t="s">
        <v>980</v>
      </c>
      <c r="B934" s="74"/>
      <c r="C934" s="75"/>
      <c r="D934" s="89"/>
      <c r="E934" s="76" t="s">
        <v>1597</v>
      </c>
      <c r="F934" s="166">
        <v>22200018</v>
      </c>
      <c r="G934" s="37" t="s">
        <v>1597</v>
      </c>
      <c r="H934" s="388" t="s">
        <v>1010</v>
      </c>
      <c r="I934" s="91" t="s">
        <v>1004</v>
      </c>
      <c r="J934" s="91" t="s">
        <v>1011</v>
      </c>
      <c r="K934" s="40" t="s">
        <v>404</v>
      </c>
      <c r="L934" s="40"/>
      <c r="M934" s="91"/>
      <c r="N934" s="40">
        <v>50</v>
      </c>
      <c r="O934" s="40">
        <v>231010000</v>
      </c>
      <c r="P934" s="40" t="s">
        <v>984</v>
      </c>
      <c r="Q934" s="39" t="s">
        <v>151</v>
      </c>
      <c r="R934" s="40" t="s">
        <v>110</v>
      </c>
      <c r="S934" s="40">
        <v>230000000</v>
      </c>
      <c r="T934" s="99" t="s">
        <v>1014</v>
      </c>
      <c r="U934" s="91"/>
      <c r="V934" s="91"/>
      <c r="W934" s="91"/>
      <c r="X934" s="40"/>
      <c r="Y934" s="76" t="s">
        <v>435</v>
      </c>
      <c r="Z934" s="76" t="s">
        <v>436</v>
      </c>
      <c r="AA934" s="96">
        <v>0</v>
      </c>
      <c r="AB934" s="96">
        <v>90</v>
      </c>
      <c r="AC934" s="96">
        <v>10</v>
      </c>
      <c r="AD934" s="91"/>
      <c r="AE934" s="40" t="s">
        <v>115</v>
      </c>
      <c r="AF934" s="92"/>
      <c r="AG934" s="93"/>
      <c r="AH934" s="43">
        <v>29137413</v>
      </c>
      <c r="AI934" s="82">
        <f t="shared" si="72"/>
        <v>32633902.560000002</v>
      </c>
      <c r="AJ934" s="43"/>
      <c r="AK934" s="95"/>
      <c r="AL934" s="98"/>
      <c r="AM934" s="84" t="s">
        <v>116</v>
      </c>
      <c r="AN934" s="91" t="s">
        <v>1012</v>
      </c>
      <c r="AO934" s="91" t="s">
        <v>1019</v>
      </c>
      <c r="AP934" s="89"/>
      <c r="AQ934" s="89"/>
      <c r="AR934" s="89"/>
      <c r="AS934" s="89"/>
      <c r="AT934" s="89"/>
      <c r="AU934" s="89"/>
      <c r="AV934" s="89"/>
      <c r="AW934" s="89"/>
      <c r="AX934" s="89"/>
      <c r="AY934" s="74"/>
      <c r="AZ934" s="327"/>
      <c r="BD934" s="49">
        <v>816</v>
      </c>
      <c r="BE934" s="248"/>
      <c r="BF934" s="248"/>
      <c r="BG934" s="248"/>
      <c r="BH934" s="248"/>
      <c r="BI934" s="248"/>
      <c r="BJ934" s="248"/>
      <c r="BK934" s="248"/>
      <c r="BL934" s="248"/>
      <c r="BM934" s="248"/>
      <c r="BN934" s="248"/>
      <c r="BO934" s="248"/>
      <c r="BP934" s="248"/>
      <c r="BQ934" s="248"/>
      <c r="BR934" s="248"/>
      <c r="BS934" s="248"/>
      <c r="BT934" s="248"/>
      <c r="BU934" s="248"/>
      <c r="BV934" s="248"/>
      <c r="BW934" s="248"/>
      <c r="BX934" s="248"/>
      <c r="BY934" s="248"/>
      <c r="BZ934" s="248"/>
      <c r="CA934" s="248"/>
      <c r="CB934" s="248"/>
      <c r="CC934" s="248"/>
      <c r="CD934" s="248"/>
      <c r="CE934" s="248"/>
      <c r="CF934" s="248"/>
      <c r="CG934" s="248"/>
      <c r="CH934" s="248"/>
      <c r="CI934" s="248"/>
      <c r="CJ934" s="248"/>
      <c r="CK934" s="248"/>
      <c r="CL934" s="248"/>
      <c r="CM934" s="248"/>
      <c r="CN934" s="248"/>
      <c r="CO934" s="248"/>
      <c r="CP934" s="248"/>
      <c r="CQ934" s="248"/>
      <c r="CR934" s="248"/>
      <c r="CS934" s="248"/>
      <c r="CT934" s="248"/>
      <c r="CU934" s="248"/>
      <c r="CV934" s="248"/>
      <c r="CW934" s="248"/>
      <c r="CX934" s="248"/>
      <c r="CY934" s="248"/>
      <c r="CZ934" s="248"/>
      <c r="DA934" s="248"/>
      <c r="DB934" s="248"/>
      <c r="DC934" s="248"/>
      <c r="DD934" s="248"/>
      <c r="DE934" s="248"/>
      <c r="DF934" s="248"/>
      <c r="DG934" s="248"/>
      <c r="DH934" s="248"/>
      <c r="DI934" s="248"/>
      <c r="DJ934" s="248"/>
      <c r="DK934" s="248"/>
      <c r="DL934" s="248"/>
      <c r="DM934" s="248"/>
      <c r="DN934" s="248"/>
      <c r="DO934" s="248"/>
      <c r="DP934" s="248"/>
      <c r="DQ934" s="248"/>
      <c r="DR934" s="248"/>
      <c r="DS934" s="248"/>
      <c r="DT934" s="248"/>
      <c r="DU934" s="248"/>
      <c r="DV934" s="248"/>
      <c r="DW934" s="248"/>
      <c r="DX934" s="248"/>
      <c r="DY934" s="248"/>
      <c r="DZ934" s="248"/>
      <c r="EA934" s="248"/>
      <c r="EB934" s="248"/>
      <c r="EC934" s="248"/>
      <c r="ED934" s="248"/>
      <c r="EE934" s="248"/>
      <c r="EF934" s="248"/>
      <c r="EG934" s="248"/>
      <c r="EH934" s="248"/>
      <c r="EI934" s="248"/>
      <c r="EJ934" s="248"/>
      <c r="EK934" s="248"/>
      <c r="EL934" s="248"/>
      <c r="EM934" s="248"/>
      <c r="EN934" s="248"/>
      <c r="EO934" s="248"/>
      <c r="EP934" s="248"/>
      <c r="EQ934" s="248"/>
      <c r="ER934" s="248"/>
      <c r="ES934" s="248"/>
      <c r="ET934" s="248"/>
      <c r="EU934" s="248"/>
      <c r="EV934" s="248"/>
      <c r="EW934" s="248"/>
      <c r="EX934" s="248"/>
      <c r="EY934" s="248"/>
      <c r="EZ934" s="248"/>
      <c r="FA934" s="248"/>
      <c r="FB934" s="248"/>
      <c r="FC934" s="248"/>
      <c r="FD934" s="248"/>
      <c r="FE934" s="248"/>
      <c r="FF934" s="248"/>
      <c r="FG934" s="248"/>
      <c r="FH934" s="248"/>
      <c r="FI934" s="248"/>
      <c r="FJ934" s="248"/>
      <c r="FK934" s="248"/>
      <c r="FL934" s="248"/>
      <c r="FM934" s="248"/>
      <c r="FN934" s="248"/>
      <c r="FO934" s="248"/>
      <c r="FP934" s="248"/>
      <c r="FQ934" s="248"/>
      <c r="FR934" s="248"/>
      <c r="FS934" s="248"/>
      <c r="FT934" s="248"/>
      <c r="FU934" s="248"/>
      <c r="FV934" s="248"/>
      <c r="FW934" s="248"/>
      <c r="FX934" s="248"/>
      <c r="FY934" s="248"/>
      <c r="FZ934" s="248"/>
      <c r="GA934" s="248"/>
      <c r="GB934" s="248"/>
      <c r="GC934" s="248"/>
      <c r="GD934" s="248"/>
      <c r="GE934" s="248"/>
      <c r="GF934" s="248"/>
      <c r="GG934" s="248"/>
      <c r="GH934" s="248"/>
      <c r="GI934" s="248"/>
      <c r="GJ934" s="248"/>
      <c r="GK934" s="248"/>
      <c r="GL934" s="248"/>
      <c r="GM934" s="248"/>
      <c r="GN934" s="248"/>
      <c r="GO934" s="248"/>
      <c r="GP934" s="248"/>
      <c r="GQ934" s="248"/>
      <c r="GR934" s="248"/>
      <c r="GS934" s="248"/>
      <c r="GT934" s="248"/>
      <c r="GU934" s="248"/>
      <c r="GV934" s="248"/>
      <c r="GW934" s="248"/>
      <c r="GX934" s="248"/>
      <c r="GY934" s="248"/>
      <c r="GZ934" s="248"/>
      <c r="HA934" s="248"/>
      <c r="HB934" s="248"/>
      <c r="HC934" s="248"/>
      <c r="HD934" s="248"/>
      <c r="HE934" s="248"/>
      <c r="HF934" s="248"/>
      <c r="HG934" s="248"/>
      <c r="HH934" s="248"/>
      <c r="HI934" s="248"/>
      <c r="HJ934" s="248"/>
      <c r="HK934" s="248"/>
      <c r="HL934" s="248"/>
      <c r="HM934" s="248"/>
      <c r="HN934" s="248"/>
      <c r="HO934" s="248"/>
      <c r="HP934" s="248"/>
      <c r="HQ934" s="248"/>
      <c r="HR934" s="248"/>
      <c r="HS934" s="248"/>
      <c r="HT934" s="248"/>
      <c r="HU934" s="248"/>
      <c r="HV934" s="248"/>
      <c r="HW934" s="248"/>
      <c r="HX934" s="248"/>
      <c r="HY934" s="248"/>
      <c r="HZ934" s="248"/>
      <c r="IA934" s="248"/>
      <c r="IB934" s="248"/>
      <c r="IC934" s="248"/>
      <c r="ID934" s="248"/>
      <c r="IE934" s="248"/>
      <c r="IF934" s="248"/>
      <c r="IG934" s="248"/>
      <c r="IH934" s="248"/>
      <c r="II934" s="248"/>
      <c r="IJ934" s="248"/>
      <c r="IK934" s="248"/>
      <c r="IL934" s="248"/>
      <c r="IM934" s="248"/>
      <c r="IN934" s="248"/>
      <c r="IO934" s="248"/>
      <c r="IP934" s="248"/>
      <c r="IQ934" s="248"/>
      <c r="IR934" s="248"/>
      <c r="IS934" s="248"/>
      <c r="IT934" s="248"/>
      <c r="IU934" s="248"/>
      <c r="IV934" s="248"/>
      <c r="IW934" s="248"/>
      <c r="IX934" s="248"/>
    </row>
    <row r="935" spans="1:258" ht="12.95" customHeight="1">
      <c r="A935" s="74" t="s">
        <v>980</v>
      </c>
      <c r="B935" s="74"/>
      <c r="C935" s="75"/>
      <c r="D935" s="89"/>
      <c r="E935" s="76" t="s">
        <v>3749</v>
      </c>
      <c r="F935" s="166">
        <v>22200019</v>
      </c>
      <c r="G935" s="37" t="s">
        <v>1598</v>
      </c>
      <c r="H935" s="388" t="s">
        <v>988</v>
      </c>
      <c r="I935" s="91" t="s">
        <v>989</v>
      </c>
      <c r="J935" s="91" t="s">
        <v>990</v>
      </c>
      <c r="K935" s="40" t="s">
        <v>404</v>
      </c>
      <c r="L935" s="40"/>
      <c r="M935" s="91"/>
      <c r="N935" s="40">
        <v>50</v>
      </c>
      <c r="O935" s="40">
        <v>231010000</v>
      </c>
      <c r="P935" s="40" t="s">
        <v>984</v>
      </c>
      <c r="Q935" s="39" t="s">
        <v>151</v>
      </c>
      <c r="R935" s="40" t="s">
        <v>110</v>
      </c>
      <c r="S935" s="40">
        <v>230000000</v>
      </c>
      <c r="T935" s="99" t="s">
        <v>992</v>
      </c>
      <c r="U935" s="91"/>
      <c r="V935" s="91"/>
      <c r="W935" s="91"/>
      <c r="X935" s="40"/>
      <c r="Y935" s="76" t="s">
        <v>435</v>
      </c>
      <c r="Z935" s="76" t="s">
        <v>436</v>
      </c>
      <c r="AA935" s="96">
        <v>0</v>
      </c>
      <c r="AB935" s="96">
        <v>90</v>
      </c>
      <c r="AC935" s="96">
        <v>10</v>
      </c>
      <c r="AD935" s="91"/>
      <c r="AE935" s="40" t="s">
        <v>115</v>
      </c>
      <c r="AF935" s="92"/>
      <c r="AG935" s="93"/>
      <c r="AH935" s="43">
        <v>47419109</v>
      </c>
      <c r="AI935" s="82">
        <f t="shared" si="72"/>
        <v>53109402.080000006</v>
      </c>
      <c r="AJ935" s="43"/>
      <c r="AK935" s="95"/>
      <c r="AL935" s="98"/>
      <c r="AM935" s="84" t="s">
        <v>116</v>
      </c>
      <c r="AN935" s="91" t="s">
        <v>1020</v>
      </c>
      <c r="AO935" s="91" t="s">
        <v>1020</v>
      </c>
      <c r="AP935" s="89"/>
      <c r="AQ935" s="89"/>
      <c r="AR935" s="89"/>
      <c r="AS935" s="89"/>
      <c r="AT935" s="89"/>
      <c r="AU935" s="89"/>
      <c r="AV935" s="89"/>
      <c r="AW935" s="89"/>
      <c r="AX935" s="89"/>
      <c r="AY935" s="74"/>
      <c r="AZ935" s="327"/>
      <c r="BD935" s="49">
        <v>817</v>
      </c>
      <c r="BE935" s="85"/>
      <c r="BF935" s="85"/>
      <c r="BG935" s="85"/>
      <c r="BH935" s="85"/>
      <c r="BI935" s="85"/>
      <c r="BJ935" s="85"/>
      <c r="BK935" s="85"/>
      <c r="BL935" s="85"/>
      <c r="BM935" s="85"/>
      <c r="BN935" s="85"/>
      <c r="BO935" s="85"/>
      <c r="BP935" s="85"/>
      <c r="BQ935" s="85"/>
      <c r="BR935" s="85"/>
      <c r="BS935" s="85"/>
      <c r="BT935" s="85"/>
      <c r="BU935" s="85"/>
      <c r="BV935" s="85"/>
      <c r="BW935" s="85"/>
      <c r="BX935" s="85"/>
      <c r="BY935" s="85"/>
      <c r="BZ935" s="85"/>
      <c r="CA935" s="85"/>
      <c r="CB935" s="85"/>
      <c r="CC935" s="85"/>
      <c r="CD935" s="85"/>
      <c r="CE935" s="85"/>
      <c r="CF935" s="85"/>
      <c r="CG935" s="85"/>
      <c r="CH935" s="85"/>
      <c r="CI935" s="85"/>
      <c r="CJ935" s="85"/>
      <c r="CK935" s="85"/>
      <c r="CL935" s="85"/>
      <c r="CM935" s="85"/>
      <c r="CN935" s="85"/>
      <c r="CO935" s="85"/>
      <c r="CP935" s="85"/>
      <c r="CQ935" s="85"/>
      <c r="CR935" s="85"/>
      <c r="CS935" s="85"/>
      <c r="CT935" s="85"/>
      <c r="CU935" s="85"/>
      <c r="CV935" s="85"/>
      <c r="CW935" s="85"/>
      <c r="CX935" s="85"/>
      <c r="CY935" s="85"/>
      <c r="CZ935" s="85"/>
      <c r="DA935" s="85"/>
      <c r="DB935" s="85"/>
      <c r="DC935" s="85"/>
      <c r="DD935" s="85"/>
      <c r="DE935" s="85"/>
      <c r="DF935" s="85"/>
      <c r="DG935" s="85"/>
      <c r="DH935" s="85"/>
      <c r="DI935" s="85"/>
      <c r="DJ935" s="85"/>
      <c r="DK935" s="85"/>
      <c r="DL935" s="85"/>
      <c r="DM935" s="85"/>
      <c r="DN935" s="85"/>
      <c r="DO935" s="85"/>
      <c r="DP935" s="85"/>
      <c r="DQ935" s="85"/>
      <c r="DR935" s="85"/>
      <c r="DS935" s="85"/>
      <c r="DT935" s="85"/>
      <c r="DU935" s="85"/>
      <c r="DV935" s="85"/>
      <c r="DW935" s="85"/>
      <c r="DX935" s="85"/>
      <c r="DY935" s="85"/>
      <c r="DZ935" s="85"/>
      <c r="EA935" s="85"/>
      <c r="EB935" s="85"/>
      <c r="EC935" s="85"/>
      <c r="ED935" s="85"/>
      <c r="EE935" s="85"/>
      <c r="EF935" s="85"/>
      <c r="EG935" s="85"/>
      <c r="EH935" s="85"/>
      <c r="EI935" s="85"/>
      <c r="EJ935" s="85"/>
      <c r="EK935" s="85"/>
      <c r="EL935" s="85"/>
      <c r="EM935" s="85"/>
      <c r="EN935" s="85"/>
      <c r="EO935" s="85"/>
      <c r="EP935" s="85"/>
      <c r="EQ935" s="85"/>
      <c r="ER935" s="85"/>
      <c r="ES935" s="85"/>
      <c r="ET935" s="85"/>
      <c r="EU935" s="85"/>
      <c r="EV935" s="85"/>
      <c r="EW935" s="85"/>
      <c r="EX935" s="85"/>
      <c r="EY935" s="85"/>
      <c r="EZ935" s="85"/>
      <c r="FA935" s="85"/>
      <c r="FB935" s="85"/>
      <c r="FC935" s="85"/>
      <c r="FD935" s="85"/>
      <c r="FE935" s="85"/>
      <c r="FF935" s="85"/>
      <c r="FG935" s="85"/>
      <c r="FH935" s="85"/>
      <c r="FI935" s="85"/>
      <c r="FJ935" s="85"/>
      <c r="FK935" s="85"/>
      <c r="FL935" s="85"/>
      <c r="FM935" s="85"/>
      <c r="FN935" s="85"/>
      <c r="FO935" s="85"/>
      <c r="FP935" s="85"/>
      <c r="FQ935" s="85"/>
      <c r="FR935" s="85"/>
      <c r="FS935" s="85"/>
      <c r="FT935" s="85"/>
      <c r="FU935" s="85"/>
      <c r="FV935" s="85"/>
      <c r="FW935" s="85"/>
      <c r="FX935" s="85"/>
      <c r="FY935" s="85"/>
      <c r="FZ935" s="85"/>
      <c r="GA935" s="85"/>
      <c r="GB935" s="85"/>
      <c r="GC935" s="85"/>
      <c r="GD935" s="85"/>
      <c r="GE935" s="85"/>
      <c r="GF935" s="85"/>
      <c r="GG935" s="85"/>
      <c r="GH935" s="85"/>
      <c r="GI935" s="85"/>
      <c r="GJ935" s="85"/>
      <c r="GK935" s="85"/>
      <c r="GL935" s="85"/>
      <c r="GM935" s="85"/>
      <c r="GN935" s="85"/>
      <c r="GO935" s="85"/>
      <c r="GP935" s="85"/>
      <c r="GQ935" s="85"/>
      <c r="GR935" s="85"/>
      <c r="GS935" s="85"/>
      <c r="GT935" s="85"/>
      <c r="GU935" s="85"/>
      <c r="GV935" s="85"/>
      <c r="GW935" s="85"/>
      <c r="GX935" s="85"/>
      <c r="GY935" s="85"/>
      <c r="GZ935" s="85"/>
      <c r="HA935" s="85"/>
      <c r="HB935" s="85"/>
      <c r="HC935" s="85"/>
      <c r="HD935" s="85"/>
      <c r="HE935" s="85"/>
      <c r="HF935" s="85"/>
      <c r="HG935" s="85"/>
      <c r="HH935" s="85"/>
      <c r="HI935" s="85"/>
      <c r="HJ935" s="85"/>
      <c r="HK935" s="85"/>
      <c r="HL935" s="85"/>
      <c r="HM935" s="85"/>
      <c r="HN935" s="85"/>
      <c r="HO935" s="85"/>
      <c r="HP935" s="85"/>
      <c r="HQ935" s="85"/>
      <c r="HR935" s="85"/>
      <c r="HS935" s="85"/>
      <c r="HT935" s="85"/>
      <c r="HU935" s="85"/>
      <c r="HV935" s="85"/>
      <c r="HW935" s="85"/>
      <c r="HX935" s="85"/>
      <c r="HY935" s="85"/>
      <c r="HZ935" s="85"/>
      <c r="IA935" s="85"/>
      <c r="IB935" s="85"/>
      <c r="IC935" s="85"/>
      <c r="ID935" s="85"/>
      <c r="IE935" s="85"/>
      <c r="IF935" s="85"/>
      <c r="IG935" s="85"/>
      <c r="IH935" s="85"/>
      <c r="II935" s="85"/>
      <c r="IJ935" s="85"/>
      <c r="IK935" s="85"/>
      <c r="IL935" s="85"/>
      <c r="IM935" s="85"/>
      <c r="IN935" s="85"/>
      <c r="IO935" s="85"/>
      <c r="IP935" s="85"/>
      <c r="IQ935" s="85"/>
      <c r="IR935" s="85"/>
      <c r="IS935" s="85"/>
      <c r="IT935" s="85"/>
      <c r="IU935" s="85"/>
      <c r="IV935" s="85"/>
      <c r="IW935" s="85"/>
    </row>
    <row r="936" spans="1:258" ht="12.95" customHeight="1">
      <c r="A936" s="74" t="s">
        <v>980</v>
      </c>
      <c r="B936" s="74"/>
      <c r="C936" s="75"/>
      <c r="D936" s="89"/>
      <c r="E936" s="76" t="s">
        <v>1614</v>
      </c>
      <c r="F936" s="166">
        <v>22200020</v>
      </c>
      <c r="G936" s="168" t="s">
        <v>1599</v>
      </c>
      <c r="H936" s="388" t="s">
        <v>988</v>
      </c>
      <c r="I936" s="275" t="s">
        <v>989</v>
      </c>
      <c r="J936" s="91" t="s">
        <v>990</v>
      </c>
      <c r="K936" s="40" t="s">
        <v>404</v>
      </c>
      <c r="L936" s="40"/>
      <c r="M936" s="91"/>
      <c r="N936" s="40">
        <v>50</v>
      </c>
      <c r="O936" s="40">
        <v>231010000</v>
      </c>
      <c r="P936" s="40" t="s">
        <v>984</v>
      </c>
      <c r="Q936" s="39" t="s">
        <v>151</v>
      </c>
      <c r="R936" s="40" t="s">
        <v>110</v>
      </c>
      <c r="S936" s="40">
        <v>230000000</v>
      </c>
      <c r="T936" s="99" t="s">
        <v>992</v>
      </c>
      <c r="U936" s="91"/>
      <c r="V936" s="91"/>
      <c r="W936" s="91"/>
      <c r="X936" s="40"/>
      <c r="Y936" s="76" t="s">
        <v>435</v>
      </c>
      <c r="Z936" s="76" t="s">
        <v>436</v>
      </c>
      <c r="AA936" s="96">
        <v>0</v>
      </c>
      <c r="AB936" s="96">
        <v>90</v>
      </c>
      <c r="AC936" s="96">
        <v>10</v>
      </c>
      <c r="AD936" s="91"/>
      <c r="AE936" s="40" t="s">
        <v>115</v>
      </c>
      <c r="AF936" s="92"/>
      <c r="AG936" s="93"/>
      <c r="AH936" s="43">
        <v>91423478</v>
      </c>
      <c r="AI936" s="82">
        <f t="shared" si="72"/>
        <v>102394295.36000001</v>
      </c>
      <c r="AJ936" s="43"/>
      <c r="AK936" s="43"/>
      <c r="AL936" s="317"/>
      <c r="AM936" s="84" t="s">
        <v>116</v>
      </c>
      <c r="AN936" s="91" t="s">
        <v>1021</v>
      </c>
      <c r="AO936" s="91" t="s">
        <v>1021</v>
      </c>
      <c r="AP936" s="89"/>
      <c r="AQ936" s="89"/>
      <c r="AR936" s="89"/>
      <c r="AS936" s="89"/>
      <c r="AT936" s="89"/>
      <c r="AU936" s="89"/>
      <c r="AV936" s="89"/>
      <c r="AW936" s="89"/>
      <c r="AX936" s="89"/>
      <c r="AY936" s="74"/>
      <c r="AZ936" s="327"/>
      <c r="BD936" s="49">
        <v>818</v>
      </c>
      <c r="BE936" s="248"/>
      <c r="BF936" s="248"/>
      <c r="BG936" s="248"/>
      <c r="BH936" s="248"/>
      <c r="BI936" s="248"/>
      <c r="BJ936" s="248"/>
      <c r="BK936" s="248"/>
      <c r="BL936" s="248"/>
      <c r="BM936" s="248"/>
      <c r="BN936" s="248"/>
      <c r="BO936" s="248"/>
      <c r="BP936" s="248"/>
      <c r="BQ936" s="248"/>
      <c r="BR936" s="248"/>
      <c r="BS936" s="248"/>
      <c r="BT936" s="248"/>
      <c r="BU936" s="248"/>
      <c r="BV936" s="248"/>
      <c r="BW936" s="248"/>
      <c r="BX936" s="248"/>
      <c r="BY936" s="248"/>
      <c r="BZ936" s="248"/>
      <c r="CA936" s="248"/>
      <c r="CB936" s="248"/>
      <c r="CC936" s="248"/>
      <c r="CD936" s="248"/>
      <c r="CE936" s="248"/>
      <c r="CF936" s="248"/>
      <c r="CG936" s="248"/>
      <c r="CH936" s="248"/>
      <c r="CI936" s="248"/>
      <c r="CJ936" s="248"/>
      <c r="CK936" s="248"/>
      <c r="CL936" s="248"/>
      <c r="CM936" s="248"/>
      <c r="CN936" s="248"/>
      <c r="CO936" s="248"/>
      <c r="CP936" s="248"/>
      <c r="CQ936" s="248"/>
      <c r="CR936" s="248"/>
      <c r="CS936" s="248"/>
      <c r="CT936" s="248"/>
      <c r="CU936" s="248"/>
      <c r="CV936" s="248"/>
      <c r="CW936" s="248"/>
      <c r="CX936" s="248"/>
      <c r="CY936" s="248"/>
      <c r="CZ936" s="248"/>
      <c r="DA936" s="248"/>
      <c r="DB936" s="248"/>
      <c r="DC936" s="248"/>
      <c r="DD936" s="248"/>
      <c r="DE936" s="248"/>
      <c r="DF936" s="248"/>
      <c r="DG936" s="248"/>
      <c r="DH936" s="248"/>
      <c r="DI936" s="248"/>
      <c r="DJ936" s="248"/>
      <c r="DK936" s="248"/>
      <c r="DL936" s="248"/>
      <c r="DM936" s="248"/>
      <c r="DN936" s="248"/>
      <c r="DO936" s="248"/>
      <c r="DP936" s="248"/>
      <c r="DQ936" s="248"/>
      <c r="DR936" s="248"/>
      <c r="DS936" s="248"/>
      <c r="DT936" s="248"/>
      <c r="DU936" s="248"/>
      <c r="DV936" s="248"/>
      <c r="DW936" s="248"/>
      <c r="DX936" s="248"/>
      <c r="DY936" s="248"/>
      <c r="DZ936" s="248"/>
      <c r="EA936" s="248"/>
      <c r="EB936" s="248"/>
      <c r="EC936" s="248"/>
      <c r="ED936" s="248"/>
      <c r="EE936" s="248"/>
      <c r="EF936" s="248"/>
      <c r="EG936" s="248"/>
      <c r="EH936" s="248"/>
      <c r="EI936" s="248"/>
      <c r="EJ936" s="248"/>
      <c r="EK936" s="248"/>
      <c r="EL936" s="248"/>
      <c r="EM936" s="248"/>
      <c r="EN936" s="248"/>
      <c r="EO936" s="248"/>
      <c r="EP936" s="248"/>
      <c r="EQ936" s="248"/>
      <c r="ER936" s="248"/>
      <c r="ES936" s="248"/>
      <c r="ET936" s="248"/>
      <c r="EU936" s="248"/>
      <c r="EV936" s="248"/>
      <c r="EW936" s="248"/>
      <c r="EX936" s="248"/>
      <c r="EY936" s="248"/>
      <c r="EZ936" s="248"/>
      <c r="FA936" s="248"/>
      <c r="FB936" s="248"/>
      <c r="FC936" s="248"/>
      <c r="FD936" s="248"/>
      <c r="FE936" s="248"/>
      <c r="FF936" s="248"/>
      <c r="FG936" s="248"/>
      <c r="FH936" s="248"/>
      <c r="FI936" s="248"/>
      <c r="FJ936" s="248"/>
      <c r="FK936" s="248"/>
      <c r="FL936" s="248"/>
      <c r="FM936" s="248"/>
      <c r="FN936" s="248"/>
      <c r="FO936" s="248"/>
      <c r="FP936" s="248"/>
      <c r="FQ936" s="248"/>
      <c r="FR936" s="248"/>
      <c r="FS936" s="248"/>
      <c r="FT936" s="248"/>
      <c r="FU936" s="248"/>
      <c r="FV936" s="248"/>
      <c r="FW936" s="248"/>
      <c r="FX936" s="248"/>
      <c r="FY936" s="248"/>
      <c r="FZ936" s="248"/>
      <c r="GA936" s="248"/>
      <c r="GB936" s="248"/>
      <c r="GC936" s="248"/>
      <c r="GD936" s="248"/>
      <c r="GE936" s="248"/>
      <c r="GF936" s="248"/>
      <c r="GG936" s="248"/>
      <c r="GH936" s="248"/>
      <c r="GI936" s="248"/>
      <c r="GJ936" s="248"/>
      <c r="GK936" s="248"/>
      <c r="GL936" s="248"/>
      <c r="GM936" s="248"/>
      <c r="GN936" s="248"/>
      <c r="GO936" s="248"/>
      <c r="GP936" s="248"/>
      <c r="GQ936" s="248"/>
      <c r="GR936" s="248"/>
      <c r="GS936" s="248"/>
      <c r="GT936" s="248"/>
      <c r="GU936" s="248"/>
      <c r="GV936" s="248"/>
      <c r="GW936" s="248"/>
      <c r="GX936" s="248"/>
      <c r="GY936" s="248"/>
      <c r="GZ936" s="248"/>
      <c r="HA936" s="248"/>
      <c r="HB936" s="248"/>
      <c r="HC936" s="248"/>
      <c r="HD936" s="248"/>
      <c r="HE936" s="248"/>
      <c r="HF936" s="248"/>
      <c r="HG936" s="248"/>
      <c r="HH936" s="248"/>
      <c r="HI936" s="248"/>
      <c r="HJ936" s="248"/>
      <c r="HK936" s="248"/>
      <c r="HL936" s="248"/>
      <c r="HM936" s="248"/>
      <c r="HN936" s="248"/>
      <c r="HO936" s="248"/>
      <c r="HP936" s="248"/>
      <c r="HQ936" s="248"/>
      <c r="HR936" s="248"/>
      <c r="HS936" s="248"/>
      <c r="HT936" s="248"/>
      <c r="HU936" s="248"/>
      <c r="HV936" s="248"/>
      <c r="HW936" s="248"/>
      <c r="HX936" s="248"/>
      <c r="HY936" s="248"/>
      <c r="HZ936" s="248"/>
      <c r="IA936" s="248"/>
      <c r="IB936" s="248"/>
      <c r="IC936" s="248"/>
      <c r="ID936" s="248"/>
      <c r="IE936" s="248"/>
      <c r="IF936" s="248"/>
      <c r="IG936" s="248"/>
      <c r="IH936" s="248"/>
      <c r="II936" s="248"/>
      <c r="IJ936" s="248"/>
      <c r="IK936" s="248"/>
      <c r="IL936" s="248"/>
      <c r="IM936" s="248"/>
      <c r="IN936" s="248"/>
      <c r="IO936" s="248"/>
      <c r="IP936" s="248"/>
      <c r="IQ936" s="248"/>
      <c r="IR936" s="248"/>
      <c r="IS936" s="248"/>
      <c r="IT936" s="248"/>
      <c r="IU936" s="248"/>
      <c r="IV936" s="248"/>
      <c r="IW936" s="248"/>
      <c r="IX936" s="248"/>
    </row>
    <row r="937" spans="1:258" ht="12.95" customHeight="1">
      <c r="A937" s="74" t="s">
        <v>980</v>
      </c>
      <c r="B937" s="74"/>
      <c r="C937" s="75"/>
      <c r="D937" s="89"/>
      <c r="E937" s="76" t="s">
        <v>3750</v>
      </c>
      <c r="F937" s="166">
        <v>22200021</v>
      </c>
      <c r="G937" s="168" t="s">
        <v>1600</v>
      </c>
      <c r="H937" s="388" t="s">
        <v>2096</v>
      </c>
      <c r="I937" s="275" t="s">
        <v>1023</v>
      </c>
      <c r="J937" s="91" t="s">
        <v>1024</v>
      </c>
      <c r="K937" s="40" t="s">
        <v>404</v>
      </c>
      <c r="L937" s="40"/>
      <c r="M937" s="91"/>
      <c r="N937" s="40">
        <v>40</v>
      </c>
      <c r="O937" s="40">
        <v>230000000</v>
      </c>
      <c r="P937" s="40" t="s">
        <v>991</v>
      </c>
      <c r="Q937" s="39" t="s">
        <v>151</v>
      </c>
      <c r="R937" s="40" t="s">
        <v>110</v>
      </c>
      <c r="S937" s="40">
        <v>230000000</v>
      </c>
      <c r="T937" s="99" t="s">
        <v>999</v>
      </c>
      <c r="U937" s="91"/>
      <c r="V937" s="91"/>
      <c r="W937" s="91"/>
      <c r="X937" s="40"/>
      <c r="Y937" s="76" t="s">
        <v>435</v>
      </c>
      <c r="Z937" s="76" t="s">
        <v>1025</v>
      </c>
      <c r="AA937" s="96" t="s">
        <v>106</v>
      </c>
      <c r="AB937" s="96" t="s">
        <v>285</v>
      </c>
      <c r="AC937" s="96">
        <v>10</v>
      </c>
      <c r="AD937" s="91"/>
      <c r="AE937" s="40" t="s">
        <v>115</v>
      </c>
      <c r="AF937" s="92"/>
      <c r="AG937" s="93"/>
      <c r="AH937" s="43">
        <v>0</v>
      </c>
      <c r="AI937" s="82">
        <f t="shared" si="72"/>
        <v>0</v>
      </c>
      <c r="AJ937" s="43"/>
      <c r="AK937" s="43"/>
      <c r="AL937" s="317"/>
      <c r="AM937" s="84" t="s">
        <v>116</v>
      </c>
      <c r="AN937" s="100" t="s">
        <v>1026</v>
      </c>
      <c r="AO937" s="91" t="s">
        <v>1026</v>
      </c>
      <c r="AP937" s="89"/>
      <c r="AQ937" s="89"/>
      <c r="AR937" s="89"/>
      <c r="AS937" s="89"/>
      <c r="AT937" s="89"/>
      <c r="AU937" s="89"/>
      <c r="AV937" s="89"/>
      <c r="AW937" s="89"/>
      <c r="AX937" s="89"/>
      <c r="AY937" s="74"/>
      <c r="AZ937" s="327"/>
      <c r="BD937" s="49">
        <v>819</v>
      </c>
      <c r="BE937" s="85"/>
      <c r="BF937" s="85"/>
      <c r="BG937" s="85"/>
      <c r="BH937" s="85"/>
      <c r="BI937" s="85"/>
      <c r="BJ937" s="85"/>
      <c r="BK937" s="85"/>
      <c r="BL937" s="85"/>
      <c r="BM937" s="85"/>
      <c r="BN937" s="85"/>
      <c r="BO937" s="85"/>
      <c r="BP937" s="85"/>
      <c r="BQ937" s="85"/>
      <c r="BR937" s="85"/>
      <c r="BS937" s="85"/>
      <c r="BT937" s="85"/>
      <c r="BU937" s="85"/>
      <c r="BV937" s="85"/>
      <c r="BW937" s="85"/>
      <c r="BX937" s="85"/>
      <c r="BY937" s="85"/>
      <c r="BZ937" s="85"/>
      <c r="CA937" s="85"/>
      <c r="CB937" s="85"/>
      <c r="CC937" s="85"/>
      <c r="CD937" s="85"/>
      <c r="CE937" s="85"/>
      <c r="CF937" s="85"/>
      <c r="CG937" s="85"/>
      <c r="CH937" s="85"/>
      <c r="CI937" s="85"/>
      <c r="CJ937" s="85"/>
      <c r="CK937" s="85"/>
      <c r="CL937" s="85"/>
      <c r="CM937" s="85"/>
      <c r="CN937" s="85"/>
      <c r="CO937" s="85"/>
      <c r="CP937" s="85"/>
      <c r="CQ937" s="85"/>
      <c r="CR937" s="85"/>
      <c r="CS937" s="85"/>
      <c r="CT937" s="85"/>
      <c r="CU937" s="85"/>
      <c r="CV937" s="85"/>
      <c r="CW937" s="85"/>
      <c r="CX937" s="85"/>
      <c r="CY937" s="85"/>
      <c r="CZ937" s="85"/>
      <c r="DA937" s="85"/>
      <c r="DB937" s="85"/>
      <c r="DC937" s="85"/>
      <c r="DD937" s="85"/>
      <c r="DE937" s="85"/>
      <c r="DF937" s="85"/>
      <c r="DG937" s="85"/>
      <c r="DH937" s="85"/>
      <c r="DI937" s="85"/>
      <c r="DJ937" s="85"/>
      <c r="DK937" s="85"/>
      <c r="DL937" s="85"/>
      <c r="DM937" s="85"/>
      <c r="DN937" s="85"/>
      <c r="DO937" s="85"/>
      <c r="DP937" s="85"/>
      <c r="DQ937" s="85"/>
      <c r="DR937" s="85"/>
      <c r="DS937" s="85"/>
      <c r="DT937" s="85"/>
      <c r="DU937" s="85"/>
      <c r="DV937" s="85"/>
      <c r="DW937" s="85"/>
      <c r="DX937" s="85"/>
      <c r="DY937" s="85"/>
      <c r="DZ937" s="85"/>
      <c r="EA937" s="85"/>
      <c r="EB937" s="85"/>
      <c r="EC937" s="85"/>
      <c r="ED937" s="85"/>
      <c r="EE937" s="85"/>
      <c r="EF937" s="85"/>
      <c r="EG937" s="85"/>
      <c r="EH937" s="85"/>
      <c r="EI937" s="85"/>
      <c r="EJ937" s="85"/>
      <c r="EK937" s="85"/>
      <c r="EL937" s="85"/>
      <c r="EM937" s="85"/>
      <c r="EN937" s="85"/>
      <c r="EO937" s="85"/>
      <c r="EP937" s="85"/>
      <c r="EQ937" s="85"/>
      <c r="ER937" s="85"/>
      <c r="ES937" s="85"/>
      <c r="ET937" s="85"/>
      <c r="EU937" s="85"/>
      <c r="EV937" s="85"/>
      <c r="EW937" s="85"/>
      <c r="EX937" s="85"/>
      <c r="EY937" s="85"/>
      <c r="EZ937" s="85"/>
      <c r="FA937" s="85"/>
      <c r="FB937" s="85"/>
      <c r="FC937" s="85"/>
      <c r="FD937" s="85"/>
      <c r="FE937" s="85"/>
      <c r="FF937" s="85"/>
      <c r="FG937" s="85"/>
      <c r="FH937" s="85"/>
      <c r="FI937" s="85"/>
      <c r="FJ937" s="85"/>
      <c r="FK937" s="85"/>
      <c r="FL937" s="85"/>
      <c r="FM937" s="85"/>
      <c r="FN937" s="85"/>
      <c r="FO937" s="85"/>
      <c r="FP937" s="85"/>
      <c r="FQ937" s="85"/>
      <c r="FR937" s="85"/>
      <c r="FS937" s="85"/>
      <c r="FT937" s="85"/>
      <c r="FU937" s="85"/>
      <c r="FV937" s="85"/>
      <c r="FW937" s="85"/>
      <c r="FX937" s="85"/>
      <c r="FY937" s="85"/>
      <c r="FZ937" s="85"/>
      <c r="GA937" s="85"/>
      <c r="GB937" s="85"/>
      <c r="GC937" s="85"/>
      <c r="GD937" s="85"/>
      <c r="GE937" s="85"/>
      <c r="GF937" s="85"/>
      <c r="GG937" s="85"/>
      <c r="GH937" s="85"/>
      <c r="GI937" s="85"/>
      <c r="GJ937" s="85"/>
      <c r="GK937" s="85"/>
      <c r="GL937" s="85"/>
      <c r="GM937" s="85"/>
      <c r="GN937" s="85"/>
      <c r="GO937" s="85"/>
      <c r="GP937" s="85"/>
      <c r="GQ937" s="85"/>
      <c r="GR937" s="85"/>
      <c r="GS937" s="85"/>
      <c r="GT937" s="85"/>
      <c r="GU937" s="85"/>
      <c r="GV937" s="85"/>
      <c r="GW937" s="85"/>
      <c r="GX937" s="85"/>
      <c r="GY937" s="85"/>
      <c r="GZ937" s="85"/>
      <c r="HA937" s="85"/>
      <c r="HB937" s="85"/>
      <c r="HC937" s="85"/>
      <c r="HD937" s="85"/>
      <c r="HE937" s="85"/>
      <c r="HF937" s="85"/>
      <c r="HG937" s="85"/>
      <c r="HH937" s="85"/>
      <c r="HI937" s="85"/>
      <c r="HJ937" s="85"/>
      <c r="HK937" s="85"/>
      <c r="HL937" s="85"/>
      <c r="HM937" s="85"/>
      <c r="HN937" s="85"/>
      <c r="HO937" s="85"/>
      <c r="HP937" s="85"/>
      <c r="HQ937" s="85"/>
      <c r="HR937" s="85"/>
      <c r="HS937" s="85"/>
      <c r="HT937" s="85"/>
      <c r="HU937" s="85"/>
      <c r="HV937" s="85"/>
      <c r="HW937" s="85"/>
      <c r="HX937" s="85"/>
      <c r="HY937" s="85"/>
      <c r="HZ937" s="85"/>
      <c r="IA937" s="85"/>
      <c r="IB937" s="85"/>
      <c r="IC937" s="85"/>
      <c r="ID937" s="85"/>
      <c r="IE937" s="85"/>
      <c r="IF937" s="85"/>
      <c r="IG937" s="85"/>
      <c r="IH937" s="85"/>
      <c r="II937" s="85"/>
      <c r="IJ937" s="85"/>
      <c r="IK937" s="85"/>
      <c r="IL937" s="85"/>
      <c r="IM937" s="85"/>
      <c r="IN937" s="85"/>
      <c r="IO937" s="85"/>
      <c r="IP937" s="85"/>
      <c r="IQ937" s="85"/>
      <c r="IR937" s="85"/>
      <c r="IS937" s="85"/>
      <c r="IT937" s="85"/>
      <c r="IU937" s="85"/>
      <c r="IV937" s="85"/>
      <c r="IW937" s="85"/>
    </row>
    <row r="938" spans="1:258" ht="12.95" customHeight="1">
      <c r="A938" s="7" t="s">
        <v>980</v>
      </c>
      <c r="B938" s="7"/>
      <c r="C938" s="160"/>
      <c r="D938" s="157"/>
      <c r="E938" s="8" t="s">
        <v>3934</v>
      </c>
      <c r="F938" s="407">
        <v>22200021</v>
      </c>
      <c r="G938" s="324" t="s">
        <v>1600</v>
      </c>
      <c r="H938" s="537" t="s">
        <v>2096</v>
      </c>
      <c r="I938" s="552" t="s">
        <v>1023</v>
      </c>
      <c r="J938" s="552" t="s">
        <v>1024</v>
      </c>
      <c r="K938" s="564" t="s">
        <v>404</v>
      </c>
      <c r="L938" s="564"/>
      <c r="M938" s="552"/>
      <c r="N938" s="564">
        <v>40</v>
      </c>
      <c r="O938" s="564">
        <v>230000000</v>
      </c>
      <c r="P938" s="552" t="s">
        <v>991</v>
      </c>
      <c r="Q938" s="7" t="s">
        <v>109</v>
      </c>
      <c r="R938" s="564" t="s">
        <v>110</v>
      </c>
      <c r="S938" s="564">
        <v>230000000</v>
      </c>
      <c r="T938" s="596" t="s">
        <v>999</v>
      </c>
      <c r="U938" s="552"/>
      <c r="V938" s="552"/>
      <c r="W938" s="552"/>
      <c r="X938" s="564" t="s">
        <v>1025</v>
      </c>
      <c r="Y938" s="8"/>
      <c r="Z938" s="8"/>
      <c r="AA938" s="617" t="s">
        <v>106</v>
      </c>
      <c r="AB938" s="617" t="s">
        <v>285</v>
      </c>
      <c r="AC938" s="617">
        <v>10</v>
      </c>
      <c r="AD938" s="552"/>
      <c r="AE938" s="564" t="s">
        <v>115</v>
      </c>
      <c r="AF938" s="641"/>
      <c r="AG938" s="648"/>
      <c r="AH938" s="659">
        <v>30000000</v>
      </c>
      <c r="AI938" s="12">
        <f t="shared" si="72"/>
        <v>33600000</v>
      </c>
      <c r="AJ938" s="659"/>
      <c r="AK938" s="659"/>
      <c r="AL938" s="686"/>
      <c r="AM938" s="689" t="s">
        <v>116</v>
      </c>
      <c r="AN938" s="327" t="s">
        <v>3935</v>
      </c>
      <c r="AO938" s="552" t="s">
        <v>1026</v>
      </c>
      <c r="AP938" s="157"/>
      <c r="AQ938" s="157"/>
      <c r="AR938" s="157"/>
      <c r="AS938" s="157"/>
      <c r="AT938" s="157"/>
      <c r="AU938" s="157"/>
      <c r="AV938" s="157"/>
      <c r="AW938" s="157"/>
      <c r="AX938" s="157"/>
      <c r="AY938" s="157"/>
      <c r="AZ938" s="327"/>
      <c r="BC938" s="249" t="e">
        <f>VLOOKUP(#REF!,E83:BD935,52,0)</f>
        <v>#REF!</v>
      </c>
      <c r="BD938" s="49">
        <v>820</v>
      </c>
      <c r="BE938" s="248"/>
      <c r="BF938" s="248"/>
      <c r="BG938" s="248"/>
      <c r="BH938" s="248"/>
      <c r="BI938" s="248"/>
      <c r="BJ938" s="248"/>
      <c r="BK938" s="248"/>
      <c r="BL938" s="248"/>
      <c r="BM938" s="248"/>
      <c r="BN938" s="248"/>
      <c r="BO938" s="248"/>
      <c r="BP938" s="248"/>
      <c r="BQ938" s="248"/>
      <c r="BR938" s="248"/>
      <c r="BS938" s="248"/>
      <c r="BT938" s="248"/>
      <c r="BU938" s="248"/>
      <c r="BV938" s="248"/>
      <c r="BW938" s="248"/>
      <c r="BX938" s="248"/>
      <c r="BY938" s="248"/>
      <c r="BZ938" s="248"/>
      <c r="CA938" s="248"/>
      <c r="CB938" s="248"/>
      <c r="CC938" s="248"/>
      <c r="CD938" s="248"/>
      <c r="CE938" s="248"/>
      <c r="CF938" s="248"/>
      <c r="CG938" s="248"/>
      <c r="CH938" s="248"/>
      <c r="CI938" s="248"/>
      <c r="CJ938" s="248"/>
      <c r="CK938" s="248"/>
      <c r="CL938" s="248"/>
      <c r="CM938" s="248"/>
      <c r="CN938" s="248"/>
      <c r="CO938" s="248"/>
      <c r="CP938" s="248"/>
      <c r="CQ938" s="248"/>
      <c r="CR938" s="248"/>
      <c r="CS938" s="248"/>
      <c r="CT938" s="248"/>
      <c r="CU938" s="248"/>
      <c r="CV938" s="248"/>
      <c r="CW938" s="248"/>
      <c r="CX938" s="248"/>
      <c r="CY938" s="248"/>
      <c r="CZ938" s="248"/>
      <c r="DA938" s="248"/>
      <c r="DB938" s="248"/>
      <c r="DC938" s="248"/>
      <c r="DD938" s="248"/>
      <c r="DE938" s="248"/>
      <c r="DF938" s="248"/>
      <c r="DG938" s="248"/>
      <c r="DH938" s="248"/>
      <c r="DI938" s="248"/>
      <c r="DJ938" s="248"/>
      <c r="DK938" s="248"/>
      <c r="DL938" s="248"/>
      <c r="DM938" s="248"/>
      <c r="DN938" s="248"/>
      <c r="DO938" s="248"/>
      <c r="DP938" s="248"/>
      <c r="DQ938" s="248"/>
      <c r="DR938" s="248"/>
      <c r="DS938" s="248"/>
      <c r="DT938" s="248"/>
      <c r="DU938" s="248"/>
      <c r="DV938" s="248"/>
      <c r="DW938" s="248"/>
      <c r="DX938" s="248"/>
      <c r="DY938" s="248"/>
      <c r="DZ938" s="248"/>
      <c r="EA938" s="248"/>
      <c r="EB938" s="248"/>
      <c r="EC938" s="248"/>
      <c r="ED938" s="248"/>
      <c r="EE938" s="248"/>
      <c r="EF938" s="248"/>
      <c r="EG938" s="248"/>
      <c r="EH938" s="248"/>
      <c r="EI938" s="248"/>
      <c r="EJ938" s="248"/>
      <c r="EK938" s="248"/>
      <c r="EL938" s="248"/>
      <c r="EM938" s="248"/>
      <c r="EN938" s="248"/>
      <c r="EO938" s="248"/>
      <c r="EP938" s="248"/>
      <c r="EQ938" s="248"/>
      <c r="ER938" s="248"/>
      <c r="ES938" s="248"/>
      <c r="ET938" s="248"/>
      <c r="EU938" s="248"/>
      <c r="EV938" s="248"/>
      <c r="EW938" s="248"/>
      <c r="EX938" s="248"/>
      <c r="EY938" s="248"/>
      <c r="EZ938" s="248"/>
      <c r="FA938" s="248"/>
      <c r="FB938" s="248"/>
      <c r="FC938" s="248"/>
      <c r="FD938" s="248"/>
      <c r="FE938" s="248"/>
      <c r="FF938" s="248"/>
      <c r="FG938" s="248"/>
      <c r="FH938" s="248"/>
      <c r="FI938" s="248"/>
      <c r="FJ938" s="248"/>
      <c r="FK938" s="248"/>
      <c r="FL938" s="248"/>
      <c r="FM938" s="248"/>
      <c r="FN938" s="248"/>
      <c r="FO938" s="248"/>
      <c r="FP938" s="248"/>
      <c r="FQ938" s="248"/>
      <c r="FR938" s="248"/>
      <c r="FS938" s="248"/>
      <c r="FT938" s="248"/>
      <c r="FU938" s="248"/>
      <c r="FV938" s="248"/>
      <c r="FW938" s="248"/>
      <c r="FX938" s="248"/>
      <c r="FY938" s="248"/>
      <c r="FZ938" s="248"/>
      <c r="GA938" s="248"/>
      <c r="GB938" s="248"/>
      <c r="GC938" s="248"/>
      <c r="GD938" s="248"/>
      <c r="GE938" s="248"/>
      <c r="GF938" s="248"/>
      <c r="GG938" s="248"/>
      <c r="GH938" s="248"/>
      <c r="GI938" s="248"/>
      <c r="GJ938" s="248"/>
      <c r="GK938" s="248"/>
      <c r="GL938" s="248"/>
      <c r="GM938" s="248"/>
      <c r="GN938" s="248"/>
      <c r="GO938" s="248"/>
      <c r="GP938" s="248"/>
      <c r="GQ938" s="248"/>
      <c r="GR938" s="248"/>
      <c r="GS938" s="248"/>
      <c r="GT938" s="248"/>
      <c r="GU938" s="248"/>
      <c r="GV938" s="248"/>
      <c r="GW938" s="248"/>
      <c r="GX938" s="248"/>
      <c r="GY938" s="248"/>
      <c r="GZ938" s="248"/>
      <c r="HA938" s="248"/>
      <c r="HB938" s="248"/>
      <c r="HC938" s="248"/>
      <c r="HD938" s="248"/>
      <c r="HE938" s="248"/>
      <c r="HF938" s="248"/>
      <c r="HG938" s="248"/>
      <c r="HH938" s="248"/>
      <c r="HI938" s="248"/>
      <c r="HJ938" s="248"/>
      <c r="HK938" s="248"/>
      <c r="HL938" s="248"/>
      <c r="HM938" s="248"/>
      <c r="HN938" s="248"/>
      <c r="HO938" s="248"/>
      <c r="HP938" s="248"/>
      <c r="HQ938" s="248"/>
      <c r="HR938" s="248"/>
      <c r="HS938" s="248"/>
      <c r="HT938" s="248"/>
      <c r="HU938" s="248"/>
      <c r="HV938" s="248"/>
      <c r="HW938" s="248"/>
      <c r="HX938" s="248"/>
      <c r="HY938" s="248"/>
      <c r="HZ938" s="248"/>
      <c r="IA938" s="248"/>
      <c r="IB938" s="248"/>
      <c r="IC938" s="248"/>
      <c r="ID938" s="248"/>
      <c r="IE938" s="248"/>
      <c r="IF938" s="248"/>
      <c r="IG938" s="248"/>
      <c r="IH938" s="248"/>
      <c r="II938" s="248"/>
      <c r="IJ938" s="248"/>
      <c r="IK938" s="248"/>
      <c r="IL938" s="248"/>
      <c r="IM938" s="248"/>
      <c r="IN938" s="248"/>
      <c r="IO938" s="248"/>
      <c r="IP938" s="248"/>
      <c r="IQ938" s="248"/>
      <c r="IR938" s="248"/>
      <c r="IS938" s="248"/>
      <c r="IT938" s="248"/>
      <c r="IU938" s="248"/>
      <c r="IV938" s="248"/>
      <c r="IW938" s="248"/>
      <c r="IX938" s="248"/>
    </row>
    <row r="939" spans="1:258" s="240" customFormat="1" ht="12.95" customHeight="1">
      <c r="A939" s="413" t="s">
        <v>980</v>
      </c>
      <c r="B939" s="413"/>
      <c r="C939" s="508"/>
      <c r="D939" s="513"/>
      <c r="E939" s="221" t="s">
        <v>3751</v>
      </c>
      <c r="F939" s="259">
        <v>22200022</v>
      </c>
      <c r="G939" s="63" t="s">
        <v>1601</v>
      </c>
      <c r="H939" s="411" t="s">
        <v>2096</v>
      </c>
      <c r="I939" s="329" t="s">
        <v>1023</v>
      </c>
      <c r="J939" s="329" t="s">
        <v>1024</v>
      </c>
      <c r="K939" s="66" t="s">
        <v>404</v>
      </c>
      <c r="L939" s="66"/>
      <c r="M939" s="329"/>
      <c r="N939" s="66">
        <v>40</v>
      </c>
      <c r="O939" s="66">
        <v>230000000</v>
      </c>
      <c r="P939" s="66" t="s">
        <v>991</v>
      </c>
      <c r="Q939" s="65" t="s">
        <v>151</v>
      </c>
      <c r="R939" s="66" t="s">
        <v>110</v>
      </c>
      <c r="S939" s="66">
        <v>230000000</v>
      </c>
      <c r="T939" s="595" t="s">
        <v>999</v>
      </c>
      <c r="U939" s="329"/>
      <c r="V939" s="329"/>
      <c r="W939" s="329"/>
      <c r="X939" s="66"/>
      <c r="Y939" s="221" t="s">
        <v>435</v>
      </c>
      <c r="Z939" s="221" t="s">
        <v>1025</v>
      </c>
      <c r="AA939" s="614" t="s">
        <v>106</v>
      </c>
      <c r="AB939" s="614" t="s">
        <v>285</v>
      </c>
      <c r="AC939" s="614">
        <v>10</v>
      </c>
      <c r="AD939" s="329"/>
      <c r="AE939" s="66" t="s">
        <v>115</v>
      </c>
      <c r="AF939" s="638"/>
      <c r="AG939" s="646"/>
      <c r="AH939" s="655">
        <v>0</v>
      </c>
      <c r="AI939" s="415">
        <f t="shared" si="72"/>
        <v>0</v>
      </c>
      <c r="AJ939" s="655"/>
      <c r="AK939" s="655"/>
      <c r="AL939" s="684"/>
      <c r="AM939" s="318" t="s">
        <v>116</v>
      </c>
      <c r="AN939" s="701" t="s">
        <v>1029</v>
      </c>
      <c r="AO939" s="329" t="s">
        <v>1029</v>
      </c>
      <c r="AP939" s="417"/>
      <c r="AQ939" s="89"/>
      <c r="AR939" s="89"/>
      <c r="AS939" s="89"/>
      <c r="AT939" s="89"/>
      <c r="AU939" s="89"/>
      <c r="AV939" s="89"/>
      <c r="AW939" s="89"/>
      <c r="AX939" s="89"/>
      <c r="AY939" s="74"/>
      <c r="AZ939" s="107"/>
      <c r="BA939" s="1"/>
      <c r="BB939" s="1"/>
      <c r="BC939" s="1"/>
      <c r="BD939" s="49">
        <v>821</v>
      </c>
      <c r="BE939" s="85"/>
      <c r="BF939" s="85"/>
      <c r="BG939" s="85"/>
      <c r="BH939" s="85"/>
      <c r="BI939" s="85"/>
      <c r="BJ939" s="85"/>
      <c r="BK939" s="85"/>
      <c r="BL939" s="85"/>
      <c r="BM939" s="85"/>
      <c r="BN939" s="85"/>
      <c r="BO939" s="85"/>
      <c r="BP939" s="85"/>
      <c r="BQ939" s="85"/>
      <c r="BR939" s="85"/>
      <c r="BS939" s="85"/>
      <c r="BT939" s="85"/>
      <c r="BU939" s="85"/>
      <c r="BV939" s="85"/>
      <c r="BW939" s="85"/>
      <c r="BX939" s="85"/>
      <c r="BY939" s="85"/>
      <c r="BZ939" s="85"/>
      <c r="CA939" s="85"/>
      <c r="CB939" s="85"/>
      <c r="CC939" s="85"/>
      <c r="CD939" s="85"/>
      <c r="CE939" s="85"/>
      <c r="CF939" s="85"/>
      <c r="CG939" s="85"/>
      <c r="CH939" s="85"/>
      <c r="CI939" s="85"/>
      <c r="CJ939" s="85"/>
      <c r="CK939" s="85"/>
      <c r="CL939" s="85"/>
      <c r="CM939" s="85"/>
      <c r="CN939" s="85"/>
      <c r="CO939" s="85"/>
      <c r="CP939" s="85"/>
      <c r="CQ939" s="85"/>
      <c r="CR939" s="85"/>
      <c r="CS939" s="85"/>
      <c r="CT939" s="85"/>
      <c r="CU939" s="85"/>
      <c r="CV939" s="85"/>
      <c r="CW939" s="85"/>
      <c r="CX939" s="85"/>
      <c r="CY939" s="85"/>
      <c r="CZ939" s="85"/>
      <c r="DA939" s="85"/>
      <c r="DB939" s="85"/>
      <c r="DC939" s="85"/>
      <c r="DD939" s="85"/>
      <c r="DE939" s="85"/>
      <c r="DF939" s="85"/>
      <c r="DG939" s="85"/>
      <c r="DH939" s="85"/>
      <c r="DI939" s="85"/>
      <c r="DJ939" s="85"/>
      <c r="DK939" s="85"/>
      <c r="DL939" s="85"/>
      <c r="DM939" s="85"/>
      <c r="DN939" s="85"/>
      <c r="DO939" s="85"/>
      <c r="DP939" s="85"/>
      <c r="DQ939" s="85"/>
      <c r="DR939" s="85"/>
      <c r="DS939" s="85"/>
      <c r="DT939" s="85"/>
      <c r="DU939" s="85"/>
      <c r="DV939" s="85"/>
      <c r="DW939" s="85"/>
      <c r="DX939" s="85"/>
      <c r="DY939" s="85"/>
      <c r="DZ939" s="85"/>
      <c r="EA939" s="85"/>
      <c r="EB939" s="85"/>
      <c r="EC939" s="85"/>
      <c r="ED939" s="85"/>
      <c r="EE939" s="85"/>
      <c r="EF939" s="85"/>
      <c r="EG939" s="85"/>
      <c r="EH939" s="85"/>
      <c r="EI939" s="85"/>
      <c r="EJ939" s="85"/>
      <c r="EK939" s="85"/>
      <c r="EL939" s="85"/>
      <c r="EM939" s="85"/>
      <c r="EN939" s="85"/>
      <c r="EO939" s="85"/>
      <c r="EP939" s="85"/>
      <c r="EQ939" s="85"/>
      <c r="ER939" s="85"/>
      <c r="ES939" s="85"/>
      <c r="ET939" s="85"/>
      <c r="EU939" s="85"/>
      <c r="EV939" s="85"/>
      <c r="EW939" s="85"/>
      <c r="EX939" s="85"/>
      <c r="EY939" s="85"/>
      <c r="EZ939" s="85"/>
      <c r="FA939" s="85"/>
      <c r="FB939" s="85"/>
      <c r="FC939" s="85"/>
      <c r="FD939" s="85"/>
      <c r="FE939" s="85"/>
      <c r="FF939" s="85"/>
      <c r="FG939" s="85"/>
      <c r="FH939" s="85"/>
      <c r="FI939" s="85"/>
      <c r="FJ939" s="85"/>
      <c r="FK939" s="85"/>
      <c r="FL939" s="85"/>
      <c r="FM939" s="85"/>
      <c r="FN939" s="85"/>
      <c r="FO939" s="85"/>
      <c r="FP939" s="85"/>
      <c r="FQ939" s="85"/>
      <c r="FR939" s="85"/>
      <c r="FS939" s="85"/>
      <c r="FT939" s="85"/>
      <c r="FU939" s="85"/>
      <c r="FV939" s="85"/>
      <c r="FW939" s="85"/>
      <c r="FX939" s="85"/>
      <c r="FY939" s="85"/>
      <c r="FZ939" s="85"/>
      <c r="GA939" s="85"/>
      <c r="GB939" s="85"/>
      <c r="GC939" s="85"/>
      <c r="GD939" s="85"/>
      <c r="GE939" s="85"/>
      <c r="GF939" s="85"/>
      <c r="GG939" s="85"/>
      <c r="GH939" s="85"/>
      <c r="GI939" s="85"/>
      <c r="GJ939" s="85"/>
      <c r="GK939" s="85"/>
      <c r="GL939" s="85"/>
      <c r="GM939" s="85"/>
      <c r="GN939" s="85"/>
      <c r="GO939" s="85"/>
      <c r="GP939" s="85"/>
      <c r="GQ939" s="85"/>
      <c r="GR939" s="85"/>
      <c r="GS939" s="85"/>
      <c r="GT939" s="85"/>
      <c r="GU939" s="85"/>
      <c r="GV939" s="85"/>
      <c r="GW939" s="85"/>
      <c r="GX939" s="85"/>
      <c r="GY939" s="85"/>
      <c r="GZ939" s="85"/>
      <c r="HA939" s="85"/>
      <c r="HB939" s="85"/>
      <c r="HC939" s="85"/>
      <c r="HD939" s="85"/>
      <c r="HE939" s="85"/>
      <c r="HF939" s="85"/>
      <c r="HG939" s="85"/>
      <c r="HH939" s="85"/>
      <c r="HI939" s="85"/>
      <c r="HJ939" s="85"/>
      <c r="HK939" s="85"/>
      <c r="HL939" s="85"/>
      <c r="HM939" s="85"/>
      <c r="HN939" s="85"/>
      <c r="HO939" s="85"/>
      <c r="HP939" s="85"/>
      <c r="HQ939" s="85"/>
      <c r="HR939" s="85"/>
      <c r="HS939" s="85"/>
      <c r="HT939" s="85"/>
      <c r="HU939" s="85"/>
      <c r="HV939" s="85"/>
      <c r="HW939" s="85"/>
      <c r="HX939" s="85"/>
      <c r="HY939" s="85"/>
      <c r="HZ939" s="85"/>
      <c r="IA939" s="85"/>
      <c r="IB939" s="85"/>
      <c r="IC939" s="85"/>
      <c r="ID939" s="85"/>
      <c r="IE939" s="85"/>
      <c r="IF939" s="85"/>
      <c r="IG939" s="85"/>
      <c r="IH939" s="85"/>
      <c r="II939" s="85"/>
      <c r="IJ939" s="85"/>
      <c r="IK939" s="85"/>
      <c r="IL939" s="85"/>
      <c r="IM939" s="85"/>
      <c r="IN939" s="85"/>
      <c r="IO939" s="85"/>
      <c r="IP939" s="85"/>
      <c r="IQ939" s="85"/>
      <c r="IR939" s="85"/>
      <c r="IS939" s="85"/>
      <c r="IT939" s="85"/>
      <c r="IU939" s="85"/>
      <c r="IV939" s="85"/>
      <c r="IW939" s="85"/>
      <c r="IX939" s="1"/>
    </row>
    <row r="940" spans="1:258" s="240" customFormat="1" ht="12.95" customHeight="1">
      <c r="A940" s="413" t="s">
        <v>980</v>
      </c>
      <c r="B940" s="413"/>
      <c r="C940" s="508"/>
      <c r="D940" s="513"/>
      <c r="E940" s="221" t="s">
        <v>3936</v>
      </c>
      <c r="F940" s="259">
        <v>22200022</v>
      </c>
      <c r="G940" s="63" t="s">
        <v>1601</v>
      </c>
      <c r="H940" s="411" t="s">
        <v>2096</v>
      </c>
      <c r="I940" s="329" t="s">
        <v>1023</v>
      </c>
      <c r="J940" s="329" t="s">
        <v>1024</v>
      </c>
      <c r="K940" s="66" t="s">
        <v>404</v>
      </c>
      <c r="L940" s="66"/>
      <c r="M940" s="329"/>
      <c r="N940" s="66">
        <v>40</v>
      </c>
      <c r="O940" s="66">
        <v>230000000</v>
      </c>
      <c r="P940" s="329" t="s">
        <v>991</v>
      </c>
      <c r="Q940" s="413" t="s">
        <v>109</v>
      </c>
      <c r="R940" s="66" t="s">
        <v>110</v>
      </c>
      <c r="S940" s="66">
        <v>230000000</v>
      </c>
      <c r="T940" s="599" t="s">
        <v>999</v>
      </c>
      <c r="U940" s="329"/>
      <c r="V940" s="329"/>
      <c r="W940" s="329"/>
      <c r="X940" s="66" t="s">
        <v>1025</v>
      </c>
      <c r="Y940" s="221"/>
      <c r="Z940" s="221"/>
      <c r="AA940" s="614" t="s">
        <v>106</v>
      </c>
      <c r="AB940" s="614" t="s">
        <v>285</v>
      </c>
      <c r="AC940" s="614">
        <v>10</v>
      </c>
      <c r="AD940" s="329"/>
      <c r="AE940" s="66" t="s">
        <v>115</v>
      </c>
      <c r="AF940" s="638"/>
      <c r="AG940" s="646"/>
      <c r="AH940" s="655">
        <v>35000000</v>
      </c>
      <c r="AI940" s="415">
        <f t="shared" si="72"/>
        <v>39200000.000000007</v>
      </c>
      <c r="AJ940" s="655"/>
      <c r="AK940" s="655"/>
      <c r="AL940" s="684"/>
      <c r="AM940" s="318" t="s">
        <v>116</v>
      </c>
      <c r="AN940" s="228" t="s">
        <v>3937</v>
      </c>
      <c r="AO940" s="329" t="s">
        <v>1029</v>
      </c>
      <c r="AP940" s="417"/>
      <c r="AQ940" s="89"/>
      <c r="AR940" s="89"/>
      <c r="AS940" s="89"/>
      <c r="AT940" s="89"/>
      <c r="AU940" s="89"/>
      <c r="AV940" s="89"/>
      <c r="AW940" s="89"/>
      <c r="AX940" s="89"/>
      <c r="AY940" s="89"/>
      <c r="AZ940" s="107"/>
      <c r="BA940" s="1"/>
      <c r="BB940" s="1"/>
      <c r="BC940" s="249" t="e">
        <f>VLOOKUP(#REF!,E83:BD937,52,0)</f>
        <v>#REF!</v>
      </c>
      <c r="BD940" s="49">
        <v>822</v>
      </c>
      <c r="BE940" s="85"/>
      <c r="BF940" s="85"/>
      <c r="BG940" s="85"/>
      <c r="BH940" s="85"/>
      <c r="BI940" s="85"/>
      <c r="BJ940" s="85"/>
      <c r="BK940" s="85"/>
      <c r="BL940" s="85"/>
      <c r="BM940" s="85"/>
      <c r="BN940" s="85"/>
      <c r="BO940" s="85"/>
      <c r="BP940" s="85"/>
      <c r="BQ940" s="85"/>
      <c r="BR940" s="85"/>
      <c r="BS940" s="85"/>
      <c r="BT940" s="85"/>
      <c r="BU940" s="85"/>
      <c r="BV940" s="85"/>
      <c r="BW940" s="85"/>
      <c r="BX940" s="85"/>
      <c r="BY940" s="85"/>
      <c r="BZ940" s="85"/>
      <c r="CA940" s="85"/>
      <c r="CB940" s="85"/>
      <c r="CC940" s="85"/>
      <c r="CD940" s="85"/>
      <c r="CE940" s="85"/>
      <c r="CF940" s="85"/>
      <c r="CG940" s="85"/>
      <c r="CH940" s="85"/>
      <c r="CI940" s="85"/>
      <c r="CJ940" s="85"/>
      <c r="CK940" s="85"/>
      <c r="CL940" s="85"/>
      <c r="CM940" s="85"/>
      <c r="CN940" s="85"/>
      <c r="CO940" s="85"/>
      <c r="CP940" s="85"/>
      <c r="CQ940" s="85"/>
      <c r="CR940" s="85"/>
      <c r="CS940" s="85"/>
      <c r="CT940" s="85"/>
      <c r="CU940" s="85"/>
      <c r="CV940" s="85"/>
      <c r="CW940" s="85"/>
      <c r="CX940" s="85"/>
      <c r="CY940" s="85"/>
      <c r="CZ940" s="85"/>
      <c r="DA940" s="85"/>
      <c r="DB940" s="85"/>
      <c r="DC940" s="85"/>
      <c r="DD940" s="85"/>
      <c r="DE940" s="85"/>
      <c r="DF940" s="85"/>
      <c r="DG940" s="85"/>
      <c r="DH940" s="85"/>
      <c r="DI940" s="85"/>
      <c r="DJ940" s="85"/>
      <c r="DK940" s="85"/>
      <c r="DL940" s="85"/>
      <c r="DM940" s="85"/>
      <c r="DN940" s="85"/>
      <c r="DO940" s="85"/>
      <c r="DP940" s="85"/>
      <c r="DQ940" s="85"/>
      <c r="DR940" s="85"/>
      <c r="DS940" s="85"/>
      <c r="DT940" s="85"/>
      <c r="DU940" s="85"/>
      <c r="DV940" s="85"/>
      <c r="DW940" s="85"/>
      <c r="DX940" s="85"/>
      <c r="DY940" s="85"/>
      <c r="DZ940" s="85"/>
      <c r="EA940" s="85"/>
      <c r="EB940" s="85"/>
      <c r="EC940" s="85"/>
      <c r="ED940" s="85"/>
      <c r="EE940" s="85"/>
      <c r="EF940" s="85"/>
      <c r="EG940" s="85"/>
      <c r="EH940" s="85"/>
      <c r="EI940" s="85"/>
      <c r="EJ940" s="85"/>
      <c r="EK940" s="85"/>
      <c r="EL940" s="85"/>
      <c r="EM940" s="85"/>
      <c r="EN940" s="85"/>
      <c r="EO940" s="85"/>
      <c r="EP940" s="85"/>
      <c r="EQ940" s="85"/>
      <c r="ER940" s="85"/>
      <c r="ES940" s="85"/>
      <c r="ET940" s="85"/>
      <c r="EU940" s="85"/>
      <c r="EV940" s="85"/>
      <c r="EW940" s="85"/>
      <c r="EX940" s="85"/>
      <c r="EY940" s="85"/>
      <c r="EZ940" s="85"/>
      <c r="FA940" s="85"/>
      <c r="FB940" s="85"/>
      <c r="FC940" s="85"/>
      <c r="FD940" s="85"/>
      <c r="FE940" s="85"/>
      <c r="FF940" s="85"/>
      <c r="FG940" s="85"/>
      <c r="FH940" s="85"/>
      <c r="FI940" s="85"/>
      <c r="FJ940" s="85"/>
      <c r="FK940" s="85"/>
      <c r="FL940" s="85"/>
      <c r="FM940" s="85"/>
      <c r="FN940" s="85"/>
      <c r="FO940" s="85"/>
      <c r="FP940" s="85"/>
      <c r="FQ940" s="85"/>
      <c r="FR940" s="85"/>
      <c r="FS940" s="85"/>
      <c r="FT940" s="85"/>
      <c r="FU940" s="85"/>
      <c r="FV940" s="85"/>
      <c r="FW940" s="85"/>
      <c r="FX940" s="85"/>
      <c r="FY940" s="85"/>
      <c r="FZ940" s="85"/>
      <c r="GA940" s="85"/>
      <c r="GB940" s="85"/>
      <c r="GC940" s="85"/>
      <c r="GD940" s="85"/>
      <c r="GE940" s="85"/>
      <c r="GF940" s="85"/>
      <c r="GG940" s="85"/>
      <c r="GH940" s="85"/>
      <c r="GI940" s="85"/>
      <c r="GJ940" s="85"/>
      <c r="GK940" s="85"/>
      <c r="GL940" s="85"/>
      <c r="GM940" s="85"/>
      <c r="GN940" s="85"/>
      <c r="GO940" s="85"/>
      <c r="GP940" s="85"/>
      <c r="GQ940" s="85"/>
      <c r="GR940" s="85"/>
      <c r="GS940" s="85"/>
      <c r="GT940" s="85"/>
      <c r="GU940" s="85"/>
      <c r="GV940" s="85"/>
      <c r="GW940" s="85"/>
      <c r="GX940" s="85"/>
      <c r="GY940" s="85"/>
      <c r="GZ940" s="85"/>
      <c r="HA940" s="85"/>
      <c r="HB940" s="85"/>
      <c r="HC940" s="85"/>
      <c r="HD940" s="85"/>
      <c r="HE940" s="85"/>
      <c r="HF940" s="85"/>
      <c r="HG940" s="85"/>
      <c r="HH940" s="85"/>
      <c r="HI940" s="85"/>
      <c r="HJ940" s="85"/>
      <c r="HK940" s="85"/>
      <c r="HL940" s="85"/>
      <c r="HM940" s="85"/>
      <c r="HN940" s="85"/>
      <c r="HO940" s="85"/>
      <c r="HP940" s="85"/>
      <c r="HQ940" s="85"/>
      <c r="HR940" s="85"/>
      <c r="HS940" s="85"/>
      <c r="HT940" s="85"/>
      <c r="HU940" s="85"/>
      <c r="HV940" s="85"/>
      <c r="HW940" s="85"/>
      <c r="HX940" s="85"/>
      <c r="HY940" s="85"/>
      <c r="HZ940" s="85"/>
      <c r="IA940" s="85"/>
      <c r="IB940" s="85"/>
      <c r="IC940" s="85"/>
      <c r="ID940" s="85"/>
      <c r="IE940" s="85"/>
      <c r="IF940" s="85"/>
      <c r="IG940" s="85"/>
      <c r="IH940" s="85"/>
      <c r="II940" s="85"/>
      <c r="IJ940" s="85"/>
      <c r="IK940" s="85"/>
      <c r="IL940" s="85"/>
      <c r="IM940" s="85"/>
      <c r="IN940" s="85"/>
      <c r="IO940" s="85"/>
      <c r="IP940" s="85"/>
      <c r="IQ940" s="85"/>
      <c r="IR940" s="85"/>
      <c r="IS940" s="85"/>
      <c r="IT940" s="85"/>
      <c r="IU940" s="85"/>
      <c r="IV940" s="85"/>
      <c r="IW940" s="85"/>
      <c r="IX940" s="1"/>
    </row>
    <row r="941" spans="1:258" s="240" customFormat="1" ht="12.95" customHeight="1">
      <c r="A941" s="413" t="s">
        <v>980</v>
      </c>
      <c r="B941" s="413"/>
      <c r="C941" s="508"/>
      <c r="D941" s="513"/>
      <c r="E941" s="221" t="s">
        <v>3752</v>
      </c>
      <c r="F941" s="259">
        <v>22200023</v>
      </c>
      <c r="G941" s="63" t="s">
        <v>1602</v>
      </c>
      <c r="H941" s="411" t="s">
        <v>988</v>
      </c>
      <c r="I941" s="329" t="s">
        <v>989</v>
      </c>
      <c r="J941" s="329" t="s">
        <v>990</v>
      </c>
      <c r="K941" s="66" t="s">
        <v>404</v>
      </c>
      <c r="L941" s="66"/>
      <c r="M941" s="329"/>
      <c r="N941" s="66">
        <v>50</v>
      </c>
      <c r="O941" s="66">
        <v>231010000</v>
      </c>
      <c r="P941" s="66" t="s">
        <v>984</v>
      </c>
      <c r="Q941" s="65" t="s">
        <v>151</v>
      </c>
      <c r="R941" s="66" t="s">
        <v>110</v>
      </c>
      <c r="S941" s="66">
        <v>230000000</v>
      </c>
      <c r="T941" s="595" t="s">
        <v>999</v>
      </c>
      <c r="U941" s="329"/>
      <c r="V941" s="329"/>
      <c r="W941" s="329"/>
      <c r="X941" s="66"/>
      <c r="Y941" s="221" t="s">
        <v>435</v>
      </c>
      <c r="Z941" s="221" t="s">
        <v>436</v>
      </c>
      <c r="AA941" s="614">
        <v>0</v>
      </c>
      <c r="AB941" s="614">
        <v>90</v>
      </c>
      <c r="AC941" s="614">
        <v>10</v>
      </c>
      <c r="AD941" s="329"/>
      <c r="AE941" s="66" t="s">
        <v>115</v>
      </c>
      <c r="AF941" s="638"/>
      <c r="AG941" s="646"/>
      <c r="AH941" s="655">
        <v>0</v>
      </c>
      <c r="AI941" s="415">
        <f t="shared" si="72"/>
        <v>0</v>
      </c>
      <c r="AJ941" s="655"/>
      <c r="AK941" s="415"/>
      <c r="AL941" s="655"/>
      <c r="AM941" s="318" t="s">
        <v>116</v>
      </c>
      <c r="AN941" s="329" t="s">
        <v>1022</v>
      </c>
      <c r="AO941" s="329" t="s">
        <v>1022</v>
      </c>
      <c r="AP941" s="417"/>
      <c r="AQ941" s="89"/>
      <c r="AR941" s="89"/>
      <c r="AS941" s="89"/>
      <c r="AT941" s="89"/>
      <c r="AU941" s="89"/>
      <c r="AV941" s="89"/>
      <c r="AW941" s="89"/>
      <c r="AX941" s="89"/>
      <c r="AY941" s="74"/>
      <c r="AZ941" s="107"/>
      <c r="BA941" s="1"/>
      <c r="BB941" s="1"/>
      <c r="BC941" s="1"/>
      <c r="BD941" s="49">
        <v>823</v>
      </c>
      <c r="BE941" s="85"/>
      <c r="BF941" s="85"/>
      <c r="BG941" s="85"/>
      <c r="BH941" s="85"/>
      <c r="BI941" s="85"/>
      <c r="BJ941" s="85"/>
      <c r="BK941" s="85"/>
      <c r="BL941" s="85"/>
      <c r="BM941" s="85"/>
      <c r="BN941" s="85"/>
      <c r="BO941" s="85"/>
      <c r="BP941" s="85"/>
      <c r="BQ941" s="85"/>
      <c r="BR941" s="85"/>
      <c r="BS941" s="85"/>
      <c r="BT941" s="85"/>
      <c r="BU941" s="85"/>
      <c r="BV941" s="85"/>
      <c r="BW941" s="85"/>
      <c r="BX941" s="85"/>
      <c r="BY941" s="85"/>
      <c r="BZ941" s="85"/>
      <c r="CA941" s="85"/>
      <c r="CB941" s="85"/>
      <c r="CC941" s="85"/>
      <c r="CD941" s="85"/>
      <c r="CE941" s="85"/>
      <c r="CF941" s="85"/>
      <c r="CG941" s="85"/>
      <c r="CH941" s="85"/>
      <c r="CI941" s="85"/>
      <c r="CJ941" s="85"/>
      <c r="CK941" s="85"/>
      <c r="CL941" s="85"/>
      <c r="CM941" s="85"/>
      <c r="CN941" s="85"/>
      <c r="CO941" s="85"/>
      <c r="CP941" s="85"/>
      <c r="CQ941" s="85"/>
      <c r="CR941" s="85"/>
      <c r="CS941" s="85"/>
      <c r="CT941" s="85"/>
      <c r="CU941" s="85"/>
      <c r="CV941" s="85"/>
      <c r="CW941" s="85"/>
      <c r="CX941" s="85"/>
      <c r="CY941" s="85"/>
      <c r="CZ941" s="85"/>
      <c r="DA941" s="85"/>
      <c r="DB941" s="85"/>
      <c r="DC941" s="85"/>
      <c r="DD941" s="85"/>
      <c r="DE941" s="85"/>
      <c r="DF941" s="85"/>
      <c r="DG941" s="85"/>
      <c r="DH941" s="85"/>
      <c r="DI941" s="85"/>
      <c r="DJ941" s="85"/>
      <c r="DK941" s="85"/>
      <c r="DL941" s="85"/>
      <c r="DM941" s="85"/>
      <c r="DN941" s="85"/>
      <c r="DO941" s="85"/>
      <c r="DP941" s="85"/>
      <c r="DQ941" s="85"/>
      <c r="DR941" s="85"/>
      <c r="DS941" s="85"/>
      <c r="DT941" s="85"/>
      <c r="DU941" s="85"/>
      <c r="DV941" s="85"/>
      <c r="DW941" s="85"/>
      <c r="DX941" s="85"/>
      <c r="DY941" s="85"/>
      <c r="DZ941" s="85"/>
      <c r="EA941" s="85"/>
      <c r="EB941" s="85"/>
      <c r="EC941" s="85"/>
      <c r="ED941" s="85"/>
      <c r="EE941" s="85"/>
      <c r="EF941" s="85"/>
      <c r="EG941" s="85"/>
      <c r="EH941" s="85"/>
      <c r="EI941" s="85"/>
      <c r="EJ941" s="85"/>
      <c r="EK941" s="85"/>
      <c r="EL941" s="85"/>
      <c r="EM941" s="85"/>
      <c r="EN941" s="85"/>
      <c r="EO941" s="85"/>
      <c r="EP941" s="85"/>
      <c r="EQ941" s="85"/>
      <c r="ER941" s="85"/>
      <c r="ES941" s="85"/>
      <c r="ET941" s="85"/>
      <c r="EU941" s="85"/>
      <c r="EV941" s="85"/>
      <c r="EW941" s="85"/>
      <c r="EX941" s="85"/>
      <c r="EY941" s="85"/>
      <c r="EZ941" s="85"/>
      <c r="FA941" s="85"/>
      <c r="FB941" s="85"/>
      <c r="FC941" s="85"/>
      <c r="FD941" s="85"/>
      <c r="FE941" s="85"/>
      <c r="FF941" s="85"/>
      <c r="FG941" s="85"/>
      <c r="FH941" s="85"/>
      <c r="FI941" s="85"/>
      <c r="FJ941" s="85"/>
      <c r="FK941" s="85"/>
      <c r="FL941" s="85"/>
      <c r="FM941" s="85"/>
      <c r="FN941" s="85"/>
      <c r="FO941" s="85"/>
      <c r="FP941" s="85"/>
      <c r="FQ941" s="85"/>
      <c r="FR941" s="85"/>
      <c r="FS941" s="85"/>
      <c r="FT941" s="85"/>
      <c r="FU941" s="85"/>
      <c r="FV941" s="85"/>
      <c r="FW941" s="85"/>
      <c r="FX941" s="85"/>
      <c r="FY941" s="85"/>
      <c r="FZ941" s="85"/>
      <c r="GA941" s="85"/>
      <c r="GB941" s="85"/>
      <c r="GC941" s="85"/>
      <c r="GD941" s="85"/>
      <c r="GE941" s="85"/>
      <c r="GF941" s="85"/>
      <c r="GG941" s="85"/>
      <c r="GH941" s="85"/>
      <c r="GI941" s="85"/>
      <c r="GJ941" s="85"/>
      <c r="GK941" s="85"/>
      <c r="GL941" s="85"/>
      <c r="GM941" s="85"/>
      <c r="GN941" s="85"/>
      <c r="GO941" s="85"/>
      <c r="GP941" s="85"/>
      <c r="GQ941" s="85"/>
      <c r="GR941" s="85"/>
      <c r="GS941" s="85"/>
      <c r="GT941" s="85"/>
      <c r="GU941" s="85"/>
      <c r="GV941" s="85"/>
      <c r="GW941" s="85"/>
      <c r="GX941" s="85"/>
      <c r="GY941" s="85"/>
      <c r="GZ941" s="85"/>
      <c r="HA941" s="85"/>
      <c r="HB941" s="85"/>
      <c r="HC941" s="85"/>
      <c r="HD941" s="85"/>
      <c r="HE941" s="85"/>
      <c r="HF941" s="85"/>
      <c r="HG941" s="85"/>
      <c r="HH941" s="85"/>
      <c r="HI941" s="85"/>
      <c r="HJ941" s="85"/>
      <c r="HK941" s="85"/>
      <c r="HL941" s="85"/>
      <c r="HM941" s="85"/>
      <c r="HN941" s="85"/>
      <c r="HO941" s="85"/>
      <c r="HP941" s="85"/>
      <c r="HQ941" s="85"/>
      <c r="HR941" s="85"/>
      <c r="HS941" s="85"/>
      <c r="HT941" s="85"/>
      <c r="HU941" s="85"/>
      <c r="HV941" s="85"/>
      <c r="HW941" s="85"/>
      <c r="HX941" s="85"/>
      <c r="HY941" s="85"/>
      <c r="HZ941" s="85"/>
      <c r="IA941" s="85"/>
      <c r="IB941" s="85"/>
      <c r="IC941" s="85"/>
      <c r="ID941" s="85"/>
      <c r="IE941" s="85"/>
      <c r="IF941" s="85"/>
      <c r="IG941" s="85"/>
      <c r="IH941" s="85"/>
      <c r="II941" s="85"/>
      <c r="IJ941" s="85"/>
      <c r="IK941" s="85"/>
      <c r="IL941" s="85"/>
      <c r="IM941" s="85"/>
      <c r="IN941" s="85"/>
      <c r="IO941" s="85"/>
      <c r="IP941" s="85"/>
      <c r="IQ941" s="85"/>
      <c r="IR941" s="85"/>
      <c r="IS941" s="85"/>
      <c r="IT941" s="85"/>
      <c r="IU941" s="85"/>
      <c r="IV941" s="85"/>
      <c r="IW941" s="85"/>
      <c r="IX941" s="1"/>
    </row>
    <row r="942" spans="1:258" s="240" customFormat="1" ht="12.95" customHeight="1">
      <c r="A942" s="413" t="s">
        <v>980</v>
      </c>
      <c r="B942" s="413"/>
      <c r="C942" s="508"/>
      <c r="D942" s="513"/>
      <c r="E942" s="221" t="s">
        <v>3925</v>
      </c>
      <c r="F942" s="259">
        <v>22200023</v>
      </c>
      <c r="G942" s="63" t="s">
        <v>1602</v>
      </c>
      <c r="H942" s="411" t="s">
        <v>988</v>
      </c>
      <c r="I942" s="329" t="s">
        <v>989</v>
      </c>
      <c r="J942" s="329" t="s">
        <v>990</v>
      </c>
      <c r="K942" s="66" t="s">
        <v>404</v>
      </c>
      <c r="L942" s="66"/>
      <c r="M942" s="329"/>
      <c r="N942" s="66">
        <v>50</v>
      </c>
      <c r="O942" s="66">
        <v>231010000</v>
      </c>
      <c r="P942" s="329" t="s">
        <v>984</v>
      </c>
      <c r="Q942" s="413" t="s">
        <v>109</v>
      </c>
      <c r="R942" s="66" t="s">
        <v>110</v>
      </c>
      <c r="S942" s="66">
        <v>230000000</v>
      </c>
      <c r="T942" s="599" t="s">
        <v>999</v>
      </c>
      <c r="U942" s="329"/>
      <c r="V942" s="329"/>
      <c r="W942" s="329"/>
      <c r="X942" s="66" t="s">
        <v>436</v>
      </c>
      <c r="Y942" s="221"/>
      <c r="Z942" s="221"/>
      <c r="AA942" s="614">
        <v>0</v>
      </c>
      <c r="AB942" s="614">
        <v>90</v>
      </c>
      <c r="AC942" s="614">
        <v>10</v>
      </c>
      <c r="AD942" s="329"/>
      <c r="AE942" s="66" t="s">
        <v>115</v>
      </c>
      <c r="AF942" s="638"/>
      <c r="AG942" s="646"/>
      <c r="AH942" s="655">
        <v>55166304</v>
      </c>
      <c r="AI942" s="415">
        <f t="shared" si="72"/>
        <v>61786260.480000004</v>
      </c>
      <c r="AJ942" s="655"/>
      <c r="AK942" s="415"/>
      <c r="AL942" s="655"/>
      <c r="AM942" s="318" t="s">
        <v>116</v>
      </c>
      <c r="AN942" s="228" t="s">
        <v>3926</v>
      </c>
      <c r="AO942" s="329" t="s">
        <v>3927</v>
      </c>
      <c r="AP942" s="417"/>
      <c r="AQ942" s="89"/>
      <c r="AR942" s="89"/>
      <c r="AS942" s="89"/>
      <c r="AT942" s="89"/>
      <c r="AU942" s="89"/>
      <c r="AV942" s="89"/>
      <c r="AW942" s="89"/>
      <c r="AX942" s="89"/>
      <c r="AY942" s="74"/>
      <c r="AZ942" s="107"/>
      <c r="BA942" s="1"/>
      <c r="BB942" s="1"/>
      <c r="BC942" s="249" t="e">
        <f>VLOOKUP(#REF!,E83:BD939,52,0)</f>
        <v>#REF!</v>
      </c>
      <c r="BD942" s="49">
        <v>824</v>
      </c>
      <c r="BE942" s="85"/>
      <c r="BF942" s="85"/>
      <c r="BG942" s="85"/>
      <c r="BH942" s="85"/>
      <c r="BI942" s="85"/>
      <c r="BJ942" s="85"/>
      <c r="BK942" s="85"/>
      <c r="BL942" s="85"/>
      <c r="BM942" s="85"/>
      <c r="BN942" s="85"/>
      <c r="BO942" s="85"/>
      <c r="BP942" s="85"/>
      <c r="BQ942" s="85"/>
      <c r="BR942" s="85"/>
      <c r="BS942" s="85"/>
      <c r="BT942" s="85"/>
      <c r="BU942" s="85"/>
      <c r="BV942" s="85"/>
      <c r="BW942" s="85"/>
      <c r="BX942" s="85"/>
      <c r="BY942" s="85"/>
      <c r="BZ942" s="85"/>
      <c r="CA942" s="85"/>
      <c r="CB942" s="85"/>
      <c r="CC942" s="85"/>
      <c r="CD942" s="85"/>
      <c r="CE942" s="85"/>
      <c r="CF942" s="85"/>
      <c r="CG942" s="85"/>
      <c r="CH942" s="85"/>
      <c r="CI942" s="85"/>
      <c r="CJ942" s="85"/>
      <c r="CK942" s="85"/>
      <c r="CL942" s="85"/>
      <c r="CM942" s="85"/>
      <c r="CN942" s="85"/>
      <c r="CO942" s="85"/>
      <c r="CP942" s="85"/>
      <c r="CQ942" s="85"/>
      <c r="CR942" s="85"/>
      <c r="CS942" s="85"/>
      <c r="CT942" s="85"/>
      <c r="CU942" s="85"/>
      <c r="CV942" s="85"/>
      <c r="CW942" s="85"/>
      <c r="CX942" s="85"/>
      <c r="CY942" s="85"/>
      <c r="CZ942" s="85"/>
      <c r="DA942" s="85"/>
      <c r="DB942" s="85"/>
      <c r="DC942" s="85"/>
      <c r="DD942" s="85"/>
      <c r="DE942" s="85"/>
      <c r="DF942" s="85"/>
      <c r="DG942" s="85"/>
      <c r="DH942" s="85"/>
      <c r="DI942" s="85"/>
      <c r="DJ942" s="85"/>
      <c r="DK942" s="85"/>
      <c r="DL942" s="85"/>
      <c r="DM942" s="85"/>
      <c r="DN942" s="85"/>
      <c r="DO942" s="85"/>
      <c r="DP942" s="85"/>
      <c r="DQ942" s="85"/>
      <c r="DR942" s="85"/>
      <c r="DS942" s="85"/>
      <c r="DT942" s="85"/>
      <c r="DU942" s="85"/>
      <c r="DV942" s="85"/>
      <c r="DW942" s="85"/>
      <c r="DX942" s="85"/>
      <c r="DY942" s="85"/>
      <c r="DZ942" s="85"/>
      <c r="EA942" s="85"/>
      <c r="EB942" s="85"/>
      <c r="EC942" s="85"/>
      <c r="ED942" s="85"/>
      <c r="EE942" s="85"/>
      <c r="EF942" s="85"/>
      <c r="EG942" s="85"/>
      <c r="EH942" s="85"/>
      <c r="EI942" s="85"/>
      <c r="EJ942" s="85"/>
      <c r="EK942" s="85"/>
      <c r="EL942" s="85"/>
      <c r="EM942" s="85"/>
      <c r="EN942" s="85"/>
      <c r="EO942" s="85"/>
      <c r="EP942" s="85"/>
      <c r="EQ942" s="85"/>
      <c r="ER942" s="85"/>
      <c r="ES942" s="85"/>
      <c r="ET942" s="85"/>
      <c r="EU942" s="85"/>
      <c r="EV942" s="85"/>
      <c r="EW942" s="85"/>
      <c r="EX942" s="85"/>
      <c r="EY942" s="85"/>
      <c r="EZ942" s="85"/>
      <c r="FA942" s="85"/>
      <c r="FB942" s="85"/>
      <c r="FC942" s="85"/>
      <c r="FD942" s="85"/>
      <c r="FE942" s="85"/>
      <c r="FF942" s="85"/>
      <c r="FG942" s="85"/>
      <c r="FH942" s="85"/>
      <c r="FI942" s="85"/>
      <c r="FJ942" s="85"/>
      <c r="FK942" s="85"/>
      <c r="FL942" s="85"/>
      <c r="FM942" s="85"/>
      <c r="FN942" s="85"/>
      <c r="FO942" s="85"/>
      <c r="FP942" s="85"/>
      <c r="FQ942" s="85"/>
      <c r="FR942" s="85"/>
      <c r="FS942" s="85"/>
      <c r="FT942" s="85"/>
      <c r="FU942" s="85"/>
      <c r="FV942" s="85"/>
      <c r="FW942" s="85"/>
      <c r="FX942" s="85"/>
      <c r="FY942" s="85"/>
      <c r="FZ942" s="85"/>
      <c r="GA942" s="85"/>
      <c r="GB942" s="85"/>
      <c r="GC942" s="85"/>
      <c r="GD942" s="85"/>
      <c r="GE942" s="85"/>
      <c r="GF942" s="85"/>
      <c r="GG942" s="85"/>
      <c r="GH942" s="85"/>
      <c r="GI942" s="85"/>
      <c r="GJ942" s="85"/>
      <c r="GK942" s="85"/>
      <c r="GL942" s="85"/>
      <c r="GM942" s="85"/>
      <c r="GN942" s="85"/>
      <c r="GO942" s="85"/>
      <c r="GP942" s="85"/>
      <c r="GQ942" s="85"/>
      <c r="GR942" s="85"/>
      <c r="GS942" s="85"/>
      <c r="GT942" s="85"/>
      <c r="GU942" s="85"/>
      <c r="GV942" s="85"/>
      <c r="GW942" s="85"/>
      <c r="GX942" s="85"/>
      <c r="GY942" s="85"/>
      <c r="GZ942" s="85"/>
      <c r="HA942" s="85"/>
      <c r="HB942" s="85"/>
      <c r="HC942" s="85"/>
      <c r="HD942" s="85"/>
      <c r="HE942" s="85"/>
      <c r="HF942" s="85"/>
      <c r="HG942" s="85"/>
      <c r="HH942" s="85"/>
      <c r="HI942" s="85"/>
      <c r="HJ942" s="85"/>
      <c r="HK942" s="85"/>
      <c r="HL942" s="85"/>
      <c r="HM942" s="85"/>
      <c r="HN942" s="85"/>
      <c r="HO942" s="85"/>
      <c r="HP942" s="85"/>
      <c r="HQ942" s="85"/>
      <c r="HR942" s="85"/>
      <c r="HS942" s="85"/>
      <c r="HT942" s="85"/>
      <c r="HU942" s="85"/>
      <c r="HV942" s="85"/>
      <c r="HW942" s="85"/>
      <c r="HX942" s="85"/>
      <c r="HY942" s="85"/>
      <c r="HZ942" s="85"/>
      <c r="IA942" s="85"/>
      <c r="IB942" s="85"/>
      <c r="IC942" s="85"/>
      <c r="ID942" s="85"/>
      <c r="IE942" s="85"/>
      <c r="IF942" s="85"/>
      <c r="IG942" s="85"/>
      <c r="IH942" s="85"/>
      <c r="II942" s="85"/>
      <c r="IJ942" s="85"/>
      <c r="IK942" s="85"/>
      <c r="IL942" s="85"/>
      <c r="IM942" s="85"/>
      <c r="IN942" s="85"/>
      <c r="IO942" s="85"/>
      <c r="IP942" s="85"/>
      <c r="IQ942" s="85"/>
      <c r="IR942" s="85"/>
      <c r="IS942" s="85"/>
      <c r="IT942" s="85"/>
      <c r="IU942" s="85"/>
      <c r="IV942" s="85"/>
      <c r="IW942" s="85"/>
      <c r="IX942" s="1"/>
    </row>
    <row r="943" spans="1:258" s="240" customFormat="1" ht="12.95" customHeight="1">
      <c r="A943" s="413" t="s">
        <v>980</v>
      </c>
      <c r="B943" s="413"/>
      <c r="C943" s="508"/>
      <c r="D943" s="513"/>
      <c r="E943" s="221" t="s">
        <v>3753</v>
      </c>
      <c r="F943" s="259">
        <v>22200024</v>
      </c>
      <c r="G943" s="63" t="s">
        <v>1603</v>
      </c>
      <c r="H943" s="411" t="s">
        <v>2096</v>
      </c>
      <c r="I943" s="329" t="s">
        <v>1023</v>
      </c>
      <c r="J943" s="329" t="s">
        <v>1024</v>
      </c>
      <c r="K943" s="66" t="s">
        <v>404</v>
      </c>
      <c r="L943" s="66"/>
      <c r="M943" s="329"/>
      <c r="N943" s="66">
        <v>40</v>
      </c>
      <c r="O943" s="66">
        <v>230000000</v>
      </c>
      <c r="P943" s="66" t="s">
        <v>991</v>
      </c>
      <c r="Q943" s="65" t="s">
        <v>151</v>
      </c>
      <c r="R943" s="66" t="s">
        <v>110</v>
      </c>
      <c r="S943" s="66" t="s">
        <v>107</v>
      </c>
      <c r="T943" s="595" t="s">
        <v>1027</v>
      </c>
      <c r="U943" s="329"/>
      <c r="V943" s="329"/>
      <c r="W943" s="329"/>
      <c r="X943" s="66"/>
      <c r="Y943" s="221" t="s">
        <v>435</v>
      </c>
      <c r="Z943" s="221" t="s">
        <v>1025</v>
      </c>
      <c r="AA943" s="614">
        <v>0</v>
      </c>
      <c r="AB943" s="614" t="s">
        <v>285</v>
      </c>
      <c r="AC943" s="614">
        <v>10</v>
      </c>
      <c r="AD943" s="329"/>
      <c r="AE943" s="66" t="s">
        <v>115</v>
      </c>
      <c r="AF943" s="638"/>
      <c r="AG943" s="646"/>
      <c r="AH943" s="655">
        <v>0</v>
      </c>
      <c r="AI943" s="415">
        <f t="shared" si="72"/>
        <v>0</v>
      </c>
      <c r="AJ943" s="655"/>
      <c r="AK943" s="415"/>
      <c r="AL943" s="655"/>
      <c r="AM943" s="318" t="s">
        <v>116</v>
      </c>
      <c r="AN943" s="701" t="s">
        <v>1028</v>
      </c>
      <c r="AO943" s="329" t="s">
        <v>1028</v>
      </c>
      <c r="AP943" s="417"/>
      <c r="AQ943" s="89"/>
      <c r="AR943" s="89"/>
      <c r="AS943" s="89"/>
      <c r="AT943" s="89"/>
      <c r="AU943" s="89"/>
      <c r="AV943" s="89"/>
      <c r="AW943" s="89"/>
      <c r="AX943" s="89"/>
      <c r="AY943" s="74"/>
      <c r="AZ943" s="107"/>
      <c r="BA943" s="1"/>
      <c r="BB943" s="1"/>
      <c r="BC943" s="1"/>
      <c r="BD943" s="49">
        <v>825</v>
      </c>
      <c r="BE943" s="85"/>
      <c r="BF943" s="85"/>
      <c r="BG943" s="85"/>
      <c r="BH943" s="85"/>
      <c r="BI943" s="85"/>
      <c r="BJ943" s="85"/>
      <c r="BK943" s="85"/>
      <c r="BL943" s="85"/>
      <c r="BM943" s="85"/>
      <c r="BN943" s="85"/>
      <c r="BO943" s="85"/>
      <c r="BP943" s="85"/>
      <c r="BQ943" s="85"/>
      <c r="BR943" s="85"/>
      <c r="BS943" s="85"/>
      <c r="BT943" s="85"/>
      <c r="BU943" s="85"/>
      <c r="BV943" s="85"/>
      <c r="BW943" s="85"/>
      <c r="BX943" s="85"/>
      <c r="BY943" s="85"/>
      <c r="BZ943" s="85"/>
      <c r="CA943" s="85"/>
      <c r="CB943" s="85"/>
      <c r="CC943" s="85"/>
      <c r="CD943" s="85"/>
      <c r="CE943" s="85"/>
      <c r="CF943" s="85"/>
      <c r="CG943" s="85"/>
      <c r="CH943" s="85"/>
      <c r="CI943" s="85"/>
      <c r="CJ943" s="85"/>
      <c r="CK943" s="85"/>
      <c r="CL943" s="85"/>
      <c r="CM943" s="85"/>
      <c r="CN943" s="85"/>
      <c r="CO943" s="85"/>
      <c r="CP943" s="85"/>
      <c r="CQ943" s="85"/>
      <c r="CR943" s="85"/>
      <c r="CS943" s="85"/>
      <c r="CT943" s="85"/>
      <c r="CU943" s="85"/>
      <c r="CV943" s="85"/>
      <c r="CW943" s="85"/>
      <c r="CX943" s="85"/>
      <c r="CY943" s="85"/>
      <c r="CZ943" s="85"/>
      <c r="DA943" s="85"/>
      <c r="DB943" s="85"/>
      <c r="DC943" s="85"/>
      <c r="DD943" s="85"/>
      <c r="DE943" s="85"/>
      <c r="DF943" s="85"/>
      <c r="DG943" s="85"/>
      <c r="DH943" s="85"/>
      <c r="DI943" s="85"/>
      <c r="DJ943" s="85"/>
      <c r="DK943" s="85"/>
      <c r="DL943" s="85"/>
      <c r="DM943" s="85"/>
      <c r="DN943" s="85"/>
      <c r="DO943" s="85"/>
      <c r="DP943" s="85"/>
      <c r="DQ943" s="85"/>
      <c r="DR943" s="85"/>
      <c r="DS943" s="85"/>
      <c r="DT943" s="85"/>
      <c r="DU943" s="85"/>
      <c r="DV943" s="85"/>
      <c r="DW943" s="85"/>
      <c r="DX943" s="85"/>
      <c r="DY943" s="85"/>
      <c r="DZ943" s="85"/>
      <c r="EA943" s="85"/>
      <c r="EB943" s="85"/>
      <c r="EC943" s="85"/>
      <c r="ED943" s="85"/>
      <c r="EE943" s="85"/>
      <c r="EF943" s="85"/>
      <c r="EG943" s="85"/>
      <c r="EH943" s="85"/>
      <c r="EI943" s="85"/>
      <c r="EJ943" s="85"/>
      <c r="EK943" s="85"/>
      <c r="EL943" s="85"/>
      <c r="EM943" s="85"/>
      <c r="EN943" s="85"/>
      <c r="EO943" s="85"/>
      <c r="EP943" s="85"/>
      <c r="EQ943" s="85"/>
      <c r="ER943" s="85"/>
      <c r="ES943" s="85"/>
      <c r="ET943" s="85"/>
      <c r="EU943" s="85"/>
      <c r="EV943" s="85"/>
      <c r="EW943" s="85"/>
      <c r="EX943" s="85"/>
      <c r="EY943" s="85"/>
      <c r="EZ943" s="85"/>
      <c r="FA943" s="85"/>
      <c r="FB943" s="85"/>
      <c r="FC943" s="85"/>
      <c r="FD943" s="85"/>
      <c r="FE943" s="85"/>
      <c r="FF943" s="85"/>
      <c r="FG943" s="85"/>
      <c r="FH943" s="85"/>
      <c r="FI943" s="85"/>
      <c r="FJ943" s="85"/>
      <c r="FK943" s="85"/>
      <c r="FL943" s="85"/>
      <c r="FM943" s="85"/>
      <c r="FN943" s="85"/>
      <c r="FO943" s="85"/>
      <c r="FP943" s="85"/>
      <c r="FQ943" s="85"/>
      <c r="FR943" s="85"/>
      <c r="FS943" s="85"/>
      <c r="FT943" s="85"/>
      <c r="FU943" s="85"/>
      <c r="FV943" s="85"/>
      <c r="FW943" s="85"/>
      <c r="FX943" s="85"/>
      <c r="FY943" s="85"/>
      <c r="FZ943" s="85"/>
      <c r="GA943" s="85"/>
      <c r="GB943" s="85"/>
      <c r="GC943" s="85"/>
      <c r="GD943" s="85"/>
      <c r="GE943" s="85"/>
      <c r="GF943" s="85"/>
      <c r="GG943" s="85"/>
      <c r="GH943" s="85"/>
      <c r="GI943" s="85"/>
      <c r="GJ943" s="85"/>
      <c r="GK943" s="85"/>
      <c r="GL943" s="85"/>
      <c r="GM943" s="85"/>
      <c r="GN943" s="85"/>
      <c r="GO943" s="85"/>
      <c r="GP943" s="85"/>
      <c r="GQ943" s="85"/>
      <c r="GR943" s="85"/>
      <c r="GS943" s="85"/>
      <c r="GT943" s="85"/>
      <c r="GU943" s="85"/>
      <c r="GV943" s="85"/>
      <c r="GW943" s="85"/>
      <c r="GX943" s="85"/>
      <c r="GY943" s="85"/>
      <c r="GZ943" s="85"/>
      <c r="HA943" s="85"/>
      <c r="HB943" s="85"/>
      <c r="HC943" s="85"/>
      <c r="HD943" s="85"/>
      <c r="HE943" s="85"/>
      <c r="HF943" s="85"/>
      <c r="HG943" s="85"/>
      <c r="HH943" s="85"/>
      <c r="HI943" s="85"/>
      <c r="HJ943" s="85"/>
      <c r="HK943" s="85"/>
      <c r="HL943" s="85"/>
      <c r="HM943" s="85"/>
      <c r="HN943" s="85"/>
      <c r="HO943" s="85"/>
      <c r="HP943" s="85"/>
      <c r="HQ943" s="85"/>
      <c r="HR943" s="85"/>
      <c r="HS943" s="85"/>
      <c r="HT943" s="85"/>
      <c r="HU943" s="85"/>
      <c r="HV943" s="85"/>
      <c r="HW943" s="85"/>
      <c r="HX943" s="85"/>
      <c r="HY943" s="85"/>
      <c r="HZ943" s="85"/>
      <c r="IA943" s="85"/>
      <c r="IB943" s="85"/>
      <c r="IC943" s="85"/>
      <c r="ID943" s="85"/>
      <c r="IE943" s="85"/>
      <c r="IF943" s="85"/>
      <c r="IG943" s="85"/>
      <c r="IH943" s="85"/>
      <c r="II943" s="85"/>
      <c r="IJ943" s="85"/>
      <c r="IK943" s="85"/>
      <c r="IL943" s="85"/>
      <c r="IM943" s="85"/>
      <c r="IN943" s="85"/>
      <c r="IO943" s="85"/>
      <c r="IP943" s="85"/>
      <c r="IQ943" s="85"/>
      <c r="IR943" s="85"/>
      <c r="IS943" s="85"/>
      <c r="IT943" s="85"/>
      <c r="IU943" s="85"/>
      <c r="IV943" s="85"/>
      <c r="IW943" s="85"/>
      <c r="IX943" s="1"/>
    </row>
    <row r="944" spans="1:258" s="240" customFormat="1" ht="12.95" customHeight="1">
      <c r="A944" s="413" t="s">
        <v>980</v>
      </c>
      <c r="B944" s="413"/>
      <c r="C944" s="508"/>
      <c r="D944" s="513"/>
      <c r="E944" s="221" t="s">
        <v>3932</v>
      </c>
      <c r="F944" s="259">
        <v>22200024</v>
      </c>
      <c r="G944" s="63" t="s">
        <v>1603</v>
      </c>
      <c r="H944" s="411" t="s">
        <v>2096</v>
      </c>
      <c r="I944" s="329" t="s">
        <v>1023</v>
      </c>
      <c r="J944" s="329" t="s">
        <v>1024</v>
      </c>
      <c r="K944" s="66" t="s">
        <v>404</v>
      </c>
      <c r="L944" s="66"/>
      <c r="M944" s="329"/>
      <c r="N944" s="66">
        <v>40</v>
      </c>
      <c r="O944" s="66">
        <v>230000000</v>
      </c>
      <c r="P944" s="329" t="s">
        <v>991</v>
      </c>
      <c r="Q944" s="413" t="s">
        <v>109</v>
      </c>
      <c r="R944" s="66" t="s">
        <v>110</v>
      </c>
      <c r="S944" s="66" t="s">
        <v>107</v>
      </c>
      <c r="T944" s="599" t="s">
        <v>1027</v>
      </c>
      <c r="U944" s="329"/>
      <c r="V944" s="329"/>
      <c r="W944" s="329"/>
      <c r="X944" s="66" t="s">
        <v>1025</v>
      </c>
      <c r="Y944" s="221"/>
      <c r="Z944" s="221"/>
      <c r="AA944" s="614">
        <v>0</v>
      </c>
      <c r="AB944" s="614" t="s">
        <v>285</v>
      </c>
      <c r="AC944" s="614">
        <v>10</v>
      </c>
      <c r="AD944" s="329"/>
      <c r="AE944" s="66" t="s">
        <v>115</v>
      </c>
      <c r="AF944" s="638"/>
      <c r="AG944" s="646"/>
      <c r="AH944" s="655">
        <v>20000000</v>
      </c>
      <c r="AI944" s="415">
        <f t="shared" si="72"/>
        <v>22400000.000000004</v>
      </c>
      <c r="AJ944" s="655"/>
      <c r="AK944" s="415"/>
      <c r="AL944" s="655"/>
      <c r="AM944" s="318" t="s">
        <v>116</v>
      </c>
      <c r="AN944" s="228" t="s">
        <v>3933</v>
      </c>
      <c r="AO944" s="329" t="s">
        <v>1028</v>
      </c>
      <c r="AP944" s="417"/>
      <c r="AQ944" s="89"/>
      <c r="AR944" s="89"/>
      <c r="AS944" s="89"/>
      <c r="AT944" s="89"/>
      <c r="AU944" s="89"/>
      <c r="AV944" s="89"/>
      <c r="AW944" s="89"/>
      <c r="AX944" s="89"/>
      <c r="AY944" s="74"/>
      <c r="AZ944" s="107"/>
      <c r="BA944" s="1"/>
      <c r="BB944" s="1"/>
      <c r="BC944" s="249" t="e">
        <f>VLOOKUP(#REF!,E83:BD941,52,0)</f>
        <v>#REF!</v>
      </c>
      <c r="BD944" s="49">
        <v>826</v>
      </c>
      <c r="BE944" s="85"/>
      <c r="BF944" s="85"/>
      <c r="BG944" s="85"/>
      <c r="BH944" s="85"/>
      <c r="BI944" s="85"/>
      <c r="BJ944" s="85"/>
      <c r="BK944" s="85"/>
      <c r="BL944" s="85"/>
      <c r="BM944" s="85"/>
      <c r="BN944" s="85"/>
      <c r="BO944" s="85"/>
      <c r="BP944" s="85"/>
      <c r="BQ944" s="85"/>
      <c r="BR944" s="85"/>
      <c r="BS944" s="85"/>
      <c r="BT944" s="85"/>
      <c r="BU944" s="85"/>
      <c r="BV944" s="85"/>
      <c r="BW944" s="85"/>
      <c r="BX944" s="85"/>
      <c r="BY944" s="85"/>
      <c r="BZ944" s="85"/>
      <c r="CA944" s="85"/>
      <c r="CB944" s="85"/>
      <c r="CC944" s="85"/>
      <c r="CD944" s="85"/>
      <c r="CE944" s="85"/>
      <c r="CF944" s="85"/>
      <c r="CG944" s="85"/>
      <c r="CH944" s="85"/>
      <c r="CI944" s="85"/>
      <c r="CJ944" s="85"/>
      <c r="CK944" s="85"/>
      <c r="CL944" s="85"/>
      <c r="CM944" s="85"/>
      <c r="CN944" s="85"/>
      <c r="CO944" s="85"/>
      <c r="CP944" s="85"/>
      <c r="CQ944" s="85"/>
      <c r="CR944" s="85"/>
      <c r="CS944" s="85"/>
      <c r="CT944" s="85"/>
      <c r="CU944" s="85"/>
      <c r="CV944" s="85"/>
      <c r="CW944" s="85"/>
      <c r="CX944" s="85"/>
      <c r="CY944" s="85"/>
      <c r="CZ944" s="85"/>
      <c r="DA944" s="85"/>
      <c r="DB944" s="85"/>
      <c r="DC944" s="85"/>
      <c r="DD944" s="85"/>
      <c r="DE944" s="85"/>
      <c r="DF944" s="85"/>
      <c r="DG944" s="85"/>
      <c r="DH944" s="85"/>
      <c r="DI944" s="85"/>
      <c r="DJ944" s="85"/>
      <c r="DK944" s="85"/>
      <c r="DL944" s="85"/>
      <c r="DM944" s="85"/>
      <c r="DN944" s="85"/>
      <c r="DO944" s="85"/>
      <c r="DP944" s="85"/>
      <c r="DQ944" s="85"/>
      <c r="DR944" s="85"/>
      <c r="DS944" s="85"/>
      <c r="DT944" s="85"/>
      <c r="DU944" s="85"/>
      <c r="DV944" s="85"/>
      <c r="DW944" s="85"/>
      <c r="DX944" s="85"/>
      <c r="DY944" s="85"/>
      <c r="DZ944" s="85"/>
      <c r="EA944" s="85"/>
      <c r="EB944" s="85"/>
      <c r="EC944" s="85"/>
      <c r="ED944" s="85"/>
      <c r="EE944" s="85"/>
      <c r="EF944" s="85"/>
      <c r="EG944" s="85"/>
      <c r="EH944" s="85"/>
      <c r="EI944" s="85"/>
      <c r="EJ944" s="85"/>
      <c r="EK944" s="85"/>
      <c r="EL944" s="85"/>
      <c r="EM944" s="85"/>
      <c r="EN944" s="85"/>
      <c r="EO944" s="85"/>
      <c r="EP944" s="85"/>
      <c r="EQ944" s="85"/>
      <c r="ER944" s="85"/>
      <c r="ES944" s="85"/>
      <c r="ET944" s="85"/>
      <c r="EU944" s="85"/>
      <c r="EV944" s="85"/>
      <c r="EW944" s="85"/>
      <c r="EX944" s="85"/>
      <c r="EY944" s="85"/>
      <c r="EZ944" s="85"/>
      <c r="FA944" s="85"/>
      <c r="FB944" s="85"/>
      <c r="FC944" s="85"/>
      <c r="FD944" s="85"/>
      <c r="FE944" s="85"/>
      <c r="FF944" s="85"/>
      <c r="FG944" s="85"/>
      <c r="FH944" s="85"/>
      <c r="FI944" s="85"/>
      <c r="FJ944" s="85"/>
      <c r="FK944" s="85"/>
      <c r="FL944" s="85"/>
      <c r="FM944" s="85"/>
      <c r="FN944" s="85"/>
      <c r="FO944" s="85"/>
      <c r="FP944" s="85"/>
      <c r="FQ944" s="85"/>
      <c r="FR944" s="85"/>
      <c r="FS944" s="85"/>
      <c r="FT944" s="85"/>
      <c r="FU944" s="85"/>
      <c r="FV944" s="85"/>
      <c r="FW944" s="85"/>
      <c r="FX944" s="85"/>
      <c r="FY944" s="85"/>
      <c r="FZ944" s="85"/>
      <c r="GA944" s="85"/>
      <c r="GB944" s="85"/>
      <c r="GC944" s="85"/>
      <c r="GD944" s="85"/>
      <c r="GE944" s="85"/>
      <c r="GF944" s="85"/>
      <c r="GG944" s="85"/>
      <c r="GH944" s="85"/>
      <c r="GI944" s="85"/>
      <c r="GJ944" s="85"/>
      <c r="GK944" s="85"/>
      <c r="GL944" s="85"/>
      <c r="GM944" s="85"/>
      <c r="GN944" s="85"/>
      <c r="GO944" s="85"/>
      <c r="GP944" s="85"/>
      <c r="GQ944" s="85"/>
      <c r="GR944" s="85"/>
      <c r="GS944" s="85"/>
      <c r="GT944" s="85"/>
      <c r="GU944" s="85"/>
      <c r="GV944" s="85"/>
      <c r="GW944" s="85"/>
      <c r="GX944" s="85"/>
      <c r="GY944" s="85"/>
      <c r="GZ944" s="85"/>
      <c r="HA944" s="85"/>
      <c r="HB944" s="85"/>
      <c r="HC944" s="85"/>
      <c r="HD944" s="85"/>
      <c r="HE944" s="85"/>
      <c r="HF944" s="85"/>
      <c r="HG944" s="85"/>
      <c r="HH944" s="85"/>
      <c r="HI944" s="85"/>
      <c r="HJ944" s="85"/>
      <c r="HK944" s="85"/>
      <c r="HL944" s="85"/>
      <c r="HM944" s="85"/>
      <c r="HN944" s="85"/>
      <c r="HO944" s="85"/>
      <c r="HP944" s="85"/>
      <c r="HQ944" s="85"/>
      <c r="HR944" s="85"/>
      <c r="HS944" s="85"/>
      <c r="HT944" s="85"/>
      <c r="HU944" s="85"/>
      <c r="HV944" s="85"/>
      <c r="HW944" s="85"/>
      <c r="HX944" s="85"/>
      <c r="HY944" s="85"/>
      <c r="HZ944" s="85"/>
      <c r="IA944" s="85"/>
      <c r="IB944" s="85"/>
      <c r="IC944" s="85"/>
      <c r="ID944" s="85"/>
      <c r="IE944" s="85"/>
      <c r="IF944" s="85"/>
      <c r="IG944" s="85"/>
      <c r="IH944" s="85"/>
      <c r="II944" s="85"/>
      <c r="IJ944" s="85"/>
      <c r="IK944" s="85"/>
      <c r="IL944" s="85"/>
      <c r="IM944" s="85"/>
      <c r="IN944" s="85"/>
      <c r="IO944" s="85"/>
      <c r="IP944" s="85"/>
      <c r="IQ944" s="85"/>
      <c r="IR944" s="85"/>
      <c r="IS944" s="85"/>
      <c r="IT944" s="85"/>
      <c r="IU944" s="85"/>
      <c r="IV944" s="85"/>
      <c r="IW944" s="85"/>
      <c r="IX944" s="1"/>
    </row>
    <row r="945" spans="1:258" s="240" customFormat="1" ht="12.95" customHeight="1">
      <c r="A945" s="507" t="s">
        <v>1030</v>
      </c>
      <c r="B945" s="514" t="s">
        <v>1031</v>
      </c>
      <c r="C945" s="62" t="s">
        <v>2128</v>
      </c>
      <c r="D945" s="507"/>
      <c r="E945" s="228" t="s">
        <v>1584</v>
      </c>
      <c r="F945" s="259">
        <v>22200025</v>
      </c>
      <c r="G945" s="63" t="s">
        <v>1604</v>
      </c>
      <c r="H945" s="411" t="s">
        <v>1032</v>
      </c>
      <c r="I945" s="221" t="s">
        <v>1033</v>
      </c>
      <c r="J945" s="221" t="s">
        <v>1034</v>
      </c>
      <c r="K945" s="286" t="s">
        <v>404</v>
      </c>
      <c r="L945" s="228"/>
      <c r="M945" s="228"/>
      <c r="N945" s="580">
        <v>100</v>
      </c>
      <c r="O945" s="507" t="s">
        <v>1035</v>
      </c>
      <c r="P945" s="224" t="s">
        <v>1036</v>
      </c>
      <c r="Q945" s="65" t="s">
        <v>151</v>
      </c>
      <c r="R945" s="286" t="s">
        <v>110</v>
      </c>
      <c r="S945" s="252">
        <v>230000000</v>
      </c>
      <c r="T945" s="295" t="s">
        <v>958</v>
      </c>
      <c r="U945" s="507"/>
      <c r="V945" s="286"/>
      <c r="W945" s="286"/>
      <c r="X945" s="507"/>
      <c r="Y945" s="286" t="s">
        <v>435</v>
      </c>
      <c r="Z945" s="286" t="s">
        <v>436</v>
      </c>
      <c r="AA945" s="286">
        <v>0</v>
      </c>
      <c r="AB945" s="286">
        <v>100</v>
      </c>
      <c r="AC945" s="286">
        <v>0</v>
      </c>
      <c r="AD945" s="629"/>
      <c r="AE945" s="228" t="s">
        <v>115</v>
      </c>
      <c r="AF945" s="644"/>
      <c r="AG945" s="651"/>
      <c r="AH945" s="665">
        <v>0</v>
      </c>
      <c r="AI945" s="415">
        <f t="shared" si="72"/>
        <v>0</v>
      </c>
      <c r="AJ945" s="228"/>
      <c r="AK945" s="228"/>
      <c r="AL945" s="228"/>
      <c r="AM945" s="697" t="s">
        <v>1037</v>
      </c>
      <c r="AN945" s="558" t="s">
        <v>1038</v>
      </c>
      <c r="AO945" s="718" t="s">
        <v>1039</v>
      </c>
      <c r="AP945" s="227"/>
      <c r="AQ945" s="107"/>
      <c r="AR945" s="389"/>
      <c r="AS945" s="389"/>
      <c r="AT945" s="389"/>
      <c r="AU945" s="389"/>
      <c r="AV945" s="389"/>
      <c r="AW945" s="389"/>
      <c r="AX945" s="389"/>
      <c r="AY945" s="389"/>
      <c r="AZ945" s="107"/>
      <c r="BA945" s="1"/>
      <c r="BB945" s="1"/>
      <c r="BC945" s="1"/>
      <c r="BD945" s="49">
        <v>827</v>
      </c>
      <c r="BE945" s="85"/>
      <c r="BF945" s="85"/>
      <c r="BG945" s="85"/>
      <c r="BH945" s="85"/>
      <c r="BI945" s="85"/>
      <c r="BJ945" s="85"/>
      <c r="BK945" s="85"/>
      <c r="BL945" s="85"/>
      <c r="BM945" s="85"/>
      <c r="BN945" s="85"/>
      <c r="BO945" s="85"/>
      <c r="BP945" s="85"/>
      <c r="BQ945" s="85"/>
      <c r="BR945" s="85"/>
      <c r="BS945" s="85"/>
      <c r="BT945" s="85"/>
      <c r="BU945" s="85"/>
      <c r="BV945" s="85"/>
      <c r="BW945" s="85"/>
      <c r="BX945" s="85"/>
      <c r="BY945" s="85"/>
      <c r="BZ945" s="85"/>
      <c r="CA945" s="85"/>
      <c r="CB945" s="85"/>
      <c r="CC945" s="85"/>
      <c r="CD945" s="85"/>
      <c r="CE945" s="85"/>
      <c r="CF945" s="85"/>
      <c r="CG945" s="85"/>
      <c r="CH945" s="85"/>
      <c r="CI945" s="85"/>
      <c r="CJ945" s="85"/>
      <c r="CK945" s="85"/>
      <c r="CL945" s="85"/>
      <c r="CM945" s="85"/>
      <c r="CN945" s="85"/>
      <c r="CO945" s="85"/>
      <c r="CP945" s="85"/>
      <c r="CQ945" s="85"/>
      <c r="CR945" s="85"/>
      <c r="CS945" s="85"/>
      <c r="CT945" s="85"/>
      <c r="CU945" s="85"/>
      <c r="CV945" s="85"/>
      <c r="CW945" s="85"/>
      <c r="CX945" s="85"/>
      <c r="CY945" s="85"/>
      <c r="CZ945" s="85"/>
      <c r="DA945" s="85"/>
      <c r="DB945" s="85"/>
      <c r="DC945" s="85"/>
      <c r="DD945" s="85"/>
      <c r="DE945" s="85"/>
      <c r="DF945" s="85"/>
      <c r="DG945" s="85"/>
      <c r="DH945" s="85"/>
      <c r="DI945" s="85"/>
      <c r="DJ945" s="85"/>
      <c r="DK945" s="85"/>
      <c r="DL945" s="85"/>
      <c r="DM945" s="85"/>
      <c r="DN945" s="85"/>
      <c r="DO945" s="85"/>
      <c r="DP945" s="85"/>
      <c r="DQ945" s="85"/>
      <c r="DR945" s="85"/>
      <c r="DS945" s="85"/>
      <c r="DT945" s="85"/>
      <c r="DU945" s="85"/>
      <c r="DV945" s="85"/>
      <c r="DW945" s="85"/>
      <c r="DX945" s="85"/>
      <c r="DY945" s="85"/>
      <c r="DZ945" s="85"/>
      <c r="EA945" s="85"/>
      <c r="EB945" s="85"/>
      <c r="EC945" s="85"/>
      <c r="ED945" s="85"/>
      <c r="EE945" s="85"/>
      <c r="EF945" s="85"/>
      <c r="EG945" s="85"/>
      <c r="EH945" s="85"/>
      <c r="EI945" s="85"/>
      <c r="EJ945" s="85"/>
      <c r="EK945" s="85"/>
      <c r="EL945" s="85"/>
      <c r="EM945" s="85"/>
      <c r="EN945" s="85"/>
      <c r="EO945" s="85"/>
      <c r="EP945" s="85"/>
      <c r="EQ945" s="85"/>
      <c r="ER945" s="85"/>
      <c r="ES945" s="85"/>
      <c r="ET945" s="85"/>
      <c r="EU945" s="85"/>
      <c r="EV945" s="85"/>
      <c r="EW945" s="85"/>
      <c r="EX945" s="85"/>
      <c r="EY945" s="85"/>
      <c r="EZ945" s="85"/>
      <c r="FA945" s="85"/>
      <c r="FB945" s="85"/>
      <c r="FC945" s="85"/>
      <c r="FD945" s="85"/>
      <c r="FE945" s="85"/>
      <c r="FF945" s="85"/>
      <c r="FG945" s="85"/>
      <c r="FH945" s="85"/>
      <c r="FI945" s="85"/>
      <c r="FJ945" s="85"/>
      <c r="FK945" s="85"/>
      <c r="FL945" s="85"/>
      <c r="FM945" s="85"/>
      <c r="FN945" s="85"/>
      <c r="FO945" s="85"/>
      <c r="FP945" s="85"/>
      <c r="FQ945" s="85"/>
      <c r="FR945" s="85"/>
      <c r="FS945" s="85"/>
      <c r="FT945" s="85"/>
      <c r="FU945" s="85"/>
      <c r="FV945" s="85"/>
      <c r="FW945" s="85"/>
      <c r="FX945" s="85"/>
      <c r="FY945" s="85"/>
      <c r="FZ945" s="85"/>
      <c r="GA945" s="85"/>
      <c r="GB945" s="85"/>
      <c r="GC945" s="85"/>
      <c r="GD945" s="85"/>
      <c r="GE945" s="85"/>
      <c r="GF945" s="85"/>
      <c r="GG945" s="85"/>
      <c r="GH945" s="85"/>
      <c r="GI945" s="85"/>
      <c r="GJ945" s="85"/>
      <c r="GK945" s="85"/>
      <c r="GL945" s="85"/>
      <c r="GM945" s="85"/>
      <c r="GN945" s="85"/>
      <c r="GO945" s="85"/>
      <c r="GP945" s="85"/>
      <c r="GQ945" s="85"/>
      <c r="GR945" s="85"/>
      <c r="GS945" s="85"/>
      <c r="GT945" s="85"/>
      <c r="GU945" s="85"/>
      <c r="GV945" s="85"/>
      <c r="GW945" s="85"/>
      <c r="GX945" s="85"/>
      <c r="GY945" s="85"/>
      <c r="GZ945" s="85"/>
      <c r="HA945" s="85"/>
      <c r="HB945" s="85"/>
      <c r="HC945" s="85"/>
      <c r="HD945" s="85"/>
      <c r="HE945" s="85"/>
      <c r="HF945" s="85"/>
      <c r="HG945" s="85"/>
      <c r="HH945" s="85"/>
      <c r="HI945" s="85"/>
      <c r="HJ945" s="85"/>
      <c r="HK945" s="85"/>
      <c r="HL945" s="85"/>
      <c r="HM945" s="85"/>
      <c r="HN945" s="85"/>
      <c r="HO945" s="85"/>
      <c r="HP945" s="85"/>
      <c r="HQ945" s="85"/>
      <c r="HR945" s="85"/>
      <c r="HS945" s="85"/>
      <c r="HT945" s="85"/>
      <c r="HU945" s="85"/>
      <c r="HV945" s="85"/>
      <c r="HW945" s="85"/>
      <c r="HX945" s="85"/>
      <c r="HY945" s="85"/>
      <c r="HZ945" s="85"/>
      <c r="IA945" s="85"/>
      <c r="IB945" s="85"/>
      <c r="IC945" s="85"/>
      <c r="ID945" s="85"/>
      <c r="IE945" s="85"/>
      <c r="IF945" s="85"/>
      <c r="IG945" s="85"/>
      <c r="IH945" s="85"/>
      <c r="II945" s="85"/>
      <c r="IJ945" s="85"/>
      <c r="IK945" s="85"/>
      <c r="IL945" s="85"/>
      <c r="IM945" s="85"/>
      <c r="IN945" s="85"/>
      <c r="IO945" s="85"/>
      <c r="IP945" s="85"/>
      <c r="IQ945" s="85"/>
      <c r="IR945" s="85"/>
      <c r="IS945" s="85"/>
      <c r="IT945" s="85"/>
      <c r="IU945" s="85"/>
      <c r="IV945" s="85"/>
      <c r="IW945" s="85"/>
      <c r="IX945" s="1"/>
    </row>
    <row r="946" spans="1:258" s="240" customFormat="1" ht="12.95" customHeight="1">
      <c r="A946" s="510" t="s">
        <v>1030</v>
      </c>
      <c r="B946" s="516" t="s">
        <v>1031</v>
      </c>
      <c r="C946" s="516" t="s">
        <v>2128</v>
      </c>
      <c r="D946" s="516"/>
      <c r="E946" s="516" t="s">
        <v>3921</v>
      </c>
      <c r="F946" s="530">
        <v>22200025</v>
      </c>
      <c r="G946" s="530" t="s">
        <v>1604</v>
      </c>
      <c r="H946" s="533" t="s">
        <v>1032</v>
      </c>
      <c r="I946" s="533" t="s">
        <v>1033</v>
      </c>
      <c r="J946" s="533" t="s">
        <v>1034</v>
      </c>
      <c r="K946" s="533" t="s">
        <v>404</v>
      </c>
      <c r="L946" s="569"/>
      <c r="M946" s="533"/>
      <c r="N946" s="569">
        <v>100</v>
      </c>
      <c r="O946" s="569" t="s">
        <v>1035</v>
      </c>
      <c r="P946" s="297" t="s">
        <v>1036</v>
      </c>
      <c r="Q946" s="413" t="s">
        <v>109</v>
      </c>
      <c r="R946" s="533" t="s">
        <v>110</v>
      </c>
      <c r="S946" s="569">
        <v>230000000</v>
      </c>
      <c r="T946" s="533" t="s">
        <v>958</v>
      </c>
      <c r="U946" s="533"/>
      <c r="V946" s="569"/>
      <c r="W946" s="533"/>
      <c r="X946" s="569" t="s">
        <v>436</v>
      </c>
      <c r="Y946" s="569"/>
      <c r="Z946" s="569"/>
      <c r="AA946" s="618">
        <v>0</v>
      </c>
      <c r="AB946" s="533">
        <v>90</v>
      </c>
      <c r="AC946" s="533">
        <v>10</v>
      </c>
      <c r="AD946" s="627"/>
      <c r="AE946" s="533" t="s">
        <v>115</v>
      </c>
      <c r="AF946" s="642"/>
      <c r="AG946" s="642"/>
      <c r="AH946" s="43">
        <v>0</v>
      </c>
      <c r="AI946" s="44">
        <f t="shared" si="72"/>
        <v>0</v>
      </c>
      <c r="AJ946" s="657"/>
      <c r="AK946" s="657"/>
      <c r="AL946" s="657"/>
      <c r="AM946" s="691" t="s">
        <v>1037</v>
      </c>
      <c r="AN946" s="533" t="s">
        <v>1038</v>
      </c>
      <c r="AO946" s="533" t="s">
        <v>1039</v>
      </c>
      <c r="AP946" s="722"/>
      <c r="AQ946" s="226"/>
      <c r="AR946" s="226"/>
      <c r="AS946" s="226"/>
      <c r="AT946" s="226"/>
      <c r="AU946" s="226"/>
      <c r="AV946" s="226"/>
      <c r="AW946" s="226"/>
      <c r="AX946" s="226"/>
      <c r="AY946" s="86"/>
      <c r="AZ946" s="106"/>
      <c r="BA946" s="242"/>
      <c r="BB946" s="242"/>
      <c r="BC946" s="249" t="e">
        <f>VLOOKUP(#REF!,E83:BD943,52,0)</f>
        <v>#REF!</v>
      </c>
      <c r="BD946" s="49">
        <v>828</v>
      </c>
      <c r="BE946" s="85"/>
      <c r="BF946" s="85"/>
      <c r="BG946" s="85"/>
      <c r="BH946" s="85"/>
      <c r="BI946" s="85"/>
      <c r="BJ946" s="85"/>
      <c r="BK946" s="85"/>
      <c r="BL946" s="85"/>
      <c r="BM946" s="85"/>
      <c r="BN946" s="85"/>
      <c r="BO946" s="85"/>
      <c r="BP946" s="85"/>
      <c r="BQ946" s="85"/>
      <c r="BR946" s="85"/>
      <c r="BS946" s="85"/>
      <c r="BT946" s="85"/>
      <c r="BU946" s="85"/>
      <c r="BV946" s="85"/>
      <c r="BW946" s="85"/>
      <c r="BX946" s="85"/>
      <c r="BY946" s="85"/>
      <c r="BZ946" s="85"/>
      <c r="CA946" s="85"/>
      <c r="CB946" s="85"/>
      <c r="CC946" s="85"/>
      <c r="CD946" s="85"/>
      <c r="CE946" s="85"/>
      <c r="CF946" s="85"/>
      <c r="CG946" s="85"/>
      <c r="CH946" s="85"/>
      <c r="CI946" s="85"/>
      <c r="CJ946" s="85"/>
      <c r="CK946" s="85"/>
      <c r="CL946" s="85"/>
      <c r="CM946" s="85"/>
      <c r="CN946" s="85"/>
      <c r="CO946" s="85"/>
      <c r="CP946" s="85"/>
      <c r="CQ946" s="85"/>
      <c r="CR946" s="85"/>
      <c r="CS946" s="85"/>
      <c r="CT946" s="85"/>
      <c r="CU946" s="85"/>
      <c r="CV946" s="85"/>
      <c r="CW946" s="85"/>
      <c r="CX946" s="85"/>
      <c r="CY946" s="85"/>
      <c r="CZ946" s="85"/>
      <c r="DA946" s="85"/>
      <c r="DB946" s="85"/>
      <c r="DC946" s="85"/>
      <c r="DD946" s="85"/>
      <c r="DE946" s="85"/>
      <c r="DF946" s="85"/>
      <c r="DG946" s="85"/>
      <c r="DH946" s="85"/>
      <c r="DI946" s="85"/>
      <c r="DJ946" s="85"/>
      <c r="DK946" s="85"/>
      <c r="DL946" s="85"/>
      <c r="DM946" s="85"/>
      <c r="DN946" s="85"/>
      <c r="DO946" s="85"/>
      <c r="DP946" s="85"/>
      <c r="DQ946" s="85"/>
      <c r="DR946" s="85"/>
      <c r="DS946" s="85"/>
      <c r="DT946" s="85"/>
      <c r="DU946" s="85"/>
      <c r="DV946" s="85"/>
      <c r="DW946" s="85"/>
      <c r="DX946" s="85"/>
      <c r="DY946" s="85"/>
      <c r="DZ946" s="85"/>
      <c r="EA946" s="85"/>
      <c r="EB946" s="85"/>
      <c r="EC946" s="85"/>
      <c r="ED946" s="85"/>
      <c r="EE946" s="85"/>
      <c r="EF946" s="85"/>
      <c r="EG946" s="85"/>
      <c r="EH946" s="85"/>
      <c r="EI946" s="85"/>
      <c r="EJ946" s="85"/>
      <c r="EK946" s="85"/>
      <c r="EL946" s="85"/>
      <c r="EM946" s="85"/>
      <c r="EN946" s="85"/>
      <c r="EO946" s="85"/>
      <c r="EP946" s="85"/>
      <c r="EQ946" s="85"/>
      <c r="ER946" s="85"/>
      <c r="ES946" s="85"/>
      <c r="ET946" s="85"/>
      <c r="EU946" s="85"/>
      <c r="EV946" s="85"/>
      <c r="EW946" s="85"/>
      <c r="EX946" s="85"/>
      <c r="EY946" s="85"/>
      <c r="EZ946" s="85"/>
      <c r="FA946" s="85"/>
      <c r="FB946" s="85"/>
      <c r="FC946" s="85"/>
      <c r="FD946" s="85"/>
      <c r="FE946" s="85"/>
      <c r="FF946" s="85"/>
      <c r="FG946" s="85"/>
      <c r="FH946" s="85"/>
      <c r="FI946" s="85"/>
      <c r="FJ946" s="85"/>
      <c r="FK946" s="85"/>
      <c r="FL946" s="85"/>
      <c r="FM946" s="85"/>
      <c r="FN946" s="85"/>
      <c r="FO946" s="85"/>
      <c r="FP946" s="85"/>
      <c r="FQ946" s="85"/>
      <c r="FR946" s="85"/>
      <c r="FS946" s="85"/>
      <c r="FT946" s="85"/>
      <c r="FU946" s="85"/>
      <c r="FV946" s="85"/>
      <c r="FW946" s="85"/>
      <c r="FX946" s="85"/>
      <c r="FY946" s="85"/>
      <c r="FZ946" s="85"/>
      <c r="GA946" s="85"/>
      <c r="GB946" s="85"/>
      <c r="GC946" s="85"/>
      <c r="GD946" s="85"/>
      <c r="GE946" s="85"/>
      <c r="GF946" s="85"/>
      <c r="GG946" s="85"/>
      <c r="GH946" s="85"/>
      <c r="GI946" s="85"/>
      <c r="GJ946" s="85"/>
      <c r="GK946" s="85"/>
      <c r="GL946" s="85"/>
      <c r="GM946" s="85"/>
      <c r="GN946" s="85"/>
      <c r="GO946" s="85"/>
      <c r="GP946" s="85"/>
      <c r="GQ946" s="85"/>
      <c r="GR946" s="85"/>
      <c r="GS946" s="85"/>
      <c r="GT946" s="85"/>
      <c r="GU946" s="85"/>
      <c r="GV946" s="85"/>
      <c r="GW946" s="85"/>
      <c r="GX946" s="85"/>
      <c r="GY946" s="85"/>
      <c r="GZ946" s="85"/>
      <c r="HA946" s="85"/>
      <c r="HB946" s="85"/>
      <c r="HC946" s="85"/>
      <c r="HD946" s="85"/>
      <c r="HE946" s="85"/>
      <c r="HF946" s="85"/>
      <c r="HG946" s="85"/>
      <c r="HH946" s="85"/>
      <c r="HI946" s="85"/>
      <c r="HJ946" s="85"/>
      <c r="HK946" s="85"/>
      <c r="HL946" s="85"/>
      <c r="HM946" s="85"/>
      <c r="HN946" s="85"/>
      <c r="HO946" s="85"/>
      <c r="HP946" s="85"/>
      <c r="HQ946" s="85"/>
      <c r="HR946" s="85"/>
      <c r="HS946" s="85"/>
      <c r="HT946" s="85"/>
      <c r="HU946" s="85"/>
      <c r="HV946" s="85"/>
      <c r="HW946" s="85"/>
      <c r="HX946" s="85"/>
      <c r="HY946" s="85"/>
      <c r="HZ946" s="85"/>
      <c r="IA946" s="85"/>
      <c r="IB946" s="85"/>
      <c r="IC946" s="85"/>
      <c r="ID946" s="85"/>
      <c r="IE946" s="85"/>
      <c r="IF946" s="85"/>
      <c r="IG946" s="85"/>
      <c r="IH946" s="85"/>
      <c r="II946" s="85"/>
      <c r="IJ946" s="85"/>
      <c r="IK946" s="85"/>
      <c r="IL946" s="85"/>
      <c r="IM946" s="85"/>
      <c r="IN946" s="85"/>
      <c r="IO946" s="85"/>
      <c r="IP946" s="85"/>
      <c r="IQ946" s="85"/>
      <c r="IR946" s="85"/>
      <c r="IS946" s="85"/>
      <c r="IT946" s="85"/>
      <c r="IU946" s="85"/>
      <c r="IV946" s="85"/>
      <c r="IW946" s="85"/>
      <c r="IX946" s="1"/>
    </row>
    <row r="947" spans="1:258" s="240" customFormat="1" ht="12.95" customHeight="1">
      <c r="A947" s="510" t="s">
        <v>1030</v>
      </c>
      <c r="B947" s="516" t="s">
        <v>1031</v>
      </c>
      <c r="C947" s="516" t="s">
        <v>2128</v>
      </c>
      <c r="D947" s="516"/>
      <c r="E947" s="792" t="s">
        <v>4112</v>
      </c>
      <c r="F947" s="530">
        <v>22200025</v>
      </c>
      <c r="G947" s="530" t="s">
        <v>1604</v>
      </c>
      <c r="H947" s="533" t="s">
        <v>1032</v>
      </c>
      <c r="I947" s="533" t="s">
        <v>1033</v>
      </c>
      <c r="J947" s="533" t="s">
        <v>1034</v>
      </c>
      <c r="K947" s="533" t="s">
        <v>150</v>
      </c>
      <c r="L947" s="569"/>
      <c r="M947" s="533"/>
      <c r="N947" s="569">
        <v>100</v>
      </c>
      <c r="O947" s="291">
        <v>230000000</v>
      </c>
      <c r="P947" s="221" t="s">
        <v>953</v>
      </c>
      <c r="Q947" s="793" t="s">
        <v>1094</v>
      </c>
      <c r="R947" s="533" t="s">
        <v>110</v>
      </c>
      <c r="S947" s="569">
        <v>230000000</v>
      </c>
      <c r="T947" s="533" t="s">
        <v>958</v>
      </c>
      <c r="U947" s="533"/>
      <c r="V947" s="569"/>
      <c r="W947" s="533"/>
      <c r="X947" s="569" t="s">
        <v>436</v>
      </c>
      <c r="Y947" s="569"/>
      <c r="Z947" s="569"/>
      <c r="AA947" s="794">
        <v>0</v>
      </c>
      <c r="AB947" s="558">
        <v>90</v>
      </c>
      <c r="AC947" s="558">
        <v>10</v>
      </c>
      <c r="AD947" s="627"/>
      <c r="AE947" s="533" t="s">
        <v>115</v>
      </c>
      <c r="AF947" s="642"/>
      <c r="AG947" s="642"/>
      <c r="AH947" s="795">
        <v>0</v>
      </c>
      <c r="AI947" s="795">
        <v>0</v>
      </c>
      <c r="AJ947" s="657"/>
      <c r="AK947" s="657"/>
      <c r="AL947" s="657"/>
      <c r="AM947" s="796" t="s">
        <v>116</v>
      </c>
      <c r="AN947" s="533" t="s">
        <v>1038</v>
      </c>
      <c r="AO947" s="533" t="s">
        <v>1039</v>
      </c>
      <c r="AP947" s="722"/>
      <c r="AQ947" s="226"/>
      <c r="AR947" s="226"/>
      <c r="AS947" s="226"/>
      <c r="AT947" s="226"/>
      <c r="AU947" s="226"/>
      <c r="AV947" s="226"/>
      <c r="AW947" s="226"/>
      <c r="AX947" s="226"/>
      <c r="AY947" s="86"/>
      <c r="AZ947" s="106" t="s">
        <v>4113</v>
      </c>
      <c r="BA947" s="242"/>
      <c r="BB947" s="242"/>
      <c r="BC947" s="249" t="e">
        <f>VLOOKUP(#REF!,$E$11:$BD$1093,53,0)</f>
        <v>#REF!</v>
      </c>
      <c r="BD947" s="249" t="e">
        <f>BC947+0.5</f>
        <v>#REF!</v>
      </c>
      <c r="BE947" s="85"/>
      <c r="BF947" s="85"/>
      <c r="BG947" s="85"/>
      <c r="BH947" s="85"/>
      <c r="BI947" s="85"/>
      <c r="BJ947" s="85"/>
      <c r="BK947" s="85"/>
      <c r="BL947" s="85"/>
      <c r="BM947" s="85"/>
      <c r="BN947" s="85"/>
      <c r="BO947" s="85"/>
      <c r="BP947" s="85"/>
      <c r="BQ947" s="85"/>
      <c r="BR947" s="85"/>
      <c r="BS947" s="85"/>
      <c r="BT947" s="85"/>
      <c r="BU947" s="85"/>
      <c r="BV947" s="85"/>
      <c r="BW947" s="85"/>
      <c r="BX947" s="85"/>
      <c r="BY947" s="85"/>
      <c r="BZ947" s="85"/>
      <c r="CA947" s="85"/>
      <c r="CB947" s="85"/>
      <c r="CC947" s="85"/>
      <c r="CD947" s="85"/>
      <c r="CE947" s="85"/>
      <c r="CF947" s="85"/>
      <c r="CG947" s="85"/>
      <c r="CH947" s="85"/>
      <c r="CI947" s="85"/>
      <c r="CJ947" s="85"/>
      <c r="CK947" s="85"/>
      <c r="CL947" s="85"/>
      <c r="CM947" s="85"/>
      <c r="CN947" s="85"/>
      <c r="CO947" s="85"/>
      <c r="CP947" s="85"/>
      <c r="CQ947" s="85"/>
      <c r="CR947" s="85"/>
      <c r="CS947" s="85"/>
      <c r="CT947" s="85"/>
      <c r="CU947" s="85"/>
      <c r="CV947" s="85"/>
      <c r="CW947" s="85"/>
      <c r="CX947" s="85"/>
      <c r="CY947" s="85"/>
      <c r="CZ947" s="85"/>
      <c r="DA947" s="85"/>
      <c r="DB947" s="85"/>
      <c r="DC947" s="85"/>
      <c r="DD947" s="85"/>
      <c r="DE947" s="85"/>
      <c r="DF947" s="85"/>
      <c r="DG947" s="85"/>
      <c r="DH947" s="85"/>
      <c r="DI947" s="85"/>
      <c r="DJ947" s="85"/>
      <c r="DK947" s="85"/>
      <c r="DL947" s="85"/>
      <c r="DM947" s="85"/>
      <c r="DN947" s="85"/>
      <c r="DO947" s="85"/>
      <c r="DP947" s="85"/>
      <c r="DQ947" s="85"/>
      <c r="DR947" s="85"/>
      <c r="DS947" s="85"/>
      <c r="DT947" s="85"/>
      <c r="DU947" s="85"/>
      <c r="DV947" s="85"/>
      <c r="DW947" s="85"/>
      <c r="DX947" s="85"/>
      <c r="DY947" s="85"/>
      <c r="DZ947" s="85"/>
      <c r="EA947" s="85"/>
      <c r="EB947" s="85"/>
      <c r="EC947" s="85"/>
      <c r="ED947" s="85"/>
      <c r="EE947" s="85"/>
      <c r="EF947" s="85"/>
      <c r="EG947" s="85"/>
      <c r="EH947" s="85"/>
      <c r="EI947" s="85"/>
      <c r="EJ947" s="85"/>
      <c r="EK947" s="85"/>
      <c r="EL947" s="85"/>
      <c r="EM947" s="85"/>
      <c r="EN947" s="85"/>
      <c r="EO947" s="85"/>
      <c r="EP947" s="85"/>
      <c r="EQ947" s="85"/>
      <c r="ER947" s="85"/>
      <c r="ES947" s="85"/>
      <c r="ET947" s="85"/>
      <c r="EU947" s="85"/>
      <c r="EV947" s="85"/>
      <c r="EW947" s="85"/>
      <c r="EX947" s="85"/>
      <c r="EY947" s="85"/>
      <c r="EZ947" s="85"/>
      <c r="FA947" s="85"/>
      <c r="FB947" s="85"/>
      <c r="FC947" s="85"/>
      <c r="FD947" s="85"/>
      <c r="FE947" s="85"/>
      <c r="FF947" s="85"/>
      <c r="FG947" s="85"/>
      <c r="FH947" s="85"/>
      <c r="FI947" s="85"/>
      <c r="FJ947" s="85"/>
      <c r="FK947" s="85"/>
      <c r="FL947" s="85"/>
      <c r="FM947" s="85"/>
      <c r="FN947" s="85"/>
      <c r="FO947" s="85"/>
      <c r="FP947" s="85"/>
      <c r="FQ947" s="85"/>
      <c r="FR947" s="85"/>
      <c r="FS947" s="85"/>
      <c r="FT947" s="85"/>
      <c r="FU947" s="85"/>
      <c r="FV947" s="85"/>
      <c r="FW947" s="85"/>
      <c r="FX947" s="85"/>
      <c r="FY947" s="85"/>
      <c r="FZ947" s="85"/>
      <c r="GA947" s="85"/>
      <c r="GB947" s="85"/>
      <c r="GC947" s="85"/>
      <c r="GD947" s="85"/>
      <c r="GE947" s="85"/>
      <c r="GF947" s="85"/>
      <c r="GG947" s="85"/>
      <c r="GH947" s="85"/>
      <c r="GI947" s="85"/>
      <c r="GJ947" s="85"/>
      <c r="GK947" s="85"/>
      <c r="GL947" s="85"/>
      <c r="GM947" s="85"/>
      <c r="GN947" s="85"/>
      <c r="GO947" s="85"/>
      <c r="GP947" s="85"/>
      <c r="GQ947" s="85"/>
      <c r="GR947" s="85"/>
      <c r="GS947" s="85"/>
      <c r="GT947" s="85"/>
      <c r="GU947" s="85"/>
      <c r="GV947" s="85"/>
      <c r="GW947" s="85"/>
      <c r="GX947" s="85"/>
      <c r="GY947" s="85"/>
      <c r="GZ947" s="85"/>
      <c r="HA947" s="85"/>
      <c r="HB947" s="85"/>
      <c r="HC947" s="85"/>
      <c r="HD947" s="85"/>
      <c r="HE947" s="85"/>
      <c r="HF947" s="85"/>
      <c r="HG947" s="85"/>
      <c r="HH947" s="85"/>
      <c r="HI947" s="85"/>
      <c r="HJ947" s="85"/>
      <c r="HK947" s="85"/>
      <c r="HL947" s="85"/>
      <c r="HM947" s="85"/>
      <c r="HN947" s="85"/>
      <c r="HO947" s="85"/>
      <c r="HP947" s="85"/>
      <c r="HQ947" s="85"/>
      <c r="HR947" s="85"/>
      <c r="HS947" s="85"/>
      <c r="HT947" s="85"/>
      <c r="HU947" s="85"/>
      <c r="HV947" s="85"/>
      <c r="HW947" s="85"/>
      <c r="HX947" s="85"/>
      <c r="HY947" s="85"/>
      <c r="HZ947" s="85"/>
      <c r="IA947" s="85"/>
      <c r="IB947" s="85"/>
      <c r="IC947" s="85"/>
      <c r="ID947" s="85"/>
      <c r="IE947" s="85"/>
      <c r="IF947" s="85"/>
      <c r="IG947" s="85"/>
      <c r="IH947" s="85"/>
      <c r="II947" s="85"/>
      <c r="IJ947" s="85"/>
      <c r="IK947" s="85"/>
      <c r="IL947" s="85"/>
      <c r="IM947" s="85"/>
      <c r="IN947" s="85"/>
      <c r="IO947" s="85"/>
      <c r="IP947" s="85"/>
      <c r="IQ947" s="85"/>
      <c r="IR947" s="85"/>
      <c r="IS947" s="85"/>
      <c r="IT947" s="85"/>
      <c r="IU947" s="85"/>
      <c r="IV947" s="85"/>
      <c r="IW947" s="85"/>
      <c r="IX947" s="1"/>
    </row>
    <row r="948" spans="1:258" s="450" customFormat="1" ht="12.95" customHeight="1">
      <c r="A948" s="463" t="s">
        <v>1030</v>
      </c>
      <c r="B948" s="961" t="s">
        <v>1031</v>
      </c>
      <c r="C948" s="961" t="s">
        <v>2128</v>
      </c>
      <c r="D948" s="961"/>
      <c r="E948" s="961" t="s">
        <v>4455</v>
      </c>
      <c r="F948" s="962">
        <v>22200025</v>
      </c>
      <c r="G948" s="962" t="s">
        <v>1604</v>
      </c>
      <c r="H948" s="464" t="s">
        <v>1032</v>
      </c>
      <c r="I948" s="464" t="s">
        <v>1033</v>
      </c>
      <c r="J948" s="464" t="s">
        <v>1034</v>
      </c>
      <c r="K948" s="464" t="s">
        <v>150</v>
      </c>
      <c r="L948" s="1012"/>
      <c r="M948" s="464"/>
      <c r="N948" s="1012">
        <v>100</v>
      </c>
      <c r="O948" s="583">
        <v>230000000</v>
      </c>
      <c r="P948" s="511" t="s">
        <v>953</v>
      </c>
      <c r="Q948" s="752" t="s">
        <v>2156</v>
      </c>
      <c r="R948" s="539" t="s">
        <v>110</v>
      </c>
      <c r="S948" s="570">
        <v>230000000</v>
      </c>
      <c r="T948" s="539" t="s">
        <v>958</v>
      </c>
      <c r="U948" s="464"/>
      <c r="V948" s="1012"/>
      <c r="W948" s="464"/>
      <c r="X948" s="1013" t="s">
        <v>436</v>
      </c>
      <c r="Y948" s="1012"/>
      <c r="Z948" s="1012"/>
      <c r="AA948" s="1014">
        <v>0</v>
      </c>
      <c r="AB948" s="1015">
        <v>90</v>
      </c>
      <c r="AC948" s="1015">
        <v>10</v>
      </c>
      <c r="AD948" s="1016"/>
      <c r="AE948" s="464" t="s">
        <v>115</v>
      </c>
      <c r="AF948" s="1017"/>
      <c r="AG948" s="1017"/>
      <c r="AH948" s="1018">
        <v>500000000</v>
      </c>
      <c r="AI948" s="1018">
        <v>560000000</v>
      </c>
      <c r="AJ948" s="1019"/>
      <c r="AK948" s="1019"/>
      <c r="AL948" s="1019"/>
      <c r="AM948" s="692" t="s">
        <v>116</v>
      </c>
      <c r="AN948" s="464" t="s">
        <v>1038</v>
      </c>
      <c r="AO948" s="464" t="s">
        <v>1039</v>
      </c>
      <c r="AP948" s="464"/>
      <c r="AQ948" s="464"/>
      <c r="AR948" s="464"/>
      <c r="AS948" s="464"/>
      <c r="AT948" s="464"/>
      <c r="AU948" s="464"/>
      <c r="AV948" s="464"/>
      <c r="AW948" s="464"/>
      <c r="AX948" s="464"/>
      <c r="AY948" s="465" t="s">
        <v>4454</v>
      </c>
      <c r="AZ948" s="944"/>
    </row>
    <row r="949" spans="1:258" s="240" customFormat="1" ht="12.95" customHeight="1">
      <c r="A949" s="221" t="s">
        <v>350</v>
      </c>
      <c r="B949" s="250" t="s">
        <v>1040</v>
      </c>
      <c r="C949" s="224"/>
      <c r="D949" s="224"/>
      <c r="E949" s="224" t="s">
        <v>1591</v>
      </c>
      <c r="F949" s="259">
        <v>22200026</v>
      </c>
      <c r="G949" s="63" t="s">
        <v>1605</v>
      </c>
      <c r="H949" s="411" t="s">
        <v>2097</v>
      </c>
      <c r="I949" s="224" t="s">
        <v>1041</v>
      </c>
      <c r="J949" s="224" t="s">
        <v>1042</v>
      </c>
      <c r="K949" s="565" t="s">
        <v>150</v>
      </c>
      <c r="L949" s="221"/>
      <c r="M949" s="221"/>
      <c r="N949" s="229">
        <v>45</v>
      </c>
      <c r="O949" s="221">
        <v>230000000</v>
      </c>
      <c r="P949" s="291" t="s">
        <v>953</v>
      </c>
      <c r="Q949" s="221" t="s">
        <v>151</v>
      </c>
      <c r="R949" s="229" t="s">
        <v>110</v>
      </c>
      <c r="S949" s="221">
        <v>230000000</v>
      </c>
      <c r="T949" s="294" t="s">
        <v>958</v>
      </c>
      <c r="U949" s="224"/>
      <c r="V949" s="221"/>
      <c r="W949" s="221"/>
      <c r="X949" s="221"/>
      <c r="Y949" s="221" t="s">
        <v>435</v>
      </c>
      <c r="Z949" s="221" t="s">
        <v>436</v>
      </c>
      <c r="AA949" s="229">
        <v>0</v>
      </c>
      <c r="AB949" s="229">
        <v>90</v>
      </c>
      <c r="AC949" s="229">
        <v>10</v>
      </c>
      <c r="AD949" s="221"/>
      <c r="AE949" s="221" t="s">
        <v>115</v>
      </c>
      <c r="AF949" s="314"/>
      <c r="AG949" s="314"/>
      <c r="AH949" s="310">
        <v>63969818</v>
      </c>
      <c r="AI949" s="415">
        <f t="shared" ref="AI949:AI956" si="73">AH949*1.12</f>
        <v>71646196.160000011</v>
      </c>
      <c r="AJ949" s="314"/>
      <c r="AK949" s="314"/>
      <c r="AL949" s="314"/>
      <c r="AM949" s="318" t="s">
        <v>116</v>
      </c>
      <c r="AN949" s="706" t="s">
        <v>1043</v>
      </c>
      <c r="AO949" s="708" t="s">
        <v>1044</v>
      </c>
      <c r="AP949" s="331"/>
      <c r="AQ949" s="86"/>
      <c r="AR949" s="111"/>
      <c r="AS949" s="111"/>
      <c r="AT949" s="111"/>
      <c r="AU949" s="111"/>
      <c r="AV949" s="111"/>
      <c r="AW949" s="111"/>
      <c r="AX949" s="111"/>
      <c r="AY949" s="111"/>
      <c r="AZ949" s="107"/>
      <c r="BA949" s="1"/>
      <c r="BB949" s="1"/>
      <c r="BC949" s="1"/>
      <c r="BD949" s="49">
        <v>829</v>
      </c>
      <c r="BE949" s="85"/>
      <c r="BF949" s="85"/>
      <c r="BG949" s="85"/>
      <c r="BH949" s="85"/>
      <c r="BI949" s="85"/>
      <c r="BJ949" s="85"/>
      <c r="BK949" s="85"/>
      <c r="BL949" s="85"/>
      <c r="BM949" s="85"/>
      <c r="BN949" s="85"/>
      <c r="BO949" s="85"/>
      <c r="BP949" s="85"/>
      <c r="BQ949" s="85"/>
      <c r="BR949" s="85"/>
      <c r="BS949" s="85"/>
      <c r="BT949" s="85"/>
      <c r="BU949" s="85"/>
      <c r="BV949" s="85"/>
      <c r="BW949" s="85"/>
      <c r="BX949" s="85"/>
      <c r="BY949" s="85"/>
      <c r="BZ949" s="85"/>
      <c r="CA949" s="85"/>
      <c r="CB949" s="85"/>
      <c r="CC949" s="85"/>
      <c r="CD949" s="85"/>
      <c r="CE949" s="85"/>
      <c r="CF949" s="85"/>
      <c r="CG949" s="85"/>
      <c r="CH949" s="85"/>
      <c r="CI949" s="85"/>
      <c r="CJ949" s="85"/>
      <c r="CK949" s="85"/>
      <c r="CL949" s="85"/>
      <c r="CM949" s="85"/>
      <c r="CN949" s="85"/>
      <c r="CO949" s="85"/>
      <c r="CP949" s="85"/>
      <c r="CQ949" s="85"/>
      <c r="CR949" s="85"/>
      <c r="CS949" s="85"/>
      <c r="CT949" s="85"/>
      <c r="CU949" s="85"/>
      <c r="CV949" s="85"/>
      <c r="CW949" s="85"/>
      <c r="CX949" s="85"/>
      <c r="CY949" s="85"/>
      <c r="CZ949" s="85"/>
      <c r="DA949" s="85"/>
      <c r="DB949" s="85"/>
      <c r="DC949" s="85"/>
      <c r="DD949" s="85"/>
      <c r="DE949" s="85"/>
      <c r="DF949" s="85"/>
      <c r="DG949" s="85"/>
      <c r="DH949" s="85"/>
      <c r="DI949" s="85"/>
      <c r="DJ949" s="85"/>
      <c r="DK949" s="85"/>
      <c r="DL949" s="85"/>
      <c r="DM949" s="85"/>
      <c r="DN949" s="85"/>
      <c r="DO949" s="85"/>
      <c r="DP949" s="85"/>
      <c r="DQ949" s="85"/>
      <c r="DR949" s="85"/>
      <c r="DS949" s="85"/>
      <c r="DT949" s="85"/>
      <c r="DU949" s="85"/>
      <c r="DV949" s="85"/>
      <c r="DW949" s="85"/>
      <c r="DX949" s="85"/>
      <c r="DY949" s="85"/>
      <c r="DZ949" s="85"/>
      <c r="EA949" s="85"/>
      <c r="EB949" s="85"/>
      <c r="EC949" s="85"/>
      <c r="ED949" s="85"/>
      <c r="EE949" s="85"/>
      <c r="EF949" s="85"/>
      <c r="EG949" s="85"/>
      <c r="EH949" s="85"/>
      <c r="EI949" s="85"/>
      <c r="EJ949" s="85"/>
      <c r="EK949" s="85"/>
      <c r="EL949" s="85"/>
      <c r="EM949" s="85"/>
      <c r="EN949" s="85"/>
      <c r="EO949" s="85"/>
      <c r="EP949" s="85"/>
      <c r="EQ949" s="85"/>
      <c r="ER949" s="85"/>
      <c r="ES949" s="85"/>
      <c r="ET949" s="85"/>
      <c r="EU949" s="85"/>
      <c r="EV949" s="85"/>
      <c r="EW949" s="85"/>
      <c r="EX949" s="85"/>
      <c r="EY949" s="85"/>
      <c r="EZ949" s="85"/>
      <c r="FA949" s="85"/>
      <c r="FB949" s="85"/>
      <c r="FC949" s="85"/>
      <c r="FD949" s="85"/>
      <c r="FE949" s="85"/>
      <c r="FF949" s="85"/>
      <c r="FG949" s="85"/>
      <c r="FH949" s="85"/>
      <c r="FI949" s="85"/>
      <c r="FJ949" s="85"/>
      <c r="FK949" s="85"/>
      <c r="FL949" s="85"/>
      <c r="FM949" s="85"/>
      <c r="FN949" s="85"/>
      <c r="FO949" s="85"/>
      <c r="FP949" s="85"/>
      <c r="FQ949" s="85"/>
      <c r="FR949" s="85"/>
      <c r="FS949" s="85"/>
      <c r="FT949" s="85"/>
      <c r="FU949" s="85"/>
      <c r="FV949" s="85"/>
      <c r="FW949" s="85"/>
      <c r="FX949" s="85"/>
      <c r="FY949" s="85"/>
      <c r="FZ949" s="85"/>
      <c r="GA949" s="85"/>
      <c r="GB949" s="85"/>
      <c r="GC949" s="85"/>
      <c r="GD949" s="85"/>
      <c r="GE949" s="85"/>
      <c r="GF949" s="85"/>
      <c r="GG949" s="85"/>
      <c r="GH949" s="85"/>
      <c r="GI949" s="85"/>
      <c r="GJ949" s="85"/>
      <c r="GK949" s="85"/>
      <c r="GL949" s="85"/>
      <c r="GM949" s="85"/>
      <c r="GN949" s="85"/>
      <c r="GO949" s="85"/>
      <c r="GP949" s="85"/>
      <c r="GQ949" s="85"/>
      <c r="GR949" s="85"/>
      <c r="GS949" s="85"/>
      <c r="GT949" s="85"/>
      <c r="GU949" s="85"/>
      <c r="GV949" s="85"/>
      <c r="GW949" s="85"/>
      <c r="GX949" s="85"/>
      <c r="GY949" s="85"/>
      <c r="GZ949" s="85"/>
      <c r="HA949" s="85"/>
      <c r="HB949" s="85"/>
      <c r="HC949" s="85"/>
      <c r="HD949" s="85"/>
      <c r="HE949" s="85"/>
      <c r="HF949" s="85"/>
      <c r="HG949" s="85"/>
      <c r="HH949" s="85"/>
      <c r="HI949" s="85"/>
      <c r="HJ949" s="85"/>
      <c r="HK949" s="85"/>
      <c r="HL949" s="85"/>
      <c r="HM949" s="85"/>
      <c r="HN949" s="85"/>
      <c r="HO949" s="85"/>
      <c r="HP949" s="85"/>
      <c r="HQ949" s="85"/>
      <c r="HR949" s="85"/>
      <c r="HS949" s="85"/>
      <c r="HT949" s="85"/>
      <c r="HU949" s="85"/>
      <c r="HV949" s="85"/>
      <c r="HW949" s="85"/>
      <c r="HX949" s="85"/>
      <c r="HY949" s="85"/>
      <c r="HZ949" s="85"/>
      <c r="IA949" s="85"/>
      <c r="IB949" s="85"/>
      <c r="IC949" s="85"/>
      <c r="ID949" s="85"/>
      <c r="IE949" s="85"/>
      <c r="IF949" s="85"/>
      <c r="IG949" s="85"/>
      <c r="IH949" s="85"/>
      <c r="II949" s="85"/>
      <c r="IJ949" s="85"/>
      <c r="IK949" s="85"/>
      <c r="IL949" s="85"/>
      <c r="IM949" s="85"/>
      <c r="IN949" s="85"/>
      <c r="IO949" s="85"/>
      <c r="IP949" s="85"/>
      <c r="IQ949" s="85"/>
      <c r="IR949" s="85"/>
      <c r="IS949" s="85"/>
      <c r="IT949" s="85"/>
      <c r="IU949" s="85"/>
      <c r="IV949" s="85"/>
      <c r="IW949" s="85"/>
      <c r="IX949" s="1"/>
    </row>
    <row r="950" spans="1:258" s="240" customFormat="1" ht="12.95" customHeight="1">
      <c r="A950" s="221" t="s">
        <v>350</v>
      </c>
      <c r="B950" s="250" t="s">
        <v>1040</v>
      </c>
      <c r="C950" s="224"/>
      <c r="D950" s="224"/>
      <c r="E950" s="224" t="s">
        <v>1600</v>
      </c>
      <c r="F950" s="259">
        <v>22200027</v>
      </c>
      <c r="G950" s="63" t="s">
        <v>1606</v>
      </c>
      <c r="H950" s="411" t="s">
        <v>2098</v>
      </c>
      <c r="I950" s="559" t="s">
        <v>1045</v>
      </c>
      <c r="J950" s="559" t="s">
        <v>1045</v>
      </c>
      <c r="K950" s="565" t="s">
        <v>150</v>
      </c>
      <c r="L950" s="224"/>
      <c r="M950" s="224"/>
      <c r="N950" s="229">
        <v>45</v>
      </c>
      <c r="O950" s="221">
        <v>230000000</v>
      </c>
      <c r="P950" s="291" t="s">
        <v>953</v>
      </c>
      <c r="Q950" s="221" t="s">
        <v>151</v>
      </c>
      <c r="R950" s="229" t="s">
        <v>110</v>
      </c>
      <c r="S950" s="221">
        <v>230000000</v>
      </c>
      <c r="T950" s="294" t="s">
        <v>958</v>
      </c>
      <c r="U950" s="224"/>
      <c r="V950" s="224"/>
      <c r="W950" s="224"/>
      <c r="X950" s="221"/>
      <c r="Y950" s="224" t="s">
        <v>435</v>
      </c>
      <c r="Z950" s="224" t="s">
        <v>436</v>
      </c>
      <c r="AA950" s="229">
        <v>0</v>
      </c>
      <c r="AB950" s="229">
        <v>90</v>
      </c>
      <c r="AC950" s="229">
        <v>10</v>
      </c>
      <c r="AD950" s="221"/>
      <c r="AE950" s="221" t="s">
        <v>115</v>
      </c>
      <c r="AF950" s="314"/>
      <c r="AG950" s="314"/>
      <c r="AH950" s="310">
        <v>70885300</v>
      </c>
      <c r="AI950" s="415">
        <f t="shared" si="73"/>
        <v>79391536.000000015</v>
      </c>
      <c r="AJ950" s="314"/>
      <c r="AK950" s="314"/>
      <c r="AL950" s="314"/>
      <c r="AM950" s="318" t="s">
        <v>116</v>
      </c>
      <c r="AN950" s="221" t="s">
        <v>1046</v>
      </c>
      <c r="AO950" s="257" t="s">
        <v>1047</v>
      </c>
      <c r="AP950" s="333"/>
      <c r="AQ950" s="111"/>
      <c r="AR950" s="111"/>
      <c r="AS950" s="111"/>
      <c r="AT950" s="111"/>
      <c r="AU950" s="111"/>
      <c r="AV950" s="111"/>
      <c r="AW950" s="111"/>
      <c r="AX950" s="111"/>
      <c r="AY950" s="111"/>
      <c r="AZ950" s="107"/>
      <c r="BA950" s="1"/>
      <c r="BB950" s="1"/>
      <c r="BC950" s="1"/>
      <c r="BD950" s="49">
        <v>830</v>
      </c>
      <c r="BE950" s="85"/>
      <c r="BF950" s="85"/>
      <c r="BG950" s="85"/>
      <c r="BH950" s="85"/>
      <c r="BI950" s="85"/>
      <c r="BJ950" s="85"/>
      <c r="BK950" s="85"/>
      <c r="BL950" s="85"/>
      <c r="BM950" s="85"/>
      <c r="BN950" s="85"/>
      <c r="BO950" s="85"/>
      <c r="BP950" s="85"/>
      <c r="BQ950" s="85"/>
      <c r="BR950" s="85"/>
      <c r="BS950" s="85"/>
      <c r="BT950" s="85"/>
      <c r="BU950" s="85"/>
      <c r="BV950" s="85"/>
      <c r="BW950" s="85"/>
      <c r="BX950" s="85"/>
      <c r="BY950" s="85"/>
      <c r="BZ950" s="85"/>
      <c r="CA950" s="85"/>
      <c r="CB950" s="85"/>
      <c r="CC950" s="85"/>
      <c r="CD950" s="85"/>
      <c r="CE950" s="85"/>
      <c r="CF950" s="85"/>
      <c r="CG950" s="85"/>
      <c r="CH950" s="85"/>
      <c r="CI950" s="85"/>
      <c r="CJ950" s="85"/>
      <c r="CK950" s="85"/>
      <c r="CL950" s="85"/>
      <c r="CM950" s="85"/>
      <c r="CN950" s="85"/>
      <c r="CO950" s="85"/>
      <c r="CP950" s="85"/>
      <c r="CQ950" s="85"/>
      <c r="CR950" s="85"/>
      <c r="CS950" s="85"/>
      <c r="CT950" s="85"/>
      <c r="CU950" s="85"/>
      <c r="CV950" s="85"/>
      <c r="CW950" s="85"/>
      <c r="CX950" s="85"/>
      <c r="CY950" s="85"/>
      <c r="CZ950" s="85"/>
      <c r="DA950" s="85"/>
      <c r="DB950" s="85"/>
      <c r="DC950" s="85"/>
      <c r="DD950" s="85"/>
      <c r="DE950" s="85"/>
      <c r="DF950" s="85"/>
      <c r="DG950" s="85"/>
      <c r="DH950" s="85"/>
      <c r="DI950" s="85"/>
      <c r="DJ950" s="85"/>
      <c r="DK950" s="85"/>
      <c r="DL950" s="85"/>
      <c r="DM950" s="85"/>
      <c r="DN950" s="85"/>
      <c r="DO950" s="85"/>
      <c r="DP950" s="85"/>
      <c r="DQ950" s="85"/>
      <c r="DR950" s="85"/>
      <c r="DS950" s="85"/>
      <c r="DT950" s="85"/>
      <c r="DU950" s="85"/>
      <c r="DV950" s="85"/>
      <c r="DW950" s="85"/>
      <c r="DX950" s="85"/>
      <c r="DY950" s="85"/>
      <c r="DZ950" s="85"/>
      <c r="EA950" s="85"/>
      <c r="EB950" s="85"/>
      <c r="EC950" s="85"/>
      <c r="ED950" s="85"/>
      <c r="EE950" s="85"/>
      <c r="EF950" s="85"/>
      <c r="EG950" s="85"/>
      <c r="EH950" s="85"/>
      <c r="EI950" s="85"/>
      <c r="EJ950" s="85"/>
      <c r="EK950" s="85"/>
      <c r="EL950" s="85"/>
      <c r="EM950" s="85"/>
      <c r="EN950" s="85"/>
      <c r="EO950" s="85"/>
      <c r="EP950" s="85"/>
      <c r="EQ950" s="85"/>
      <c r="ER950" s="85"/>
      <c r="ES950" s="85"/>
      <c r="ET950" s="85"/>
      <c r="EU950" s="85"/>
      <c r="EV950" s="85"/>
      <c r="EW950" s="85"/>
      <c r="EX950" s="85"/>
      <c r="EY950" s="85"/>
      <c r="EZ950" s="85"/>
      <c r="FA950" s="85"/>
      <c r="FB950" s="85"/>
      <c r="FC950" s="85"/>
      <c r="FD950" s="85"/>
      <c r="FE950" s="85"/>
      <c r="FF950" s="85"/>
      <c r="FG950" s="85"/>
      <c r="FH950" s="85"/>
      <c r="FI950" s="85"/>
      <c r="FJ950" s="85"/>
      <c r="FK950" s="85"/>
      <c r="FL950" s="85"/>
      <c r="FM950" s="85"/>
      <c r="FN950" s="85"/>
      <c r="FO950" s="85"/>
      <c r="FP950" s="85"/>
      <c r="FQ950" s="85"/>
      <c r="FR950" s="85"/>
      <c r="FS950" s="85"/>
      <c r="FT950" s="85"/>
      <c r="FU950" s="85"/>
      <c r="FV950" s="85"/>
      <c r="FW950" s="85"/>
      <c r="FX950" s="85"/>
      <c r="FY950" s="85"/>
      <c r="FZ950" s="85"/>
      <c r="GA950" s="85"/>
      <c r="GB950" s="85"/>
      <c r="GC950" s="85"/>
      <c r="GD950" s="85"/>
      <c r="GE950" s="85"/>
      <c r="GF950" s="85"/>
      <c r="GG950" s="85"/>
      <c r="GH950" s="85"/>
      <c r="GI950" s="85"/>
      <c r="GJ950" s="85"/>
      <c r="GK950" s="85"/>
      <c r="GL950" s="85"/>
      <c r="GM950" s="85"/>
      <c r="GN950" s="85"/>
      <c r="GO950" s="85"/>
      <c r="GP950" s="85"/>
      <c r="GQ950" s="85"/>
      <c r="GR950" s="85"/>
      <c r="GS950" s="85"/>
      <c r="GT950" s="85"/>
      <c r="GU950" s="85"/>
      <c r="GV950" s="85"/>
      <c r="GW950" s="85"/>
      <c r="GX950" s="85"/>
      <c r="GY950" s="85"/>
      <c r="GZ950" s="85"/>
      <c r="HA950" s="85"/>
      <c r="HB950" s="85"/>
      <c r="HC950" s="85"/>
      <c r="HD950" s="85"/>
      <c r="HE950" s="85"/>
      <c r="HF950" s="85"/>
      <c r="HG950" s="85"/>
      <c r="HH950" s="85"/>
      <c r="HI950" s="85"/>
      <c r="HJ950" s="85"/>
      <c r="HK950" s="85"/>
      <c r="HL950" s="85"/>
      <c r="HM950" s="85"/>
      <c r="HN950" s="85"/>
      <c r="HO950" s="85"/>
      <c r="HP950" s="85"/>
      <c r="HQ950" s="85"/>
      <c r="HR950" s="85"/>
      <c r="HS950" s="85"/>
      <c r="HT950" s="85"/>
      <c r="HU950" s="85"/>
      <c r="HV950" s="85"/>
      <c r="HW950" s="85"/>
      <c r="HX950" s="85"/>
      <c r="HY950" s="85"/>
      <c r="HZ950" s="85"/>
      <c r="IA950" s="85"/>
      <c r="IB950" s="85"/>
      <c r="IC950" s="85"/>
      <c r="ID950" s="85"/>
      <c r="IE950" s="85"/>
      <c r="IF950" s="85"/>
      <c r="IG950" s="85"/>
      <c r="IH950" s="85"/>
      <c r="II950" s="85"/>
      <c r="IJ950" s="85"/>
      <c r="IK950" s="85"/>
      <c r="IL950" s="85"/>
      <c r="IM950" s="85"/>
      <c r="IN950" s="85"/>
      <c r="IO950" s="85"/>
      <c r="IP950" s="85"/>
      <c r="IQ950" s="85"/>
      <c r="IR950" s="85"/>
      <c r="IS950" s="85"/>
      <c r="IT950" s="85"/>
      <c r="IU950" s="85"/>
      <c r="IV950" s="85"/>
      <c r="IW950" s="85"/>
      <c r="IX950" s="1"/>
    </row>
    <row r="951" spans="1:258" s="240" customFormat="1" ht="12.95" customHeight="1">
      <c r="A951" s="512" t="s">
        <v>350</v>
      </c>
      <c r="B951" s="519" t="s">
        <v>1040</v>
      </c>
      <c r="C951" s="524"/>
      <c r="D951" s="524"/>
      <c r="E951" s="524" t="s">
        <v>1599</v>
      </c>
      <c r="F951" s="259">
        <v>22200028</v>
      </c>
      <c r="G951" s="63" t="s">
        <v>1607</v>
      </c>
      <c r="H951" s="411" t="s">
        <v>2099</v>
      </c>
      <c r="I951" s="558" t="s">
        <v>1048</v>
      </c>
      <c r="J951" s="558" t="s">
        <v>1048</v>
      </c>
      <c r="K951" s="565" t="s">
        <v>150</v>
      </c>
      <c r="L951" s="512"/>
      <c r="M951" s="558"/>
      <c r="N951" s="581">
        <v>45</v>
      </c>
      <c r="O951" s="512">
        <v>230000000</v>
      </c>
      <c r="P951" s="558" t="s">
        <v>953</v>
      </c>
      <c r="Q951" s="221" t="s">
        <v>151</v>
      </c>
      <c r="R951" s="592" t="s">
        <v>110</v>
      </c>
      <c r="S951" s="512">
        <v>230000000</v>
      </c>
      <c r="T951" s="558" t="s">
        <v>958</v>
      </c>
      <c r="U951" s="558"/>
      <c r="V951" s="512"/>
      <c r="W951" s="558"/>
      <c r="X951" s="221"/>
      <c r="Y951" s="224" t="s">
        <v>435</v>
      </c>
      <c r="Z951" s="224" t="s">
        <v>436</v>
      </c>
      <c r="AA951" s="619">
        <v>0</v>
      </c>
      <c r="AB951" s="592">
        <v>90</v>
      </c>
      <c r="AC951" s="592">
        <v>10</v>
      </c>
      <c r="AD951" s="630"/>
      <c r="AE951" s="558" t="s">
        <v>115</v>
      </c>
      <c r="AF951" s="314"/>
      <c r="AG951" s="314"/>
      <c r="AH951" s="310">
        <v>14625000</v>
      </c>
      <c r="AI951" s="415">
        <f t="shared" si="73"/>
        <v>16380000.000000002</v>
      </c>
      <c r="AJ951" s="314"/>
      <c r="AK951" s="314"/>
      <c r="AL951" s="314"/>
      <c r="AM951" s="318" t="s">
        <v>116</v>
      </c>
      <c r="AN951" s="558" t="s">
        <v>1049</v>
      </c>
      <c r="AO951" s="718" t="s">
        <v>1050</v>
      </c>
      <c r="AP951" s="725"/>
      <c r="AQ951" s="154"/>
      <c r="AR951" s="154"/>
      <c r="AS951" s="154"/>
      <c r="AT951" s="154"/>
      <c r="AU951" s="154"/>
      <c r="AV951" s="154"/>
      <c r="AW951" s="154"/>
      <c r="AX951" s="154"/>
      <c r="AY951" s="154"/>
      <c r="AZ951" s="107"/>
      <c r="BA951" s="1"/>
      <c r="BB951" s="1"/>
      <c r="BC951" s="1"/>
      <c r="BD951" s="49">
        <v>831</v>
      </c>
      <c r="BE951" s="85"/>
      <c r="BF951" s="85"/>
      <c r="BG951" s="85"/>
      <c r="BH951" s="85"/>
      <c r="BI951" s="85"/>
      <c r="BJ951" s="85"/>
      <c r="BK951" s="85"/>
      <c r="BL951" s="85"/>
      <c r="BM951" s="85"/>
      <c r="BN951" s="85"/>
      <c r="BO951" s="85"/>
      <c r="BP951" s="85"/>
      <c r="BQ951" s="85"/>
      <c r="BR951" s="85"/>
      <c r="BS951" s="85"/>
      <c r="BT951" s="85"/>
      <c r="BU951" s="85"/>
      <c r="BV951" s="85"/>
      <c r="BW951" s="85"/>
      <c r="BX951" s="85"/>
      <c r="BY951" s="85"/>
      <c r="BZ951" s="85"/>
      <c r="CA951" s="85"/>
      <c r="CB951" s="85"/>
      <c r="CC951" s="85"/>
      <c r="CD951" s="85"/>
      <c r="CE951" s="85"/>
      <c r="CF951" s="85"/>
      <c r="CG951" s="85"/>
      <c r="CH951" s="85"/>
      <c r="CI951" s="85"/>
      <c r="CJ951" s="85"/>
      <c r="CK951" s="85"/>
      <c r="CL951" s="85"/>
      <c r="CM951" s="85"/>
      <c r="CN951" s="85"/>
      <c r="CO951" s="85"/>
      <c r="CP951" s="85"/>
      <c r="CQ951" s="85"/>
      <c r="CR951" s="85"/>
      <c r="CS951" s="85"/>
      <c r="CT951" s="85"/>
      <c r="CU951" s="85"/>
      <c r="CV951" s="85"/>
      <c r="CW951" s="85"/>
      <c r="CX951" s="85"/>
      <c r="CY951" s="85"/>
      <c r="CZ951" s="85"/>
      <c r="DA951" s="85"/>
      <c r="DB951" s="85"/>
      <c r="DC951" s="85"/>
      <c r="DD951" s="85"/>
      <c r="DE951" s="85"/>
      <c r="DF951" s="85"/>
      <c r="DG951" s="85"/>
      <c r="DH951" s="85"/>
      <c r="DI951" s="85"/>
      <c r="DJ951" s="85"/>
      <c r="DK951" s="85"/>
      <c r="DL951" s="85"/>
      <c r="DM951" s="85"/>
      <c r="DN951" s="85"/>
      <c r="DO951" s="85"/>
      <c r="DP951" s="85"/>
      <c r="DQ951" s="85"/>
      <c r="DR951" s="85"/>
      <c r="DS951" s="85"/>
      <c r="DT951" s="85"/>
      <c r="DU951" s="85"/>
      <c r="DV951" s="85"/>
      <c r="DW951" s="85"/>
      <c r="DX951" s="85"/>
      <c r="DY951" s="85"/>
      <c r="DZ951" s="85"/>
      <c r="EA951" s="85"/>
      <c r="EB951" s="85"/>
      <c r="EC951" s="85"/>
      <c r="ED951" s="85"/>
      <c r="EE951" s="85"/>
      <c r="EF951" s="85"/>
      <c r="EG951" s="85"/>
      <c r="EH951" s="85"/>
      <c r="EI951" s="85"/>
      <c r="EJ951" s="85"/>
      <c r="EK951" s="85"/>
      <c r="EL951" s="85"/>
      <c r="EM951" s="85"/>
      <c r="EN951" s="85"/>
      <c r="EO951" s="85"/>
      <c r="EP951" s="85"/>
      <c r="EQ951" s="85"/>
      <c r="ER951" s="85"/>
      <c r="ES951" s="85"/>
      <c r="ET951" s="85"/>
      <c r="EU951" s="85"/>
      <c r="EV951" s="85"/>
      <c r="EW951" s="85"/>
      <c r="EX951" s="85"/>
      <c r="EY951" s="85"/>
      <c r="EZ951" s="85"/>
      <c r="FA951" s="85"/>
      <c r="FB951" s="85"/>
      <c r="FC951" s="85"/>
      <c r="FD951" s="85"/>
      <c r="FE951" s="85"/>
      <c r="FF951" s="85"/>
      <c r="FG951" s="85"/>
      <c r="FH951" s="85"/>
      <c r="FI951" s="85"/>
      <c r="FJ951" s="85"/>
      <c r="FK951" s="85"/>
      <c r="FL951" s="85"/>
      <c r="FM951" s="85"/>
      <c r="FN951" s="85"/>
      <c r="FO951" s="85"/>
      <c r="FP951" s="85"/>
      <c r="FQ951" s="85"/>
      <c r="FR951" s="85"/>
      <c r="FS951" s="85"/>
      <c r="FT951" s="85"/>
      <c r="FU951" s="85"/>
      <c r="FV951" s="85"/>
      <c r="FW951" s="85"/>
      <c r="FX951" s="85"/>
      <c r="FY951" s="85"/>
      <c r="FZ951" s="85"/>
      <c r="GA951" s="85"/>
      <c r="GB951" s="85"/>
      <c r="GC951" s="85"/>
      <c r="GD951" s="85"/>
      <c r="GE951" s="85"/>
      <c r="GF951" s="85"/>
      <c r="GG951" s="85"/>
      <c r="GH951" s="85"/>
      <c r="GI951" s="85"/>
      <c r="GJ951" s="85"/>
      <c r="GK951" s="85"/>
      <c r="GL951" s="85"/>
      <c r="GM951" s="85"/>
      <c r="GN951" s="85"/>
      <c r="GO951" s="85"/>
      <c r="GP951" s="85"/>
      <c r="GQ951" s="85"/>
      <c r="GR951" s="85"/>
      <c r="GS951" s="85"/>
      <c r="GT951" s="85"/>
      <c r="GU951" s="85"/>
      <c r="GV951" s="85"/>
      <c r="GW951" s="85"/>
      <c r="GX951" s="85"/>
      <c r="GY951" s="85"/>
      <c r="GZ951" s="85"/>
      <c r="HA951" s="85"/>
      <c r="HB951" s="85"/>
      <c r="HC951" s="85"/>
      <c r="HD951" s="85"/>
      <c r="HE951" s="85"/>
      <c r="HF951" s="85"/>
      <c r="HG951" s="85"/>
      <c r="HH951" s="85"/>
      <c r="HI951" s="85"/>
      <c r="HJ951" s="85"/>
      <c r="HK951" s="85"/>
      <c r="HL951" s="85"/>
      <c r="HM951" s="85"/>
      <c r="HN951" s="85"/>
      <c r="HO951" s="85"/>
      <c r="HP951" s="85"/>
      <c r="HQ951" s="85"/>
      <c r="HR951" s="85"/>
      <c r="HS951" s="85"/>
      <c r="HT951" s="85"/>
      <c r="HU951" s="85"/>
      <c r="HV951" s="85"/>
      <c r="HW951" s="85"/>
      <c r="HX951" s="85"/>
      <c r="HY951" s="85"/>
      <c r="HZ951" s="85"/>
      <c r="IA951" s="85"/>
      <c r="IB951" s="85"/>
      <c r="IC951" s="85"/>
      <c r="ID951" s="85"/>
      <c r="IE951" s="85"/>
      <c r="IF951" s="85"/>
      <c r="IG951" s="85"/>
      <c r="IH951" s="85"/>
      <c r="II951" s="85"/>
      <c r="IJ951" s="85"/>
      <c r="IK951" s="85"/>
      <c r="IL951" s="85"/>
      <c r="IM951" s="85"/>
      <c r="IN951" s="85"/>
      <c r="IO951" s="85"/>
      <c r="IP951" s="85"/>
      <c r="IQ951" s="85"/>
      <c r="IR951" s="85"/>
      <c r="IS951" s="85"/>
      <c r="IT951" s="85"/>
      <c r="IU951" s="85"/>
      <c r="IV951" s="85"/>
      <c r="IW951" s="85"/>
      <c r="IX951" s="1"/>
    </row>
    <row r="952" spans="1:258" s="240" customFormat="1" ht="12.95" customHeight="1">
      <c r="A952" s="513" t="s">
        <v>1051</v>
      </c>
      <c r="B952" s="520" t="s">
        <v>1052</v>
      </c>
      <c r="C952" s="221"/>
      <c r="D952" s="508"/>
      <c r="E952" s="221" t="s">
        <v>3754</v>
      </c>
      <c r="F952" s="259">
        <v>22200029</v>
      </c>
      <c r="G952" s="63" t="s">
        <v>1608</v>
      </c>
      <c r="H952" s="411" t="s">
        <v>2100</v>
      </c>
      <c r="I952" s="65" t="s">
        <v>1054</v>
      </c>
      <c r="J952" s="65" t="s">
        <v>1054</v>
      </c>
      <c r="K952" s="229" t="s">
        <v>104</v>
      </c>
      <c r="L952" s="571"/>
      <c r="M952" s="221"/>
      <c r="N952" s="278" t="s">
        <v>316</v>
      </c>
      <c r="O952" s="250">
        <v>230000000</v>
      </c>
      <c r="P952" s="65" t="s">
        <v>953</v>
      </c>
      <c r="Q952" s="250" t="s">
        <v>109</v>
      </c>
      <c r="R952" s="278" t="s">
        <v>110</v>
      </c>
      <c r="S952" s="250">
        <v>230000000</v>
      </c>
      <c r="T952" s="294" t="s">
        <v>984</v>
      </c>
      <c r="U952" s="571"/>
      <c r="V952" s="221"/>
      <c r="W952" s="221"/>
      <c r="X952" s="221"/>
      <c r="Y952" s="571" t="s">
        <v>435</v>
      </c>
      <c r="Z952" s="221" t="s">
        <v>436</v>
      </c>
      <c r="AA952" s="229" t="s">
        <v>106</v>
      </c>
      <c r="AB952" s="229" t="s">
        <v>316</v>
      </c>
      <c r="AC952" s="229" t="s">
        <v>106</v>
      </c>
      <c r="AD952" s="571"/>
      <c r="AE952" s="224" t="s">
        <v>115</v>
      </c>
      <c r="AF952" s="313"/>
      <c r="AG952" s="571"/>
      <c r="AH952" s="415">
        <v>0</v>
      </c>
      <c r="AI952" s="415">
        <v>0</v>
      </c>
      <c r="AJ952" s="313"/>
      <c r="AK952" s="674"/>
      <c r="AL952" s="674"/>
      <c r="AM952" s="318" t="s">
        <v>116</v>
      </c>
      <c r="AN952" s="65" t="s">
        <v>1055</v>
      </c>
      <c r="AO952" s="65" t="s">
        <v>1056</v>
      </c>
      <c r="AP952" s="726"/>
      <c r="AQ952" s="88"/>
      <c r="AR952" s="88"/>
      <c r="AS952" s="83"/>
      <c r="AT952" s="83"/>
      <c r="AU952" s="88"/>
      <c r="AV952" s="88"/>
      <c r="AW952" s="83"/>
      <c r="AX952" s="83"/>
      <c r="AY952" s="88"/>
      <c r="AZ952" s="109"/>
      <c r="BA952" s="151"/>
      <c r="BB952" s="151"/>
      <c r="BC952" s="151"/>
      <c r="BD952" s="49">
        <v>832</v>
      </c>
      <c r="BE952" s="85"/>
      <c r="BF952" s="85"/>
      <c r="BG952" s="85"/>
      <c r="BH952" s="85"/>
      <c r="BI952" s="85"/>
      <c r="BJ952" s="85"/>
      <c r="BK952" s="85"/>
      <c r="BL952" s="85"/>
      <c r="BM952" s="85"/>
      <c r="BN952" s="85"/>
      <c r="BO952" s="85"/>
      <c r="BP952" s="85"/>
      <c r="BQ952" s="85"/>
      <c r="BR952" s="85"/>
      <c r="BS952" s="85"/>
      <c r="BT952" s="85"/>
      <c r="BU952" s="85"/>
      <c r="BV952" s="85"/>
      <c r="BW952" s="85"/>
      <c r="BX952" s="85"/>
      <c r="BY952" s="85"/>
      <c r="BZ952" s="85"/>
      <c r="CA952" s="85"/>
      <c r="CB952" s="85"/>
      <c r="CC952" s="85"/>
      <c r="CD952" s="85"/>
      <c r="CE952" s="85"/>
      <c r="CF952" s="85"/>
      <c r="CG952" s="85"/>
      <c r="CH952" s="85"/>
      <c r="CI952" s="85"/>
      <c r="CJ952" s="85"/>
      <c r="CK952" s="85"/>
      <c r="CL952" s="85"/>
      <c r="CM952" s="85"/>
      <c r="CN952" s="85"/>
      <c r="CO952" s="85"/>
      <c r="CP952" s="85"/>
      <c r="CQ952" s="85"/>
      <c r="CR952" s="85"/>
      <c r="CS952" s="85"/>
      <c r="CT952" s="85"/>
      <c r="CU952" s="85"/>
      <c r="CV952" s="85"/>
      <c r="CW952" s="85"/>
      <c r="CX952" s="85"/>
      <c r="CY952" s="85"/>
      <c r="CZ952" s="85"/>
      <c r="DA952" s="85"/>
      <c r="DB952" s="85"/>
      <c r="DC952" s="85"/>
      <c r="DD952" s="85"/>
      <c r="DE952" s="85"/>
      <c r="DF952" s="85"/>
      <c r="DG952" s="85"/>
      <c r="DH952" s="85"/>
      <c r="DI952" s="85"/>
      <c r="DJ952" s="85"/>
      <c r="DK952" s="85"/>
      <c r="DL952" s="85"/>
      <c r="DM952" s="85"/>
      <c r="DN952" s="85"/>
      <c r="DO952" s="85"/>
      <c r="DP952" s="85"/>
      <c r="DQ952" s="85"/>
      <c r="DR952" s="85"/>
      <c r="DS952" s="85"/>
      <c r="DT952" s="85"/>
      <c r="DU952" s="85"/>
      <c r="DV952" s="85"/>
      <c r="DW952" s="85"/>
      <c r="DX952" s="85"/>
      <c r="DY952" s="85"/>
      <c r="DZ952" s="85"/>
      <c r="EA952" s="85"/>
      <c r="EB952" s="85"/>
      <c r="EC952" s="85"/>
      <c r="ED952" s="85"/>
      <c r="EE952" s="85"/>
      <c r="EF952" s="85"/>
      <c r="EG952" s="85"/>
      <c r="EH952" s="85"/>
      <c r="EI952" s="85"/>
      <c r="EJ952" s="85"/>
      <c r="EK952" s="85"/>
      <c r="EL952" s="85"/>
      <c r="EM952" s="85"/>
      <c r="EN952" s="85"/>
      <c r="EO952" s="85"/>
      <c r="EP952" s="85"/>
      <c r="EQ952" s="85"/>
      <c r="ER952" s="85"/>
      <c r="ES952" s="85"/>
      <c r="ET952" s="85"/>
      <c r="EU952" s="85"/>
      <c r="EV952" s="85"/>
      <c r="EW952" s="85"/>
      <c r="EX952" s="85"/>
      <c r="EY952" s="85"/>
      <c r="EZ952" s="85"/>
      <c r="FA952" s="85"/>
      <c r="FB952" s="85"/>
      <c r="FC952" s="85"/>
      <c r="FD952" s="85"/>
      <c r="FE952" s="85"/>
      <c r="FF952" s="85"/>
      <c r="FG952" s="85"/>
      <c r="FH952" s="85"/>
      <c r="FI952" s="85"/>
      <c r="FJ952" s="85"/>
      <c r="FK952" s="85"/>
      <c r="FL952" s="85"/>
      <c r="FM952" s="85"/>
      <c r="FN952" s="85"/>
      <c r="FO952" s="85"/>
      <c r="FP952" s="85"/>
      <c r="FQ952" s="85"/>
      <c r="FR952" s="85"/>
      <c r="FS952" s="85"/>
      <c r="FT952" s="85"/>
      <c r="FU952" s="85"/>
      <c r="FV952" s="85"/>
      <c r="FW952" s="85"/>
      <c r="FX952" s="85"/>
      <c r="FY952" s="85"/>
      <c r="FZ952" s="85"/>
      <c r="GA952" s="85"/>
      <c r="GB952" s="85"/>
      <c r="GC952" s="85"/>
      <c r="GD952" s="85"/>
      <c r="GE952" s="85"/>
      <c r="GF952" s="85"/>
      <c r="GG952" s="85"/>
      <c r="GH952" s="85"/>
      <c r="GI952" s="85"/>
      <c r="GJ952" s="85"/>
      <c r="GK952" s="85"/>
      <c r="GL952" s="85"/>
      <c r="GM952" s="85"/>
      <c r="GN952" s="85"/>
      <c r="GO952" s="85"/>
      <c r="GP952" s="85"/>
      <c r="GQ952" s="85"/>
      <c r="GR952" s="85"/>
      <c r="GS952" s="85"/>
      <c r="GT952" s="85"/>
      <c r="GU952" s="85"/>
      <c r="GV952" s="85"/>
      <c r="GW952" s="85"/>
      <c r="GX952" s="85"/>
      <c r="GY952" s="85"/>
      <c r="GZ952" s="85"/>
      <c r="HA952" s="85"/>
      <c r="HB952" s="85"/>
      <c r="HC952" s="85"/>
      <c r="HD952" s="85"/>
      <c r="HE952" s="85"/>
      <c r="HF952" s="85"/>
      <c r="HG952" s="85"/>
      <c r="HH952" s="85"/>
      <c r="HI952" s="85"/>
      <c r="HJ952" s="85"/>
      <c r="HK952" s="85"/>
      <c r="HL952" s="85"/>
      <c r="HM952" s="85"/>
      <c r="HN952" s="85"/>
      <c r="HO952" s="85"/>
      <c r="HP952" s="85"/>
      <c r="HQ952" s="85"/>
      <c r="HR952" s="85"/>
      <c r="HS952" s="85"/>
      <c r="HT952" s="85"/>
      <c r="HU952" s="85"/>
      <c r="HV952" s="85"/>
      <c r="HW952" s="85"/>
      <c r="HX952" s="85"/>
      <c r="HY952" s="85"/>
      <c r="HZ952" s="85"/>
      <c r="IA952" s="85"/>
      <c r="IB952" s="85"/>
      <c r="IC952" s="85"/>
      <c r="ID952" s="85"/>
      <c r="IE952" s="85"/>
      <c r="IF952" s="85"/>
      <c r="IG952" s="85"/>
      <c r="IH952" s="85"/>
      <c r="II952" s="85"/>
      <c r="IJ952" s="85"/>
      <c r="IK952" s="85"/>
      <c r="IL952" s="85"/>
      <c r="IM952" s="85"/>
      <c r="IN952" s="85"/>
      <c r="IO952" s="85"/>
      <c r="IP952" s="85"/>
      <c r="IQ952" s="85"/>
      <c r="IR952" s="85"/>
      <c r="IS952" s="85"/>
      <c r="IT952" s="85"/>
      <c r="IU952" s="85"/>
      <c r="IV952" s="85"/>
      <c r="IW952" s="85"/>
      <c r="IX952" s="1"/>
    </row>
    <row r="953" spans="1:258" ht="12.75" customHeight="1">
      <c r="A953" s="451" t="s">
        <v>1051</v>
      </c>
      <c r="B953" s="468" t="s">
        <v>4468</v>
      </c>
      <c r="C953" s="453"/>
      <c r="D953" s="468"/>
      <c r="E953" s="453" t="s">
        <v>4469</v>
      </c>
      <c r="F953" s="475">
        <v>22200031</v>
      </c>
      <c r="G953" s="432" t="s">
        <v>1608</v>
      </c>
      <c r="H953" s="476" t="s">
        <v>4470</v>
      </c>
      <c r="I953" s="434" t="s">
        <v>1054</v>
      </c>
      <c r="J953" s="434" t="s">
        <v>1054</v>
      </c>
      <c r="K953" s="452" t="s">
        <v>104</v>
      </c>
      <c r="L953" s="1047"/>
      <c r="M953" s="453"/>
      <c r="N953" s="474" t="s">
        <v>316</v>
      </c>
      <c r="O953" s="465">
        <v>230000000</v>
      </c>
      <c r="P953" s="434" t="s">
        <v>953</v>
      </c>
      <c r="Q953" s="1048" t="s">
        <v>435</v>
      </c>
      <c r="R953" s="474" t="s">
        <v>110</v>
      </c>
      <c r="S953" s="465">
        <v>230000000</v>
      </c>
      <c r="T953" s="1049" t="s">
        <v>984</v>
      </c>
      <c r="U953" s="1047"/>
      <c r="V953" s="453"/>
      <c r="W953" s="453"/>
      <c r="X953" s="246" t="s">
        <v>436</v>
      </c>
      <c r="Y953" s="1047" t="s">
        <v>3264</v>
      </c>
      <c r="Z953" s="453" t="s">
        <v>3264</v>
      </c>
      <c r="AA953" s="452" t="s">
        <v>106</v>
      </c>
      <c r="AB953" s="452" t="s">
        <v>316</v>
      </c>
      <c r="AC953" s="452" t="s">
        <v>106</v>
      </c>
      <c r="AD953" s="1047"/>
      <c r="AE953" s="459" t="s">
        <v>115</v>
      </c>
      <c r="AF953" s="1050"/>
      <c r="AG953" s="1047"/>
      <c r="AH953" s="244">
        <v>7000000</v>
      </c>
      <c r="AI953" s="244">
        <f>AH953*1.12</f>
        <v>7840000.0000000009</v>
      </c>
      <c r="AJ953" s="1050"/>
      <c r="AK953" s="1045"/>
      <c r="AL953" s="1045"/>
      <c r="AM953" s="1051" t="s">
        <v>116</v>
      </c>
      <c r="AN953" s="434" t="s">
        <v>1055</v>
      </c>
      <c r="AO953" s="434" t="s">
        <v>1056</v>
      </c>
      <c r="AP953" s="1045"/>
      <c r="AQ953" s="1050"/>
      <c r="AR953" s="1050"/>
      <c r="AS953" s="1045"/>
      <c r="AT953" s="1045"/>
      <c r="AU953" s="1050"/>
      <c r="AV953" s="1050"/>
      <c r="AW953" s="1045"/>
      <c r="AX953" s="1045"/>
      <c r="AY953" s="1050"/>
      <c r="AZ953" s="1052"/>
      <c r="BA953" s="151"/>
      <c r="BB953" s="151"/>
      <c r="BC953" s="151"/>
      <c r="BD953" s="151"/>
      <c r="BE953" s="151"/>
      <c r="BF953" s="151"/>
      <c r="BG953" s="151"/>
      <c r="BH953" s="151"/>
      <c r="BI953" s="151"/>
      <c r="BJ953" s="151"/>
      <c r="BK953" s="151"/>
      <c r="BL953" s="151"/>
      <c r="BM953" s="151"/>
      <c r="BN953" s="151"/>
      <c r="BO953" s="151"/>
      <c r="BP953" s="151"/>
      <c r="BQ953" s="151"/>
      <c r="BR953" s="151"/>
      <c r="BS953" s="151"/>
      <c r="BT953" s="151"/>
      <c r="BU953" s="151"/>
      <c r="BV953" s="151"/>
      <c r="BW953" s="151"/>
      <c r="BX953" s="151"/>
      <c r="BY953" s="151"/>
      <c r="BZ953" s="151"/>
      <c r="CA953" s="151"/>
      <c r="CB953" s="151"/>
      <c r="CC953" s="151"/>
      <c r="CD953" s="151"/>
      <c r="CE953" s="151"/>
      <c r="CF953" s="151"/>
      <c r="CG953" s="151"/>
      <c r="CH953" s="151"/>
      <c r="CI953" s="151"/>
      <c r="CJ953" s="151"/>
      <c r="CK953" s="151"/>
      <c r="CL953" s="151"/>
      <c r="CM953" s="151"/>
      <c r="CN953" s="151"/>
      <c r="CO953" s="151"/>
      <c r="CP953" s="151"/>
      <c r="CQ953" s="151"/>
      <c r="CR953" s="151"/>
      <c r="CS953" s="151"/>
      <c r="CT953" s="151"/>
      <c r="CU953" s="151"/>
      <c r="CV953" s="151"/>
      <c r="CW953" s="151"/>
      <c r="CX953" s="151"/>
      <c r="CY953" s="151"/>
      <c r="CZ953" s="151"/>
      <c r="DA953" s="151"/>
      <c r="DB953" s="151"/>
      <c r="DC953" s="151"/>
      <c r="DD953" s="151"/>
      <c r="DE953" s="151"/>
      <c r="DF953" s="151"/>
      <c r="DG953" s="151"/>
      <c r="DH953" s="151"/>
      <c r="DI953" s="151"/>
      <c r="DJ953" s="151"/>
      <c r="DK953" s="151"/>
      <c r="DL953" s="151"/>
      <c r="DM953" s="151"/>
      <c r="DN953" s="151"/>
      <c r="DO953" s="151"/>
      <c r="DP953" s="151"/>
      <c r="DQ953" s="151"/>
      <c r="DR953" s="151"/>
      <c r="DS953" s="151"/>
      <c r="DT953" s="151"/>
      <c r="DU953" s="151"/>
      <c r="DV953" s="151"/>
      <c r="DW953" s="151"/>
      <c r="DX953" s="151"/>
      <c r="DY953" s="151"/>
      <c r="DZ953" s="151"/>
      <c r="EA953" s="151"/>
      <c r="EB953" s="151"/>
      <c r="EC953" s="151"/>
      <c r="ED953" s="151"/>
      <c r="EE953" s="151"/>
      <c r="EF953" s="151"/>
      <c r="EG953" s="151"/>
      <c r="EH953" s="151"/>
      <c r="EI953" s="151"/>
      <c r="EJ953" s="151"/>
      <c r="EK953" s="151"/>
      <c r="EL953" s="151"/>
      <c r="EM953" s="151"/>
      <c r="EN953" s="151"/>
      <c r="EO953" s="151"/>
      <c r="EP953" s="151"/>
      <c r="EQ953" s="151"/>
      <c r="ER953" s="151"/>
      <c r="ES953" s="151"/>
      <c r="ET953" s="151"/>
      <c r="EU953" s="151"/>
      <c r="EV953" s="151"/>
      <c r="EW953" s="151"/>
      <c r="EX953" s="151"/>
      <c r="EY953" s="151"/>
      <c r="EZ953" s="151"/>
      <c r="FA953" s="151"/>
      <c r="FB953" s="151"/>
      <c r="FC953" s="151"/>
      <c r="FD953" s="151"/>
      <c r="FE953" s="151"/>
      <c r="FF953" s="151"/>
      <c r="FG953" s="151"/>
      <c r="FH953" s="151"/>
      <c r="FI953" s="151"/>
      <c r="FJ953" s="151"/>
      <c r="FK953" s="151"/>
      <c r="FL953" s="151"/>
      <c r="FM953" s="151"/>
      <c r="FN953" s="151"/>
      <c r="FO953" s="151"/>
      <c r="FP953" s="151"/>
      <c r="FQ953" s="151"/>
      <c r="FR953" s="151"/>
      <c r="FS953" s="151"/>
      <c r="FT953" s="151"/>
      <c r="FU953" s="151"/>
      <c r="FV953" s="151"/>
      <c r="FW953" s="151"/>
      <c r="FX953" s="151"/>
      <c r="FY953" s="151"/>
      <c r="FZ953" s="151"/>
      <c r="GA953" s="151"/>
      <c r="GB953" s="151"/>
      <c r="GC953" s="151"/>
      <c r="GD953" s="151"/>
      <c r="GE953" s="151"/>
      <c r="GF953" s="151"/>
      <c r="GG953" s="151"/>
      <c r="GH953" s="151"/>
      <c r="GI953" s="151"/>
      <c r="GJ953" s="151"/>
      <c r="GK953" s="151"/>
      <c r="GL953" s="151"/>
      <c r="GM953" s="151"/>
      <c r="GN953" s="151"/>
      <c r="GO953" s="151"/>
      <c r="GP953" s="151"/>
      <c r="GQ953" s="151"/>
      <c r="GR953" s="151"/>
      <c r="GS953" s="151"/>
      <c r="GT953" s="151"/>
      <c r="GU953" s="151"/>
      <c r="GV953" s="151"/>
      <c r="GW953" s="151"/>
      <c r="GX953" s="151"/>
      <c r="GY953" s="151"/>
      <c r="GZ953" s="151"/>
      <c r="HA953" s="151"/>
      <c r="HB953" s="151"/>
      <c r="HC953" s="151"/>
      <c r="HD953" s="151"/>
      <c r="HE953" s="151"/>
      <c r="HF953" s="151"/>
      <c r="HG953" s="151"/>
      <c r="HH953" s="151"/>
      <c r="HI953" s="151"/>
      <c r="HJ953" s="151"/>
      <c r="HK953" s="151"/>
      <c r="HL953" s="151"/>
      <c r="HM953" s="151"/>
      <c r="HN953" s="151"/>
      <c r="HO953" s="151"/>
      <c r="HP953" s="151"/>
      <c r="HQ953" s="151"/>
      <c r="HR953" s="151"/>
      <c r="HS953" s="151"/>
      <c r="HT953" s="151"/>
      <c r="HU953" s="151"/>
      <c r="HV953" s="151"/>
      <c r="HW953" s="151"/>
      <c r="HX953" s="151"/>
      <c r="HY953" s="151"/>
      <c r="HZ953" s="151"/>
      <c r="IA953" s="151"/>
      <c r="IB953" s="151"/>
      <c r="IC953" s="151"/>
      <c r="ID953" s="151"/>
      <c r="IE953" s="151"/>
      <c r="IF953" s="151"/>
      <c r="IG953" s="151"/>
      <c r="IH953" s="151"/>
      <c r="II953" s="151"/>
      <c r="IJ953" s="151"/>
      <c r="IK953" s="151"/>
      <c r="IL953" s="151"/>
      <c r="IM953" s="151"/>
      <c r="IN953" s="151"/>
      <c r="IO953" s="151"/>
      <c r="IP953" s="151"/>
      <c r="IQ953" s="151"/>
      <c r="IR953" s="151"/>
    </row>
    <row r="954" spans="1:258" s="240" customFormat="1" ht="12.75" customHeight="1">
      <c r="A954" s="507" t="s">
        <v>1030</v>
      </c>
      <c r="B954" s="514" t="s">
        <v>1057</v>
      </c>
      <c r="C954" s="413"/>
      <c r="D954" s="513"/>
      <c r="E954" s="221" t="s">
        <v>1585</v>
      </c>
      <c r="F954" s="259">
        <v>22200030</v>
      </c>
      <c r="G954" s="63" t="s">
        <v>1609</v>
      </c>
      <c r="H954" s="411" t="s">
        <v>2101</v>
      </c>
      <c r="I954" s="546" t="s">
        <v>1058</v>
      </c>
      <c r="J954" s="257" t="s">
        <v>1058</v>
      </c>
      <c r="K954" s="561" t="s">
        <v>150</v>
      </c>
      <c r="L954" s="567"/>
      <c r="M954" s="284"/>
      <c r="N954" s="561">
        <v>80</v>
      </c>
      <c r="O954" s="582">
        <v>230000000</v>
      </c>
      <c r="P954" s="584" t="s">
        <v>984</v>
      </c>
      <c r="Q954" s="413" t="s">
        <v>151</v>
      </c>
      <c r="R954" s="590" t="s">
        <v>110</v>
      </c>
      <c r="S954" s="582">
        <v>230000000</v>
      </c>
      <c r="T954" s="303" t="s">
        <v>1059</v>
      </c>
      <c r="U954" s="284"/>
      <c r="V954" s="284"/>
      <c r="W954" s="284"/>
      <c r="X954" s="590"/>
      <c r="Y954" s="571" t="s">
        <v>435</v>
      </c>
      <c r="Z954" s="221" t="s">
        <v>436</v>
      </c>
      <c r="AA954" s="289">
        <v>0</v>
      </c>
      <c r="AB954" s="621">
        <v>90</v>
      </c>
      <c r="AC954" s="289">
        <v>10</v>
      </c>
      <c r="AD954" s="284"/>
      <c r="AE954" s="590" t="s">
        <v>115</v>
      </c>
      <c r="AF954" s="284"/>
      <c r="AG954" s="284"/>
      <c r="AH954" s="311">
        <v>58070292.677488014</v>
      </c>
      <c r="AI954" s="415">
        <f t="shared" si="73"/>
        <v>65038727.798786581</v>
      </c>
      <c r="AJ954" s="416"/>
      <c r="AK954" s="416"/>
      <c r="AL954" s="416"/>
      <c r="AM954" s="318" t="s">
        <v>116</v>
      </c>
      <c r="AN954" s="253" t="s">
        <v>1060</v>
      </c>
      <c r="AO954" s="708" t="s">
        <v>1061</v>
      </c>
      <c r="AP954" s="417"/>
      <c r="AQ954" s="89"/>
      <c r="AR954" s="89"/>
      <c r="AS954" s="89"/>
      <c r="AT954" s="89"/>
      <c r="AU954" s="89"/>
      <c r="AV954" s="89"/>
      <c r="AW954" s="89"/>
      <c r="AX954" s="89"/>
      <c r="AY954" s="89"/>
      <c r="AZ954" s="731"/>
      <c r="BA954" s="121"/>
      <c r="BB954" s="121"/>
      <c r="BC954" s="121"/>
      <c r="BD954" s="49">
        <v>833</v>
      </c>
      <c r="BE954" s="85"/>
      <c r="BF954" s="85"/>
      <c r="BG954" s="85"/>
      <c r="BH954" s="85"/>
      <c r="BI954" s="85"/>
      <c r="BJ954" s="85"/>
      <c r="BK954" s="85"/>
      <c r="BL954" s="85"/>
      <c r="BM954" s="85"/>
      <c r="BN954" s="85"/>
      <c r="BO954" s="85"/>
      <c r="BP954" s="85"/>
      <c r="BQ954" s="85"/>
      <c r="BR954" s="85"/>
      <c r="BS954" s="85"/>
      <c r="BT954" s="85"/>
      <c r="BU954" s="85"/>
      <c r="BV954" s="85"/>
      <c r="BW954" s="85"/>
      <c r="BX954" s="85"/>
      <c r="BY954" s="85"/>
      <c r="BZ954" s="85"/>
      <c r="CA954" s="85"/>
      <c r="CB954" s="85"/>
      <c r="CC954" s="85"/>
      <c r="CD954" s="85"/>
      <c r="CE954" s="85"/>
      <c r="CF954" s="85"/>
      <c r="CG954" s="85"/>
      <c r="CH954" s="85"/>
      <c r="CI954" s="85"/>
      <c r="CJ954" s="85"/>
      <c r="CK954" s="85"/>
      <c r="CL954" s="85"/>
      <c r="CM954" s="85"/>
      <c r="CN954" s="85"/>
      <c r="CO954" s="85"/>
      <c r="CP954" s="85"/>
      <c r="CQ954" s="85"/>
      <c r="CR954" s="85"/>
      <c r="CS954" s="85"/>
      <c r="CT954" s="85"/>
      <c r="CU954" s="85"/>
      <c r="CV954" s="85"/>
      <c r="CW954" s="85"/>
      <c r="CX954" s="85"/>
      <c r="CY954" s="85"/>
      <c r="CZ954" s="85"/>
      <c r="DA954" s="85"/>
      <c r="DB954" s="85"/>
      <c r="DC954" s="85"/>
      <c r="DD954" s="85"/>
      <c r="DE954" s="85"/>
      <c r="DF954" s="85"/>
      <c r="DG954" s="85"/>
      <c r="DH954" s="85"/>
      <c r="DI954" s="85"/>
      <c r="DJ954" s="85"/>
      <c r="DK954" s="85"/>
      <c r="DL954" s="85"/>
      <c r="DM954" s="85"/>
      <c r="DN954" s="85"/>
      <c r="DO954" s="85"/>
      <c r="DP954" s="85"/>
      <c r="DQ954" s="85"/>
      <c r="DR954" s="85"/>
      <c r="DS954" s="85"/>
      <c r="DT954" s="85"/>
      <c r="DU954" s="85"/>
      <c r="DV954" s="85"/>
      <c r="DW954" s="85"/>
      <c r="DX954" s="85"/>
      <c r="DY954" s="85"/>
      <c r="DZ954" s="85"/>
      <c r="EA954" s="85"/>
      <c r="EB954" s="85"/>
      <c r="EC954" s="85"/>
      <c r="ED954" s="85"/>
      <c r="EE954" s="85"/>
      <c r="EF954" s="85"/>
      <c r="EG954" s="85"/>
      <c r="EH954" s="85"/>
      <c r="EI954" s="85"/>
      <c r="EJ954" s="85"/>
      <c r="EK954" s="85"/>
      <c r="EL954" s="85"/>
      <c r="EM954" s="85"/>
      <c r="EN954" s="85"/>
      <c r="EO954" s="85"/>
      <c r="EP954" s="85"/>
      <c r="EQ954" s="85"/>
      <c r="ER954" s="85"/>
      <c r="ES954" s="85"/>
      <c r="ET954" s="85"/>
      <c r="EU954" s="85"/>
      <c r="EV954" s="85"/>
      <c r="EW954" s="85"/>
      <c r="EX954" s="85"/>
      <c r="EY954" s="85"/>
      <c r="EZ954" s="85"/>
      <c r="FA954" s="85"/>
      <c r="FB954" s="85"/>
      <c r="FC954" s="85"/>
      <c r="FD954" s="85"/>
      <c r="FE954" s="85"/>
      <c r="FF954" s="85"/>
      <c r="FG954" s="85"/>
      <c r="FH954" s="85"/>
      <c r="FI954" s="85"/>
      <c r="FJ954" s="85"/>
      <c r="FK954" s="85"/>
      <c r="FL954" s="85"/>
      <c r="FM954" s="85"/>
      <c r="FN954" s="85"/>
      <c r="FO954" s="85"/>
      <c r="FP954" s="85"/>
      <c r="FQ954" s="85"/>
      <c r="FR954" s="85"/>
      <c r="FS954" s="85"/>
      <c r="FT954" s="85"/>
      <c r="FU954" s="85"/>
      <c r="FV954" s="85"/>
      <c r="FW954" s="85"/>
      <c r="FX954" s="85"/>
      <c r="FY954" s="85"/>
      <c r="FZ954" s="85"/>
      <c r="GA954" s="85"/>
      <c r="GB954" s="85"/>
      <c r="GC954" s="85"/>
      <c r="GD954" s="85"/>
      <c r="GE954" s="85"/>
      <c r="GF954" s="85"/>
      <c r="GG954" s="85"/>
      <c r="GH954" s="85"/>
      <c r="GI954" s="85"/>
      <c r="GJ954" s="85"/>
      <c r="GK954" s="85"/>
      <c r="GL954" s="85"/>
      <c r="GM954" s="85"/>
      <c r="GN954" s="85"/>
      <c r="GO954" s="85"/>
      <c r="GP954" s="85"/>
      <c r="GQ954" s="85"/>
      <c r="GR954" s="85"/>
      <c r="GS954" s="85"/>
      <c r="GT954" s="85"/>
      <c r="GU954" s="85"/>
      <c r="GV954" s="85"/>
      <c r="GW954" s="85"/>
      <c r="GX954" s="85"/>
      <c r="GY954" s="85"/>
      <c r="GZ954" s="85"/>
      <c r="HA954" s="85"/>
      <c r="HB954" s="85"/>
      <c r="HC954" s="85"/>
      <c r="HD954" s="85"/>
      <c r="HE954" s="85"/>
      <c r="HF954" s="85"/>
      <c r="HG954" s="85"/>
      <c r="HH954" s="85"/>
      <c r="HI954" s="85"/>
      <c r="HJ954" s="85"/>
      <c r="HK954" s="85"/>
      <c r="HL954" s="85"/>
      <c r="HM954" s="85"/>
      <c r="HN954" s="85"/>
      <c r="HO954" s="85"/>
      <c r="HP954" s="85"/>
      <c r="HQ954" s="85"/>
      <c r="HR954" s="85"/>
      <c r="HS954" s="85"/>
      <c r="HT954" s="85"/>
      <c r="HU954" s="85"/>
      <c r="HV954" s="85"/>
      <c r="HW954" s="85"/>
      <c r="HX954" s="85"/>
      <c r="HY954" s="85"/>
      <c r="HZ954" s="85"/>
      <c r="IA954" s="85"/>
      <c r="IB954" s="85"/>
      <c r="IC954" s="85"/>
      <c r="ID954" s="85"/>
      <c r="IE954" s="85"/>
      <c r="IF954" s="85"/>
      <c r="IG954" s="85"/>
      <c r="IH954" s="85"/>
      <c r="II954" s="85"/>
      <c r="IJ954" s="85"/>
      <c r="IK954" s="85"/>
      <c r="IL954" s="85"/>
      <c r="IM954" s="85"/>
      <c r="IN954" s="85"/>
      <c r="IO954" s="85"/>
      <c r="IP954" s="85"/>
      <c r="IQ954" s="85"/>
      <c r="IR954" s="85"/>
      <c r="IS954" s="85"/>
      <c r="IT954" s="85"/>
      <c r="IU954" s="85"/>
      <c r="IV954" s="85"/>
      <c r="IW954" s="85"/>
      <c r="IX954" s="1"/>
    </row>
    <row r="955" spans="1:258" s="240" customFormat="1" ht="12.95" customHeight="1">
      <c r="A955" s="507" t="s">
        <v>1030</v>
      </c>
      <c r="B955" s="514" t="s">
        <v>1057</v>
      </c>
      <c r="C955" s="413" t="s">
        <v>2095</v>
      </c>
      <c r="D955" s="513"/>
      <c r="E955" s="221" t="s">
        <v>1579</v>
      </c>
      <c r="F955" s="259">
        <v>22200031</v>
      </c>
      <c r="G955" s="63" t="s">
        <v>1610</v>
      </c>
      <c r="H955" s="411" t="s">
        <v>1062</v>
      </c>
      <c r="I955" s="546" t="s">
        <v>1063</v>
      </c>
      <c r="J955" s="257" t="s">
        <v>1064</v>
      </c>
      <c r="K955" s="561" t="s">
        <v>150</v>
      </c>
      <c r="L955" s="284"/>
      <c r="M955" s="284"/>
      <c r="N955" s="561">
        <v>80</v>
      </c>
      <c r="O955" s="582">
        <v>230000000</v>
      </c>
      <c r="P955" s="584" t="s">
        <v>953</v>
      </c>
      <c r="Q955" s="413" t="s">
        <v>151</v>
      </c>
      <c r="R955" s="590" t="s">
        <v>110</v>
      </c>
      <c r="S955" s="582">
        <v>230000000</v>
      </c>
      <c r="T955" s="303" t="s">
        <v>1059</v>
      </c>
      <c r="U955" s="284"/>
      <c r="V955" s="284"/>
      <c r="W955" s="284"/>
      <c r="X955" s="590"/>
      <c r="Y955" s="571" t="s">
        <v>435</v>
      </c>
      <c r="Z955" s="221" t="s">
        <v>436</v>
      </c>
      <c r="AA955" s="289">
        <v>30</v>
      </c>
      <c r="AB955" s="621">
        <v>65</v>
      </c>
      <c r="AC955" s="289">
        <v>5</v>
      </c>
      <c r="AD955" s="284"/>
      <c r="AE955" s="590" t="s">
        <v>115</v>
      </c>
      <c r="AF955" s="284"/>
      <c r="AG955" s="284"/>
      <c r="AH955" s="311">
        <v>0</v>
      </c>
      <c r="AI955" s="415">
        <f t="shared" si="73"/>
        <v>0</v>
      </c>
      <c r="AJ955" s="416"/>
      <c r="AK955" s="416"/>
      <c r="AL955" s="416"/>
      <c r="AM955" s="318" t="s">
        <v>116</v>
      </c>
      <c r="AN955" s="253" t="s">
        <v>1202</v>
      </c>
      <c r="AO955" s="714" t="s">
        <v>1203</v>
      </c>
      <c r="AP955" s="417"/>
      <c r="AQ955" s="89"/>
      <c r="AR955" s="89"/>
      <c r="AS955" s="89"/>
      <c r="AT955" s="89"/>
      <c r="AU955" s="89"/>
      <c r="AV955" s="89"/>
      <c r="AW955" s="89"/>
      <c r="AX955" s="89"/>
      <c r="AY955" s="89"/>
      <c r="AZ955" s="731"/>
      <c r="BA955" s="121"/>
      <c r="BB955" s="121"/>
      <c r="BC955" s="121"/>
      <c r="BD955" s="49">
        <v>834</v>
      </c>
      <c r="BE955" s="85"/>
      <c r="BF955" s="85"/>
      <c r="BG955" s="85"/>
      <c r="BH955" s="85"/>
      <c r="BI955" s="85"/>
      <c r="BJ955" s="85"/>
      <c r="BK955" s="85"/>
      <c r="BL955" s="85"/>
      <c r="BM955" s="85"/>
      <c r="BN955" s="85"/>
      <c r="BO955" s="85"/>
      <c r="BP955" s="85"/>
      <c r="BQ955" s="85"/>
      <c r="BR955" s="85"/>
      <c r="BS955" s="85"/>
      <c r="BT955" s="85"/>
      <c r="BU955" s="85"/>
      <c r="BV955" s="85"/>
      <c r="BW955" s="85"/>
      <c r="BX955" s="85"/>
      <c r="BY955" s="85"/>
      <c r="BZ955" s="85"/>
      <c r="CA955" s="85"/>
      <c r="CB955" s="85"/>
      <c r="CC955" s="85"/>
      <c r="CD955" s="85"/>
      <c r="CE955" s="85"/>
      <c r="CF955" s="85"/>
      <c r="CG955" s="85"/>
      <c r="CH955" s="85"/>
      <c r="CI955" s="85"/>
      <c r="CJ955" s="85"/>
      <c r="CK955" s="85"/>
      <c r="CL955" s="85"/>
      <c r="CM955" s="85"/>
      <c r="CN955" s="85"/>
      <c r="CO955" s="85"/>
      <c r="CP955" s="85"/>
      <c r="CQ955" s="85"/>
      <c r="CR955" s="85"/>
      <c r="CS955" s="85"/>
      <c r="CT955" s="85"/>
      <c r="CU955" s="85"/>
      <c r="CV955" s="85"/>
      <c r="CW955" s="85"/>
      <c r="CX955" s="85"/>
      <c r="CY955" s="85"/>
      <c r="CZ955" s="85"/>
      <c r="DA955" s="85"/>
      <c r="DB955" s="85"/>
      <c r="DC955" s="85"/>
      <c r="DD955" s="85"/>
      <c r="DE955" s="85"/>
      <c r="DF955" s="85"/>
      <c r="DG955" s="85"/>
      <c r="DH955" s="85"/>
      <c r="DI955" s="85"/>
      <c r="DJ955" s="85"/>
      <c r="DK955" s="85"/>
      <c r="DL955" s="85"/>
      <c r="DM955" s="85"/>
      <c r="DN955" s="85"/>
      <c r="DO955" s="85"/>
      <c r="DP955" s="85"/>
      <c r="DQ955" s="85"/>
      <c r="DR955" s="85"/>
      <c r="DS955" s="85"/>
      <c r="DT955" s="85"/>
      <c r="DU955" s="85"/>
      <c r="DV955" s="85"/>
      <c r="DW955" s="85"/>
      <c r="DX955" s="85"/>
      <c r="DY955" s="85"/>
      <c r="DZ955" s="85"/>
      <c r="EA955" s="85"/>
      <c r="EB955" s="85"/>
      <c r="EC955" s="85"/>
      <c r="ED955" s="85"/>
      <c r="EE955" s="85"/>
      <c r="EF955" s="85"/>
      <c r="EG955" s="85"/>
      <c r="EH955" s="85"/>
      <c r="EI955" s="85"/>
      <c r="EJ955" s="85"/>
      <c r="EK955" s="85"/>
      <c r="EL955" s="85"/>
      <c r="EM955" s="85"/>
      <c r="EN955" s="85"/>
      <c r="EO955" s="85"/>
      <c r="EP955" s="85"/>
      <c r="EQ955" s="85"/>
      <c r="ER955" s="85"/>
      <c r="ES955" s="85"/>
      <c r="ET955" s="85"/>
      <c r="EU955" s="85"/>
      <c r="EV955" s="85"/>
      <c r="EW955" s="85"/>
      <c r="EX955" s="85"/>
      <c r="EY955" s="85"/>
      <c r="EZ955" s="85"/>
      <c r="FA955" s="85"/>
      <c r="FB955" s="85"/>
      <c r="FC955" s="85"/>
      <c r="FD955" s="85"/>
      <c r="FE955" s="85"/>
      <c r="FF955" s="85"/>
      <c r="FG955" s="85"/>
      <c r="FH955" s="85"/>
      <c r="FI955" s="85"/>
      <c r="FJ955" s="85"/>
      <c r="FK955" s="85"/>
      <c r="FL955" s="85"/>
      <c r="FM955" s="85"/>
      <c r="FN955" s="85"/>
      <c r="FO955" s="85"/>
      <c r="FP955" s="85"/>
      <c r="FQ955" s="85"/>
      <c r="FR955" s="85"/>
      <c r="FS955" s="85"/>
      <c r="FT955" s="85"/>
      <c r="FU955" s="85"/>
      <c r="FV955" s="85"/>
      <c r="FW955" s="85"/>
      <c r="FX955" s="85"/>
      <c r="FY955" s="85"/>
      <c r="FZ955" s="85"/>
      <c r="GA955" s="85"/>
      <c r="GB955" s="85"/>
      <c r="GC955" s="85"/>
      <c r="GD955" s="85"/>
      <c r="GE955" s="85"/>
      <c r="GF955" s="85"/>
      <c r="GG955" s="85"/>
      <c r="GH955" s="85"/>
      <c r="GI955" s="85"/>
      <c r="GJ955" s="85"/>
      <c r="GK955" s="85"/>
      <c r="GL955" s="85"/>
      <c r="GM955" s="85"/>
      <c r="GN955" s="85"/>
      <c r="GO955" s="85"/>
      <c r="GP955" s="85"/>
      <c r="GQ955" s="85"/>
      <c r="GR955" s="85"/>
      <c r="GS955" s="85"/>
      <c r="GT955" s="85"/>
      <c r="GU955" s="85"/>
      <c r="GV955" s="85"/>
      <c r="GW955" s="85"/>
      <c r="GX955" s="85"/>
      <c r="GY955" s="85"/>
      <c r="GZ955" s="85"/>
      <c r="HA955" s="85"/>
      <c r="HB955" s="85"/>
      <c r="HC955" s="85"/>
      <c r="HD955" s="85"/>
      <c r="HE955" s="85"/>
      <c r="HF955" s="85"/>
      <c r="HG955" s="85"/>
      <c r="HH955" s="85"/>
      <c r="HI955" s="85"/>
      <c r="HJ955" s="85"/>
      <c r="HK955" s="85"/>
      <c r="HL955" s="85"/>
      <c r="HM955" s="85"/>
      <c r="HN955" s="85"/>
      <c r="HO955" s="85"/>
      <c r="HP955" s="85"/>
      <c r="HQ955" s="85"/>
      <c r="HR955" s="85"/>
      <c r="HS955" s="85"/>
      <c r="HT955" s="85"/>
      <c r="HU955" s="85"/>
      <c r="HV955" s="85"/>
      <c r="HW955" s="85"/>
      <c r="HX955" s="85"/>
      <c r="HY955" s="85"/>
      <c r="HZ955" s="85"/>
      <c r="IA955" s="85"/>
      <c r="IB955" s="85"/>
      <c r="IC955" s="85"/>
      <c r="ID955" s="85"/>
      <c r="IE955" s="85"/>
      <c r="IF955" s="85"/>
      <c r="IG955" s="85"/>
      <c r="IH955" s="85"/>
      <c r="II955" s="85"/>
      <c r="IJ955" s="85"/>
      <c r="IK955" s="85"/>
      <c r="IL955" s="85"/>
      <c r="IM955" s="85"/>
      <c r="IN955" s="85"/>
      <c r="IO955" s="85"/>
      <c r="IP955" s="85"/>
      <c r="IQ955" s="85"/>
      <c r="IR955" s="85"/>
      <c r="IS955" s="85"/>
      <c r="IT955" s="85"/>
      <c r="IU955" s="85"/>
      <c r="IV955" s="85"/>
      <c r="IW955" s="85"/>
      <c r="IX955" s="1"/>
    </row>
    <row r="956" spans="1:258" s="240" customFormat="1" ht="12.95" customHeight="1">
      <c r="A956" s="507" t="s">
        <v>1030</v>
      </c>
      <c r="B956" s="514" t="s">
        <v>1057</v>
      </c>
      <c r="C956" s="413" t="s">
        <v>2095</v>
      </c>
      <c r="D956" s="513"/>
      <c r="E956" s="221" t="s">
        <v>3918</v>
      </c>
      <c r="F956" s="259">
        <v>22200031</v>
      </c>
      <c r="G956" s="63" t="s">
        <v>1610</v>
      </c>
      <c r="H956" s="411" t="s">
        <v>1062</v>
      </c>
      <c r="I956" s="546" t="s">
        <v>1063</v>
      </c>
      <c r="J956" s="257" t="s">
        <v>1064</v>
      </c>
      <c r="K956" s="561" t="s">
        <v>150</v>
      </c>
      <c r="L956" s="284"/>
      <c r="M956" s="284"/>
      <c r="N956" s="561">
        <v>80</v>
      </c>
      <c r="O956" s="582">
        <v>230000000</v>
      </c>
      <c r="P956" s="589" t="s">
        <v>953</v>
      </c>
      <c r="Q956" s="413" t="s">
        <v>109</v>
      </c>
      <c r="R956" s="590" t="s">
        <v>110</v>
      </c>
      <c r="S956" s="582">
        <v>230000000</v>
      </c>
      <c r="T956" s="303" t="s">
        <v>1059</v>
      </c>
      <c r="U956" s="284"/>
      <c r="V956" s="284"/>
      <c r="W956" s="284"/>
      <c r="X956" s="590" t="s">
        <v>436</v>
      </c>
      <c r="Y956" s="571"/>
      <c r="Z956" s="221"/>
      <c r="AA956" s="289">
        <v>30</v>
      </c>
      <c r="AB956" s="621">
        <v>65</v>
      </c>
      <c r="AC956" s="289">
        <v>5</v>
      </c>
      <c r="AD956" s="284"/>
      <c r="AE956" s="590" t="s">
        <v>115</v>
      </c>
      <c r="AF956" s="284"/>
      <c r="AG956" s="284"/>
      <c r="AH956" s="43">
        <v>0</v>
      </c>
      <c r="AI956" s="44">
        <f t="shared" si="73"/>
        <v>0</v>
      </c>
      <c r="AJ956" s="416"/>
      <c r="AK956" s="416"/>
      <c r="AL956" s="416"/>
      <c r="AM956" s="318" t="s">
        <v>116</v>
      </c>
      <c r="AN956" s="253" t="s">
        <v>1202</v>
      </c>
      <c r="AO956" s="714" t="s">
        <v>1203</v>
      </c>
      <c r="AP956" s="417"/>
      <c r="AQ956" s="89"/>
      <c r="AR956" s="89"/>
      <c r="AS956" s="89"/>
      <c r="AT956" s="89"/>
      <c r="AU956" s="89"/>
      <c r="AV956" s="89"/>
      <c r="AW956" s="89"/>
      <c r="AX956" s="89"/>
      <c r="AY956" s="89" t="s">
        <v>3919</v>
      </c>
      <c r="AZ956" s="733" t="s">
        <v>3920</v>
      </c>
      <c r="BA956" s="245"/>
      <c r="BB956" s="245"/>
      <c r="BC956" s="249" t="e">
        <f>VLOOKUP(#REF!,E84:BD952,52,0)</f>
        <v>#REF!</v>
      </c>
      <c r="BD956" s="49">
        <v>835</v>
      </c>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row>
    <row r="957" spans="1:258" s="240" customFormat="1" ht="12.95" customHeight="1">
      <c r="A957" s="709" t="s">
        <v>1030</v>
      </c>
      <c r="B957" s="797" t="s">
        <v>1057</v>
      </c>
      <c r="C957" s="709" t="s">
        <v>2095</v>
      </c>
      <c r="D957" s="798"/>
      <c r="E957" s="799" t="s">
        <v>4106</v>
      </c>
      <c r="F957" s="800">
        <v>22200031</v>
      </c>
      <c r="G957" s="631" t="s">
        <v>1610</v>
      </c>
      <c r="H957" s="801" t="s">
        <v>1062</v>
      </c>
      <c r="I957" s="631" t="s">
        <v>1063</v>
      </c>
      <c r="J957" s="631" t="s">
        <v>1064</v>
      </c>
      <c r="K957" s="802" t="s">
        <v>150</v>
      </c>
      <c r="L957" s="803"/>
      <c r="M957" s="803"/>
      <c r="N957" s="802">
        <v>80</v>
      </c>
      <c r="O957" s="800">
        <v>230000000</v>
      </c>
      <c r="P957" s="804" t="s">
        <v>953</v>
      </c>
      <c r="Q957" s="793" t="s">
        <v>1094</v>
      </c>
      <c r="R957" s="709" t="s">
        <v>110</v>
      </c>
      <c r="S957" s="800">
        <v>230000000</v>
      </c>
      <c r="T957" s="805" t="s">
        <v>1059</v>
      </c>
      <c r="U957" s="803"/>
      <c r="V957" s="803"/>
      <c r="W957" s="803"/>
      <c r="X957" s="709" t="s">
        <v>436</v>
      </c>
      <c r="Y957" s="802"/>
      <c r="Z957" s="701"/>
      <c r="AA957" s="806">
        <v>30</v>
      </c>
      <c r="AB957" s="62">
        <v>65</v>
      </c>
      <c r="AC957" s="806">
        <v>5</v>
      </c>
      <c r="AD957" s="803"/>
      <c r="AE957" s="709" t="s">
        <v>115</v>
      </c>
      <c r="AF957" s="803"/>
      <c r="AG957" s="803"/>
      <c r="AH957" s="807">
        <v>12295141322.865601</v>
      </c>
      <c r="AI957" s="808">
        <v>13770558281.609474</v>
      </c>
      <c r="AJ957" s="809"/>
      <c r="AK957" s="809"/>
      <c r="AL957" s="809"/>
      <c r="AM957" s="810" t="s">
        <v>116</v>
      </c>
      <c r="AN957" s="646" t="s">
        <v>4107</v>
      </c>
      <c r="AO957" s="811" t="s">
        <v>1203</v>
      </c>
      <c r="AP957" s="812"/>
      <c r="AQ957" s="813"/>
      <c r="AR957" s="813"/>
      <c r="AS957" s="813"/>
      <c r="AT957" s="813"/>
      <c r="AU957" s="813"/>
      <c r="AV957" s="813"/>
      <c r="AW957" s="813"/>
      <c r="AX957" s="813"/>
      <c r="AY957" s="813" t="s">
        <v>3264</v>
      </c>
      <c r="AZ957" s="814">
        <v>11.34</v>
      </c>
      <c r="BA957" s="450"/>
      <c r="BB957" s="450"/>
      <c r="BC957" s="249" t="e">
        <f>VLOOKUP(#REF!,$E$11:$BD$1093,53,0)</f>
        <v>#REF!</v>
      </c>
      <c r="BD957" s="249" t="e">
        <f>BC957+0.5</f>
        <v>#REF!</v>
      </c>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row>
    <row r="958" spans="1:258" s="240" customFormat="1" ht="12.95" customHeight="1">
      <c r="A958" s="507" t="s">
        <v>1030</v>
      </c>
      <c r="B958" s="514" t="s">
        <v>1065</v>
      </c>
      <c r="C958" s="413" t="s">
        <v>2129</v>
      </c>
      <c r="D958" s="513"/>
      <c r="E958" s="221" t="s">
        <v>1580</v>
      </c>
      <c r="F958" s="259">
        <v>22200032</v>
      </c>
      <c r="G958" s="63" t="s">
        <v>1611</v>
      </c>
      <c r="H958" s="411" t="s">
        <v>2102</v>
      </c>
      <c r="I958" s="546" t="s">
        <v>1066</v>
      </c>
      <c r="J958" s="257" t="s">
        <v>1066</v>
      </c>
      <c r="K958" s="561" t="s">
        <v>404</v>
      </c>
      <c r="L958" s="284"/>
      <c r="M958" s="284"/>
      <c r="N958" s="561">
        <v>80</v>
      </c>
      <c r="O958" s="582">
        <v>230000000</v>
      </c>
      <c r="P958" s="584" t="s">
        <v>953</v>
      </c>
      <c r="Q958" s="413" t="s">
        <v>109</v>
      </c>
      <c r="R958" s="590" t="s">
        <v>110</v>
      </c>
      <c r="S958" s="582">
        <v>230000000</v>
      </c>
      <c r="T958" s="303" t="s">
        <v>1059</v>
      </c>
      <c r="U958" s="284"/>
      <c r="V958" s="284"/>
      <c r="W958" s="284"/>
      <c r="X958" s="590"/>
      <c r="Y958" s="571" t="s">
        <v>435</v>
      </c>
      <c r="Z958" s="221" t="s">
        <v>436</v>
      </c>
      <c r="AA958" s="289">
        <v>30</v>
      </c>
      <c r="AB958" s="621">
        <v>65</v>
      </c>
      <c r="AC958" s="289">
        <v>5</v>
      </c>
      <c r="AD958" s="284"/>
      <c r="AE958" s="590" t="s">
        <v>115</v>
      </c>
      <c r="AF958" s="284"/>
      <c r="AG958" s="284"/>
      <c r="AH958" s="311">
        <v>3879727829.9999995</v>
      </c>
      <c r="AI958" s="415">
        <f>AH958*1.12</f>
        <v>4345295169.5999994</v>
      </c>
      <c r="AJ958" s="416"/>
      <c r="AK958" s="416"/>
      <c r="AL958" s="416"/>
      <c r="AM958" s="318" t="s">
        <v>116</v>
      </c>
      <c r="AN958" s="253" t="s">
        <v>1067</v>
      </c>
      <c r="AO958" s="714" t="s">
        <v>1068</v>
      </c>
      <c r="AP958" s="417"/>
      <c r="AQ958" s="89"/>
      <c r="AR958" s="89"/>
      <c r="AS958" s="89"/>
      <c r="AT958" s="89"/>
      <c r="AU958" s="89"/>
      <c r="AV958" s="89"/>
      <c r="AW958" s="89"/>
      <c r="AX958" s="89"/>
      <c r="AY958" s="89"/>
      <c r="AZ958" s="731"/>
      <c r="BA958" s="121"/>
      <c r="BB958" s="121"/>
      <c r="BC958" s="121"/>
      <c r="BD958" s="49">
        <v>836</v>
      </c>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row>
    <row r="959" spans="1:258" s="240" customFormat="1" ht="12.95" customHeight="1">
      <c r="A959" s="507" t="s">
        <v>1030</v>
      </c>
      <c r="B959" s="514" t="s">
        <v>1057</v>
      </c>
      <c r="C959" s="413" t="s">
        <v>2095</v>
      </c>
      <c r="D959" s="513"/>
      <c r="E959" s="221" t="s">
        <v>3755</v>
      </c>
      <c r="F959" s="259">
        <v>22200033</v>
      </c>
      <c r="G959" s="63" t="s">
        <v>1612</v>
      </c>
      <c r="H959" s="411" t="s">
        <v>1069</v>
      </c>
      <c r="I959" s="546" t="s">
        <v>1070</v>
      </c>
      <c r="J959" s="257" t="s">
        <v>1070</v>
      </c>
      <c r="K959" s="561" t="s">
        <v>150</v>
      </c>
      <c r="L959" s="284"/>
      <c r="M959" s="284"/>
      <c r="N959" s="561">
        <v>80</v>
      </c>
      <c r="O959" s="582">
        <v>230000000</v>
      </c>
      <c r="P959" s="584" t="s">
        <v>953</v>
      </c>
      <c r="Q959" s="413" t="s">
        <v>151</v>
      </c>
      <c r="R959" s="590" t="s">
        <v>110</v>
      </c>
      <c r="S959" s="582">
        <v>230000000</v>
      </c>
      <c r="T959" s="303" t="s">
        <v>1071</v>
      </c>
      <c r="U959" s="284"/>
      <c r="V959" s="284"/>
      <c r="W959" s="284"/>
      <c r="X959" s="590"/>
      <c r="Y959" s="571" t="s">
        <v>435</v>
      </c>
      <c r="Z959" s="221" t="s">
        <v>436</v>
      </c>
      <c r="AA959" s="289">
        <v>0</v>
      </c>
      <c r="AB959" s="621">
        <v>100</v>
      </c>
      <c r="AC959" s="289">
        <v>0</v>
      </c>
      <c r="AD959" s="284"/>
      <c r="AE959" s="590" t="s">
        <v>115</v>
      </c>
      <c r="AF959" s="284"/>
      <c r="AG959" s="284"/>
      <c r="AH959" s="655">
        <v>0</v>
      </c>
      <c r="AI959" s="312">
        <v>0</v>
      </c>
      <c r="AJ959" s="416"/>
      <c r="AK959" s="416"/>
      <c r="AL959" s="416"/>
      <c r="AM959" s="318" t="s">
        <v>116</v>
      </c>
      <c r="AN959" s="253" t="s">
        <v>1204</v>
      </c>
      <c r="AO959" s="708" t="s">
        <v>1205</v>
      </c>
      <c r="AP959" s="417"/>
      <c r="AQ959" s="89"/>
      <c r="AR959" s="89"/>
      <c r="AS959" s="89"/>
      <c r="AT959" s="89"/>
      <c r="AU959" s="89"/>
      <c r="AV959" s="89"/>
      <c r="AW959" s="89"/>
      <c r="AX959" s="89"/>
      <c r="AY959" s="37" t="s">
        <v>3919</v>
      </c>
      <c r="AZ959" s="41" t="s">
        <v>3958</v>
      </c>
      <c r="BA959" s="121"/>
      <c r="BB959" s="121"/>
      <c r="BC959" s="121"/>
      <c r="BD959" s="49">
        <v>837</v>
      </c>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row>
    <row r="960" spans="1:258" s="240" customFormat="1" ht="12.95" customHeight="1">
      <c r="A960" s="507" t="s">
        <v>1030</v>
      </c>
      <c r="B960" s="514" t="s">
        <v>1057</v>
      </c>
      <c r="C960" s="413" t="s">
        <v>2095</v>
      </c>
      <c r="D960" s="513"/>
      <c r="E960" s="221" t="s">
        <v>3756</v>
      </c>
      <c r="F960" s="259">
        <v>22200034</v>
      </c>
      <c r="G960" s="63" t="s">
        <v>1613</v>
      </c>
      <c r="H960" s="411" t="s">
        <v>1069</v>
      </c>
      <c r="I960" s="546" t="s">
        <v>1070</v>
      </c>
      <c r="J960" s="257" t="s">
        <v>1070</v>
      </c>
      <c r="K960" s="561" t="s">
        <v>150</v>
      </c>
      <c r="L960" s="284"/>
      <c r="M960" s="284"/>
      <c r="N960" s="561">
        <v>80</v>
      </c>
      <c r="O960" s="582">
        <v>230000000</v>
      </c>
      <c r="P960" s="584" t="s">
        <v>953</v>
      </c>
      <c r="Q960" s="413" t="s">
        <v>151</v>
      </c>
      <c r="R960" s="590" t="s">
        <v>110</v>
      </c>
      <c r="S960" s="582">
        <v>230000000</v>
      </c>
      <c r="T960" s="303" t="s">
        <v>1071</v>
      </c>
      <c r="U960" s="284"/>
      <c r="V960" s="284"/>
      <c r="W960" s="284"/>
      <c r="X960" s="590"/>
      <c r="Y960" s="571" t="s">
        <v>435</v>
      </c>
      <c r="Z960" s="221" t="s">
        <v>436</v>
      </c>
      <c r="AA960" s="289">
        <v>0</v>
      </c>
      <c r="AB960" s="621">
        <v>100</v>
      </c>
      <c r="AC960" s="289">
        <v>0</v>
      </c>
      <c r="AD960" s="284"/>
      <c r="AE960" s="590" t="s">
        <v>115</v>
      </c>
      <c r="AF960" s="284"/>
      <c r="AG960" s="284"/>
      <c r="AH960" s="655">
        <v>0</v>
      </c>
      <c r="AI960" s="312">
        <v>0</v>
      </c>
      <c r="AJ960" s="416"/>
      <c r="AK960" s="416"/>
      <c r="AL960" s="416"/>
      <c r="AM960" s="318" t="s">
        <v>116</v>
      </c>
      <c r="AN960" s="253" t="s">
        <v>1072</v>
      </c>
      <c r="AO960" s="708" t="s">
        <v>1073</v>
      </c>
      <c r="AP960" s="417"/>
      <c r="AQ960" s="89"/>
      <c r="AR960" s="89"/>
      <c r="AS960" s="89"/>
      <c r="AT960" s="89"/>
      <c r="AU960" s="89"/>
      <c r="AV960" s="89"/>
      <c r="AW960" s="89"/>
      <c r="AX960" s="89"/>
      <c r="AY960" s="37" t="s">
        <v>3919</v>
      </c>
      <c r="AZ960" s="41" t="s">
        <v>3958</v>
      </c>
      <c r="BA960" s="121"/>
      <c r="BB960" s="121"/>
      <c r="BC960" s="121"/>
      <c r="BD960" s="49">
        <v>838</v>
      </c>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row>
    <row r="961" spans="1:258" s="240" customFormat="1" ht="12.95" customHeight="1">
      <c r="A961" s="508" t="s">
        <v>1191</v>
      </c>
      <c r="B961" s="508"/>
      <c r="C961" s="508" t="s">
        <v>2129</v>
      </c>
      <c r="D961" s="508"/>
      <c r="E961" s="508" t="s">
        <v>1610</v>
      </c>
      <c r="F961" s="259">
        <v>22200035</v>
      </c>
      <c r="G961" s="63" t="s">
        <v>1614</v>
      </c>
      <c r="H961" s="411" t="s">
        <v>2103</v>
      </c>
      <c r="I961" s="548" t="s">
        <v>1192</v>
      </c>
      <c r="J961" s="508" t="s">
        <v>1192</v>
      </c>
      <c r="K961" s="508" t="s">
        <v>404</v>
      </c>
      <c r="L961" s="508"/>
      <c r="M961" s="572"/>
      <c r="N961" s="508">
        <v>60</v>
      </c>
      <c r="O961" s="508">
        <v>230000000</v>
      </c>
      <c r="P961" s="508" t="s">
        <v>953</v>
      </c>
      <c r="Q961" s="508" t="s">
        <v>151</v>
      </c>
      <c r="R961" s="508" t="s">
        <v>110</v>
      </c>
      <c r="S961" s="548">
        <v>230000000</v>
      </c>
      <c r="T961" s="508" t="s">
        <v>999</v>
      </c>
      <c r="U961" s="508"/>
      <c r="V961" s="508"/>
      <c r="W961" s="508"/>
      <c r="X961" s="508"/>
      <c r="Y961" s="571" t="s">
        <v>435</v>
      </c>
      <c r="Z961" s="221" t="s">
        <v>436</v>
      </c>
      <c r="AA961" s="613">
        <v>0</v>
      </c>
      <c r="AB961" s="613">
        <v>90</v>
      </c>
      <c r="AC961" s="525">
        <v>10</v>
      </c>
      <c r="AD961" s="508"/>
      <c r="AE961" s="548" t="s">
        <v>115</v>
      </c>
      <c r="AF961" s="636"/>
      <c r="AG961" s="645"/>
      <c r="AH961" s="645">
        <v>0</v>
      </c>
      <c r="AI961" s="668">
        <f>AH961*1.12</f>
        <v>0</v>
      </c>
      <c r="AJ961" s="676"/>
      <c r="AK961" s="676"/>
      <c r="AL961" s="508"/>
      <c r="AM961" s="331" t="s">
        <v>116</v>
      </c>
      <c r="AN961" s="250" t="s">
        <v>1193</v>
      </c>
      <c r="AO961" s="508" t="s">
        <v>1194</v>
      </c>
      <c r="AP961" s="696"/>
      <c r="AQ961" s="75"/>
      <c r="AR961" s="75"/>
      <c r="AS961" s="75"/>
      <c r="AT961" s="75"/>
      <c r="AU961" s="75"/>
      <c r="AV961" s="75"/>
      <c r="AW961" s="75"/>
      <c r="AX961" s="75"/>
      <c r="AY961" s="75" t="s">
        <v>1195</v>
      </c>
      <c r="AZ961" s="75"/>
      <c r="BA961" s="158"/>
      <c r="BB961" s="158"/>
      <c r="BC961" s="158"/>
      <c r="BD961" s="49">
        <v>839</v>
      </c>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row>
    <row r="962" spans="1:258" s="240" customFormat="1" ht="12.95" customHeight="1">
      <c r="A962" s="508" t="s">
        <v>1191</v>
      </c>
      <c r="B962" s="508"/>
      <c r="C962" s="508" t="s">
        <v>2129</v>
      </c>
      <c r="D962" s="508"/>
      <c r="E962" s="508" t="s">
        <v>3922</v>
      </c>
      <c r="F962" s="259">
        <v>22200035</v>
      </c>
      <c r="G962" s="63" t="s">
        <v>1614</v>
      </c>
      <c r="H962" s="411" t="s">
        <v>2103</v>
      </c>
      <c r="I962" s="548" t="s">
        <v>1192</v>
      </c>
      <c r="J962" s="508" t="s">
        <v>1192</v>
      </c>
      <c r="K962" s="508" t="s">
        <v>404</v>
      </c>
      <c r="L962" s="508"/>
      <c r="M962" s="572"/>
      <c r="N962" s="508">
        <v>60</v>
      </c>
      <c r="O962" s="508">
        <v>230000000</v>
      </c>
      <c r="P962" s="423" t="s">
        <v>953</v>
      </c>
      <c r="Q962" s="508" t="s">
        <v>3923</v>
      </c>
      <c r="R962" s="508" t="s">
        <v>110</v>
      </c>
      <c r="S962" s="548">
        <v>230000000</v>
      </c>
      <c r="T962" s="508" t="s">
        <v>999</v>
      </c>
      <c r="U962" s="508"/>
      <c r="V962" s="508"/>
      <c r="W962" s="508"/>
      <c r="X962" s="508" t="s">
        <v>436</v>
      </c>
      <c r="Y962" s="571"/>
      <c r="Z962" s="221"/>
      <c r="AA962" s="613">
        <v>0</v>
      </c>
      <c r="AB962" s="613">
        <v>90</v>
      </c>
      <c r="AC962" s="525">
        <v>10</v>
      </c>
      <c r="AD962" s="508"/>
      <c r="AE962" s="548" t="s">
        <v>115</v>
      </c>
      <c r="AF962" s="636"/>
      <c r="AG962" s="645"/>
      <c r="AH962" s="645">
        <v>26000000</v>
      </c>
      <c r="AI962" s="668">
        <f>AH962*1.12</f>
        <v>29120000.000000004</v>
      </c>
      <c r="AJ962" s="676"/>
      <c r="AK962" s="676"/>
      <c r="AL962" s="508"/>
      <c r="AM962" s="331" t="s">
        <v>116</v>
      </c>
      <c r="AN962" s="250" t="s">
        <v>1193</v>
      </c>
      <c r="AO962" s="508" t="s">
        <v>1194</v>
      </c>
      <c r="AP962" s="696"/>
      <c r="AQ962" s="75"/>
      <c r="AR962" s="75"/>
      <c r="AS962" s="75"/>
      <c r="AT962" s="75"/>
      <c r="AU962" s="75"/>
      <c r="AV962" s="75"/>
      <c r="AW962" s="75"/>
      <c r="AX962" s="75"/>
      <c r="AY962" s="75" t="s">
        <v>1195</v>
      </c>
      <c r="AZ962" s="75"/>
      <c r="BA962" s="158"/>
      <c r="BB962" s="158"/>
      <c r="BC962" s="249" t="e">
        <f>VLOOKUP(#REF!,E85:BD959,52,0)</f>
        <v>#REF!</v>
      </c>
      <c r="BD962" s="49">
        <v>840</v>
      </c>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row>
    <row r="963" spans="1:258" s="240" customFormat="1" ht="12.95" customHeight="1">
      <c r="A963" s="413" t="s">
        <v>1030</v>
      </c>
      <c r="B963" s="413"/>
      <c r="C963" s="413"/>
      <c r="D963" s="413"/>
      <c r="E963" s="221" t="s">
        <v>3780</v>
      </c>
      <c r="F963" s="413"/>
      <c r="G963" s="413"/>
      <c r="H963" s="536" t="s">
        <v>3011</v>
      </c>
      <c r="I963" s="536" t="s">
        <v>3012</v>
      </c>
      <c r="J963" s="536" t="s">
        <v>3012</v>
      </c>
      <c r="K963" s="61" t="s">
        <v>314</v>
      </c>
      <c r="L963" s="61" t="s">
        <v>315</v>
      </c>
      <c r="M963" s="221"/>
      <c r="N963" s="229" t="s">
        <v>316</v>
      </c>
      <c r="O963" s="229">
        <v>230000000</v>
      </c>
      <c r="P963" s="221" t="s">
        <v>991</v>
      </c>
      <c r="Q963" s="221" t="s">
        <v>435</v>
      </c>
      <c r="R963" s="229" t="s">
        <v>110</v>
      </c>
      <c r="S963" s="229">
        <v>230000000</v>
      </c>
      <c r="T963" s="221" t="s">
        <v>3013</v>
      </c>
      <c r="U963" s="229"/>
      <c r="V963" s="297"/>
      <c r="W963" s="229"/>
      <c r="X963" s="229" t="s">
        <v>436</v>
      </c>
      <c r="Y963" s="229"/>
      <c r="Z963" s="229"/>
      <c r="AA963" s="229" t="s">
        <v>106</v>
      </c>
      <c r="AB963" s="229" t="s">
        <v>316</v>
      </c>
      <c r="AC963" s="286">
        <v>0</v>
      </c>
      <c r="AD963" s="297"/>
      <c r="AE963" s="297" t="s">
        <v>115</v>
      </c>
      <c r="AF963" s="297"/>
      <c r="AG963" s="297"/>
      <c r="AH963" s="415">
        <v>0</v>
      </c>
      <c r="AI963" s="415">
        <v>0</v>
      </c>
      <c r="AJ963" s="674"/>
      <c r="AK963" s="674"/>
      <c r="AL963" s="674"/>
      <c r="AM963" s="319" t="s">
        <v>116</v>
      </c>
      <c r="AN963" s="221" t="s">
        <v>3014</v>
      </c>
      <c r="AO963" s="297" t="s">
        <v>3015</v>
      </c>
      <c r="AP963" s="720"/>
      <c r="AQ963" s="74"/>
      <c r="AR963" s="74"/>
      <c r="AS963" s="74"/>
      <c r="AT963" s="74"/>
      <c r="AU963" s="74"/>
      <c r="AV963" s="74"/>
      <c r="AW963" s="74"/>
      <c r="AX963" s="74"/>
      <c r="AY963" s="74"/>
      <c r="AZ963" s="107"/>
      <c r="BA963" s="1"/>
      <c r="BB963" s="1"/>
      <c r="BC963" s="1"/>
      <c r="BD963" s="49">
        <v>841</v>
      </c>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row>
    <row r="964" spans="1:258" s="240" customFormat="1" ht="13.15" customHeight="1">
      <c r="A964" s="715" t="s">
        <v>1030</v>
      </c>
      <c r="B964" s="715"/>
      <c r="C964" s="715"/>
      <c r="D964" s="715"/>
      <c r="E964" s="604" t="s">
        <v>4459</v>
      </c>
      <c r="F964" s="715"/>
      <c r="G964" s="715"/>
      <c r="H964" s="541" t="s">
        <v>3011</v>
      </c>
      <c r="I964" s="541" t="s">
        <v>3012</v>
      </c>
      <c r="J964" s="541" t="s">
        <v>3012</v>
      </c>
      <c r="K964" s="609" t="s">
        <v>314</v>
      </c>
      <c r="L964" s="1023" t="s">
        <v>4428</v>
      </c>
      <c r="M964" s="604"/>
      <c r="N964" s="511" t="s">
        <v>316</v>
      </c>
      <c r="O964" s="511">
        <v>230000000</v>
      </c>
      <c r="P964" s="604" t="s">
        <v>991</v>
      </c>
      <c r="Q964" s="1024" t="s">
        <v>2156</v>
      </c>
      <c r="R964" s="604" t="s">
        <v>110</v>
      </c>
      <c r="S964" s="604">
        <v>230000000</v>
      </c>
      <c r="T964" s="604" t="s">
        <v>3013</v>
      </c>
      <c r="U964" s="604"/>
      <c r="V964" s="604"/>
      <c r="W964" s="604"/>
      <c r="X964" s="604" t="s">
        <v>436</v>
      </c>
      <c r="Y964" s="604"/>
      <c r="Z964" s="604"/>
      <c r="AA964" s="604" t="s">
        <v>106</v>
      </c>
      <c r="AB964" s="604" t="s">
        <v>316</v>
      </c>
      <c r="AC964" s="470">
        <v>0</v>
      </c>
      <c r="AD964" s="604"/>
      <c r="AE964" s="604" t="s">
        <v>115</v>
      </c>
      <c r="AF964" s="604"/>
      <c r="AG964" s="604"/>
      <c r="AH964" s="1025">
        <v>36712260</v>
      </c>
      <c r="AI964" s="1025">
        <v>41117731.200000003</v>
      </c>
      <c r="AJ964" s="1026"/>
      <c r="AK964" s="1026"/>
      <c r="AL964" s="1026"/>
      <c r="AM964" s="1027" t="s">
        <v>116</v>
      </c>
      <c r="AN964" s="604" t="s">
        <v>3014</v>
      </c>
      <c r="AO964" s="604" t="s">
        <v>3015</v>
      </c>
      <c r="AP964" s="1028"/>
      <c r="AQ964" s="936"/>
      <c r="AR964" s="936"/>
      <c r="AS964" s="936"/>
      <c r="AT964" s="936"/>
      <c r="AU964" s="936"/>
      <c r="AV964" s="936"/>
      <c r="AW964" s="936"/>
      <c r="AX964" s="936"/>
      <c r="AY964" s="936" t="s">
        <v>4458</v>
      </c>
      <c r="AZ964" s="466"/>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row>
    <row r="965" spans="1:258" s="240" customFormat="1" ht="12.95" customHeight="1">
      <c r="A965" s="413" t="s">
        <v>1030</v>
      </c>
      <c r="B965" s="413"/>
      <c r="C965" s="413"/>
      <c r="D965" s="413"/>
      <c r="E965" s="221" t="s">
        <v>1583</v>
      </c>
      <c r="F965" s="413"/>
      <c r="G965" s="413"/>
      <c r="H965" s="540" t="s">
        <v>3016</v>
      </c>
      <c r="I965" s="536" t="s">
        <v>3017</v>
      </c>
      <c r="J965" s="536" t="s">
        <v>3017</v>
      </c>
      <c r="K965" s="221" t="s">
        <v>150</v>
      </c>
      <c r="L965" s="221"/>
      <c r="M965" s="221"/>
      <c r="N965" s="229" t="s">
        <v>316</v>
      </c>
      <c r="O965" s="229">
        <v>230000000</v>
      </c>
      <c r="P965" s="221" t="s">
        <v>991</v>
      </c>
      <c r="Q965" s="221" t="s">
        <v>2156</v>
      </c>
      <c r="R965" s="229" t="s">
        <v>110</v>
      </c>
      <c r="S965" s="229">
        <v>230000000</v>
      </c>
      <c r="T965" s="221" t="s">
        <v>3013</v>
      </c>
      <c r="U965" s="229"/>
      <c r="V965" s="297"/>
      <c r="W965" s="229"/>
      <c r="X965" s="229" t="s">
        <v>436</v>
      </c>
      <c r="Y965" s="229"/>
      <c r="Z965" s="229"/>
      <c r="AA965" s="229" t="s">
        <v>106</v>
      </c>
      <c r="AB965" s="229" t="s">
        <v>316</v>
      </c>
      <c r="AC965" s="286">
        <v>0</v>
      </c>
      <c r="AD965" s="297"/>
      <c r="AE965" s="297" t="s">
        <v>115</v>
      </c>
      <c r="AF965" s="297"/>
      <c r="AG965" s="297"/>
      <c r="AH965" s="415">
        <v>136000000</v>
      </c>
      <c r="AI965" s="415">
        <v>152320000</v>
      </c>
      <c r="AJ965" s="674"/>
      <c r="AK965" s="674"/>
      <c r="AL965" s="674"/>
      <c r="AM965" s="319" t="s">
        <v>116</v>
      </c>
      <c r="AN965" s="413" t="s">
        <v>3018</v>
      </c>
      <c r="AO965" s="568" t="s">
        <v>3019</v>
      </c>
      <c r="AP965" s="720"/>
      <c r="AQ965" s="74"/>
      <c r="AR965" s="74"/>
      <c r="AS965" s="74"/>
      <c r="AT965" s="74"/>
      <c r="AU965" s="74"/>
      <c r="AV965" s="74"/>
      <c r="AW965" s="74"/>
      <c r="AX965" s="74"/>
      <c r="AY965" s="74"/>
      <c r="AZ965" s="107"/>
      <c r="BA965" s="1"/>
      <c r="BB965" s="1"/>
      <c r="BC965" s="1"/>
      <c r="BD965" s="49">
        <v>842</v>
      </c>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row>
    <row r="966" spans="1:258" s="240" customFormat="1" ht="12.95" customHeight="1">
      <c r="A966" s="413" t="s">
        <v>1030</v>
      </c>
      <c r="B966" s="413"/>
      <c r="C966" s="413" t="s">
        <v>2095</v>
      </c>
      <c r="D966" s="413"/>
      <c r="E966" s="221" t="s">
        <v>3781</v>
      </c>
      <c r="F966" s="413"/>
      <c r="G966" s="413"/>
      <c r="H966" s="221" t="s">
        <v>3020</v>
      </c>
      <c r="I966" s="221" t="s">
        <v>3021</v>
      </c>
      <c r="J966" s="221" t="s">
        <v>1070</v>
      </c>
      <c r="K966" s="221" t="s">
        <v>150</v>
      </c>
      <c r="L966" s="221"/>
      <c r="M966" s="221"/>
      <c r="N966" s="229" t="s">
        <v>316</v>
      </c>
      <c r="O966" s="229">
        <v>230000000</v>
      </c>
      <c r="P966" s="221" t="s">
        <v>991</v>
      </c>
      <c r="Q966" s="221" t="s">
        <v>2156</v>
      </c>
      <c r="R966" s="229" t="s">
        <v>110</v>
      </c>
      <c r="S966" s="229">
        <v>230000000</v>
      </c>
      <c r="T966" s="221" t="s">
        <v>3013</v>
      </c>
      <c r="U966" s="229"/>
      <c r="V966" s="297"/>
      <c r="W966" s="229"/>
      <c r="X966" s="229" t="s">
        <v>436</v>
      </c>
      <c r="Y966" s="229"/>
      <c r="Z966" s="229"/>
      <c r="AA966" s="229" t="s">
        <v>106</v>
      </c>
      <c r="AB966" s="229" t="s">
        <v>285</v>
      </c>
      <c r="AC966" s="286">
        <v>10</v>
      </c>
      <c r="AD966" s="297"/>
      <c r="AE966" s="297" t="s">
        <v>115</v>
      </c>
      <c r="AF966" s="297"/>
      <c r="AG966" s="297"/>
      <c r="AH966" s="415">
        <v>153000000</v>
      </c>
      <c r="AI966" s="415">
        <v>171360000.00000003</v>
      </c>
      <c r="AJ966" s="674"/>
      <c r="AK966" s="674"/>
      <c r="AL966" s="674"/>
      <c r="AM966" s="319" t="s">
        <v>116</v>
      </c>
      <c r="AN966" s="413" t="s">
        <v>3022</v>
      </c>
      <c r="AO966" s="709" t="s">
        <v>3023</v>
      </c>
      <c r="AP966" s="721"/>
      <c r="AQ966" s="77"/>
      <c r="AR966" s="77"/>
      <c r="AS966" s="77"/>
      <c r="AT966" s="77"/>
      <c r="AU966" s="77"/>
      <c r="AV966" s="77"/>
      <c r="AW966" s="77"/>
      <c r="AX966" s="77"/>
      <c r="AY966" s="74"/>
      <c r="AZ966" s="107"/>
      <c r="BA966" s="1"/>
      <c r="BB966" s="1"/>
      <c r="BC966" s="1"/>
      <c r="BD966" s="49">
        <v>843</v>
      </c>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row>
    <row r="967" spans="1:258" s="240" customFormat="1" ht="12.95" customHeight="1">
      <c r="A967" s="413" t="s">
        <v>1030</v>
      </c>
      <c r="B967" s="413"/>
      <c r="C967" s="413"/>
      <c r="D967" s="413"/>
      <c r="E967" s="221" t="s">
        <v>3782</v>
      </c>
      <c r="F967" s="413"/>
      <c r="G967" s="413"/>
      <c r="H967" s="536" t="s">
        <v>3024</v>
      </c>
      <c r="I967" s="536" t="s">
        <v>3025</v>
      </c>
      <c r="J967" s="536" t="s">
        <v>3026</v>
      </c>
      <c r="K967" s="221" t="s">
        <v>603</v>
      </c>
      <c r="L967" s="221" t="s">
        <v>3027</v>
      </c>
      <c r="M967" s="221"/>
      <c r="N967" s="229" t="s">
        <v>316</v>
      </c>
      <c r="O967" s="229">
        <v>230000000</v>
      </c>
      <c r="P967" s="221" t="s">
        <v>991</v>
      </c>
      <c r="Q967" s="221" t="s">
        <v>1094</v>
      </c>
      <c r="R967" s="229" t="s">
        <v>110</v>
      </c>
      <c r="S967" s="229">
        <v>230000000</v>
      </c>
      <c r="T967" s="221" t="s">
        <v>3013</v>
      </c>
      <c r="U967" s="229"/>
      <c r="V967" s="297"/>
      <c r="W967" s="229"/>
      <c r="X967" s="229"/>
      <c r="Y967" s="229" t="s">
        <v>435</v>
      </c>
      <c r="Z967" s="229" t="s">
        <v>436</v>
      </c>
      <c r="AA967" s="229" t="s">
        <v>106</v>
      </c>
      <c r="AB967" s="229" t="s">
        <v>285</v>
      </c>
      <c r="AC967" s="286">
        <v>10</v>
      </c>
      <c r="AD967" s="297"/>
      <c r="AE967" s="297" t="s">
        <v>115</v>
      </c>
      <c r="AF967" s="297"/>
      <c r="AG967" s="297"/>
      <c r="AH967" s="43">
        <v>0</v>
      </c>
      <c r="AI967" s="44">
        <f>AH967*1.12</f>
        <v>0</v>
      </c>
      <c r="AJ967" s="674"/>
      <c r="AK967" s="674"/>
      <c r="AL967" s="674"/>
      <c r="AM967" s="319" t="s">
        <v>116</v>
      </c>
      <c r="AN967" s="413" t="s">
        <v>3028</v>
      </c>
      <c r="AO967" s="568" t="s">
        <v>3029</v>
      </c>
      <c r="AP967" s="720"/>
      <c r="AQ967" s="74"/>
      <c r="AR967" s="74"/>
      <c r="AS967" s="74"/>
      <c r="AT967" s="74"/>
      <c r="AU967" s="74"/>
      <c r="AV967" s="74"/>
      <c r="AW967" s="74"/>
      <c r="AX967" s="74"/>
      <c r="AY967" s="74"/>
      <c r="AZ967" s="107"/>
      <c r="BA967" s="1"/>
      <c r="BB967" s="1"/>
      <c r="BC967" s="1"/>
      <c r="BD967" s="49">
        <v>844</v>
      </c>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row>
    <row r="968" spans="1:258" s="240" customFormat="1" ht="12.95" customHeight="1">
      <c r="A968" s="413" t="s">
        <v>1030</v>
      </c>
      <c r="B968" s="413"/>
      <c r="C968" s="413"/>
      <c r="D968" s="413"/>
      <c r="E968" s="229" t="s">
        <v>4108</v>
      </c>
      <c r="F968" s="413"/>
      <c r="G968" s="413"/>
      <c r="H968" s="536" t="s">
        <v>3024</v>
      </c>
      <c r="I968" s="536" t="s">
        <v>3025</v>
      </c>
      <c r="J968" s="536" t="s">
        <v>3026</v>
      </c>
      <c r="K968" s="221" t="s">
        <v>603</v>
      </c>
      <c r="L968" s="221" t="s">
        <v>3027</v>
      </c>
      <c r="M968" s="221"/>
      <c r="N968" s="229" t="s">
        <v>316</v>
      </c>
      <c r="O968" s="229">
        <v>230000000</v>
      </c>
      <c r="P968" s="221" t="s">
        <v>991</v>
      </c>
      <c r="Q968" s="221" t="s">
        <v>1094</v>
      </c>
      <c r="R968" s="229" t="s">
        <v>110</v>
      </c>
      <c r="S968" s="229">
        <v>230000000</v>
      </c>
      <c r="T968" s="221" t="s">
        <v>3013</v>
      </c>
      <c r="U968" s="229"/>
      <c r="V968" s="297"/>
      <c r="W968" s="229"/>
      <c r="X968" s="229"/>
      <c r="Y968" s="229" t="s">
        <v>435</v>
      </c>
      <c r="Z968" s="229" t="s">
        <v>2140</v>
      </c>
      <c r="AA968" s="221" t="s">
        <v>106</v>
      </c>
      <c r="AB968" s="221" t="s">
        <v>285</v>
      </c>
      <c r="AC968" s="252">
        <v>10</v>
      </c>
      <c r="AD968" s="297"/>
      <c r="AE968" s="297" t="s">
        <v>115</v>
      </c>
      <c r="AF968" s="297"/>
      <c r="AG968" s="297"/>
      <c r="AH968" s="815">
        <v>432178928</v>
      </c>
      <c r="AI968" s="816">
        <f>AH968*1.12</f>
        <v>484040399.36000007</v>
      </c>
      <c r="AJ968" s="674"/>
      <c r="AK968" s="674"/>
      <c r="AL968" s="674"/>
      <c r="AM968" s="319" t="s">
        <v>116</v>
      </c>
      <c r="AN968" s="413" t="s">
        <v>3028</v>
      </c>
      <c r="AO968" s="568" t="s">
        <v>3029</v>
      </c>
      <c r="AP968" s="720"/>
      <c r="AQ968" s="74"/>
      <c r="AR968" s="74"/>
      <c r="AS968" s="74"/>
      <c r="AT968" s="74"/>
      <c r="AU968" s="74"/>
      <c r="AV968" s="74"/>
      <c r="AW968" s="74"/>
      <c r="AX968" s="74"/>
      <c r="AY968" s="74"/>
      <c r="AZ968" s="107" t="s">
        <v>4109</v>
      </c>
      <c r="BA968" s="1"/>
      <c r="BB968" s="1"/>
      <c r="BC968" s="249" t="e">
        <f>VLOOKUP(#REF!,$E$11:$BD$1093,53,0)</f>
        <v>#REF!</v>
      </c>
      <c r="BD968" s="249" t="e">
        <f>BC968+0.5</f>
        <v>#REF!</v>
      </c>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row>
    <row r="969" spans="1:258" s="240" customFormat="1" ht="12.95" customHeight="1">
      <c r="A969" s="413" t="s">
        <v>1030</v>
      </c>
      <c r="B969" s="228"/>
      <c r="C969" s="228"/>
      <c r="D969" s="228"/>
      <c r="E969" s="228" t="s">
        <v>3783</v>
      </c>
      <c r="F969" s="228"/>
      <c r="G969" s="228"/>
      <c r="H969" s="224" t="s">
        <v>3030</v>
      </c>
      <c r="I969" s="224" t="s">
        <v>3031</v>
      </c>
      <c r="J969" s="224" t="s">
        <v>3031</v>
      </c>
      <c r="K969" s="61" t="s">
        <v>314</v>
      </c>
      <c r="L969" s="61" t="s">
        <v>315</v>
      </c>
      <c r="M969" s="228"/>
      <c r="N969" s="229" t="s">
        <v>316</v>
      </c>
      <c r="O969" s="229">
        <v>230000000</v>
      </c>
      <c r="P969" s="221" t="s">
        <v>991</v>
      </c>
      <c r="Q969" s="221" t="s">
        <v>2156</v>
      </c>
      <c r="R969" s="229" t="s">
        <v>110</v>
      </c>
      <c r="S969" s="229">
        <v>230000000</v>
      </c>
      <c r="T969" s="221" t="s">
        <v>3013</v>
      </c>
      <c r="U969" s="229"/>
      <c r="V969" s="297"/>
      <c r="W969" s="229"/>
      <c r="X969" s="229" t="s">
        <v>436</v>
      </c>
      <c r="Y969" s="229"/>
      <c r="Z969" s="229"/>
      <c r="AA969" s="229" t="s">
        <v>106</v>
      </c>
      <c r="AB969" s="229" t="s">
        <v>316</v>
      </c>
      <c r="AC969" s="286">
        <v>0</v>
      </c>
      <c r="AD969" s="297"/>
      <c r="AE969" s="295" t="s">
        <v>115</v>
      </c>
      <c r="AF969" s="295"/>
      <c r="AG969" s="295"/>
      <c r="AH969" s="414">
        <v>0</v>
      </c>
      <c r="AI969" s="415">
        <v>0</v>
      </c>
      <c r="AJ969" s="228"/>
      <c r="AK969" s="228"/>
      <c r="AL969" s="228"/>
      <c r="AM969" s="319" t="s">
        <v>116</v>
      </c>
      <c r="AN969" s="221" t="s">
        <v>3032</v>
      </c>
      <c r="AO969" s="571" t="s">
        <v>3033</v>
      </c>
      <c r="AP969" s="227"/>
      <c r="AQ969" s="107"/>
      <c r="AR969" s="107"/>
      <c r="AS969" s="107"/>
      <c r="AT969" s="107"/>
      <c r="AU969" s="107"/>
      <c r="AV969" s="107"/>
      <c r="AW969" s="107"/>
      <c r="AX969" s="107"/>
      <c r="AY969" s="107"/>
      <c r="AZ969" s="107"/>
      <c r="BA969" s="1"/>
      <c r="BB969" s="1"/>
      <c r="BC969" s="1"/>
      <c r="BD969" s="49">
        <v>845</v>
      </c>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row>
    <row r="970" spans="1:258" s="240" customFormat="1" ht="12.75" customHeight="1">
      <c r="A970" s="715" t="s">
        <v>1030</v>
      </c>
      <c r="B970" s="470"/>
      <c r="C970" s="470"/>
      <c r="D970" s="470"/>
      <c r="E970" s="470" t="s">
        <v>4460</v>
      </c>
      <c r="F970" s="470"/>
      <c r="G970" s="470"/>
      <c r="H970" s="632" t="s">
        <v>3030</v>
      </c>
      <c r="I970" s="632" t="s">
        <v>3031</v>
      </c>
      <c r="J970" s="632" t="s">
        <v>3031</v>
      </c>
      <c r="K970" s="609" t="s">
        <v>314</v>
      </c>
      <c r="L970" s="1023" t="s">
        <v>4428</v>
      </c>
      <c r="M970" s="470"/>
      <c r="N970" s="511" t="s">
        <v>316</v>
      </c>
      <c r="O970" s="511">
        <v>230000000</v>
      </c>
      <c r="P970" s="604" t="s">
        <v>991</v>
      </c>
      <c r="Q970" s="604" t="s">
        <v>2156</v>
      </c>
      <c r="R970" s="604" t="s">
        <v>110</v>
      </c>
      <c r="S970" s="604">
        <v>230000000</v>
      </c>
      <c r="T970" s="604" t="s">
        <v>3013</v>
      </c>
      <c r="U970" s="604"/>
      <c r="V970" s="604"/>
      <c r="W970" s="604"/>
      <c r="X970" s="604" t="s">
        <v>436</v>
      </c>
      <c r="Y970" s="604"/>
      <c r="Z970" s="604"/>
      <c r="AA970" s="604" t="s">
        <v>106</v>
      </c>
      <c r="AB970" s="604" t="s">
        <v>316</v>
      </c>
      <c r="AC970" s="470">
        <v>0</v>
      </c>
      <c r="AD970" s="604"/>
      <c r="AE970" s="470" t="s">
        <v>115</v>
      </c>
      <c r="AF970" s="470"/>
      <c r="AG970" s="470"/>
      <c r="AH970" s="1029">
        <v>14108376</v>
      </c>
      <c r="AI970" s="1025">
        <v>15801381.120000001</v>
      </c>
      <c r="AJ970" s="470"/>
      <c r="AK970" s="470"/>
      <c r="AL970" s="470"/>
      <c r="AM970" s="1027" t="s">
        <v>116</v>
      </c>
      <c r="AN970" s="604" t="s">
        <v>3032</v>
      </c>
      <c r="AO970" s="1030" t="s">
        <v>3033</v>
      </c>
      <c r="AP970" s="1031"/>
      <c r="AQ970" s="466"/>
      <c r="AR970" s="466"/>
      <c r="AS970" s="466"/>
      <c r="AT970" s="466"/>
      <c r="AU970" s="466"/>
      <c r="AV970" s="466"/>
      <c r="AW970" s="466"/>
      <c r="AX970" s="466" t="s">
        <v>3264</v>
      </c>
      <c r="AY970" s="466" t="s">
        <v>4461</v>
      </c>
      <c r="AZ970" s="466"/>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row>
    <row r="971" spans="1:258" s="240" customFormat="1" ht="12.95" customHeight="1">
      <c r="A971" s="413" t="s">
        <v>1030</v>
      </c>
      <c r="B971" s="228"/>
      <c r="C971" s="228"/>
      <c r="D971" s="228"/>
      <c r="E971" s="228" t="s">
        <v>3784</v>
      </c>
      <c r="F971" s="228"/>
      <c r="G971" s="228"/>
      <c r="H971" s="224" t="s">
        <v>3011</v>
      </c>
      <c r="I971" s="224" t="s">
        <v>3012</v>
      </c>
      <c r="J971" s="224" t="s">
        <v>3012</v>
      </c>
      <c r="K971" s="228" t="s">
        <v>603</v>
      </c>
      <c r="L971" s="221" t="s">
        <v>3027</v>
      </c>
      <c r="M971" s="228"/>
      <c r="N971" s="229" t="s">
        <v>316</v>
      </c>
      <c r="O971" s="229">
        <v>230000000</v>
      </c>
      <c r="P971" s="221" t="s">
        <v>991</v>
      </c>
      <c r="Q971" s="221" t="s">
        <v>1094</v>
      </c>
      <c r="R971" s="229" t="s">
        <v>110</v>
      </c>
      <c r="S971" s="229">
        <v>230000000</v>
      </c>
      <c r="T971" s="221" t="s">
        <v>3013</v>
      </c>
      <c r="U971" s="229"/>
      <c r="V971" s="297"/>
      <c r="W971" s="229"/>
      <c r="X971" s="229"/>
      <c r="Y971" s="229" t="s">
        <v>435</v>
      </c>
      <c r="Z971" s="229" t="s">
        <v>436</v>
      </c>
      <c r="AA971" s="229" t="s">
        <v>106</v>
      </c>
      <c r="AB971" s="229" t="s">
        <v>3034</v>
      </c>
      <c r="AC971" s="286">
        <v>50</v>
      </c>
      <c r="AD971" s="297"/>
      <c r="AE971" s="295" t="s">
        <v>115</v>
      </c>
      <c r="AF971" s="295"/>
      <c r="AG971" s="295"/>
      <c r="AH971" s="309">
        <v>0</v>
      </c>
      <c r="AI971" s="415">
        <v>0</v>
      </c>
      <c r="AJ971" s="228"/>
      <c r="AK971" s="228"/>
      <c r="AL971" s="228"/>
      <c r="AM971" s="319" t="s">
        <v>116</v>
      </c>
      <c r="AN971" s="221" t="s">
        <v>3035</v>
      </c>
      <c r="AO971" s="297" t="s">
        <v>3036</v>
      </c>
      <c r="AP971" s="227"/>
      <c r="AQ971" s="107"/>
      <c r="AR971" s="107"/>
      <c r="AS971" s="107"/>
      <c r="AT971" s="107"/>
      <c r="AU971" s="107"/>
      <c r="AV971" s="107"/>
      <c r="AW971" s="107"/>
      <c r="AX971" s="107"/>
      <c r="AY971" s="107"/>
      <c r="AZ971" s="107"/>
      <c r="BA971" s="1"/>
      <c r="BB971" s="1"/>
      <c r="BC971" s="1"/>
      <c r="BD971" s="49">
        <v>846</v>
      </c>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row>
    <row r="972" spans="1:258" s="450" customFormat="1" ht="12.95" customHeight="1">
      <c r="A972" s="451" t="s">
        <v>1030</v>
      </c>
      <c r="B972" s="457"/>
      <c r="C972" s="457"/>
      <c r="D972" s="457"/>
      <c r="E972" s="457" t="s">
        <v>4456</v>
      </c>
      <c r="F972" s="457"/>
      <c r="G972" s="457"/>
      <c r="H972" s="459" t="s">
        <v>3011</v>
      </c>
      <c r="I972" s="459" t="s">
        <v>3012</v>
      </c>
      <c r="J972" s="459" t="s">
        <v>3012</v>
      </c>
      <c r="K972" s="457" t="s">
        <v>603</v>
      </c>
      <c r="L972" s="246" t="s">
        <v>4457</v>
      </c>
      <c r="M972" s="457"/>
      <c r="N972" s="453" t="s">
        <v>316</v>
      </c>
      <c r="O972" s="453">
        <v>230000000</v>
      </c>
      <c r="P972" s="453" t="s">
        <v>991</v>
      </c>
      <c r="Q972" s="1020" t="s">
        <v>435</v>
      </c>
      <c r="R972" s="452" t="s">
        <v>110</v>
      </c>
      <c r="S972" s="452">
        <v>230000000</v>
      </c>
      <c r="T972" s="453" t="s">
        <v>3013</v>
      </c>
      <c r="U972" s="452"/>
      <c r="V972" s="454"/>
      <c r="W972" s="452"/>
      <c r="X972" s="452"/>
      <c r="Y972" s="452" t="s">
        <v>2156</v>
      </c>
      <c r="Z972" s="452" t="s">
        <v>436</v>
      </c>
      <c r="AA972" s="452" t="s">
        <v>106</v>
      </c>
      <c r="AB972" s="452" t="s">
        <v>3034</v>
      </c>
      <c r="AC972" s="458">
        <v>50</v>
      </c>
      <c r="AD972" s="454"/>
      <c r="AE972" s="466" t="s">
        <v>115</v>
      </c>
      <c r="AF972" s="466"/>
      <c r="AG972" s="466"/>
      <c r="AH972" s="1021">
        <v>237636470</v>
      </c>
      <c r="AI972" s="1022">
        <v>266152846.40000004</v>
      </c>
      <c r="AJ972" s="457"/>
      <c r="AK972" s="457"/>
      <c r="AL972" s="457"/>
      <c r="AM972" s="456" t="s">
        <v>116</v>
      </c>
      <c r="AN972" s="453" t="s">
        <v>3035</v>
      </c>
      <c r="AO972" s="454" t="s">
        <v>3036</v>
      </c>
      <c r="AP972" s="457"/>
      <c r="AQ972" s="457"/>
      <c r="AR972" s="457"/>
      <c r="AS972" s="457"/>
      <c r="AT972" s="457"/>
      <c r="AU972" s="457"/>
      <c r="AV972" s="457"/>
      <c r="AW972" s="457"/>
      <c r="AX972" s="457"/>
      <c r="AY972" s="936" t="s">
        <v>4458</v>
      </c>
      <c r="AZ972" s="944"/>
    </row>
    <row r="973" spans="1:258" s="240" customFormat="1" ht="12.95" customHeight="1">
      <c r="A973" s="413" t="s">
        <v>1030</v>
      </c>
      <c r="B973" s="228"/>
      <c r="C973" s="228"/>
      <c r="D973" s="228"/>
      <c r="E973" s="228" t="s">
        <v>3785</v>
      </c>
      <c r="F973" s="228"/>
      <c r="G973" s="228"/>
      <c r="H973" s="536" t="s">
        <v>3011</v>
      </c>
      <c r="I973" s="536" t="s">
        <v>3012</v>
      </c>
      <c r="J973" s="536" t="s">
        <v>3012</v>
      </c>
      <c r="K973" s="61" t="s">
        <v>314</v>
      </c>
      <c r="L973" s="61" t="s">
        <v>315</v>
      </c>
      <c r="M973" s="228"/>
      <c r="N973" s="229" t="s">
        <v>316</v>
      </c>
      <c r="O973" s="229">
        <v>230000000</v>
      </c>
      <c r="P973" s="221" t="s">
        <v>991</v>
      </c>
      <c r="Q973" s="221" t="s">
        <v>435</v>
      </c>
      <c r="R973" s="229" t="s">
        <v>110</v>
      </c>
      <c r="S973" s="229">
        <v>230000000</v>
      </c>
      <c r="T973" s="221" t="s">
        <v>3013</v>
      </c>
      <c r="U973" s="229"/>
      <c r="V973" s="297"/>
      <c r="W973" s="229"/>
      <c r="X973" s="229" t="s">
        <v>436</v>
      </c>
      <c r="Y973" s="229"/>
      <c r="Z973" s="229"/>
      <c r="AA973" s="229" t="s">
        <v>106</v>
      </c>
      <c r="AB973" s="229" t="s">
        <v>316</v>
      </c>
      <c r="AC973" s="286">
        <v>0</v>
      </c>
      <c r="AD973" s="297"/>
      <c r="AE973" s="295" t="s">
        <v>115</v>
      </c>
      <c r="AF973" s="295"/>
      <c r="AG973" s="295"/>
      <c r="AH973" s="414">
        <v>0</v>
      </c>
      <c r="AI973" s="670">
        <v>0</v>
      </c>
      <c r="AJ973" s="228"/>
      <c r="AK973" s="228"/>
      <c r="AL973" s="228"/>
      <c r="AM973" s="319" t="s">
        <v>116</v>
      </c>
      <c r="AN973" s="533" t="s">
        <v>3037</v>
      </c>
      <c r="AO973" s="295" t="s">
        <v>3038</v>
      </c>
      <c r="AP973" s="227"/>
      <c r="AQ973" s="107"/>
      <c r="AR973" s="107"/>
      <c r="AS973" s="107"/>
      <c r="AT973" s="107"/>
      <c r="AU973" s="107"/>
      <c r="AV973" s="107"/>
      <c r="AW973" s="107"/>
      <c r="AX973" s="107"/>
      <c r="AY973" s="107"/>
      <c r="AZ973" s="107"/>
      <c r="BA973" s="1"/>
      <c r="BB973" s="1"/>
      <c r="BC973" s="1"/>
      <c r="BD973" s="49">
        <v>847</v>
      </c>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row>
    <row r="974" spans="1:258" s="240" customFormat="1" ht="13.15" customHeight="1">
      <c r="A974" s="715" t="s">
        <v>1030</v>
      </c>
      <c r="B974" s="470"/>
      <c r="C974" s="470"/>
      <c r="D974" s="470"/>
      <c r="E974" s="470" t="s">
        <v>4462</v>
      </c>
      <c r="F974" s="470"/>
      <c r="G974" s="470"/>
      <c r="H974" s="541" t="s">
        <v>3011</v>
      </c>
      <c r="I974" s="541" t="s">
        <v>3012</v>
      </c>
      <c r="J974" s="541" t="s">
        <v>3012</v>
      </c>
      <c r="K974" s="609" t="s">
        <v>314</v>
      </c>
      <c r="L974" s="1023" t="s">
        <v>4428</v>
      </c>
      <c r="M974" s="470"/>
      <c r="N974" s="511" t="s">
        <v>316</v>
      </c>
      <c r="O974" s="511">
        <v>230000000</v>
      </c>
      <c r="P974" s="604" t="s">
        <v>991</v>
      </c>
      <c r="Q974" s="604" t="s">
        <v>435</v>
      </c>
      <c r="R974" s="604" t="s">
        <v>110</v>
      </c>
      <c r="S974" s="604">
        <v>230000000</v>
      </c>
      <c r="T974" s="604" t="s">
        <v>3013</v>
      </c>
      <c r="U974" s="604"/>
      <c r="V974" s="604"/>
      <c r="W974" s="604"/>
      <c r="X974" s="604" t="s">
        <v>436</v>
      </c>
      <c r="Y974" s="604"/>
      <c r="Z974" s="604"/>
      <c r="AA974" s="604" t="s">
        <v>106</v>
      </c>
      <c r="AB974" s="604" t="s">
        <v>316</v>
      </c>
      <c r="AC974" s="470">
        <v>0</v>
      </c>
      <c r="AD974" s="604"/>
      <c r="AE974" s="470" t="s">
        <v>115</v>
      </c>
      <c r="AF974" s="470"/>
      <c r="AG974" s="470"/>
      <c r="AH974" s="1029">
        <v>59052501</v>
      </c>
      <c r="AI974" s="1032">
        <v>66138801.120000005</v>
      </c>
      <c r="AJ974" s="470"/>
      <c r="AK974" s="470"/>
      <c r="AL974" s="470"/>
      <c r="AM974" s="1027" t="s">
        <v>116</v>
      </c>
      <c r="AN974" s="539" t="s">
        <v>3037</v>
      </c>
      <c r="AO974" s="470" t="s">
        <v>3038</v>
      </c>
      <c r="AP974" s="1031"/>
      <c r="AQ974" s="466"/>
      <c r="AR974" s="466"/>
      <c r="AS974" s="466"/>
      <c r="AT974" s="466"/>
      <c r="AU974" s="466"/>
      <c r="AV974" s="466"/>
      <c r="AW974" s="466"/>
      <c r="AX974" s="466"/>
      <c r="AY974" s="466" t="s">
        <v>4461</v>
      </c>
      <c r="AZ974" s="466"/>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row>
    <row r="975" spans="1:258" s="240" customFormat="1" ht="12.95" customHeight="1">
      <c r="A975" s="413" t="s">
        <v>1030</v>
      </c>
      <c r="B975" s="228"/>
      <c r="C975" s="228"/>
      <c r="D975" s="228"/>
      <c r="E975" s="228" t="s">
        <v>3786</v>
      </c>
      <c r="F975" s="228"/>
      <c r="G975" s="228"/>
      <c r="H975" s="536" t="s">
        <v>3011</v>
      </c>
      <c r="I975" s="536" t="s">
        <v>3012</v>
      </c>
      <c r="J975" s="536" t="s">
        <v>3012</v>
      </c>
      <c r="K975" s="61" t="s">
        <v>314</v>
      </c>
      <c r="L975" s="61" t="s">
        <v>315</v>
      </c>
      <c r="M975" s="228"/>
      <c r="N975" s="229" t="s">
        <v>316</v>
      </c>
      <c r="O975" s="229">
        <v>230000000</v>
      </c>
      <c r="P975" s="221" t="s">
        <v>991</v>
      </c>
      <c r="Q975" s="221" t="s">
        <v>2156</v>
      </c>
      <c r="R975" s="229" t="s">
        <v>110</v>
      </c>
      <c r="S975" s="229">
        <v>230000000</v>
      </c>
      <c r="T975" s="221" t="s">
        <v>3013</v>
      </c>
      <c r="U975" s="229"/>
      <c r="V975" s="297"/>
      <c r="W975" s="229"/>
      <c r="X975" s="229" t="s">
        <v>436</v>
      </c>
      <c r="Y975" s="229"/>
      <c r="Z975" s="229"/>
      <c r="AA975" s="229" t="s">
        <v>106</v>
      </c>
      <c r="AB975" s="229" t="s">
        <v>316</v>
      </c>
      <c r="AC975" s="286">
        <v>0</v>
      </c>
      <c r="AD975" s="297"/>
      <c r="AE975" s="295" t="s">
        <v>115</v>
      </c>
      <c r="AF975" s="295"/>
      <c r="AG975" s="295"/>
      <c r="AH975" s="653">
        <v>0</v>
      </c>
      <c r="AI975" s="415">
        <v>0</v>
      </c>
      <c r="AJ975" s="228"/>
      <c r="AK975" s="228"/>
      <c r="AL975" s="228"/>
      <c r="AM975" s="319" t="s">
        <v>116</v>
      </c>
      <c r="AN975" s="221" t="s">
        <v>3039</v>
      </c>
      <c r="AO975" s="297" t="s">
        <v>3040</v>
      </c>
      <c r="AP975" s="227"/>
      <c r="AQ975" s="107"/>
      <c r="AR975" s="107"/>
      <c r="AS975" s="107"/>
      <c r="AT975" s="107"/>
      <c r="AU975" s="107"/>
      <c r="AV975" s="107"/>
      <c r="AW975" s="107"/>
      <c r="AX975" s="107"/>
      <c r="AY975" s="107"/>
      <c r="AZ975" s="107"/>
      <c r="BA975" s="1"/>
      <c r="BB975" s="1"/>
      <c r="BC975" s="1"/>
      <c r="BD975" s="49">
        <v>848</v>
      </c>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row>
    <row r="976" spans="1:258" s="240" customFormat="1" ht="13.15" customHeight="1">
      <c r="A976" s="715" t="s">
        <v>1030</v>
      </c>
      <c r="B976" s="470"/>
      <c r="C976" s="470"/>
      <c r="D976" s="470"/>
      <c r="E976" s="470" t="s">
        <v>4463</v>
      </c>
      <c r="F976" s="470"/>
      <c r="G976" s="470"/>
      <c r="H976" s="541" t="s">
        <v>3011</v>
      </c>
      <c r="I976" s="541" t="s">
        <v>3012</v>
      </c>
      <c r="J976" s="541" t="s">
        <v>3012</v>
      </c>
      <c r="K976" s="609" t="s">
        <v>314</v>
      </c>
      <c r="L976" s="1023" t="s">
        <v>4428</v>
      </c>
      <c r="M976" s="470"/>
      <c r="N976" s="511" t="s">
        <v>316</v>
      </c>
      <c r="O976" s="511">
        <v>230000000</v>
      </c>
      <c r="P976" s="604" t="s">
        <v>991</v>
      </c>
      <c r="Q976" s="604" t="s">
        <v>2156</v>
      </c>
      <c r="R976" s="604" t="s">
        <v>110</v>
      </c>
      <c r="S976" s="604">
        <v>230000000</v>
      </c>
      <c r="T976" s="604" t="s">
        <v>3013</v>
      </c>
      <c r="U976" s="604"/>
      <c r="V976" s="604"/>
      <c r="W976" s="604"/>
      <c r="X976" s="604" t="s">
        <v>436</v>
      </c>
      <c r="Y976" s="604"/>
      <c r="Z976" s="604"/>
      <c r="AA976" s="604" t="s">
        <v>106</v>
      </c>
      <c r="AB976" s="604" t="s">
        <v>316</v>
      </c>
      <c r="AC976" s="470">
        <v>0</v>
      </c>
      <c r="AD976" s="604"/>
      <c r="AE976" s="470" t="s">
        <v>115</v>
      </c>
      <c r="AF976" s="470"/>
      <c r="AG976" s="470"/>
      <c r="AH976" s="1033">
        <v>201000000</v>
      </c>
      <c r="AI976" s="1025">
        <v>225120000.00000003</v>
      </c>
      <c r="AJ976" s="470"/>
      <c r="AK976" s="470"/>
      <c r="AL976" s="470"/>
      <c r="AM976" s="1027" t="s">
        <v>116</v>
      </c>
      <c r="AN976" s="604" t="s">
        <v>3039</v>
      </c>
      <c r="AO976" s="604" t="s">
        <v>3040</v>
      </c>
      <c r="AP976" s="1031"/>
      <c r="AQ976" s="466"/>
      <c r="AR976" s="466"/>
      <c r="AS976" s="466"/>
      <c r="AT976" s="466"/>
      <c r="AU976" s="466"/>
      <c r="AV976" s="466"/>
      <c r="AW976" s="466"/>
      <c r="AX976" s="466"/>
      <c r="AY976" s="466" t="s">
        <v>4461</v>
      </c>
      <c r="AZ976" s="466"/>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row>
    <row r="977" spans="1:258" s="240" customFormat="1" ht="12.95" customHeight="1">
      <c r="A977" s="413" t="s">
        <v>1030</v>
      </c>
      <c r="B977" s="228"/>
      <c r="C977" s="228"/>
      <c r="D977" s="228"/>
      <c r="E977" s="228" t="s">
        <v>3787</v>
      </c>
      <c r="F977" s="228"/>
      <c r="G977" s="228"/>
      <c r="H977" s="542" t="s">
        <v>3030</v>
      </c>
      <c r="I977" s="536" t="s">
        <v>3031</v>
      </c>
      <c r="J977" s="536" t="s">
        <v>3031</v>
      </c>
      <c r="K977" s="61" t="s">
        <v>314</v>
      </c>
      <c r="L977" s="61" t="s">
        <v>315</v>
      </c>
      <c r="M977" s="228"/>
      <c r="N977" s="229" t="s">
        <v>316</v>
      </c>
      <c r="O977" s="229">
        <v>230000000</v>
      </c>
      <c r="P977" s="221" t="s">
        <v>991</v>
      </c>
      <c r="Q977" s="221" t="s">
        <v>2156</v>
      </c>
      <c r="R977" s="229" t="s">
        <v>110</v>
      </c>
      <c r="S977" s="229">
        <v>230000000</v>
      </c>
      <c r="T977" s="221" t="s">
        <v>3013</v>
      </c>
      <c r="U977" s="229"/>
      <c r="V977" s="297"/>
      <c r="W977" s="229"/>
      <c r="X977" s="229" t="s">
        <v>436</v>
      </c>
      <c r="Y977" s="229"/>
      <c r="Z977" s="229"/>
      <c r="AA977" s="229" t="s">
        <v>106</v>
      </c>
      <c r="AB977" s="229" t="s">
        <v>316</v>
      </c>
      <c r="AC977" s="286">
        <v>0</v>
      </c>
      <c r="AD977" s="297"/>
      <c r="AE977" s="295" t="s">
        <v>115</v>
      </c>
      <c r="AF977" s="295"/>
      <c r="AG977" s="295"/>
      <c r="AH977" s="653">
        <v>0</v>
      </c>
      <c r="AI977" s="415">
        <v>0</v>
      </c>
      <c r="AJ977" s="228"/>
      <c r="AK977" s="228"/>
      <c r="AL977" s="228"/>
      <c r="AM977" s="319" t="s">
        <v>116</v>
      </c>
      <c r="AN977" s="228" t="s">
        <v>3041</v>
      </c>
      <c r="AO977" s="295" t="s">
        <v>3042</v>
      </c>
      <c r="AP977" s="227"/>
      <c r="AQ977" s="107"/>
      <c r="AR977" s="107"/>
      <c r="AS977" s="107"/>
      <c r="AT977" s="107"/>
      <c r="AU977" s="107"/>
      <c r="AV977" s="107"/>
      <c r="AW977" s="107"/>
      <c r="AX977" s="107"/>
      <c r="AY977" s="107"/>
      <c r="AZ977" s="107"/>
      <c r="BA977" s="1"/>
      <c r="BB977" s="1"/>
      <c r="BC977" s="1"/>
      <c r="BD977" s="49">
        <v>849</v>
      </c>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row>
    <row r="978" spans="1:258" s="240" customFormat="1" ht="13.15" customHeight="1">
      <c r="A978" s="715" t="s">
        <v>1030</v>
      </c>
      <c r="B978" s="470"/>
      <c r="C978" s="470"/>
      <c r="D978" s="470"/>
      <c r="E978" s="470" t="s">
        <v>4464</v>
      </c>
      <c r="F978" s="470"/>
      <c r="G978" s="470"/>
      <c r="H978" s="1034" t="s">
        <v>3030</v>
      </c>
      <c r="I978" s="541" t="s">
        <v>3031</v>
      </c>
      <c r="J978" s="541" t="s">
        <v>3031</v>
      </c>
      <c r="K978" s="609" t="s">
        <v>314</v>
      </c>
      <c r="L978" s="1023" t="s">
        <v>4428</v>
      </c>
      <c r="M978" s="470"/>
      <c r="N978" s="511" t="s">
        <v>316</v>
      </c>
      <c r="O978" s="511">
        <v>230000000</v>
      </c>
      <c r="P978" s="604" t="s">
        <v>991</v>
      </c>
      <c r="Q978" s="604" t="s">
        <v>2156</v>
      </c>
      <c r="R978" s="604" t="s">
        <v>110</v>
      </c>
      <c r="S978" s="604">
        <v>230000000</v>
      </c>
      <c r="T978" s="604" t="s">
        <v>3013</v>
      </c>
      <c r="U978" s="604"/>
      <c r="V978" s="604"/>
      <c r="W978" s="604"/>
      <c r="X978" s="604" t="s">
        <v>436</v>
      </c>
      <c r="Y978" s="604"/>
      <c r="Z978" s="604"/>
      <c r="AA978" s="604" t="s">
        <v>106</v>
      </c>
      <c r="AB978" s="604" t="s">
        <v>316</v>
      </c>
      <c r="AC978" s="470">
        <v>0</v>
      </c>
      <c r="AD978" s="604"/>
      <c r="AE978" s="470" t="s">
        <v>115</v>
      </c>
      <c r="AF978" s="470"/>
      <c r="AG978" s="470"/>
      <c r="AH978" s="1033">
        <v>34921998</v>
      </c>
      <c r="AI978" s="1025">
        <v>39112637.760000005</v>
      </c>
      <c r="AJ978" s="470"/>
      <c r="AK978" s="470"/>
      <c r="AL978" s="470"/>
      <c r="AM978" s="1027" t="s">
        <v>116</v>
      </c>
      <c r="AN978" s="470" t="s">
        <v>3041</v>
      </c>
      <c r="AO978" s="470" t="s">
        <v>3042</v>
      </c>
      <c r="AP978" s="1031"/>
      <c r="AQ978" s="466"/>
      <c r="AR978" s="466"/>
      <c r="AS978" s="466"/>
      <c r="AT978" s="466"/>
      <c r="AU978" s="466"/>
      <c r="AV978" s="466"/>
      <c r="AW978" s="466"/>
      <c r="AX978" s="466"/>
      <c r="AY978" s="466" t="s">
        <v>4461</v>
      </c>
      <c r="AZ978" s="466"/>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row>
    <row r="979" spans="1:258" s="240" customFormat="1" ht="12.95" customHeight="1">
      <c r="A979" s="252" t="s">
        <v>3043</v>
      </c>
      <c r="B979" s="228"/>
      <c r="C979" s="228"/>
      <c r="D979" s="228"/>
      <c r="E979" s="228" t="s">
        <v>1608</v>
      </c>
      <c r="F979" s="228"/>
      <c r="G979" s="228"/>
      <c r="H979" s="544" t="s">
        <v>3044</v>
      </c>
      <c r="I979" s="544" t="s">
        <v>3045</v>
      </c>
      <c r="J979" s="544" t="s">
        <v>3045</v>
      </c>
      <c r="K979" s="61" t="s">
        <v>104</v>
      </c>
      <c r="L979" s="61"/>
      <c r="M979" s="228"/>
      <c r="N979" s="229">
        <v>80</v>
      </c>
      <c r="O979" s="229">
        <v>230000000</v>
      </c>
      <c r="P979" s="221" t="s">
        <v>953</v>
      </c>
      <c r="Q979" s="221" t="s">
        <v>2140</v>
      </c>
      <c r="R979" s="229" t="s">
        <v>110</v>
      </c>
      <c r="S979" s="229">
        <v>230000000</v>
      </c>
      <c r="T979" s="221" t="s">
        <v>3046</v>
      </c>
      <c r="U979" s="229"/>
      <c r="V979" s="297"/>
      <c r="W979" s="229"/>
      <c r="X979" s="229" t="s">
        <v>436</v>
      </c>
      <c r="Y979" s="229"/>
      <c r="Z979" s="229"/>
      <c r="AA979" s="229">
        <v>0</v>
      </c>
      <c r="AB979" s="229">
        <v>90</v>
      </c>
      <c r="AC979" s="229">
        <v>10</v>
      </c>
      <c r="AD979" s="297"/>
      <c r="AE979" s="295" t="s">
        <v>115</v>
      </c>
      <c r="AF979" s="295">
        <v>6</v>
      </c>
      <c r="AG979" s="295">
        <v>525000</v>
      </c>
      <c r="AH979" s="653">
        <v>3150000</v>
      </c>
      <c r="AI979" s="653">
        <v>3528000.0000000005</v>
      </c>
      <c r="AJ979" s="228"/>
      <c r="AK979" s="228"/>
      <c r="AL979" s="228"/>
      <c r="AM979" s="227" t="s">
        <v>116</v>
      </c>
      <c r="AN979" s="221" t="s">
        <v>3047</v>
      </c>
      <c r="AO979" s="221" t="s">
        <v>3048</v>
      </c>
      <c r="AP979" s="227"/>
      <c r="AQ979" s="107"/>
      <c r="AR979" s="107"/>
      <c r="AS979" s="107"/>
      <c r="AT979" s="107"/>
      <c r="AU979" s="107"/>
      <c r="AV979" s="107"/>
      <c r="AW979" s="107"/>
      <c r="AX979" s="107"/>
      <c r="AY979" s="107"/>
      <c r="AZ979" s="107"/>
      <c r="BA979" s="1"/>
      <c r="BB979" s="1"/>
      <c r="BC979" s="1"/>
      <c r="BD979" s="49">
        <v>850</v>
      </c>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row>
    <row r="980" spans="1:258" s="240" customFormat="1" ht="12.95" customHeight="1">
      <c r="A980" s="252" t="s">
        <v>3043</v>
      </c>
      <c r="B980" s="228"/>
      <c r="C980" s="228"/>
      <c r="D980" s="228"/>
      <c r="E980" s="228" t="s">
        <v>1609</v>
      </c>
      <c r="F980" s="228"/>
      <c r="G980" s="228"/>
      <c r="H980" s="224" t="s">
        <v>3044</v>
      </c>
      <c r="I980" s="221" t="s">
        <v>3045</v>
      </c>
      <c r="J980" s="221" t="s">
        <v>3045</v>
      </c>
      <c r="K980" s="61" t="s">
        <v>104</v>
      </c>
      <c r="L980" s="61"/>
      <c r="M980" s="228"/>
      <c r="N980" s="229">
        <v>50</v>
      </c>
      <c r="O980" s="229">
        <v>230000000</v>
      </c>
      <c r="P980" s="221" t="s">
        <v>953</v>
      </c>
      <c r="Q980" s="221" t="s">
        <v>2140</v>
      </c>
      <c r="R980" s="229" t="s">
        <v>110</v>
      </c>
      <c r="S980" s="229">
        <v>230000000</v>
      </c>
      <c r="T980" s="221" t="s">
        <v>3049</v>
      </c>
      <c r="U980" s="229"/>
      <c r="V980" s="297"/>
      <c r="W980" s="229"/>
      <c r="X980" s="229" t="s">
        <v>436</v>
      </c>
      <c r="Y980" s="229"/>
      <c r="Z980" s="229"/>
      <c r="AA980" s="229">
        <v>0</v>
      </c>
      <c r="AB980" s="229">
        <v>90</v>
      </c>
      <c r="AC980" s="229">
        <v>10</v>
      </c>
      <c r="AD980" s="297"/>
      <c r="AE980" s="295" t="s">
        <v>115</v>
      </c>
      <c r="AF980" s="295">
        <v>1</v>
      </c>
      <c r="AG980" s="295">
        <v>4980000</v>
      </c>
      <c r="AH980" s="653">
        <v>4980000</v>
      </c>
      <c r="AI980" s="415">
        <v>5577600.0000000009</v>
      </c>
      <c r="AJ980" s="228"/>
      <c r="AK980" s="228"/>
      <c r="AL980" s="228"/>
      <c r="AM980" s="227" t="s">
        <v>116</v>
      </c>
      <c r="AN980" s="221" t="s">
        <v>3050</v>
      </c>
      <c r="AO980" s="221" t="s">
        <v>3051</v>
      </c>
      <c r="AP980" s="227"/>
      <c r="AQ980" s="107"/>
      <c r="AR980" s="107"/>
      <c r="AS980" s="107"/>
      <c r="AT980" s="107"/>
      <c r="AU980" s="107"/>
      <c r="AV980" s="107"/>
      <c r="AW980" s="107"/>
      <c r="AX980" s="107"/>
      <c r="AY980" s="107"/>
      <c r="AZ980" s="107"/>
      <c r="BA980" s="1"/>
      <c r="BB980" s="1"/>
      <c r="BC980" s="1"/>
      <c r="BD980" s="49">
        <v>851</v>
      </c>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row>
    <row r="981" spans="1:258" s="240" customFormat="1" ht="12.95" customHeight="1">
      <c r="A981" s="413" t="s">
        <v>3052</v>
      </c>
      <c r="B981" s="228"/>
      <c r="C981" s="228"/>
      <c r="D981" s="228"/>
      <c r="E981" s="228" t="s">
        <v>1603</v>
      </c>
      <c r="F981" s="228"/>
      <c r="G981" s="252"/>
      <c r="H981" s="224" t="s">
        <v>3053</v>
      </c>
      <c r="I981" s="224" t="s">
        <v>3054</v>
      </c>
      <c r="J981" s="224" t="s">
        <v>3055</v>
      </c>
      <c r="K981" s="252" t="s">
        <v>150</v>
      </c>
      <c r="L981" s="252"/>
      <c r="M981" s="252"/>
      <c r="N981" s="229">
        <v>45</v>
      </c>
      <c r="O981" s="229">
        <v>230000000</v>
      </c>
      <c r="P981" s="221" t="s">
        <v>953</v>
      </c>
      <c r="Q981" s="221" t="s">
        <v>435</v>
      </c>
      <c r="R981" s="229" t="s">
        <v>110</v>
      </c>
      <c r="S981" s="229">
        <v>230000000</v>
      </c>
      <c r="T981" s="221" t="s">
        <v>958</v>
      </c>
      <c r="U981" s="229"/>
      <c r="V981" s="297"/>
      <c r="W981" s="229"/>
      <c r="X981" s="229" t="s">
        <v>436</v>
      </c>
      <c r="Y981" s="229"/>
      <c r="Z981" s="229"/>
      <c r="AA981" s="229">
        <v>0</v>
      </c>
      <c r="AB981" s="229">
        <v>90</v>
      </c>
      <c r="AC981" s="229">
        <v>10</v>
      </c>
      <c r="AD981" s="297"/>
      <c r="AE981" s="297" t="s">
        <v>115</v>
      </c>
      <c r="AF981" s="295"/>
      <c r="AG981" s="295"/>
      <c r="AH981" s="414">
        <v>21216000</v>
      </c>
      <c r="AI981" s="415">
        <v>23761920.000000004</v>
      </c>
      <c r="AJ981" s="252"/>
      <c r="AK981" s="252"/>
      <c r="AL981" s="252"/>
      <c r="AM981" s="693" t="s">
        <v>116</v>
      </c>
      <c r="AN981" s="221" t="s">
        <v>3056</v>
      </c>
      <c r="AO981" s="252" t="s">
        <v>3057</v>
      </c>
      <c r="AP981" s="693"/>
      <c r="AQ981" s="234"/>
      <c r="AR981" s="234"/>
      <c r="AS981" s="234"/>
      <c r="AT981" s="234"/>
      <c r="AU981" s="234"/>
      <c r="AV981" s="234"/>
      <c r="AW981" s="234"/>
      <c r="AX981" s="234"/>
      <c r="AY981" s="234"/>
      <c r="AZ981" s="107"/>
      <c r="BA981" s="1"/>
      <c r="BB981" s="1"/>
      <c r="BC981" s="1"/>
      <c r="BD981" s="49">
        <v>852</v>
      </c>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row>
    <row r="982" spans="1:258" s="240" customFormat="1" ht="12.95" customHeight="1">
      <c r="A982" s="413" t="s">
        <v>3052</v>
      </c>
      <c r="B982" s="228"/>
      <c r="C982" s="228"/>
      <c r="D982" s="228"/>
      <c r="E982" s="228" t="s">
        <v>1602</v>
      </c>
      <c r="F982" s="228"/>
      <c r="G982" s="252"/>
      <c r="H982" s="252" t="s">
        <v>3053</v>
      </c>
      <c r="I982" s="252" t="s">
        <v>3054</v>
      </c>
      <c r="J982" s="252" t="s">
        <v>3055</v>
      </c>
      <c r="K982" s="252" t="s">
        <v>150</v>
      </c>
      <c r="L982" s="252"/>
      <c r="M982" s="252"/>
      <c r="N982" s="286">
        <v>45</v>
      </c>
      <c r="O982" s="286">
        <v>230000000</v>
      </c>
      <c r="P982" s="252" t="s">
        <v>953</v>
      </c>
      <c r="Q982" s="252" t="s">
        <v>435</v>
      </c>
      <c r="R982" s="286" t="s">
        <v>110</v>
      </c>
      <c r="S982" s="286">
        <v>230000000</v>
      </c>
      <c r="T982" s="252" t="s">
        <v>958</v>
      </c>
      <c r="U982" s="286"/>
      <c r="V982" s="295"/>
      <c r="W982" s="286"/>
      <c r="X982" s="286" t="s">
        <v>436</v>
      </c>
      <c r="Y982" s="286"/>
      <c r="Z982" s="286"/>
      <c r="AA982" s="286">
        <v>0</v>
      </c>
      <c r="AB982" s="286">
        <v>90</v>
      </c>
      <c r="AC982" s="286">
        <v>10</v>
      </c>
      <c r="AD982" s="295"/>
      <c r="AE982" s="295" t="s">
        <v>115</v>
      </c>
      <c r="AF982" s="295"/>
      <c r="AG982" s="295"/>
      <c r="AH982" s="309">
        <v>7753360</v>
      </c>
      <c r="AI982" s="415">
        <v>8683763.2000000011</v>
      </c>
      <c r="AJ982" s="252"/>
      <c r="AK982" s="252"/>
      <c r="AL982" s="252"/>
      <c r="AM982" s="693" t="s">
        <v>116</v>
      </c>
      <c r="AN982" s="252" t="s">
        <v>3058</v>
      </c>
      <c r="AO982" s="252" t="s">
        <v>3059</v>
      </c>
      <c r="AP982" s="693"/>
      <c r="AQ982" s="234"/>
      <c r="AR982" s="234"/>
      <c r="AS982" s="234"/>
      <c r="AT982" s="234"/>
      <c r="AU982" s="234"/>
      <c r="AV982" s="234"/>
      <c r="AW982" s="234"/>
      <c r="AX982" s="234"/>
      <c r="AY982" s="234"/>
      <c r="AZ982" s="107"/>
      <c r="BA982" s="1"/>
      <c r="BB982" s="1"/>
      <c r="BC982" s="1"/>
      <c r="BD982" s="49">
        <v>853</v>
      </c>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row>
    <row r="983" spans="1:258" s="240" customFormat="1" ht="12.95" customHeight="1">
      <c r="A983" s="413" t="s">
        <v>3052</v>
      </c>
      <c r="B983" s="228"/>
      <c r="C983" s="228"/>
      <c r="D983" s="228"/>
      <c r="E983" s="228" t="s">
        <v>1607</v>
      </c>
      <c r="F983" s="228"/>
      <c r="G983" s="252"/>
      <c r="H983" s="252" t="s">
        <v>3060</v>
      </c>
      <c r="I983" s="252" t="s">
        <v>3061</v>
      </c>
      <c r="J983" s="252" t="s">
        <v>3061</v>
      </c>
      <c r="K983" s="252" t="s">
        <v>150</v>
      </c>
      <c r="L983" s="252"/>
      <c r="M983" s="252"/>
      <c r="N983" s="286">
        <v>45</v>
      </c>
      <c r="O983" s="286">
        <v>230000000</v>
      </c>
      <c r="P983" s="252" t="s">
        <v>953</v>
      </c>
      <c r="Q983" s="252" t="s">
        <v>2156</v>
      </c>
      <c r="R983" s="286" t="s">
        <v>110</v>
      </c>
      <c r="S983" s="286">
        <v>230000000</v>
      </c>
      <c r="T983" s="252" t="s">
        <v>958</v>
      </c>
      <c r="U983" s="286"/>
      <c r="V983" s="295"/>
      <c r="W983" s="286"/>
      <c r="X983" s="286" t="s">
        <v>436</v>
      </c>
      <c r="Y983" s="286"/>
      <c r="Z983" s="286"/>
      <c r="AA983" s="286">
        <v>0</v>
      </c>
      <c r="AB983" s="286">
        <v>90</v>
      </c>
      <c r="AC983" s="286">
        <v>10</v>
      </c>
      <c r="AD983" s="295"/>
      <c r="AE983" s="295" t="s">
        <v>115</v>
      </c>
      <c r="AF983" s="295"/>
      <c r="AG983" s="295"/>
      <c r="AH983" s="309">
        <v>2240000</v>
      </c>
      <c r="AI983" s="415">
        <v>2508800.0000000005</v>
      </c>
      <c r="AJ983" s="252"/>
      <c r="AK983" s="252"/>
      <c r="AL983" s="252"/>
      <c r="AM983" s="693" t="s">
        <v>116</v>
      </c>
      <c r="AN983" s="252" t="s">
        <v>3062</v>
      </c>
      <c r="AO983" s="252" t="s">
        <v>3063</v>
      </c>
      <c r="AP983" s="693"/>
      <c r="AQ983" s="234"/>
      <c r="AR983" s="234"/>
      <c r="AS983" s="234"/>
      <c r="AT983" s="234"/>
      <c r="AU983" s="234"/>
      <c r="AV983" s="234"/>
      <c r="AW983" s="234"/>
      <c r="AX983" s="234"/>
      <c r="AY983" s="234"/>
      <c r="AZ983" s="107"/>
      <c r="BA983" s="1"/>
      <c r="BB983" s="1"/>
      <c r="BC983" s="1"/>
      <c r="BD983" s="49">
        <v>854</v>
      </c>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row>
    <row r="984" spans="1:258" s="240" customFormat="1" ht="12.95" customHeight="1">
      <c r="A984" s="413" t="s">
        <v>3052</v>
      </c>
      <c r="B984" s="228"/>
      <c r="C984" s="228"/>
      <c r="D984" s="228"/>
      <c r="E984" s="228" t="s">
        <v>1604</v>
      </c>
      <c r="F984" s="228"/>
      <c r="G984" s="252"/>
      <c r="H984" s="252" t="s">
        <v>3064</v>
      </c>
      <c r="I984" s="252" t="s">
        <v>3065</v>
      </c>
      <c r="J984" s="252" t="s">
        <v>3066</v>
      </c>
      <c r="K984" s="252" t="s">
        <v>150</v>
      </c>
      <c r="L984" s="252"/>
      <c r="M984" s="252"/>
      <c r="N984" s="286">
        <v>45</v>
      </c>
      <c r="O984" s="286">
        <v>230000000</v>
      </c>
      <c r="P984" s="252" t="s">
        <v>953</v>
      </c>
      <c r="Q984" s="252" t="s">
        <v>2156</v>
      </c>
      <c r="R984" s="286" t="s">
        <v>110</v>
      </c>
      <c r="S984" s="286">
        <v>230000000</v>
      </c>
      <c r="T984" s="252" t="s">
        <v>958</v>
      </c>
      <c r="U984" s="286"/>
      <c r="V984" s="295"/>
      <c r="W984" s="286"/>
      <c r="X984" s="286" t="s">
        <v>436</v>
      </c>
      <c r="Y984" s="286"/>
      <c r="Z984" s="286"/>
      <c r="AA984" s="286">
        <v>0</v>
      </c>
      <c r="AB984" s="286">
        <v>90</v>
      </c>
      <c r="AC984" s="286">
        <v>10</v>
      </c>
      <c r="AD984" s="295"/>
      <c r="AE984" s="295" t="s">
        <v>115</v>
      </c>
      <c r="AF984" s="295"/>
      <c r="AG984" s="295"/>
      <c r="AH984" s="309">
        <v>8360000</v>
      </c>
      <c r="AI984" s="415">
        <v>9363200</v>
      </c>
      <c r="AJ984" s="252"/>
      <c r="AK984" s="252"/>
      <c r="AL984" s="252"/>
      <c r="AM984" s="693" t="s">
        <v>116</v>
      </c>
      <c r="AN984" s="252" t="s">
        <v>3067</v>
      </c>
      <c r="AO984" s="252" t="s">
        <v>3068</v>
      </c>
      <c r="AP984" s="693"/>
      <c r="AQ984" s="234"/>
      <c r="AR984" s="234"/>
      <c r="AS984" s="234"/>
      <c r="AT984" s="234"/>
      <c r="AU984" s="234"/>
      <c r="AV984" s="234"/>
      <c r="AW984" s="234"/>
      <c r="AX984" s="234"/>
      <c r="AY984" s="234"/>
      <c r="AZ984" s="107"/>
      <c r="BA984" s="1"/>
      <c r="BB984" s="1"/>
      <c r="BC984" s="1"/>
      <c r="BD984" s="49">
        <v>855</v>
      </c>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row>
    <row r="985" spans="1:258" s="240" customFormat="1" ht="12.95" customHeight="1">
      <c r="A985" s="252" t="s">
        <v>1030</v>
      </c>
      <c r="B985" s="228"/>
      <c r="C985" s="228"/>
      <c r="D985" s="228"/>
      <c r="E985" s="228" t="s">
        <v>3788</v>
      </c>
      <c r="F985" s="228"/>
      <c r="G985" s="228"/>
      <c r="H985" s="228" t="s">
        <v>3069</v>
      </c>
      <c r="I985" s="228" t="s">
        <v>3070</v>
      </c>
      <c r="J985" s="228" t="s">
        <v>3070</v>
      </c>
      <c r="K985" s="228" t="s">
        <v>150</v>
      </c>
      <c r="L985" s="228"/>
      <c r="M985" s="228"/>
      <c r="N985" s="286" t="s">
        <v>316</v>
      </c>
      <c r="O985" s="286">
        <v>230000000</v>
      </c>
      <c r="P985" s="252" t="s">
        <v>954</v>
      </c>
      <c r="Q985" s="252" t="s">
        <v>109</v>
      </c>
      <c r="R985" s="286" t="s">
        <v>110</v>
      </c>
      <c r="S985" s="286">
        <v>230000000</v>
      </c>
      <c r="T985" s="252" t="s">
        <v>954</v>
      </c>
      <c r="U985" s="286"/>
      <c r="V985" s="295"/>
      <c r="W985" s="286"/>
      <c r="X985" s="286" t="s">
        <v>436</v>
      </c>
      <c r="Y985" s="286"/>
      <c r="Z985" s="286"/>
      <c r="AA985" s="286">
        <v>0</v>
      </c>
      <c r="AB985" s="286" t="s">
        <v>316</v>
      </c>
      <c r="AC985" s="286" t="s">
        <v>106</v>
      </c>
      <c r="AD985" s="295"/>
      <c r="AE985" s="295" t="s">
        <v>115</v>
      </c>
      <c r="AF985" s="295"/>
      <c r="AG985" s="295"/>
      <c r="AH985" s="309">
        <v>0</v>
      </c>
      <c r="AI985" s="415">
        <v>0</v>
      </c>
      <c r="AJ985" s="228"/>
      <c r="AK985" s="228"/>
      <c r="AL985" s="228"/>
      <c r="AM985" s="227" t="s">
        <v>116</v>
      </c>
      <c r="AN985" s="228" t="s">
        <v>3071</v>
      </c>
      <c r="AO985" s="228" t="s">
        <v>3072</v>
      </c>
      <c r="AP985" s="227"/>
      <c r="AQ985" s="107"/>
      <c r="AR985" s="107"/>
      <c r="AS985" s="107"/>
      <c r="AT985" s="107"/>
      <c r="AU985" s="107"/>
      <c r="AV985" s="107"/>
      <c r="AW985" s="107"/>
      <c r="AX985" s="107"/>
      <c r="AY985" s="107"/>
      <c r="AZ985" s="107"/>
      <c r="BA985" s="1"/>
      <c r="BB985" s="1"/>
      <c r="BC985" s="1"/>
      <c r="BD985" s="49">
        <v>856</v>
      </c>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row>
    <row r="986" spans="1:258" s="240" customFormat="1" ht="12.95" customHeight="1">
      <c r="A986" s="252" t="s">
        <v>1030</v>
      </c>
      <c r="B986" s="228"/>
      <c r="C986" s="228"/>
      <c r="D986" s="228"/>
      <c r="E986" s="228" t="s">
        <v>3938</v>
      </c>
      <c r="F986" s="228"/>
      <c r="G986" s="228"/>
      <c r="H986" s="228" t="s">
        <v>3069</v>
      </c>
      <c r="I986" s="228" t="s">
        <v>3070</v>
      </c>
      <c r="J986" s="228" t="s">
        <v>3070</v>
      </c>
      <c r="K986" s="228" t="s">
        <v>150</v>
      </c>
      <c r="L986" s="228"/>
      <c r="M986" s="228"/>
      <c r="N986" s="286" t="s">
        <v>316</v>
      </c>
      <c r="O986" s="286">
        <v>230000000</v>
      </c>
      <c r="P986" s="252" t="s">
        <v>954</v>
      </c>
      <c r="Q986" s="252" t="s">
        <v>109</v>
      </c>
      <c r="R986" s="286" t="s">
        <v>110</v>
      </c>
      <c r="S986" s="286">
        <v>230000000</v>
      </c>
      <c r="T986" s="252" t="s">
        <v>954</v>
      </c>
      <c r="U986" s="286"/>
      <c r="V986" s="295"/>
      <c r="W986" s="286"/>
      <c r="X986" s="286" t="s">
        <v>436</v>
      </c>
      <c r="Y986" s="286"/>
      <c r="Z986" s="286"/>
      <c r="AA986" s="286">
        <v>0</v>
      </c>
      <c r="AB986" s="286" t="s">
        <v>316</v>
      </c>
      <c r="AC986" s="286" t="s">
        <v>106</v>
      </c>
      <c r="AD986" s="295"/>
      <c r="AE986" s="295" t="s">
        <v>115</v>
      </c>
      <c r="AF986" s="295"/>
      <c r="AG986" s="295"/>
      <c r="AH986" s="309">
        <v>21000000</v>
      </c>
      <c r="AI986" s="415">
        <v>23520000.000000004</v>
      </c>
      <c r="AJ986" s="228"/>
      <c r="AK986" s="228"/>
      <c r="AL986" s="228"/>
      <c r="AM986" s="227" t="s">
        <v>116</v>
      </c>
      <c r="AN986" s="228" t="s">
        <v>3939</v>
      </c>
      <c r="AO986" s="228" t="s">
        <v>3940</v>
      </c>
      <c r="AP986" s="227"/>
      <c r="AQ986" s="107"/>
      <c r="AR986" s="107"/>
      <c r="AS986" s="107"/>
      <c r="AT986" s="107"/>
      <c r="AU986" s="107"/>
      <c r="AV986" s="107"/>
      <c r="AW986" s="107"/>
      <c r="AX986" s="107"/>
      <c r="AY986" s="107"/>
      <c r="AZ986" s="107"/>
      <c r="BA986" s="1"/>
      <c r="BB986" s="1"/>
      <c r="BC986" s="249" t="e">
        <f>VLOOKUP(#REF!,E86:BD983,52,0)</f>
        <v>#REF!</v>
      </c>
      <c r="BD986" s="49">
        <v>857</v>
      </c>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row>
    <row r="987" spans="1:258" s="240" customFormat="1" ht="12.95" customHeight="1">
      <c r="A987" s="252" t="s">
        <v>1030</v>
      </c>
      <c r="B987" s="228"/>
      <c r="C987" s="228"/>
      <c r="D987" s="228"/>
      <c r="E987" s="228" t="s">
        <v>3789</v>
      </c>
      <c r="F987" s="228"/>
      <c r="G987" s="228"/>
      <c r="H987" s="228" t="s">
        <v>3069</v>
      </c>
      <c r="I987" s="228" t="s">
        <v>3070</v>
      </c>
      <c r="J987" s="228" t="s">
        <v>3070</v>
      </c>
      <c r="K987" s="228" t="s">
        <v>150</v>
      </c>
      <c r="L987" s="228"/>
      <c r="M987" s="228"/>
      <c r="N987" s="286" t="s">
        <v>316</v>
      </c>
      <c r="O987" s="286">
        <v>230000000</v>
      </c>
      <c r="P987" s="252" t="s">
        <v>954</v>
      </c>
      <c r="Q987" s="252" t="s">
        <v>109</v>
      </c>
      <c r="R987" s="286" t="s">
        <v>110</v>
      </c>
      <c r="S987" s="286">
        <v>230000000</v>
      </c>
      <c r="T987" s="252" t="s">
        <v>954</v>
      </c>
      <c r="U987" s="286"/>
      <c r="V987" s="295"/>
      <c r="W987" s="286"/>
      <c r="X987" s="286" t="s">
        <v>436</v>
      </c>
      <c r="Y987" s="286"/>
      <c r="Z987" s="286"/>
      <c r="AA987" s="286">
        <v>0</v>
      </c>
      <c r="AB987" s="286" t="s">
        <v>316</v>
      </c>
      <c r="AC987" s="286" t="s">
        <v>106</v>
      </c>
      <c r="AD987" s="295"/>
      <c r="AE987" s="295" t="s">
        <v>115</v>
      </c>
      <c r="AF987" s="295"/>
      <c r="AG987" s="295"/>
      <c r="AH987" s="309">
        <v>0</v>
      </c>
      <c r="AI987" s="309">
        <v>0</v>
      </c>
      <c r="AJ987" s="228"/>
      <c r="AK987" s="228"/>
      <c r="AL987" s="228"/>
      <c r="AM987" s="227" t="s">
        <v>116</v>
      </c>
      <c r="AN987" s="228" t="s">
        <v>3073</v>
      </c>
      <c r="AO987" s="228" t="s">
        <v>3074</v>
      </c>
      <c r="AP987" s="227"/>
      <c r="AQ987" s="107"/>
      <c r="AR987" s="107"/>
      <c r="AS987" s="107"/>
      <c r="AT987" s="107"/>
      <c r="AU987" s="107"/>
      <c r="AV987" s="107"/>
      <c r="AW987" s="107"/>
      <c r="AX987" s="107"/>
      <c r="AY987" s="107"/>
      <c r="AZ987" s="107"/>
      <c r="BA987" s="1"/>
      <c r="BB987" s="1"/>
      <c r="BC987" s="1"/>
      <c r="BD987" s="49">
        <v>858</v>
      </c>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row>
    <row r="988" spans="1:258" s="240" customFormat="1" ht="12.95" customHeight="1">
      <c r="A988" s="252" t="s">
        <v>1030</v>
      </c>
      <c r="B988" s="228"/>
      <c r="C988" s="228"/>
      <c r="D988" s="228"/>
      <c r="E988" s="228" t="s">
        <v>3941</v>
      </c>
      <c r="F988" s="228"/>
      <c r="G988" s="228"/>
      <c r="H988" s="228" t="s">
        <v>3069</v>
      </c>
      <c r="I988" s="228" t="s">
        <v>3070</v>
      </c>
      <c r="J988" s="228" t="s">
        <v>3070</v>
      </c>
      <c r="K988" s="228" t="s">
        <v>150</v>
      </c>
      <c r="L988" s="228"/>
      <c r="M988" s="228"/>
      <c r="N988" s="286" t="s">
        <v>316</v>
      </c>
      <c r="O988" s="286">
        <v>230000000</v>
      </c>
      <c r="P988" s="252" t="s">
        <v>954</v>
      </c>
      <c r="Q988" s="252" t="s">
        <v>109</v>
      </c>
      <c r="R988" s="286" t="s">
        <v>110</v>
      </c>
      <c r="S988" s="286">
        <v>230000000</v>
      </c>
      <c r="T988" s="252" t="s">
        <v>954</v>
      </c>
      <c r="U988" s="286"/>
      <c r="V988" s="295"/>
      <c r="W988" s="286"/>
      <c r="X988" s="286" t="s">
        <v>436</v>
      </c>
      <c r="Y988" s="286"/>
      <c r="Z988" s="286"/>
      <c r="AA988" s="286">
        <v>0</v>
      </c>
      <c r="AB988" s="286" t="s">
        <v>316</v>
      </c>
      <c r="AC988" s="286" t="s">
        <v>106</v>
      </c>
      <c r="AD988" s="295"/>
      <c r="AE988" s="295" t="s">
        <v>115</v>
      </c>
      <c r="AF988" s="295"/>
      <c r="AG988" s="295"/>
      <c r="AH988" s="309">
        <v>19500000</v>
      </c>
      <c r="AI988" s="309">
        <v>21840000.000000004</v>
      </c>
      <c r="AJ988" s="228"/>
      <c r="AK988" s="228"/>
      <c r="AL988" s="228"/>
      <c r="AM988" s="227" t="s">
        <v>116</v>
      </c>
      <c r="AN988" s="228" t="s">
        <v>3942</v>
      </c>
      <c r="AO988" s="228" t="s">
        <v>3943</v>
      </c>
      <c r="AP988" s="227"/>
      <c r="AQ988" s="107"/>
      <c r="AR988" s="107"/>
      <c r="AS988" s="107"/>
      <c r="AT988" s="107"/>
      <c r="AU988" s="107"/>
      <c r="AV988" s="107"/>
      <c r="AW988" s="107"/>
      <c r="AX988" s="107"/>
      <c r="AY988" s="107"/>
      <c r="AZ988" s="107"/>
      <c r="BA988" s="1"/>
      <c r="BB988" s="1"/>
      <c r="BC988" s="249" t="e">
        <f>VLOOKUP(#REF!,E86:BD985,52,0)</f>
        <v>#REF!</v>
      </c>
      <c r="BD988" s="49">
        <v>859</v>
      </c>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row>
    <row r="989" spans="1:258" s="240" customFormat="1" ht="12.95" customHeight="1">
      <c r="A989" s="252" t="s">
        <v>1030</v>
      </c>
      <c r="B989" s="228"/>
      <c r="C989" s="228"/>
      <c r="D989" s="228"/>
      <c r="E989" s="228" t="s">
        <v>3790</v>
      </c>
      <c r="F989" s="228"/>
      <c r="G989" s="228"/>
      <c r="H989" s="228" t="s">
        <v>3069</v>
      </c>
      <c r="I989" s="228" t="s">
        <v>3070</v>
      </c>
      <c r="J989" s="228" t="s">
        <v>3070</v>
      </c>
      <c r="K989" s="228" t="s">
        <v>150</v>
      </c>
      <c r="L989" s="228"/>
      <c r="M989" s="228"/>
      <c r="N989" s="286" t="s">
        <v>316</v>
      </c>
      <c r="O989" s="286">
        <v>230000000</v>
      </c>
      <c r="P989" s="252" t="s">
        <v>954</v>
      </c>
      <c r="Q989" s="252" t="s">
        <v>109</v>
      </c>
      <c r="R989" s="286" t="s">
        <v>110</v>
      </c>
      <c r="S989" s="286">
        <v>230000000</v>
      </c>
      <c r="T989" s="252" t="s">
        <v>954</v>
      </c>
      <c r="U989" s="286"/>
      <c r="V989" s="295"/>
      <c r="W989" s="286"/>
      <c r="X989" s="286" t="s">
        <v>436</v>
      </c>
      <c r="Y989" s="286"/>
      <c r="Z989" s="286"/>
      <c r="AA989" s="286">
        <v>0</v>
      </c>
      <c r="AB989" s="286" t="s">
        <v>316</v>
      </c>
      <c r="AC989" s="286" t="s">
        <v>106</v>
      </c>
      <c r="AD989" s="295"/>
      <c r="AE989" s="295" t="s">
        <v>115</v>
      </c>
      <c r="AF989" s="295"/>
      <c r="AG989" s="295"/>
      <c r="AH989" s="309">
        <v>0</v>
      </c>
      <c r="AI989" s="309">
        <v>0</v>
      </c>
      <c r="AJ989" s="228"/>
      <c r="AK989" s="228"/>
      <c r="AL989" s="228"/>
      <c r="AM989" s="227" t="s">
        <v>116</v>
      </c>
      <c r="AN989" s="228" t="s">
        <v>3075</v>
      </c>
      <c r="AO989" s="228" t="s">
        <v>3076</v>
      </c>
      <c r="AP989" s="227"/>
      <c r="AQ989" s="107"/>
      <c r="AR989" s="107"/>
      <c r="AS989" s="107"/>
      <c r="AT989" s="107"/>
      <c r="AU989" s="107"/>
      <c r="AV989" s="107"/>
      <c r="AW989" s="107"/>
      <c r="AX989" s="107"/>
      <c r="AY989" s="107"/>
      <c r="AZ989" s="107"/>
      <c r="BA989" s="1"/>
      <c r="BB989" s="1"/>
      <c r="BC989" s="1"/>
      <c r="BD989" s="49">
        <v>860</v>
      </c>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row>
    <row r="990" spans="1:258" s="240" customFormat="1" ht="12.95" customHeight="1">
      <c r="A990" s="252" t="s">
        <v>1030</v>
      </c>
      <c r="B990" s="228"/>
      <c r="C990" s="228"/>
      <c r="D990" s="228"/>
      <c r="E990" s="228" t="s">
        <v>3944</v>
      </c>
      <c r="F990" s="228"/>
      <c r="G990" s="228"/>
      <c r="H990" s="228" t="s">
        <v>3069</v>
      </c>
      <c r="I990" s="228" t="s">
        <v>3070</v>
      </c>
      <c r="J990" s="228" t="s">
        <v>3070</v>
      </c>
      <c r="K990" s="228" t="s">
        <v>150</v>
      </c>
      <c r="L990" s="228"/>
      <c r="M990" s="228"/>
      <c r="N990" s="286" t="s">
        <v>316</v>
      </c>
      <c r="O990" s="286">
        <v>230000000</v>
      </c>
      <c r="P990" s="252" t="s">
        <v>954</v>
      </c>
      <c r="Q990" s="252" t="s">
        <v>109</v>
      </c>
      <c r="R990" s="286" t="s">
        <v>110</v>
      </c>
      <c r="S990" s="286">
        <v>230000000</v>
      </c>
      <c r="T990" s="252" t="s">
        <v>954</v>
      </c>
      <c r="U990" s="286"/>
      <c r="V990" s="295"/>
      <c r="W990" s="286"/>
      <c r="X990" s="286" t="s">
        <v>436</v>
      </c>
      <c r="Y990" s="286"/>
      <c r="Z990" s="286"/>
      <c r="AA990" s="286">
        <v>0</v>
      </c>
      <c r="AB990" s="286" t="s">
        <v>316</v>
      </c>
      <c r="AC990" s="286" t="s">
        <v>106</v>
      </c>
      <c r="AD990" s="295"/>
      <c r="AE990" s="295" t="s">
        <v>115</v>
      </c>
      <c r="AF990" s="295"/>
      <c r="AG990" s="295"/>
      <c r="AH990" s="309">
        <v>22000000</v>
      </c>
      <c r="AI990" s="309">
        <v>24640000.000000004</v>
      </c>
      <c r="AJ990" s="228"/>
      <c r="AK990" s="228"/>
      <c r="AL990" s="228"/>
      <c r="AM990" s="227" t="s">
        <v>116</v>
      </c>
      <c r="AN990" s="228" t="s">
        <v>3945</v>
      </c>
      <c r="AO990" s="228" t="s">
        <v>3946</v>
      </c>
      <c r="AP990" s="227"/>
      <c r="AQ990" s="107"/>
      <c r="AR990" s="107"/>
      <c r="AS990" s="107"/>
      <c r="AT990" s="107"/>
      <c r="AU990" s="107"/>
      <c r="AV990" s="107"/>
      <c r="AW990" s="107"/>
      <c r="AX990" s="107"/>
      <c r="AY990" s="107"/>
      <c r="AZ990" s="107"/>
      <c r="BA990" s="1"/>
      <c r="BB990" s="1"/>
      <c r="BC990" s="249" t="e">
        <f>VLOOKUP(#REF!,E86:BD987,52,0)</f>
        <v>#REF!</v>
      </c>
      <c r="BD990" s="49">
        <v>861</v>
      </c>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row>
    <row r="991" spans="1:258" s="240" customFormat="1" ht="12.95" customHeight="1">
      <c r="A991" s="252" t="s">
        <v>3077</v>
      </c>
      <c r="B991" s="228" t="s">
        <v>3078</v>
      </c>
      <c r="C991" s="413" t="s">
        <v>2095</v>
      </c>
      <c r="D991" s="228"/>
      <c r="E991" s="228" t="s">
        <v>3791</v>
      </c>
      <c r="F991" s="228"/>
      <c r="G991" s="228"/>
      <c r="H991" s="228" t="s">
        <v>1069</v>
      </c>
      <c r="I991" s="228" t="s">
        <v>1070</v>
      </c>
      <c r="J991" s="228" t="s">
        <v>1070</v>
      </c>
      <c r="K991" s="228" t="s">
        <v>150</v>
      </c>
      <c r="L991" s="228"/>
      <c r="M991" s="228"/>
      <c r="N991" s="286">
        <v>90</v>
      </c>
      <c r="O991" s="286">
        <v>230000000</v>
      </c>
      <c r="P991" s="252" t="s">
        <v>953</v>
      </c>
      <c r="Q991" s="252" t="s">
        <v>435</v>
      </c>
      <c r="R991" s="286" t="s">
        <v>110</v>
      </c>
      <c r="S991" s="286">
        <v>230000000</v>
      </c>
      <c r="T991" s="252" t="s">
        <v>958</v>
      </c>
      <c r="U991" s="286"/>
      <c r="V991" s="295"/>
      <c r="W991" s="286"/>
      <c r="X991" s="286" t="s">
        <v>436</v>
      </c>
      <c r="Y991" s="286"/>
      <c r="Z991" s="286"/>
      <c r="AA991" s="286">
        <v>0</v>
      </c>
      <c r="AB991" s="286">
        <v>90</v>
      </c>
      <c r="AC991" s="286">
        <v>10</v>
      </c>
      <c r="AD991" s="295"/>
      <c r="AE991" s="295" t="s">
        <v>115</v>
      </c>
      <c r="AF991" s="295"/>
      <c r="AG991" s="295"/>
      <c r="AH991" s="309">
        <v>461899200</v>
      </c>
      <c r="AI991" s="309">
        <v>517327104.00000006</v>
      </c>
      <c r="AJ991" s="228"/>
      <c r="AK991" s="228"/>
      <c r="AL991" s="228"/>
      <c r="AM991" s="227" t="s">
        <v>116</v>
      </c>
      <c r="AN991" s="228" t="s">
        <v>3079</v>
      </c>
      <c r="AO991" s="228" t="s">
        <v>3080</v>
      </c>
      <c r="AP991" s="227"/>
      <c r="AQ991" s="107"/>
      <c r="AR991" s="107"/>
      <c r="AS991" s="107"/>
      <c r="AT991" s="107"/>
      <c r="AU991" s="107"/>
      <c r="AV991" s="107"/>
      <c r="AW991" s="107"/>
      <c r="AX991" s="107"/>
      <c r="AY991" s="107"/>
      <c r="AZ991" s="107"/>
      <c r="BA991" s="1"/>
      <c r="BB991" s="1"/>
      <c r="BC991" s="1"/>
      <c r="BD991" s="49">
        <v>862</v>
      </c>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row>
    <row r="992" spans="1:258" s="240" customFormat="1" ht="12.95" customHeight="1">
      <c r="A992" s="252" t="s">
        <v>3077</v>
      </c>
      <c r="B992" s="228" t="s">
        <v>3081</v>
      </c>
      <c r="C992" s="228"/>
      <c r="D992" s="228"/>
      <c r="E992" s="228" t="s">
        <v>1581</v>
      </c>
      <c r="F992" s="228"/>
      <c r="G992" s="228"/>
      <c r="H992" s="228" t="s">
        <v>3082</v>
      </c>
      <c r="I992" s="228" t="s">
        <v>3083</v>
      </c>
      <c r="J992" s="228" t="s">
        <v>3083</v>
      </c>
      <c r="K992" s="228" t="s">
        <v>150</v>
      </c>
      <c r="L992" s="228"/>
      <c r="M992" s="228"/>
      <c r="N992" s="286">
        <v>90</v>
      </c>
      <c r="O992" s="286">
        <v>230000000</v>
      </c>
      <c r="P992" s="252" t="s">
        <v>953</v>
      </c>
      <c r="Q992" s="252" t="s">
        <v>435</v>
      </c>
      <c r="R992" s="286" t="s">
        <v>110</v>
      </c>
      <c r="S992" s="286">
        <v>230000000</v>
      </c>
      <c r="T992" s="252" t="s">
        <v>958</v>
      </c>
      <c r="U992" s="286"/>
      <c r="V992" s="295"/>
      <c r="W992" s="286"/>
      <c r="X992" s="286" t="s">
        <v>436</v>
      </c>
      <c r="Y992" s="286"/>
      <c r="Z992" s="286"/>
      <c r="AA992" s="286">
        <v>0</v>
      </c>
      <c r="AB992" s="286">
        <v>90</v>
      </c>
      <c r="AC992" s="286">
        <v>10</v>
      </c>
      <c r="AD992" s="295"/>
      <c r="AE992" s="295" t="s">
        <v>115</v>
      </c>
      <c r="AF992" s="295"/>
      <c r="AG992" s="295"/>
      <c r="AH992" s="309">
        <v>250000000</v>
      </c>
      <c r="AI992" s="309">
        <v>280000000</v>
      </c>
      <c r="AJ992" s="228"/>
      <c r="AK992" s="228"/>
      <c r="AL992" s="228"/>
      <c r="AM992" s="227" t="s">
        <v>116</v>
      </c>
      <c r="AN992" s="228" t="s">
        <v>3084</v>
      </c>
      <c r="AO992" s="228" t="s">
        <v>3085</v>
      </c>
      <c r="AP992" s="227"/>
      <c r="AQ992" s="107"/>
      <c r="AR992" s="107"/>
      <c r="AS992" s="107"/>
      <c r="AT992" s="107"/>
      <c r="AU992" s="107"/>
      <c r="AV992" s="107"/>
      <c r="AW992" s="107"/>
      <c r="AX992" s="107"/>
      <c r="AY992" s="107"/>
      <c r="AZ992" s="107"/>
      <c r="BA992" s="1"/>
      <c r="BB992" s="1"/>
      <c r="BC992" s="1"/>
      <c r="BD992" s="49">
        <v>863</v>
      </c>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row>
    <row r="993" spans="1:258" s="240" customFormat="1" ht="12.95" customHeight="1">
      <c r="A993" s="252" t="s">
        <v>3086</v>
      </c>
      <c r="B993" s="228"/>
      <c r="C993" s="228"/>
      <c r="D993" s="228"/>
      <c r="E993" s="228" t="s">
        <v>1606</v>
      </c>
      <c r="F993" s="228"/>
      <c r="G993" s="228"/>
      <c r="H993" s="228" t="s">
        <v>3087</v>
      </c>
      <c r="I993" s="228" t="s">
        <v>3088</v>
      </c>
      <c r="J993" s="228" t="s">
        <v>3089</v>
      </c>
      <c r="K993" s="228" t="s">
        <v>150</v>
      </c>
      <c r="L993" s="228"/>
      <c r="M993" s="228"/>
      <c r="N993" s="286">
        <v>100</v>
      </c>
      <c r="O993" s="286">
        <v>230000000</v>
      </c>
      <c r="P993" s="252" t="s">
        <v>984</v>
      </c>
      <c r="Q993" s="252" t="s">
        <v>2156</v>
      </c>
      <c r="R993" s="286" t="s">
        <v>110</v>
      </c>
      <c r="S993" s="286">
        <v>230000000</v>
      </c>
      <c r="T993" s="252" t="s">
        <v>958</v>
      </c>
      <c r="U993" s="286"/>
      <c r="V993" s="295"/>
      <c r="W993" s="286"/>
      <c r="X993" s="286" t="s">
        <v>436</v>
      </c>
      <c r="Y993" s="286"/>
      <c r="Z993" s="286"/>
      <c r="AA993" s="286">
        <v>0</v>
      </c>
      <c r="AB993" s="286">
        <v>100</v>
      </c>
      <c r="AC993" s="286">
        <v>0</v>
      </c>
      <c r="AD993" s="295"/>
      <c r="AE993" s="295" t="s">
        <v>115</v>
      </c>
      <c r="AF993" s="295"/>
      <c r="AG993" s="295"/>
      <c r="AH993" s="309">
        <v>429649500</v>
      </c>
      <c r="AI993" s="309">
        <v>481207440.00000006</v>
      </c>
      <c r="AJ993" s="228"/>
      <c r="AK993" s="228"/>
      <c r="AL993" s="228"/>
      <c r="AM993" s="227" t="s">
        <v>116</v>
      </c>
      <c r="AN993" s="228" t="s">
        <v>3090</v>
      </c>
      <c r="AO993" s="228" t="s">
        <v>3091</v>
      </c>
      <c r="AP993" s="227"/>
      <c r="AQ993" s="107"/>
      <c r="AR993" s="107"/>
      <c r="AS993" s="107"/>
      <c r="AT993" s="107"/>
      <c r="AU993" s="107"/>
      <c r="AV993" s="107"/>
      <c r="AW993" s="107"/>
      <c r="AX993" s="107"/>
      <c r="AY993" s="107"/>
      <c r="AZ993" s="107"/>
      <c r="BA993" s="1"/>
      <c r="BB993" s="1"/>
      <c r="BC993" s="1"/>
      <c r="BD993" s="49">
        <v>864</v>
      </c>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row>
    <row r="994" spans="1:258" s="240" customFormat="1" ht="12.95" customHeight="1">
      <c r="A994" s="252" t="s">
        <v>3086</v>
      </c>
      <c r="B994" s="228"/>
      <c r="C994" s="228"/>
      <c r="D994" s="228"/>
      <c r="E994" s="228" t="s">
        <v>1612</v>
      </c>
      <c r="F994" s="228"/>
      <c r="G994" s="228"/>
      <c r="H994" s="228" t="s">
        <v>3092</v>
      </c>
      <c r="I994" s="228" t="s">
        <v>3093</v>
      </c>
      <c r="J994" s="228" t="s">
        <v>3094</v>
      </c>
      <c r="K994" s="228" t="s">
        <v>150</v>
      </c>
      <c r="L994" s="228"/>
      <c r="M994" s="228"/>
      <c r="N994" s="286">
        <v>100</v>
      </c>
      <c r="O994" s="286">
        <v>230000000</v>
      </c>
      <c r="P994" s="252" t="s">
        <v>984</v>
      </c>
      <c r="Q994" s="252" t="s">
        <v>2140</v>
      </c>
      <c r="R994" s="286" t="s">
        <v>110</v>
      </c>
      <c r="S994" s="286">
        <v>230000000</v>
      </c>
      <c r="T994" s="252" t="s">
        <v>958</v>
      </c>
      <c r="U994" s="286"/>
      <c r="V994" s="295"/>
      <c r="W994" s="286"/>
      <c r="X994" s="286" t="s">
        <v>436</v>
      </c>
      <c r="Y994" s="286"/>
      <c r="Z994" s="286"/>
      <c r="AA994" s="286">
        <v>0</v>
      </c>
      <c r="AB994" s="286">
        <v>100</v>
      </c>
      <c r="AC994" s="286">
        <v>0</v>
      </c>
      <c r="AD994" s="295"/>
      <c r="AE994" s="295" t="s">
        <v>115</v>
      </c>
      <c r="AF994" s="295"/>
      <c r="AG994" s="295"/>
      <c r="AH994" s="309">
        <v>125530243.66</v>
      </c>
      <c r="AI994" s="309">
        <v>140593872.89920002</v>
      </c>
      <c r="AJ994" s="228"/>
      <c r="AK994" s="228"/>
      <c r="AL994" s="228"/>
      <c r="AM994" s="227" t="s">
        <v>116</v>
      </c>
      <c r="AN994" s="228" t="s">
        <v>3095</v>
      </c>
      <c r="AO994" s="228" t="s">
        <v>3096</v>
      </c>
      <c r="AP994" s="227"/>
      <c r="AQ994" s="107"/>
      <c r="AR994" s="107"/>
      <c r="AS994" s="107"/>
      <c r="AT994" s="107"/>
      <c r="AU994" s="107"/>
      <c r="AV994" s="107"/>
      <c r="AW994" s="107"/>
      <c r="AX994" s="107"/>
      <c r="AY994" s="107"/>
      <c r="AZ994" s="107"/>
      <c r="BA994" s="1"/>
      <c r="BB994" s="1"/>
      <c r="BC994" s="1"/>
      <c r="BD994" s="49">
        <v>865</v>
      </c>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row>
    <row r="995" spans="1:258" s="240" customFormat="1" ht="12.95" customHeight="1">
      <c r="A995" s="252" t="s">
        <v>3086</v>
      </c>
      <c r="B995" s="228"/>
      <c r="C995" s="228"/>
      <c r="D995" s="228"/>
      <c r="E995" s="228" t="s">
        <v>3792</v>
      </c>
      <c r="F995" s="228"/>
      <c r="G995" s="228"/>
      <c r="H995" s="538" t="s">
        <v>3097</v>
      </c>
      <c r="I995" s="538" t="s">
        <v>3098</v>
      </c>
      <c r="J995" s="538" t="s">
        <v>3098</v>
      </c>
      <c r="K995" s="228" t="s">
        <v>404</v>
      </c>
      <c r="L995" s="228"/>
      <c r="M995" s="228"/>
      <c r="N995" s="286">
        <v>100</v>
      </c>
      <c r="O995" s="286">
        <v>230000000</v>
      </c>
      <c r="P995" s="252" t="s">
        <v>984</v>
      </c>
      <c r="Q995" s="252" t="s">
        <v>2140</v>
      </c>
      <c r="R995" s="286" t="s">
        <v>110</v>
      </c>
      <c r="S995" s="286">
        <v>230000000</v>
      </c>
      <c r="T995" s="252" t="s">
        <v>958</v>
      </c>
      <c r="U995" s="286"/>
      <c r="V995" s="295"/>
      <c r="W995" s="286"/>
      <c r="X995" s="286" t="s">
        <v>436</v>
      </c>
      <c r="Y995" s="286"/>
      <c r="Z995" s="286"/>
      <c r="AA995" s="286">
        <v>0</v>
      </c>
      <c r="AB995" s="286">
        <v>100</v>
      </c>
      <c r="AC995" s="286">
        <v>0</v>
      </c>
      <c r="AD995" s="295"/>
      <c r="AE995" s="295" t="s">
        <v>115</v>
      </c>
      <c r="AF995" s="295"/>
      <c r="AG995" s="295"/>
      <c r="AH995" s="309">
        <v>18000000</v>
      </c>
      <c r="AI995" s="309">
        <v>20160000.000000004</v>
      </c>
      <c r="AJ995" s="228"/>
      <c r="AK995" s="228"/>
      <c r="AL995" s="228"/>
      <c r="AM995" s="227" t="s">
        <v>116</v>
      </c>
      <c r="AN995" s="228" t="s">
        <v>3099</v>
      </c>
      <c r="AO995" s="228" t="s">
        <v>3100</v>
      </c>
      <c r="AP995" s="227"/>
      <c r="AQ995" s="107"/>
      <c r="AR995" s="107"/>
      <c r="AS995" s="107"/>
      <c r="AT995" s="107"/>
      <c r="AU995" s="107"/>
      <c r="AV995" s="107"/>
      <c r="AW995" s="107"/>
      <c r="AX995" s="107"/>
      <c r="AY995" s="107"/>
      <c r="AZ995" s="107"/>
      <c r="BA995" s="1"/>
      <c r="BB995" s="1"/>
      <c r="BC995" s="1"/>
      <c r="BD995" s="49">
        <v>866</v>
      </c>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row>
    <row r="996" spans="1:258" s="240" customFormat="1" ht="12.95" customHeight="1">
      <c r="A996" s="252" t="s">
        <v>980</v>
      </c>
      <c r="B996" s="228"/>
      <c r="C996" s="228"/>
      <c r="D996" s="228"/>
      <c r="E996" s="228" t="s">
        <v>3793</v>
      </c>
      <c r="F996" s="228"/>
      <c r="G996" s="228"/>
      <c r="H996" s="228" t="s">
        <v>3101</v>
      </c>
      <c r="I996" s="228" t="s">
        <v>3102</v>
      </c>
      <c r="J996" s="228" t="s">
        <v>3103</v>
      </c>
      <c r="K996" s="228" t="s">
        <v>404</v>
      </c>
      <c r="L996" s="228"/>
      <c r="M996" s="228"/>
      <c r="N996" s="286">
        <v>50</v>
      </c>
      <c r="O996" s="286">
        <v>230000000</v>
      </c>
      <c r="P996" s="252" t="s">
        <v>984</v>
      </c>
      <c r="Q996" s="252" t="s">
        <v>109</v>
      </c>
      <c r="R996" s="286" t="s">
        <v>110</v>
      </c>
      <c r="S996" s="286">
        <v>230000000</v>
      </c>
      <c r="T996" s="252" t="s">
        <v>3104</v>
      </c>
      <c r="U996" s="286"/>
      <c r="V996" s="295"/>
      <c r="W996" s="286"/>
      <c r="X996" s="286" t="s">
        <v>3105</v>
      </c>
      <c r="Y996" s="286"/>
      <c r="Z996" s="286"/>
      <c r="AA996" s="286">
        <v>0</v>
      </c>
      <c r="AB996" s="286">
        <v>90</v>
      </c>
      <c r="AC996" s="286">
        <v>10</v>
      </c>
      <c r="AD996" s="295"/>
      <c r="AE996" s="295" t="s">
        <v>115</v>
      </c>
      <c r="AF996" s="295"/>
      <c r="AG996" s="295"/>
      <c r="AH996" s="43">
        <v>0</v>
      </c>
      <c r="AI996" s="44">
        <f>AH996*1.12</f>
        <v>0</v>
      </c>
      <c r="AJ996" s="228"/>
      <c r="AK996" s="228"/>
      <c r="AL996" s="228"/>
      <c r="AM996" s="227" t="s">
        <v>116</v>
      </c>
      <c r="AN996" s="228" t="s">
        <v>3106</v>
      </c>
      <c r="AO996" s="228" t="s">
        <v>3107</v>
      </c>
      <c r="AP996" s="227"/>
      <c r="AQ996" s="107"/>
      <c r="AR996" s="107"/>
      <c r="AS996" s="107"/>
      <c r="AT996" s="107"/>
      <c r="AU996" s="107"/>
      <c r="AV996" s="107"/>
      <c r="AW996" s="107"/>
      <c r="AX996" s="107"/>
      <c r="AY996" s="107"/>
      <c r="AZ996" s="107"/>
      <c r="BA996" s="1"/>
      <c r="BB996" s="1"/>
      <c r="BC996" s="1"/>
      <c r="BD996" s="49">
        <v>867</v>
      </c>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row>
    <row r="997" spans="1:258" s="240" customFormat="1" ht="12.95" customHeight="1">
      <c r="A997" s="252" t="s">
        <v>980</v>
      </c>
      <c r="B997" s="228"/>
      <c r="C997" s="228"/>
      <c r="D997" s="228"/>
      <c r="E997" s="286" t="s">
        <v>4114</v>
      </c>
      <c r="F997" s="228"/>
      <c r="G997" s="228"/>
      <c r="H997" s="228" t="s">
        <v>3101</v>
      </c>
      <c r="I997" s="228" t="s">
        <v>3102</v>
      </c>
      <c r="J997" s="228" t="s">
        <v>3103</v>
      </c>
      <c r="K997" s="228" t="s">
        <v>404</v>
      </c>
      <c r="L997" s="228"/>
      <c r="M997" s="228"/>
      <c r="N997" s="286">
        <v>50</v>
      </c>
      <c r="O997" s="286">
        <v>230000000</v>
      </c>
      <c r="P997" s="252" t="s">
        <v>984</v>
      </c>
      <c r="Q997" s="252" t="s">
        <v>4115</v>
      </c>
      <c r="R997" s="286" t="s">
        <v>110</v>
      </c>
      <c r="S997" s="286">
        <v>230000000</v>
      </c>
      <c r="T997" s="252" t="s">
        <v>3104</v>
      </c>
      <c r="U997" s="286"/>
      <c r="V997" s="295"/>
      <c r="W997" s="286"/>
      <c r="X997" s="286" t="s">
        <v>3105</v>
      </c>
      <c r="Y997" s="286"/>
      <c r="Z997" s="286"/>
      <c r="AA997" s="252">
        <v>0</v>
      </c>
      <c r="AB997" s="252">
        <v>90</v>
      </c>
      <c r="AC997" s="252">
        <v>10</v>
      </c>
      <c r="AD997" s="295"/>
      <c r="AE997" s="295" t="s">
        <v>115</v>
      </c>
      <c r="AF997" s="295"/>
      <c r="AG997" s="295"/>
      <c r="AH997" s="309">
        <v>280000000</v>
      </c>
      <c r="AI997" s="309">
        <v>313600000.00000006</v>
      </c>
      <c r="AJ997" s="228"/>
      <c r="AK997" s="228"/>
      <c r="AL997" s="228"/>
      <c r="AM997" s="227" t="s">
        <v>116</v>
      </c>
      <c r="AN997" s="228" t="s">
        <v>3106</v>
      </c>
      <c r="AO997" s="228" t="s">
        <v>3107</v>
      </c>
      <c r="AP997" s="227"/>
      <c r="AQ997" s="107"/>
      <c r="AR997" s="107"/>
      <c r="AS997" s="107"/>
      <c r="AT997" s="107"/>
      <c r="AU997" s="107"/>
      <c r="AV997" s="107"/>
      <c r="AW997" s="107"/>
      <c r="AX997" s="107"/>
      <c r="AY997" s="107" t="s">
        <v>3264</v>
      </c>
      <c r="AZ997" s="107" t="s">
        <v>4116</v>
      </c>
      <c r="BA997" s="1"/>
      <c r="BB997" s="1"/>
      <c r="BC997" s="249" t="e">
        <f>VLOOKUP(#REF!,$E$11:$BD$1093,53,0)</f>
        <v>#REF!</v>
      </c>
      <c r="BD997" s="249" t="e">
        <f>BC997+0.5</f>
        <v>#REF!</v>
      </c>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row>
    <row r="998" spans="1:258" s="240" customFormat="1" ht="12.95" customHeight="1">
      <c r="A998" s="252" t="s">
        <v>100</v>
      </c>
      <c r="B998" s="228"/>
      <c r="C998" s="228"/>
      <c r="D998" s="228"/>
      <c r="E998" s="228" t="s">
        <v>1598</v>
      </c>
      <c r="F998" s="228"/>
      <c r="G998" s="228"/>
      <c r="H998" s="228" t="s">
        <v>3108</v>
      </c>
      <c r="I998" s="228" t="s">
        <v>3109</v>
      </c>
      <c r="J998" s="228" t="s">
        <v>3109</v>
      </c>
      <c r="K998" s="228" t="s">
        <v>150</v>
      </c>
      <c r="L998" s="228"/>
      <c r="M998" s="228"/>
      <c r="N998" s="286">
        <v>100</v>
      </c>
      <c r="O998" s="286">
        <v>230000000</v>
      </c>
      <c r="P998" s="252" t="s">
        <v>953</v>
      </c>
      <c r="Q998" s="252" t="s">
        <v>435</v>
      </c>
      <c r="R998" s="286" t="s">
        <v>110</v>
      </c>
      <c r="S998" s="286">
        <v>230000000</v>
      </c>
      <c r="T998" s="252" t="s">
        <v>958</v>
      </c>
      <c r="U998" s="286"/>
      <c r="V998" s="295"/>
      <c r="W998" s="286"/>
      <c r="X998" s="286" t="s">
        <v>436</v>
      </c>
      <c r="Y998" s="286"/>
      <c r="Z998" s="286"/>
      <c r="AA998" s="286">
        <v>0</v>
      </c>
      <c r="AB998" s="286">
        <v>90</v>
      </c>
      <c r="AC998" s="286">
        <v>10</v>
      </c>
      <c r="AD998" s="295"/>
      <c r="AE998" s="295" t="s">
        <v>115</v>
      </c>
      <c r="AF998" s="295"/>
      <c r="AG998" s="295"/>
      <c r="AH998" s="309">
        <v>113937450</v>
      </c>
      <c r="AI998" s="309">
        <v>127609944.00000001</v>
      </c>
      <c r="AJ998" s="228"/>
      <c r="AK998" s="228"/>
      <c r="AL998" s="228"/>
      <c r="AM998" s="227" t="s">
        <v>116</v>
      </c>
      <c r="AN998" s="228" t="s">
        <v>3110</v>
      </c>
      <c r="AO998" s="228" t="s">
        <v>3111</v>
      </c>
      <c r="AP998" s="227"/>
      <c r="AQ998" s="107"/>
      <c r="AR998" s="107"/>
      <c r="AS998" s="107"/>
      <c r="AT998" s="107"/>
      <c r="AU998" s="107"/>
      <c r="AV998" s="107"/>
      <c r="AW998" s="107"/>
      <c r="AX998" s="107"/>
      <c r="AY998" s="107"/>
      <c r="AZ998" s="107"/>
      <c r="BA998" s="1"/>
      <c r="BB998" s="1"/>
      <c r="BC998" s="1"/>
      <c r="BD998" s="49">
        <v>868</v>
      </c>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row>
    <row r="999" spans="1:258" s="240" customFormat="1" ht="12.95" customHeight="1">
      <c r="A999" s="418" t="s">
        <v>3112</v>
      </c>
      <c r="B999" s="418" t="s">
        <v>3113</v>
      </c>
      <c r="C999" s="418" t="s">
        <v>3840</v>
      </c>
      <c r="D999" s="228"/>
      <c r="E999" s="228" t="s">
        <v>3794</v>
      </c>
      <c r="F999" s="228"/>
      <c r="G999" s="228"/>
      <c r="H999" s="228" t="s">
        <v>1649</v>
      </c>
      <c r="I999" s="228" t="s">
        <v>1650</v>
      </c>
      <c r="J999" s="228" t="s">
        <v>1650</v>
      </c>
      <c r="K999" s="228" t="s">
        <v>150</v>
      </c>
      <c r="L999" s="228"/>
      <c r="M999" s="228"/>
      <c r="N999" s="286" t="s">
        <v>3114</v>
      </c>
      <c r="O999" s="286" t="s">
        <v>107</v>
      </c>
      <c r="P999" s="252" t="s">
        <v>953</v>
      </c>
      <c r="Q999" s="252" t="s">
        <v>435</v>
      </c>
      <c r="R999" s="286" t="s">
        <v>110</v>
      </c>
      <c r="S999" s="286" t="s">
        <v>107</v>
      </c>
      <c r="T999" s="252" t="s">
        <v>958</v>
      </c>
      <c r="U999" s="286"/>
      <c r="V999" s="295"/>
      <c r="W999" s="286"/>
      <c r="X999" s="286" t="s">
        <v>436</v>
      </c>
      <c r="Y999" s="286"/>
      <c r="Z999" s="286"/>
      <c r="AA999" s="286" t="s">
        <v>83</v>
      </c>
      <c r="AB999" s="286" t="s">
        <v>3115</v>
      </c>
      <c r="AC999" s="286" t="s">
        <v>58</v>
      </c>
      <c r="AD999" s="295"/>
      <c r="AE999" s="295" t="s">
        <v>115</v>
      </c>
      <c r="AF999" s="295"/>
      <c r="AG999" s="295"/>
      <c r="AH999" s="309">
        <v>1112510400</v>
      </c>
      <c r="AI999" s="309">
        <v>1246011648</v>
      </c>
      <c r="AJ999" s="228"/>
      <c r="AK999" s="228"/>
      <c r="AL999" s="228"/>
      <c r="AM999" s="227" t="s">
        <v>116</v>
      </c>
      <c r="AN999" s="228" t="s">
        <v>3116</v>
      </c>
      <c r="AO999" s="228" t="s">
        <v>3117</v>
      </c>
      <c r="AP999" s="227"/>
      <c r="AQ999" s="107"/>
      <c r="AR999" s="107"/>
      <c r="AS999" s="107"/>
      <c r="AT999" s="107"/>
      <c r="AU999" s="107"/>
      <c r="AV999" s="107"/>
      <c r="AW999" s="107"/>
      <c r="AX999" s="107"/>
      <c r="AY999" s="107"/>
      <c r="AZ999" s="107"/>
      <c r="BA999" s="1"/>
      <c r="BB999" s="1"/>
      <c r="BC999" s="1"/>
      <c r="BD999" s="49">
        <v>869</v>
      </c>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row>
    <row r="1000" spans="1:258" s="240" customFormat="1" ht="12.95" customHeight="1">
      <c r="A1000" s="418" t="s">
        <v>3112</v>
      </c>
      <c r="B1000" s="418" t="s">
        <v>3118</v>
      </c>
      <c r="C1000" s="418"/>
      <c r="D1000" s="228"/>
      <c r="E1000" s="228" t="s">
        <v>1586</v>
      </c>
      <c r="F1000" s="228"/>
      <c r="G1000" s="228"/>
      <c r="H1000" s="228" t="s">
        <v>2101</v>
      </c>
      <c r="I1000" s="228" t="s">
        <v>1058</v>
      </c>
      <c r="J1000" s="228" t="s">
        <v>1058</v>
      </c>
      <c r="K1000" s="228" t="s">
        <v>150</v>
      </c>
      <c r="L1000" s="228"/>
      <c r="M1000" s="228"/>
      <c r="N1000" s="286" t="s">
        <v>3114</v>
      </c>
      <c r="O1000" s="286" t="s">
        <v>107</v>
      </c>
      <c r="P1000" s="252" t="s">
        <v>953</v>
      </c>
      <c r="Q1000" s="252" t="s">
        <v>435</v>
      </c>
      <c r="R1000" s="286" t="s">
        <v>110</v>
      </c>
      <c r="S1000" s="286" t="s">
        <v>107</v>
      </c>
      <c r="T1000" s="252" t="s">
        <v>958</v>
      </c>
      <c r="U1000" s="286"/>
      <c r="V1000" s="295"/>
      <c r="W1000" s="286"/>
      <c r="X1000" s="286" t="s">
        <v>436</v>
      </c>
      <c r="Y1000" s="286"/>
      <c r="Z1000" s="286"/>
      <c r="AA1000" s="286" t="s">
        <v>106</v>
      </c>
      <c r="AB1000" s="286" t="s">
        <v>285</v>
      </c>
      <c r="AC1000" s="286" t="s">
        <v>63</v>
      </c>
      <c r="AD1000" s="295"/>
      <c r="AE1000" s="295" t="s">
        <v>115</v>
      </c>
      <c r="AF1000" s="295"/>
      <c r="AG1000" s="295"/>
      <c r="AH1000" s="309">
        <v>83342500</v>
      </c>
      <c r="AI1000" s="309">
        <v>93343600.000000015</v>
      </c>
      <c r="AJ1000" s="228"/>
      <c r="AK1000" s="228"/>
      <c r="AL1000" s="228"/>
      <c r="AM1000" s="227" t="s">
        <v>116</v>
      </c>
      <c r="AN1000" s="228" t="s">
        <v>3119</v>
      </c>
      <c r="AO1000" s="228" t="s">
        <v>3120</v>
      </c>
      <c r="AP1000" s="227"/>
      <c r="AQ1000" s="107"/>
      <c r="AR1000" s="107"/>
      <c r="AS1000" s="107"/>
      <c r="AT1000" s="107"/>
      <c r="AU1000" s="107"/>
      <c r="AV1000" s="107"/>
      <c r="AW1000" s="107"/>
      <c r="AX1000" s="107"/>
      <c r="AY1000" s="107"/>
      <c r="AZ1000" s="107"/>
      <c r="BA1000" s="1"/>
      <c r="BB1000" s="1"/>
      <c r="BC1000" s="1"/>
      <c r="BD1000" s="49">
        <v>870</v>
      </c>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row>
    <row r="1001" spans="1:258" s="240" customFormat="1" ht="12.95" customHeight="1">
      <c r="A1001" s="418" t="s">
        <v>3112</v>
      </c>
      <c r="B1001" s="418" t="s">
        <v>3121</v>
      </c>
      <c r="C1001" s="418"/>
      <c r="D1001" s="228"/>
      <c r="E1001" s="228" t="s">
        <v>1582</v>
      </c>
      <c r="F1001" s="228"/>
      <c r="G1001" s="228"/>
      <c r="H1001" s="228" t="s">
        <v>3122</v>
      </c>
      <c r="I1001" s="228" t="s">
        <v>3123</v>
      </c>
      <c r="J1001" s="228" t="s">
        <v>3123</v>
      </c>
      <c r="K1001" s="228" t="s">
        <v>150</v>
      </c>
      <c r="L1001" s="228"/>
      <c r="M1001" s="228"/>
      <c r="N1001" s="286" t="s">
        <v>3114</v>
      </c>
      <c r="O1001" s="286" t="s">
        <v>107</v>
      </c>
      <c r="P1001" s="252" t="s">
        <v>953</v>
      </c>
      <c r="Q1001" s="252" t="s">
        <v>2156</v>
      </c>
      <c r="R1001" s="286" t="s">
        <v>110</v>
      </c>
      <c r="S1001" s="286" t="s">
        <v>107</v>
      </c>
      <c r="T1001" s="252" t="s">
        <v>958</v>
      </c>
      <c r="U1001" s="286"/>
      <c r="V1001" s="295"/>
      <c r="W1001" s="286"/>
      <c r="X1001" s="286" t="s">
        <v>436</v>
      </c>
      <c r="Y1001" s="286"/>
      <c r="Z1001" s="286"/>
      <c r="AA1001" s="286" t="s">
        <v>106</v>
      </c>
      <c r="AB1001" s="286" t="s">
        <v>285</v>
      </c>
      <c r="AC1001" s="286" t="s">
        <v>63</v>
      </c>
      <c r="AD1001" s="295"/>
      <c r="AE1001" s="295" t="s">
        <v>115</v>
      </c>
      <c r="AF1001" s="295"/>
      <c r="AG1001" s="295"/>
      <c r="AH1001" s="309">
        <v>487749998.94999999</v>
      </c>
      <c r="AI1001" s="309">
        <v>546279998.824</v>
      </c>
      <c r="AJ1001" s="228"/>
      <c r="AK1001" s="228"/>
      <c r="AL1001" s="228"/>
      <c r="AM1001" s="227" t="s">
        <v>116</v>
      </c>
      <c r="AN1001" s="228" t="s">
        <v>3124</v>
      </c>
      <c r="AO1001" s="228" t="s">
        <v>3125</v>
      </c>
      <c r="AP1001" s="227"/>
      <c r="AQ1001" s="107"/>
      <c r="AR1001" s="107"/>
      <c r="AS1001" s="107"/>
      <c r="AT1001" s="107"/>
      <c r="AU1001" s="107"/>
      <c r="AV1001" s="107"/>
      <c r="AW1001" s="107"/>
      <c r="AX1001" s="107"/>
      <c r="AY1001" s="107"/>
      <c r="AZ1001" s="107"/>
      <c r="BA1001" s="1"/>
      <c r="BB1001" s="1"/>
      <c r="BC1001" s="1"/>
      <c r="BD1001" s="49">
        <v>871</v>
      </c>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row>
    <row r="1002" spans="1:258" s="240" customFormat="1" ht="12.95" customHeight="1">
      <c r="A1002" s="252" t="s">
        <v>3126</v>
      </c>
      <c r="B1002" s="228"/>
      <c r="C1002" s="228"/>
      <c r="D1002" s="228"/>
      <c r="E1002" s="228" t="s">
        <v>3795</v>
      </c>
      <c r="F1002" s="228"/>
      <c r="G1002" s="228"/>
      <c r="H1002" s="228" t="s">
        <v>3127</v>
      </c>
      <c r="I1002" s="228" t="s">
        <v>3128</v>
      </c>
      <c r="J1002" s="228" t="s">
        <v>3128</v>
      </c>
      <c r="K1002" s="228" t="s">
        <v>150</v>
      </c>
      <c r="L1002" s="228"/>
      <c r="M1002" s="228"/>
      <c r="N1002" s="286" t="s">
        <v>3129</v>
      </c>
      <c r="O1002" s="286">
        <v>230000000</v>
      </c>
      <c r="P1002" s="252" t="s">
        <v>953</v>
      </c>
      <c r="Q1002" s="252" t="s">
        <v>3130</v>
      </c>
      <c r="R1002" s="286" t="s">
        <v>110</v>
      </c>
      <c r="S1002" s="286">
        <v>230000000</v>
      </c>
      <c r="T1002" s="252" t="s">
        <v>958</v>
      </c>
      <c r="U1002" s="286"/>
      <c r="V1002" s="295"/>
      <c r="W1002" s="286"/>
      <c r="X1002" s="286" t="s">
        <v>436</v>
      </c>
      <c r="Y1002" s="286"/>
      <c r="Z1002" s="286"/>
      <c r="AA1002" s="286">
        <v>0</v>
      </c>
      <c r="AB1002" s="286">
        <v>100</v>
      </c>
      <c r="AC1002" s="286">
        <v>0</v>
      </c>
      <c r="AD1002" s="295"/>
      <c r="AE1002" s="295" t="s">
        <v>115</v>
      </c>
      <c r="AF1002" s="295"/>
      <c r="AG1002" s="295"/>
      <c r="AH1002" s="309">
        <v>44221840</v>
      </c>
      <c r="AI1002" s="309">
        <v>49528460.800000004</v>
      </c>
      <c r="AJ1002" s="228"/>
      <c r="AK1002" s="228"/>
      <c r="AL1002" s="228"/>
      <c r="AM1002" s="227" t="s">
        <v>116</v>
      </c>
      <c r="AN1002" s="228" t="s">
        <v>3131</v>
      </c>
      <c r="AO1002" s="228" t="s">
        <v>3132</v>
      </c>
      <c r="AP1002" s="227"/>
      <c r="AQ1002" s="107"/>
      <c r="AR1002" s="107"/>
      <c r="AS1002" s="107"/>
      <c r="AT1002" s="107"/>
      <c r="AU1002" s="107"/>
      <c r="AV1002" s="107"/>
      <c r="AW1002" s="107"/>
      <c r="AX1002" s="107"/>
      <c r="AY1002" s="107"/>
      <c r="AZ1002" s="107"/>
      <c r="BA1002" s="1"/>
      <c r="BB1002" s="1"/>
      <c r="BC1002" s="1"/>
      <c r="BD1002" s="49">
        <v>872</v>
      </c>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row>
    <row r="1003" spans="1:258" s="240" customFormat="1" ht="12.95" customHeight="1">
      <c r="A1003" s="252" t="s">
        <v>3126</v>
      </c>
      <c r="B1003" s="228"/>
      <c r="C1003" s="228"/>
      <c r="D1003" s="228"/>
      <c r="E1003" s="228" t="s">
        <v>3796</v>
      </c>
      <c r="F1003" s="228"/>
      <c r="G1003" s="228"/>
      <c r="H1003" s="228" t="s">
        <v>3127</v>
      </c>
      <c r="I1003" s="228" t="s">
        <v>3128</v>
      </c>
      <c r="J1003" s="228" t="s">
        <v>3128</v>
      </c>
      <c r="K1003" s="228" t="s">
        <v>150</v>
      </c>
      <c r="L1003" s="228"/>
      <c r="M1003" s="228"/>
      <c r="N1003" s="286" t="s">
        <v>3129</v>
      </c>
      <c r="O1003" s="286">
        <v>230000000</v>
      </c>
      <c r="P1003" s="252" t="s">
        <v>953</v>
      </c>
      <c r="Q1003" s="252" t="s">
        <v>3130</v>
      </c>
      <c r="R1003" s="286" t="s">
        <v>110</v>
      </c>
      <c r="S1003" s="286">
        <v>230000000</v>
      </c>
      <c r="T1003" s="252" t="s">
        <v>958</v>
      </c>
      <c r="U1003" s="286"/>
      <c r="V1003" s="295"/>
      <c r="W1003" s="286"/>
      <c r="X1003" s="286" t="s">
        <v>436</v>
      </c>
      <c r="Y1003" s="286"/>
      <c r="Z1003" s="286"/>
      <c r="AA1003" s="286">
        <v>0</v>
      </c>
      <c r="AB1003" s="286">
        <v>100</v>
      </c>
      <c r="AC1003" s="286">
        <v>0</v>
      </c>
      <c r="AD1003" s="295"/>
      <c r="AE1003" s="295" t="s">
        <v>115</v>
      </c>
      <c r="AF1003" s="295"/>
      <c r="AG1003" s="295"/>
      <c r="AH1003" s="309">
        <v>81400213.599999994</v>
      </c>
      <c r="AI1003" s="309">
        <v>91168239.232000008</v>
      </c>
      <c r="AJ1003" s="228"/>
      <c r="AK1003" s="228"/>
      <c r="AL1003" s="228"/>
      <c r="AM1003" s="227" t="s">
        <v>116</v>
      </c>
      <c r="AN1003" s="228" t="s">
        <v>3133</v>
      </c>
      <c r="AO1003" s="228" t="s">
        <v>3134</v>
      </c>
      <c r="AP1003" s="227"/>
      <c r="AQ1003" s="107"/>
      <c r="AR1003" s="107"/>
      <c r="AS1003" s="107"/>
      <c r="AT1003" s="107"/>
      <c r="AU1003" s="107"/>
      <c r="AV1003" s="107"/>
      <c r="AW1003" s="107"/>
      <c r="AX1003" s="107"/>
      <c r="AY1003" s="107"/>
      <c r="AZ1003" s="107"/>
      <c r="BA1003" s="1"/>
      <c r="BB1003" s="1"/>
      <c r="BC1003" s="1"/>
      <c r="BD1003" s="49">
        <v>873</v>
      </c>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row>
    <row r="1004" spans="1:258" s="240" customFormat="1" ht="12.95" customHeight="1">
      <c r="A1004" s="252" t="s">
        <v>3126</v>
      </c>
      <c r="B1004" s="228"/>
      <c r="C1004" s="228"/>
      <c r="D1004" s="228"/>
      <c r="E1004" s="228" t="s">
        <v>1613</v>
      </c>
      <c r="F1004" s="228"/>
      <c r="G1004" s="228"/>
      <c r="H1004" s="228" t="s">
        <v>3092</v>
      </c>
      <c r="I1004" s="228" t="s">
        <v>3093</v>
      </c>
      <c r="J1004" s="228" t="s">
        <v>3094</v>
      </c>
      <c r="K1004" s="228" t="s">
        <v>150</v>
      </c>
      <c r="L1004" s="228"/>
      <c r="M1004" s="228"/>
      <c r="N1004" s="286" t="s">
        <v>3129</v>
      </c>
      <c r="O1004" s="286">
        <v>230000000</v>
      </c>
      <c r="P1004" s="252" t="s">
        <v>953</v>
      </c>
      <c r="Q1004" s="252" t="s">
        <v>3130</v>
      </c>
      <c r="R1004" s="286" t="s">
        <v>110</v>
      </c>
      <c r="S1004" s="286">
        <v>230000000</v>
      </c>
      <c r="T1004" s="252" t="s">
        <v>958</v>
      </c>
      <c r="U1004" s="286"/>
      <c r="V1004" s="295"/>
      <c r="W1004" s="286"/>
      <c r="X1004" s="286" t="s">
        <v>436</v>
      </c>
      <c r="Y1004" s="286"/>
      <c r="Z1004" s="286"/>
      <c r="AA1004" s="286">
        <v>0</v>
      </c>
      <c r="AB1004" s="286">
        <v>100</v>
      </c>
      <c r="AC1004" s="286">
        <v>0</v>
      </c>
      <c r="AD1004" s="295"/>
      <c r="AE1004" s="295" t="s">
        <v>115</v>
      </c>
      <c r="AF1004" s="295"/>
      <c r="AG1004" s="295"/>
      <c r="AH1004" s="43">
        <v>0</v>
      </c>
      <c r="AI1004" s="44">
        <f>AH1004*1.12</f>
        <v>0</v>
      </c>
      <c r="AJ1004" s="228"/>
      <c r="AK1004" s="228"/>
      <c r="AL1004" s="228"/>
      <c r="AM1004" s="227" t="s">
        <v>116</v>
      </c>
      <c r="AN1004" s="228" t="s">
        <v>3135</v>
      </c>
      <c r="AO1004" s="228" t="s">
        <v>3136</v>
      </c>
      <c r="AP1004" s="227"/>
      <c r="AQ1004" s="107"/>
      <c r="AR1004" s="107"/>
      <c r="AS1004" s="107"/>
      <c r="AT1004" s="107"/>
      <c r="AU1004" s="107"/>
      <c r="AV1004" s="107"/>
      <c r="AW1004" s="107"/>
      <c r="AX1004" s="107"/>
      <c r="AY1004" s="107"/>
      <c r="AZ1004" s="107"/>
      <c r="BA1004" s="1"/>
      <c r="BB1004" s="1"/>
      <c r="BC1004" s="1"/>
      <c r="BD1004" s="49">
        <v>874</v>
      </c>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row>
    <row r="1005" spans="1:258" s="240" customFormat="1" ht="12.95" customHeight="1">
      <c r="A1005" s="221" t="s">
        <v>3126</v>
      </c>
      <c r="B1005" s="413"/>
      <c r="C1005" s="413"/>
      <c r="D1005" s="413"/>
      <c r="E1005" s="286" t="s">
        <v>4110</v>
      </c>
      <c r="F1005" s="221"/>
      <c r="G1005" s="284"/>
      <c r="H1005" s="224" t="s">
        <v>3092</v>
      </c>
      <c r="I1005" s="224" t="s">
        <v>3093</v>
      </c>
      <c r="J1005" s="224" t="s">
        <v>3094</v>
      </c>
      <c r="K1005" s="221" t="s">
        <v>150</v>
      </c>
      <c r="L1005" s="284"/>
      <c r="M1005" s="284"/>
      <c r="N1005" s="221" t="s">
        <v>3129</v>
      </c>
      <c r="O1005" s="291">
        <v>230000000</v>
      </c>
      <c r="P1005" s="221" t="s">
        <v>953</v>
      </c>
      <c r="Q1005" s="512" t="s">
        <v>3130</v>
      </c>
      <c r="R1005" s="291" t="s">
        <v>110</v>
      </c>
      <c r="S1005" s="293">
        <v>230000000</v>
      </c>
      <c r="T1005" s="221" t="s">
        <v>958</v>
      </c>
      <c r="U1005" s="284"/>
      <c r="V1005" s="284"/>
      <c r="W1005" s="284"/>
      <c r="X1005" s="221" t="s">
        <v>436</v>
      </c>
      <c r="Y1005" s="284"/>
      <c r="Z1005" s="284"/>
      <c r="AA1005" s="221">
        <v>0</v>
      </c>
      <c r="AB1005" s="221">
        <v>100</v>
      </c>
      <c r="AC1005" s="221">
        <v>0</v>
      </c>
      <c r="AD1005" s="284"/>
      <c r="AE1005" s="224" t="s">
        <v>115</v>
      </c>
      <c r="AF1005" s="284"/>
      <c r="AG1005" s="284"/>
      <c r="AH1005" s="817">
        <v>59291298</v>
      </c>
      <c r="AI1005" s="817">
        <f>AH1005*1.12</f>
        <v>66406253.760000005</v>
      </c>
      <c r="AJ1005" s="818"/>
      <c r="AK1005" s="818"/>
      <c r="AL1005" s="818"/>
      <c r="AM1005" s="319" t="s">
        <v>116</v>
      </c>
      <c r="AN1005" s="221" t="s">
        <v>3135</v>
      </c>
      <c r="AO1005" s="221" t="s">
        <v>3136</v>
      </c>
      <c r="AP1005" s="417"/>
      <c r="AQ1005" s="89"/>
      <c r="AR1005" s="89"/>
      <c r="AS1005" s="89"/>
      <c r="AT1005" s="89"/>
      <c r="AU1005" s="89"/>
      <c r="AV1005" s="89"/>
      <c r="AW1005" s="89"/>
      <c r="AX1005" s="89"/>
      <c r="AY1005" s="89" t="s">
        <v>3264</v>
      </c>
      <c r="AZ1005" s="74" t="s">
        <v>4111</v>
      </c>
      <c r="BA1005" s="1"/>
      <c r="BB1005" s="1"/>
      <c r="BC1005" s="249" t="e">
        <f>VLOOKUP(#REF!,$E$11:$BD$1093,53,0)</f>
        <v>#REF!</v>
      </c>
      <c r="BD1005" s="249" t="e">
        <f>BC1005+0.5</f>
        <v>#REF!</v>
      </c>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row>
    <row r="1006" spans="1:258" s="240" customFormat="1" ht="12.95" customHeight="1">
      <c r="A1006" s="509" t="s">
        <v>1030</v>
      </c>
      <c r="B1006" s="518" t="s">
        <v>1031</v>
      </c>
      <c r="C1006" s="518" t="s">
        <v>3840</v>
      </c>
      <c r="D1006" s="302"/>
      <c r="E1006" s="302" t="s">
        <v>3981</v>
      </c>
      <c r="F1006" s="378"/>
      <c r="G1006" s="534"/>
      <c r="H1006" s="302" t="s">
        <v>3982</v>
      </c>
      <c r="I1006" s="302" t="s">
        <v>3983</v>
      </c>
      <c r="J1006" s="302" t="s">
        <v>3984</v>
      </c>
      <c r="K1006" s="302" t="s">
        <v>150</v>
      </c>
      <c r="L1006" s="302"/>
      <c r="M1006" s="378"/>
      <c r="N1006" s="302">
        <v>80</v>
      </c>
      <c r="O1006" s="518">
        <v>230000000</v>
      </c>
      <c r="P1006" s="587" t="s">
        <v>984</v>
      </c>
      <c r="Q1006" s="378" t="s">
        <v>2156</v>
      </c>
      <c r="R1006" s="378" t="s">
        <v>110</v>
      </c>
      <c r="S1006" s="518">
        <v>230000000</v>
      </c>
      <c r="T1006" s="600" t="s">
        <v>958</v>
      </c>
      <c r="U1006" s="378"/>
      <c r="V1006" s="378"/>
      <c r="W1006" s="378"/>
      <c r="X1006" s="378" t="s">
        <v>436</v>
      </c>
      <c r="Y1006" s="378"/>
      <c r="Z1006" s="378"/>
      <c r="AA1006" s="379">
        <v>0</v>
      </c>
      <c r="AB1006" s="221">
        <v>90</v>
      </c>
      <c r="AC1006" s="379">
        <v>10</v>
      </c>
      <c r="AD1006" s="378"/>
      <c r="AE1006" s="378" t="s">
        <v>115</v>
      </c>
      <c r="AF1006" s="380"/>
      <c r="AG1006" s="325"/>
      <c r="AH1006" s="381">
        <v>235763646</v>
      </c>
      <c r="AI1006" s="382">
        <v>264055283.52000001</v>
      </c>
      <c r="AJ1006" s="679"/>
      <c r="AK1006" s="679"/>
      <c r="AL1006" s="679"/>
      <c r="AM1006" s="694" t="s">
        <v>116</v>
      </c>
      <c r="AN1006" s="705" t="s">
        <v>3985</v>
      </c>
      <c r="AO1006" s="705" t="s">
        <v>3986</v>
      </c>
      <c r="AP1006" s="723"/>
      <c r="AQ1006" s="349"/>
      <c r="AR1006" s="349"/>
      <c r="AS1006" s="349"/>
      <c r="AT1006" s="349"/>
      <c r="AU1006" s="349"/>
      <c r="AV1006" s="349"/>
      <c r="AW1006" s="349"/>
      <c r="AX1006" s="349"/>
      <c r="AY1006" s="349"/>
      <c r="AZ1006" s="393"/>
      <c r="BA1006" s="239"/>
      <c r="BB1006" s="239"/>
      <c r="BC1006" s="239"/>
      <c r="BD1006" s="49">
        <v>875</v>
      </c>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row>
    <row r="1007" spans="1:258" s="240" customFormat="1" ht="12.95" customHeight="1">
      <c r="A1007" s="509" t="s">
        <v>1030</v>
      </c>
      <c r="B1007" s="516" t="s">
        <v>1031</v>
      </c>
      <c r="C1007" s="516"/>
      <c r="D1007" s="516"/>
      <c r="E1007" s="516" t="s">
        <v>3987</v>
      </c>
      <c r="F1007" s="530"/>
      <c r="G1007" s="533"/>
      <c r="H1007" s="533" t="s">
        <v>3988</v>
      </c>
      <c r="I1007" s="533" t="s">
        <v>3989</v>
      </c>
      <c r="J1007" s="533" t="s">
        <v>3990</v>
      </c>
      <c r="K1007" s="533" t="s">
        <v>150</v>
      </c>
      <c r="L1007" s="569"/>
      <c r="M1007" s="533"/>
      <c r="N1007" s="569">
        <v>80</v>
      </c>
      <c r="O1007" s="569">
        <v>230000000</v>
      </c>
      <c r="P1007" s="297" t="s">
        <v>984</v>
      </c>
      <c r="Q1007" s="221" t="s">
        <v>435</v>
      </c>
      <c r="R1007" s="533" t="s">
        <v>110</v>
      </c>
      <c r="S1007" s="569">
        <v>230000000</v>
      </c>
      <c r="T1007" s="533" t="s">
        <v>954</v>
      </c>
      <c r="U1007" s="533"/>
      <c r="V1007" s="569"/>
      <c r="W1007" s="533"/>
      <c r="X1007" s="569" t="s">
        <v>436</v>
      </c>
      <c r="Y1007" s="569"/>
      <c r="Z1007" s="569"/>
      <c r="AA1007" s="618">
        <v>0</v>
      </c>
      <c r="AB1007" s="533">
        <v>100</v>
      </c>
      <c r="AC1007" s="533">
        <v>0</v>
      </c>
      <c r="AD1007" s="627"/>
      <c r="AE1007" s="533" t="s">
        <v>115</v>
      </c>
      <c r="AF1007" s="642"/>
      <c r="AG1007" s="642"/>
      <c r="AH1007" s="657">
        <v>64000000</v>
      </c>
      <c r="AI1007" s="657">
        <v>71680000</v>
      </c>
      <c r="AJ1007" s="678"/>
      <c r="AK1007" s="678"/>
      <c r="AL1007" s="678"/>
      <c r="AM1007" s="691" t="s">
        <v>116</v>
      </c>
      <c r="AN1007" s="533" t="s">
        <v>3991</v>
      </c>
      <c r="AO1007" s="533" t="s">
        <v>3992</v>
      </c>
      <c r="AP1007" s="722"/>
      <c r="AQ1007" s="226"/>
      <c r="AR1007" s="226"/>
      <c r="AS1007" s="226"/>
      <c r="AT1007" s="226"/>
      <c r="AU1007" s="226"/>
      <c r="AV1007" s="226"/>
      <c r="AW1007" s="226"/>
      <c r="AX1007" s="226"/>
      <c r="AY1007" s="106"/>
      <c r="AZ1007" s="106"/>
      <c r="BA1007" s="242"/>
      <c r="BB1007" s="242"/>
      <c r="BC1007" s="242"/>
      <c r="BD1007" s="49">
        <v>876</v>
      </c>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row>
    <row r="1008" spans="1:258" s="240" customFormat="1" ht="12.95" customHeight="1">
      <c r="A1008" s="509" t="s">
        <v>1030</v>
      </c>
      <c r="B1008" s="224" t="s">
        <v>1031</v>
      </c>
      <c r="C1008" s="224"/>
      <c r="D1008" s="224"/>
      <c r="E1008" s="221" t="s">
        <v>3993</v>
      </c>
      <c r="F1008" s="221"/>
      <c r="G1008" s="221"/>
      <c r="H1008" s="224" t="s">
        <v>3994</v>
      </c>
      <c r="I1008" s="224" t="s">
        <v>3995</v>
      </c>
      <c r="J1008" s="224" t="s">
        <v>3995</v>
      </c>
      <c r="K1008" s="224" t="s">
        <v>150</v>
      </c>
      <c r="L1008" s="224"/>
      <c r="M1008" s="221"/>
      <c r="N1008" s="224">
        <v>80</v>
      </c>
      <c r="O1008" s="224">
        <v>230000000</v>
      </c>
      <c r="P1008" s="412" t="s">
        <v>984</v>
      </c>
      <c r="Q1008" s="221" t="s">
        <v>3130</v>
      </c>
      <c r="R1008" s="221" t="s">
        <v>110</v>
      </c>
      <c r="S1008" s="224">
        <v>230000000</v>
      </c>
      <c r="T1008" s="294" t="s">
        <v>958</v>
      </c>
      <c r="U1008" s="221"/>
      <c r="V1008" s="221"/>
      <c r="W1008" s="221"/>
      <c r="X1008" s="221" t="s">
        <v>436</v>
      </c>
      <c r="Y1008" s="221"/>
      <c r="Z1008" s="221"/>
      <c r="AA1008" s="379">
        <v>30</v>
      </c>
      <c r="AB1008" s="221">
        <v>65</v>
      </c>
      <c r="AC1008" s="379">
        <v>5</v>
      </c>
      <c r="AD1008" s="221"/>
      <c r="AE1008" s="221" t="s">
        <v>115</v>
      </c>
      <c r="AF1008" s="639"/>
      <c r="AG1008" s="639"/>
      <c r="AH1008" s="657">
        <v>2860779940</v>
      </c>
      <c r="AI1008" s="657">
        <v>3204073532.8000002</v>
      </c>
      <c r="AJ1008" s="657"/>
      <c r="AK1008" s="657"/>
      <c r="AL1008" s="657"/>
      <c r="AM1008" s="383" t="s">
        <v>116</v>
      </c>
      <c r="AN1008" s="250" t="s">
        <v>3996</v>
      </c>
      <c r="AO1008" s="250" t="s">
        <v>3997</v>
      </c>
      <c r="AP1008" s="332"/>
      <c r="AQ1008" s="76"/>
      <c r="AR1008" s="76"/>
      <c r="AS1008" s="76"/>
      <c r="AT1008" s="76"/>
      <c r="AU1008" s="76"/>
      <c r="AV1008" s="76"/>
      <c r="AW1008" s="76"/>
      <c r="AX1008" s="76"/>
      <c r="AY1008" s="76"/>
      <c r="AZ1008" s="50"/>
      <c r="BA1008" s="8"/>
      <c r="BB1008" s="8"/>
      <c r="BC1008" s="8"/>
      <c r="BD1008" s="49">
        <v>877</v>
      </c>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row>
    <row r="1009" spans="1:258" s="240" customFormat="1" ht="12.95" customHeight="1">
      <c r="A1009" s="510" t="s">
        <v>3112</v>
      </c>
      <c r="B1009" s="516" t="s">
        <v>1031</v>
      </c>
      <c r="C1009" s="516"/>
      <c r="D1009" s="516"/>
      <c r="E1009" s="390" t="s">
        <v>3998</v>
      </c>
      <c r="F1009" s="530"/>
      <c r="G1009" s="530"/>
      <c r="H1009" s="250" t="s">
        <v>3988</v>
      </c>
      <c r="I1009" s="250" t="s">
        <v>3989</v>
      </c>
      <c r="J1009" s="250" t="s">
        <v>3990</v>
      </c>
      <c r="K1009" s="250" t="s">
        <v>150</v>
      </c>
      <c r="L1009" s="250"/>
      <c r="M1009" s="250"/>
      <c r="N1009" s="250" t="s">
        <v>3114</v>
      </c>
      <c r="O1009" s="250" t="s">
        <v>107</v>
      </c>
      <c r="P1009" s="588" t="s">
        <v>953</v>
      </c>
      <c r="Q1009" s="250" t="s">
        <v>1094</v>
      </c>
      <c r="R1009" s="221" t="s">
        <v>110</v>
      </c>
      <c r="S1009" s="250" t="s">
        <v>107</v>
      </c>
      <c r="T1009" s="294" t="s">
        <v>958</v>
      </c>
      <c r="U1009" s="250"/>
      <c r="V1009" s="250"/>
      <c r="W1009" s="250"/>
      <c r="X1009" s="278" t="s">
        <v>436</v>
      </c>
      <c r="Y1009" s="250"/>
      <c r="Z1009" s="250"/>
      <c r="AA1009" s="278" t="s">
        <v>106</v>
      </c>
      <c r="AB1009" s="278" t="s">
        <v>316</v>
      </c>
      <c r="AC1009" s="250" t="s">
        <v>106</v>
      </c>
      <c r="AD1009" s="250"/>
      <c r="AE1009" s="250" t="s">
        <v>115</v>
      </c>
      <c r="AF1009" s="250"/>
      <c r="AG1009" s="250"/>
      <c r="AH1009" s="664">
        <v>0</v>
      </c>
      <c r="AI1009" s="664">
        <f t="shared" ref="AI1009:AI1019" si="74">AH1009*1.12</f>
        <v>0</v>
      </c>
      <c r="AJ1009" s="680"/>
      <c r="AK1009" s="680"/>
      <c r="AL1009" s="680"/>
      <c r="AM1009" s="696" t="s">
        <v>116</v>
      </c>
      <c r="AN1009" s="508" t="s">
        <v>3999</v>
      </c>
      <c r="AO1009" s="508" t="s">
        <v>4000</v>
      </c>
      <c r="AP1009" s="722"/>
      <c r="AQ1009" s="226"/>
      <c r="AR1009" s="226"/>
      <c r="AS1009" s="226"/>
      <c r="AT1009" s="226"/>
      <c r="AU1009" s="226"/>
      <c r="AV1009" s="226"/>
      <c r="AW1009" s="226"/>
      <c r="AX1009" s="226"/>
      <c r="AY1009" s="76"/>
      <c r="AZ1009" s="50"/>
      <c r="BA1009" s="242"/>
      <c r="BB1009" s="242"/>
      <c r="BC1009" s="8"/>
      <c r="BD1009" s="49">
        <v>878</v>
      </c>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row>
    <row r="1010" spans="1:258" ht="12.95" customHeight="1">
      <c r="A1010" s="463" t="s">
        <v>3112</v>
      </c>
      <c r="B1010" s="961" t="s">
        <v>1031</v>
      </c>
      <c r="C1010" s="961"/>
      <c r="D1010" s="961"/>
      <c r="E1010" s="961" t="s">
        <v>4423</v>
      </c>
      <c r="F1010" s="962"/>
      <c r="G1010" s="962"/>
      <c r="H1010" s="465" t="s">
        <v>3988</v>
      </c>
      <c r="I1010" s="465" t="s">
        <v>3989</v>
      </c>
      <c r="J1010" s="465" t="s">
        <v>3990</v>
      </c>
      <c r="K1010" s="465" t="s">
        <v>150</v>
      </c>
      <c r="L1010" s="465"/>
      <c r="M1010" s="465"/>
      <c r="N1010" s="465" t="s">
        <v>3114</v>
      </c>
      <c r="O1010" s="465" t="s">
        <v>107</v>
      </c>
      <c r="P1010" s="477" t="s">
        <v>953</v>
      </c>
      <c r="Q1010" s="963" t="s">
        <v>435</v>
      </c>
      <c r="R1010" s="453" t="s">
        <v>110</v>
      </c>
      <c r="S1010" s="465" t="s">
        <v>107</v>
      </c>
      <c r="T1010" s="964" t="s">
        <v>958</v>
      </c>
      <c r="U1010" s="465"/>
      <c r="V1010" s="465"/>
      <c r="W1010" s="465"/>
      <c r="X1010" s="465" t="s">
        <v>436</v>
      </c>
      <c r="Y1010" s="465"/>
      <c r="Z1010" s="465"/>
      <c r="AA1010" s="474" t="s">
        <v>106</v>
      </c>
      <c r="AB1010" s="474" t="s">
        <v>316</v>
      </c>
      <c r="AC1010" s="465" t="s">
        <v>106</v>
      </c>
      <c r="AD1010" s="465"/>
      <c r="AE1010" s="465" t="s">
        <v>115</v>
      </c>
      <c r="AF1010" s="465"/>
      <c r="AG1010" s="465"/>
      <c r="AH1010" s="965">
        <v>24000000</v>
      </c>
      <c r="AI1010" s="965">
        <f>AH1010*1.12</f>
        <v>26880000.000000004</v>
      </c>
      <c r="AJ1010" s="965"/>
      <c r="AK1010" s="965"/>
      <c r="AL1010" s="965"/>
      <c r="AM1010" s="468" t="s">
        <v>116</v>
      </c>
      <c r="AN1010" s="966" t="s">
        <v>4424</v>
      </c>
      <c r="AO1010" s="966" t="s">
        <v>4425</v>
      </c>
      <c r="AP1010" s="464"/>
      <c r="AQ1010" s="464"/>
      <c r="AR1010" s="464"/>
      <c r="AS1010" s="464"/>
      <c r="AT1010" s="464"/>
      <c r="AU1010" s="464"/>
      <c r="AV1010" s="464"/>
      <c r="AW1010" s="464"/>
      <c r="AX1010" s="464"/>
      <c r="AY1010" s="439" t="s">
        <v>4426</v>
      </c>
      <c r="AZ1010" s="967"/>
    </row>
    <row r="1011" spans="1:258" s="239" customFormat="1" ht="12.75" customHeight="1">
      <c r="A1011" s="101" t="s">
        <v>980</v>
      </c>
      <c r="B1011" s="819"/>
      <c r="C1011" s="819" t="s">
        <v>3264</v>
      </c>
      <c r="D1011" s="135"/>
      <c r="E1011" s="39" t="s">
        <v>4366</v>
      </c>
      <c r="F1011" s="349"/>
      <c r="G1011" s="820"/>
      <c r="H1011" s="821" t="s">
        <v>4408</v>
      </c>
      <c r="I1011" s="822" t="s">
        <v>4190</v>
      </c>
      <c r="J1011" s="822" t="s">
        <v>4409</v>
      </c>
      <c r="K1011" s="213" t="s">
        <v>314</v>
      </c>
      <c r="L1011" s="823" t="s">
        <v>315</v>
      </c>
      <c r="M1011" s="213"/>
      <c r="N1011" s="824">
        <v>40</v>
      </c>
      <c r="O1011" s="213">
        <v>230000000</v>
      </c>
      <c r="P1011" s="213" t="s">
        <v>991</v>
      </c>
      <c r="Q1011" s="213" t="s">
        <v>1094</v>
      </c>
      <c r="R1011" s="802" t="s">
        <v>110</v>
      </c>
      <c r="S1011" s="213">
        <v>230000000</v>
      </c>
      <c r="T1011" s="825" t="s">
        <v>999</v>
      </c>
      <c r="U1011" s="213"/>
      <c r="V1011" s="213"/>
      <c r="W1011" s="213"/>
      <c r="X1011" s="213" t="s">
        <v>436</v>
      </c>
      <c r="Y1011" s="824"/>
      <c r="Z1011" s="213"/>
      <c r="AA1011" s="826">
        <v>0</v>
      </c>
      <c r="AB1011" s="826">
        <v>100</v>
      </c>
      <c r="AC1011" s="826">
        <v>0</v>
      </c>
      <c r="AD1011" s="213"/>
      <c r="AE1011" s="252" t="s">
        <v>115</v>
      </c>
      <c r="AF1011" s="827"/>
      <c r="AG1011" s="828"/>
      <c r="AH1011" s="829">
        <v>0</v>
      </c>
      <c r="AI1011" s="830">
        <f t="shared" si="74"/>
        <v>0</v>
      </c>
      <c r="AJ1011" s="829"/>
      <c r="AK1011" s="829"/>
      <c r="AL1011" s="830"/>
      <c r="AM1011" s="831" t="s">
        <v>116</v>
      </c>
      <c r="AN1011" s="832" t="s">
        <v>4191</v>
      </c>
      <c r="AO1011" s="214" t="s">
        <v>4192</v>
      </c>
      <c r="AP1011" s="783"/>
      <c r="AQ1011" s="349"/>
      <c r="AR1011" s="349"/>
      <c r="AS1011" s="349"/>
      <c r="AT1011" s="349"/>
      <c r="AU1011" s="349"/>
      <c r="AV1011" s="349"/>
      <c r="AW1011" s="349"/>
      <c r="AX1011" s="349"/>
      <c r="AY1011" s="349"/>
      <c r="AZ1011" s="393" t="s">
        <v>4193</v>
      </c>
    </row>
    <row r="1012" spans="1:258" s="239" customFormat="1" ht="12.95" customHeight="1">
      <c r="A1012" s="438" t="s">
        <v>980</v>
      </c>
      <c r="B1012" s="431"/>
      <c r="C1012" s="431" t="s">
        <v>3264</v>
      </c>
      <c r="D1012" s="441"/>
      <c r="E1012" s="434" t="s">
        <v>4427</v>
      </c>
      <c r="F1012" s="430"/>
      <c r="G1012" s="443"/>
      <c r="H1012" s="968" t="s">
        <v>4408</v>
      </c>
      <c r="I1012" s="969" t="s">
        <v>4190</v>
      </c>
      <c r="J1012" s="969" t="s">
        <v>4409</v>
      </c>
      <c r="K1012" s="434" t="s">
        <v>314</v>
      </c>
      <c r="L1012" s="970" t="s">
        <v>4428</v>
      </c>
      <c r="M1012" s="434"/>
      <c r="N1012" s="442">
        <v>40</v>
      </c>
      <c r="O1012" s="434">
        <v>230000000</v>
      </c>
      <c r="P1012" s="434" t="s">
        <v>991</v>
      </c>
      <c r="Q1012" s="963" t="s">
        <v>435</v>
      </c>
      <c r="R1012" s="562" t="s">
        <v>110</v>
      </c>
      <c r="S1012" s="434">
        <v>230000000</v>
      </c>
      <c r="T1012" s="971" t="s">
        <v>999</v>
      </c>
      <c r="U1012" s="434"/>
      <c r="V1012" s="434"/>
      <c r="W1012" s="434"/>
      <c r="X1012" s="465" t="s">
        <v>436</v>
      </c>
      <c r="Y1012" s="442"/>
      <c r="Z1012" s="434"/>
      <c r="AA1012" s="972">
        <v>0</v>
      </c>
      <c r="AB1012" s="930">
        <v>100</v>
      </c>
      <c r="AC1012" s="930">
        <v>0</v>
      </c>
      <c r="AD1012" s="434"/>
      <c r="AE1012" s="973" t="s">
        <v>115</v>
      </c>
      <c r="AF1012" s="974"/>
      <c r="AG1012" s="435"/>
      <c r="AH1012" s="437">
        <v>30000000</v>
      </c>
      <c r="AI1012" s="437">
        <f t="shared" si="74"/>
        <v>33600000</v>
      </c>
      <c r="AJ1012" s="437"/>
      <c r="AK1012" s="437"/>
      <c r="AL1012" s="437"/>
      <c r="AM1012" s="930" t="s">
        <v>116</v>
      </c>
      <c r="AN1012" s="434" t="s">
        <v>4191</v>
      </c>
      <c r="AO1012" s="432" t="s">
        <v>4192</v>
      </c>
      <c r="AP1012" s="430"/>
      <c r="AQ1012" s="430"/>
      <c r="AR1012" s="430"/>
      <c r="AS1012" s="430"/>
      <c r="AT1012" s="430"/>
      <c r="AU1012" s="430"/>
      <c r="AV1012" s="430"/>
      <c r="AW1012" s="430"/>
      <c r="AX1012" s="430"/>
      <c r="AY1012" s="439" t="s">
        <v>4429</v>
      </c>
      <c r="AZ1012" s="393"/>
      <c r="BA1012" s="481"/>
      <c r="BB1012" s="481"/>
      <c r="BC1012" s="481"/>
      <c r="BD1012" s="481"/>
      <c r="BE1012" s="481"/>
      <c r="BF1012" s="481"/>
      <c r="BG1012" s="481"/>
      <c r="BH1012" s="481"/>
      <c r="BI1012" s="481"/>
      <c r="BJ1012" s="481"/>
      <c r="BK1012" s="481"/>
      <c r="BL1012" s="481"/>
      <c r="BM1012" s="481"/>
      <c r="BN1012" s="481"/>
      <c r="BO1012" s="481"/>
      <c r="BP1012" s="481"/>
      <c r="BQ1012" s="481"/>
      <c r="BR1012" s="481"/>
      <c r="BS1012" s="481"/>
      <c r="BT1012" s="481"/>
      <c r="BU1012" s="481"/>
      <c r="BV1012" s="481"/>
      <c r="BW1012" s="481"/>
      <c r="BX1012" s="481"/>
      <c r="BY1012" s="481"/>
      <c r="BZ1012" s="481"/>
      <c r="CA1012" s="481"/>
      <c r="CB1012" s="481"/>
      <c r="CC1012" s="481"/>
      <c r="CD1012" s="481"/>
      <c r="CE1012" s="481"/>
      <c r="CF1012" s="481"/>
      <c r="CG1012" s="481"/>
      <c r="CH1012" s="481"/>
      <c r="CI1012" s="481"/>
      <c r="CJ1012" s="481"/>
      <c r="CK1012" s="481"/>
      <c r="CL1012" s="481"/>
      <c r="CM1012" s="481"/>
      <c r="CN1012" s="481"/>
      <c r="CO1012" s="481"/>
      <c r="CP1012" s="481"/>
      <c r="CQ1012" s="481"/>
      <c r="CR1012" s="481"/>
      <c r="CS1012" s="481"/>
      <c r="CT1012" s="481"/>
      <c r="CU1012" s="481"/>
      <c r="CV1012" s="481"/>
      <c r="CW1012" s="481"/>
      <c r="CX1012" s="481"/>
      <c r="CY1012" s="481"/>
      <c r="CZ1012" s="481"/>
      <c r="DA1012" s="481"/>
      <c r="DB1012" s="481"/>
      <c r="DC1012" s="481"/>
      <c r="DD1012" s="481"/>
      <c r="DE1012" s="481"/>
      <c r="DF1012" s="481"/>
      <c r="DG1012" s="481"/>
      <c r="DH1012" s="481"/>
      <c r="DI1012" s="481"/>
      <c r="DJ1012" s="481"/>
      <c r="DK1012" s="481"/>
      <c r="DL1012" s="481"/>
      <c r="DM1012" s="481"/>
      <c r="DN1012" s="481"/>
      <c r="DO1012" s="481"/>
      <c r="DP1012" s="481"/>
      <c r="DQ1012" s="481"/>
      <c r="DR1012" s="481"/>
      <c r="DS1012" s="481"/>
      <c r="DT1012" s="481"/>
      <c r="DU1012" s="481"/>
      <c r="DV1012" s="481"/>
      <c r="DW1012" s="481"/>
      <c r="DX1012" s="481"/>
      <c r="DY1012" s="481"/>
      <c r="DZ1012" s="481"/>
      <c r="EA1012" s="481"/>
      <c r="EB1012" s="481"/>
      <c r="EC1012" s="481"/>
      <c r="ED1012" s="481"/>
      <c r="EE1012" s="481"/>
      <c r="EF1012" s="481"/>
      <c r="EG1012" s="481"/>
      <c r="EH1012" s="481"/>
      <c r="EI1012" s="481"/>
      <c r="EJ1012" s="481"/>
      <c r="EK1012" s="481"/>
      <c r="EL1012" s="481"/>
      <c r="EM1012" s="481"/>
      <c r="EN1012" s="481"/>
      <c r="EO1012" s="481"/>
      <c r="EP1012" s="481"/>
      <c r="EQ1012" s="481"/>
      <c r="ER1012" s="481"/>
      <c r="ES1012" s="481"/>
      <c r="ET1012" s="481"/>
      <c r="EU1012" s="481"/>
      <c r="EV1012" s="481"/>
      <c r="EW1012" s="481"/>
      <c r="EX1012" s="481"/>
      <c r="EY1012" s="481"/>
      <c r="EZ1012" s="481"/>
      <c r="FA1012" s="481"/>
      <c r="FB1012" s="481"/>
      <c r="FC1012" s="481"/>
      <c r="FD1012" s="481"/>
      <c r="FE1012" s="481"/>
      <c r="FF1012" s="481"/>
      <c r="FG1012" s="481"/>
      <c r="FH1012" s="481"/>
      <c r="FI1012" s="481"/>
      <c r="FJ1012" s="481"/>
      <c r="FK1012" s="481"/>
      <c r="FL1012" s="481"/>
      <c r="FM1012" s="481"/>
      <c r="FN1012" s="481"/>
      <c r="FO1012" s="481"/>
    </row>
    <row r="1013" spans="1:258" s="239" customFormat="1" ht="12.95" customHeight="1">
      <c r="A1013" s="347" t="s">
        <v>980</v>
      </c>
      <c r="B1013" s="502"/>
      <c r="C1013" s="485" t="s">
        <v>3264</v>
      </c>
      <c r="D1013" s="502"/>
      <c r="E1013" s="747" t="s">
        <v>4367</v>
      </c>
      <c r="F1013" s="503"/>
      <c r="G1013" s="504"/>
      <c r="H1013" s="486" t="s">
        <v>4408</v>
      </c>
      <c r="I1013" s="487" t="s">
        <v>4190</v>
      </c>
      <c r="J1013" s="487" t="s">
        <v>4409</v>
      </c>
      <c r="K1013" s="488" t="s">
        <v>314</v>
      </c>
      <c r="L1013" s="489" t="s">
        <v>315</v>
      </c>
      <c r="M1013" s="488"/>
      <c r="N1013" s="490">
        <v>40</v>
      </c>
      <c r="O1013" s="488">
        <v>230000000</v>
      </c>
      <c r="P1013" s="488" t="s">
        <v>991</v>
      </c>
      <c r="Q1013" s="488" t="s">
        <v>4421</v>
      </c>
      <c r="R1013" s="491" t="s">
        <v>110</v>
      </c>
      <c r="S1013" s="488">
        <v>230000000</v>
      </c>
      <c r="T1013" s="492" t="s">
        <v>1133</v>
      </c>
      <c r="U1013" s="488"/>
      <c r="V1013" s="488"/>
      <c r="W1013" s="488"/>
      <c r="X1013" s="488" t="s">
        <v>436</v>
      </c>
      <c r="Y1013" s="490"/>
      <c r="Z1013" s="488"/>
      <c r="AA1013" s="493">
        <v>0</v>
      </c>
      <c r="AB1013" s="493">
        <v>100</v>
      </c>
      <c r="AC1013" s="493">
        <v>0</v>
      </c>
      <c r="AD1013" s="488"/>
      <c r="AE1013" s="494" t="s">
        <v>115</v>
      </c>
      <c r="AF1013" s="495"/>
      <c r="AG1013" s="496"/>
      <c r="AH1013" s="497">
        <v>0</v>
      </c>
      <c r="AI1013" s="498">
        <f t="shared" si="74"/>
        <v>0</v>
      </c>
      <c r="AJ1013" s="497"/>
      <c r="AK1013" s="497"/>
      <c r="AL1013" s="498"/>
      <c r="AM1013" s="499" t="s">
        <v>116</v>
      </c>
      <c r="AN1013" s="500" t="s">
        <v>4194</v>
      </c>
      <c r="AO1013" s="501" t="s">
        <v>4195</v>
      </c>
      <c r="AP1013" s="504"/>
      <c r="AQ1013" s="504"/>
      <c r="AR1013" s="504"/>
      <c r="AS1013" s="504"/>
      <c r="AT1013" s="504"/>
      <c r="AU1013" s="504"/>
      <c r="AV1013" s="504"/>
      <c r="AW1013" s="504"/>
      <c r="AX1013" s="504"/>
      <c r="AY1013" s="343" t="s">
        <v>4415</v>
      </c>
      <c r="AZ1013" s="343" t="s">
        <v>4422</v>
      </c>
      <c r="BA1013" s="481"/>
      <c r="BB1013" s="481"/>
      <c r="BC1013" s="481"/>
      <c r="BD1013" s="481"/>
      <c r="BE1013" s="481"/>
      <c r="BF1013" s="481"/>
      <c r="BG1013" s="481"/>
      <c r="BH1013" s="481"/>
      <c r="BI1013" s="481"/>
      <c r="BJ1013" s="481"/>
      <c r="BK1013" s="481"/>
      <c r="BL1013" s="481"/>
      <c r="BM1013" s="481"/>
      <c r="BN1013" s="481"/>
      <c r="BO1013" s="481"/>
      <c r="BP1013" s="481"/>
      <c r="BQ1013" s="481"/>
      <c r="BR1013" s="481"/>
      <c r="BS1013" s="481"/>
      <c r="BT1013" s="481"/>
      <c r="BU1013" s="481"/>
      <c r="BV1013" s="481"/>
      <c r="BW1013" s="481"/>
      <c r="BX1013" s="481"/>
      <c r="BY1013" s="481"/>
      <c r="BZ1013" s="481"/>
      <c r="CA1013" s="481"/>
      <c r="CB1013" s="481"/>
      <c r="CC1013" s="481"/>
      <c r="CD1013" s="481"/>
      <c r="CE1013" s="481"/>
      <c r="CF1013" s="481"/>
      <c r="CG1013" s="481"/>
      <c r="CH1013" s="481"/>
      <c r="CI1013" s="481"/>
      <c r="CJ1013" s="481"/>
      <c r="CK1013" s="481"/>
      <c r="CL1013" s="481"/>
      <c r="CM1013" s="481"/>
      <c r="CN1013" s="481"/>
      <c r="CO1013" s="481"/>
      <c r="CP1013" s="481"/>
      <c r="CQ1013" s="481"/>
      <c r="CR1013" s="481"/>
      <c r="CS1013" s="481"/>
      <c r="CT1013" s="481"/>
      <c r="CU1013" s="481"/>
      <c r="CV1013" s="481"/>
      <c r="CW1013" s="481"/>
      <c r="CX1013" s="481"/>
      <c r="CY1013" s="481"/>
      <c r="CZ1013" s="481"/>
      <c r="DA1013" s="481"/>
      <c r="DB1013" s="481"/>
      <c r="DC1013" s="481"/>
      <c r="DD1013" s="481"/>
      <c r="DE1013" s="481"/>
      <c r="DF1013" s="481"/>
      <c r="DG1013" s="481"/>
      <c r="DH1013" s="481"/>
      <c r="DI1013" s="481"/>
      <c r="DJ1013" s="481"/>
      <c r="DK1013" s="481"/>
      <c r="DL1013" s="481"/>
      <c r="DM1013" s="481"/>
      <c r="DN1013" s="481"/>
      <c r="DO1013" s="481"/>
      <c r="DP1013" s="481"/>
      <c r="DQ1013" s="481"/>
      <c r="DR1013" s="481"/>
      <c r="DS1013" s="481"/>
      <c r="DT1013" s="481"/>
      <c r="DU1013" s="481"/>
      <c r="DV1013" s="481"/>
      <c r="DW1013" s="481"/>
      <c r="DX1013" s="481"/>
      <c r="DY1013" s="481"/>
      <c r="DZ1013" s="481"/>
      <c r="EA1013" s="481"/>
      <c r="EB1013" s="481"/>
      <c r="EC1013" s="481"/>
      <c r="ED1013" s="481"/>
      <c r="EE1013" s="481"/>
      <c r="EF1013" s="481"/>
      <c r="EG1013" s="481"/>
      <c r="EH1013" s="481"/>
      <c r="EI1013" s="481"/>
      <c r="EJ1013" s="481"/>
      <c r="EK1013" s="481"/>
      <c r="EL1013" s="481"/>
      <c r="EM1013" s="481"/>
      <c r="EN1013" s="481"/>
      <c r="EO1013" s="481"/>
      <c r="EP1013" s="481"/>
      <c r="EQ1013" s="481"/>
      <c r="ER1013" s="481"/>
      <c r="ES1013" s="481"/>
      <c r="ET1013" s="481"/>
      <c r="EU1013" s="481"/>
      <c r="EV1013" s="481"/>
      <c r="EW1013" s="481"/>
      <c r="EX1013" s="481"/>
      <c r="EY1013" s="481"/>
      <c r="EZ1013" s="481"/>
      <c r="FA1013" s="481"/>
      <c r="FB1013" s="481"/>
      <c r="FC1013" s="481"/>
      <c r="FD1013" s="481"/>
      <c r="FE1013" s="481"/>
      <c r="FF1013" s="481"/>
      <c r="FG1013" s="481"/>
      <c r="FH1013" s="481"/>
      <c r="FI1013" s="481"/>
      <c r="FJ1013" s="481"/>
      <c r="FK1013" s="481"/>
      <c r="FL1013" s="481"/>
      <c r="FM1013" s="481"/>
      <c r="FN1013" s="481"/>
      <c r="FO1013" s="481"/>
      <c r="FP1013" s="481"/>
      <c r="FQ1013" s="481"/>
      <c r="FR1013" s="481"/>
      <c r="FS1013" s="481"/>
      <c r="FT1013" s="481"/>
      <c r="FU1013" s="481"/>
      <c r="FV1013" s="481"/>
      <c r="FW1013" s="481"/>
      <c r="FX1013" s="481"/>
      <c r="FY1013" s="481"/>
      <c r="FZ1013" s="481"/>
    </row>
    <row r="1014" spans="1:258" s="239" customFormat="1" ht="12.95" customHeight="1">
      <c r="A1014" s="101" t="s">
        <v>980</v>
      </c>
      <c r="B1014" s="135"/>
      <c r="C1014" s="819" t="s">
        <v>3264</v>
      </c>
      <c r="D1014" s="135"/>
      <c r="E1014" s="834" t="s">
        <v>4368</v>
      </c>
      <c r="F1014" s="349"/>
      <c r="G1014" s="349"/>
      <c r="H1014" s="821" t="s">
        <v>4408</v>
      </c>
      <c r="I1014" s="822" t="s">
        <v>4190</v>
      </c>
      <c r="J1014" s="822" t="s">
        <v>4409</v>
      </c>
      <c r="K1014" s="213" t="s">
        <v>314</v>
      </c>
      <c r="L1014" s="823" t="s">
        <v>315</v>
      </c>
      <c r="M1014" s="213"/>
      <c r="N1014" s="824">
        <v>40</v>
      </c>
      <c r="O1014" s="213">
        <v>230000000</v>
      </c>
      <c r="P1014" s="213" t="s">
        <v>991</v>
      </c>
      <c r="Q1014" s="213" t="s">
        <v>1094</v>
      </c>
      <c r="R1014" s="802" t="s">
        <v>110</v>
      </c>
      <c r="S1014" s="213">
        <v>230000000</v>
      </c>
      <c r="T1014" s="825" t="s">
        <v>1027</v>
      </c>
      <c r="U1014" s="213"/>
      <c r="V1014" s="213"/>
      <c r="W1014" s="213"/>
      <c r="X1014" s="213" t="s">
        <v>436</v>
      </c>
      <c r="Y1014" s="824"/>
      <c r="Z1014" s="213"/>
      <c r="AA1014" s="826">
        <v>0</v>
      </c>
      <c r="AB1014" s="826">
        <v>100</v>
      </c>
      <c r="AC1014" s="826">
        <v>0</v>
      </c>
      <c r="AD1014" s="213"/>
      <c r="AE1014" s="252" t="s">
        <v>115</v>
      </c>
      <c r="AF1014" s="827"/>
      <c r="AG1014" s="828"/>
      <c r="AH1014" s="829">
        <v>0</v>
      </c>
      <c r="AI1014" s="830">
        <f t="shared" si="74"/>
        <v>0</v>
      </c>
      <c r="AJ1014" s="829"/>
      <c r="AK1014" s="829"/>
      <c r="AL1014" s="830"/>
      <c r="AM1014" s="831" t="s">
        <v>116</v>
      </c>
      <c r="AN1014" s="832" t="s">
        <v>4196</v>
      </c>
      <c r="AO1014" s="837" t="s">
        <v>4197</v>
      </c>
      <c r="AP1014" s="349"/>
      <c r="AQ1014" s="349"/>
      <c r="AR1014" s="349"/>
      <c r="AS1014" s="349"/>
      <c r="AT1014" s="349"/>
      <c r="AU1014" s="349"/>
      <c r="AV1014" s="349"/>
      <c r="AW1014" s="349"/>
      <c r="AX1014" s="349"/>
      <c r="AY1014" s="349"/>
      <c r="AZ1014" s="393" t="s">
        <v>4193</v>
      </c>
    </row>
    <row r="1015" spans="1:258" s="239" customFormat="1" ht="12.95" customHeight="1">
      <c r="A1015" s="438" t="s">
        <v>980</v>
      </c>
      <c r="B1015" s="441"/>
      <c r="C1015" s="431" t="s">
        <v>3264</v>
      </c>
      <c r="D1015" s="441"/>
      <c r="E1015" s="975" t="s">
        <v>4430</v>
      </c>
      <c r="F1015" s="430"/>
      <c r="G1015" s="430"/>
      <c r="H1015" s="968" t="s">
        <v>4408</v>
      </c>
      <c r="I1015" s="969" t="s">
        <v>4190</v>
      </c>
      <c r="J1015" s="969" t="s">
        <v>4409</v>
      </c>
      <c r="K1015" s="434" t="s">
        <v>314</v>
      </c>
      <c r="L1015" s="970" t="s">
        <v>4428</v>
      </c>
      <c r="M1015" s="434"/>
      <c r="N1015" s="442">
        <v>40</v>
      </c>
      <c r="O1015" s="434">
        <v>230000000</v>
      </c>
      <c r="P1015" s="434" t="s">
        <v>991</v>
      </c>
      <c r="Q1015" s="963" t="s">
        <v>435</v>
      </c>
      <c r="R1015" s="562" t="s">
        <v>110</v>
      </c>
      <c r="S1015" s="434">
        <v>230000000</v>
      </c>
      <c r="T1015" s="971" t="s">
        <v>1027</v>
      </c>
      <c r="U1015" s="434"/>
      <c r="V1015" s="434"/>
      <c r="W1015" s="434"/>
      <c r="X1015" s="465" t="s">
        <v>436</v>
      </c>
      <c r="Y1015" s="442"/>
      <c r="Z1015" s="434"/>
      <c r="AA1015" s="972">
        <v>0</v>
      </c>
      <c r="AB1015" s="930">
        <v>100</v>
      </c>
      <c r="AC1015" s="930">
        <v>0</v>
      </c>
      <c r="AD1015" s="434"/>
      <c r="AE1015" s="973" t="s">
        <v>115</v>
      </c>
      <c r="AF1015" s="974"/>
      <c r="AG1015" s="435"/>
      <c r="AH1015" s="437">
        <v>15000000</v>
      </c>
      <c r="AI1015" s="437">
        <f t="shared" si="74"/>
        <v>16800000</v>
      </c>
      <c r="AJ1015" s="437"/>
      <c r="AK1015" s="437"/>
      <c r="AL1015" s="437"/>
      <c r="AM1015" s="930" t="s">
        <v>116</v>
      </c>
      <c r="AN1015" s="434" t="s">
        <v>4196</v>
      </c>
      <c r="AO1015" s="976" t="s">
        <v>4197</v>
      </c>
      <c r="AP1015" s="430"/>
      <c r="AQ1015" s="430"/>
      <c r="AR1015" s="430"/>
      <c r="AS1015" s="430"/>
      <c r="AT1015" s="430"/>
      <c r="AU1015" s="430"/>
      <c r="AV1015" s="430"/>
      <c r="AW1015" s="430"/>
      <c r="AX1015" s="430"/>
      <c r="AY1015" s="439" t="s">
        <v>4429</v>
      </c>
      <c r="AZ1015" s="393"/>
    </row>
    <row r="1016" spans="1:258" s="239" customFormat="1" ht="12.95" customHeight="1">
      <c r="A1016" s="101" t="s">
        <v>980</v>
      </c>
      <c r="B1016" s="833"/>
      <c r="C1016" s="819" t="s">
        <v>3264</v>
      </c>
      <c r="D1016" s="833"/>
      <c r="E1016" s="834" t="s">
        <v>4369</v>
      </c>
      <c r="F1016" s="835"/>
      <c r="G1016" s="835"/>
      <c r="H1016" s="821" t="s">
        <v>4408</v>
      </c>
      <c r="I1016" s="822" t="s">
        <v>4190</v>
      </c>
      <c r="J1016" s="822" t="s">
        <v>4409</v>
      </c>
      <c r="K1016" s="213" t="s">
        <v>314</v>
      </c>
      <c r="L1016" s="823" t="s">
        <v>315</v>
      </c>
      <c r="M1016" s="213"/>
      <c r="N1016" s="824">
        <v>40</v>
      </c>
      <c r="O1016" s="213">
        <v>230000000</v>
      </c>
      <c r="P1016" s="213" t="s">
        <v>991</v>
      </c>
      <c r="Q1016" s="213" t="s">
        <v>1094</v>
      </c>
      <c r="R1016" s="802" t="s">
        <v>110</v>
      </c>
      <c r="S1016" s="213">
        <v>230000000</v>
      </c>
      <c r="T1016" s="825" t="s">
        <v>1027</v>
      </c>
      <c r="U1016" s="213"/>
      <c r="V1016" s="213"/>
      <c r="W1016" s="213"/>
      <c r="X1016" s="213" t="s">
        <v>436</v>
      </c>
      <c r="Y1016" s="824"/>
      <c r="Z1016" s="213"/>
      <c r="AA1016" s="826">
        <v>0</v>
      </c>
      <c r="AB1016" s="826">
        <v>100</v>
      </c>
      <c r="AC1016" s="826">
        <v>0</v>
      </c>
      <c r="AD1016" s="213"/>
      <c r="AE1016" s="252" t="s">
        <v>115</v>
      </c>
      <c r="AF1016" s="827"/>
      <c r="AG1016" s="828"/>
      <c r="AH1016" s="829">
        <v>0</v>
      </c>
      <c r="AI1016" s="830">
        <f t="shared" si="74"/>
        <v>0</v>
      </c>
      <c r="AJ1016" s="829"/>
      <c r="AK1016" s="829"/>
      <c r="AL1016" s="830"/>
      <c r="AM1016" s="831" t="s">
        <v>116</v>
      </c>
      <c r="AN1016" s="832" t="s">
        <v>4198</v>
      </c>
      <c r="AO1016" s="214" t="s">
        <v>4199</v>
      </c>
      <c r="AP1016" s="836"/>
      <c r="AQ1016" s="836"/>
      <c r="AR1016" s="836"/>
      <c r="AS1016" s="836"/>
      <c r="AT1016" s="836"/>
      <c r="AU1016" s="836"/>
      <c r="AV1016" s="836"/>
      <c r="AW1016" s="836"/>
      <c r="AX1016" s="836"/>
      <c r="AY1016" s="349"/>
      <c r="AZ1016" s="393" t="s">
        <v>4193</v>
      </c>
    </row>
    <row r="1017" spans="1:258" s="216" customFormat="1" ht="12.95" customHeight="1">
      <c r="A1017" s="438" t="s">
        <v>980</v>
      </c>
      <c r="B1017" s="977"/>
      <c r="C1017" s="431" t="s">
        <v>3264</v>
      </c>
      <c r="D1017" s="977"/>
      <c r="E1017" s="975" t="s">
        <v>4431</v>
      </c>
      <c r="F1017" s="978"/>
      <c r="G1017" s="978"/>
      <c r="H1017" s="968" t="s">
        <v>4408</v>
      </c>
      <c r="I1017" s="969" t="s">
        <v>4190</v>
      </c>
      <c r="J1017" s="969" t="s">
        <v>4409</v>
      </c>
      <c r="K1017" s="434" t="s">
        <v>314</v>
      </c>
      <c r="L1017" s="970" t="s">
        <v>4428</v>
      </c>
      <c r="M1017" s="434"/>
      <c r="N1017" s="442">
        <v>40</v>
      </c>
      <c r="O1017" s="434">
        <v>230000000</v>
      </c>
      <c r="P1017" s="434" t="s">
        <v>991</v>
      </c>
      <c r="Q1017" s="963" t="s">
        <v>435</v>
      </c>
      <c r="R1017" s="562" t="s">
        <v>110</v>
      </c>
      <c r="S1017" s="434">
        <v>230000000</v>
      </c>
      <c r="T1017" s="971" t="s">
        <v>1027</v>
      </c>
      <c r="U1017" s="434"/>
      <c r="V1017" s="434"/>
      <c r="W1017" s="434"/>
      <c r="X1017" s="465" t="s">
        <v>436</v>
      </c>
      <c r="Y1017" s="442"/>
      <c r="Z1017" s="434"/>
      <c r="AA1017" s="972">
        <v>0</v>
      </c>
      <c r="AB1017" s="930">
        <v>100</v>
      </c>
      <c r="AC1017" s="930">
        <v>0</v>
      </c>
      <c r="AD1017" s="434"/>
      <c r="AE1017" s="973" t="s">
        <v>115</v>
      </c>
      <c r="AF1017" s="974"/>
      <c r="AG1017" s="435"/>
      <c r="AH1017" s="437">
        <v>18000000</v>
      </c>
      <c r="AI1017" s="437">
        <f t="shared" si="74"/>
        <v>20160000.000000004</v>
      </c>
      <c r="AJ1017" s="437"/>
      <c r="AK1017" s="437"/>
      <c r="AL1017" s="437"/>
      <c r="AM1017" s="930" t="s">
        <v>116</v>
      </c>
      <c r="AN1017" s="434" t="s">
        <v>4198</v>
      </c>
      <c r="AO1017" s="432" t="s">
        <v>4199</v>
      </c>
      <c r="AP1017" s="979"/>
      <c r="AQ1017" s="979"/>
      <c r="AR1017" s="979"/>
      <c r="AS1017" s="979"/>
      <c r="AT1017" s="979"/>
      <c r="AU1017" s="979"/>
      <c r="AV1017" s="979"/>
      <c r="AW1017" s="979"/>
      <c r="AX1017" s="979"/>
      <c r="AY1017" s="439" t="s">
        <v>4429</v>
      </c>
      <c r="AZ1017" s="393"/>
    </row>
    <row r="1018" spans="1:258" s="216" customFormat="1" ht="12.95" customHeight="1">
      <c r="A1018" s="101" t="s">
        <v>980</v>
      </c>
      <c r="B1018" s="173"/>
      <c r="C1018" s="819" t="s">
        <v>3264</v>
      </c>
      <c r="D1018" s="838"/>
      <c r="E1018" s="834" t="s">
        <v>4370</v>
      </c>
      <c r="F1018" s="839"/>
      <c r="G1018" s="214"/>
      <c r="H1018" s="821" t="s">
        <v>4408</v>
      </c>
      <c r="I1018" s="822" t="s">
        <v>4190</v>
      </c>
      <c r="J1018" s="822" t="s">
        <v>4409</v>
      </c>
      <c r="K1018" s="213" t="s">
        <v>314</v>
      </c>
      <c r="L1018" s="823" t="s">
        <v>315</v>
      </c>
      <c r="M1018" s="213"/>
      <c r="N1018" s="824">
        <v>40</v>
      </c>
      <c r="O1018" s="213">
        <v>230000000</v>
      </c>
      <c r="P1018" s="213" t="s">
        <v>991</v>
      </c>
      <c r="Q1018" s="213" t="s">
        <v>1094</v>
      </c>
      <c r="R1018" s="802" t="s">
        <v>110</v>
      </c>
      <c r="S1018" s="213">
        <v>230000000</v>
      </c>
      <c r="T1018" s="825" t="s">
        <v>4200</v>
      </c>
      <c r="U1018" s="213"/>
      <c r="V1018" s="213"/>
      <c r="W1018" s="213"/>
      <c r="X1018" s="213" t="s">
        <v>436</v>
      </c>
      <c r="Y1018" s="824"/>
      <c r="Z1018" s="213"/>
      <c r="AA1018" s="826">
        <v>0</v>
      </c>
      <c r="AB1018" s="826">
        <v>100</v>
      </c>
      <c r="AC1018" s="826">
        <v>0</v>
      </c>
      <c r="AD1018" s="213"/>
      <c r="AE1018" s="252" t="s">
        <v>115</v>
      </c>
      <c r="AF1018" s="827"/>
      <c r="AG1018" s="828"/>
      <c r="AH1018" s="829">
        <v>0</v>
      </c>
      <c r="AI1018" s="830">
        <f t="shared" si="74"/>
        <v>0</v>
      </c>
      <c r="AJ1018" s="829"/>
      <c r="AK1018" s="829"/>
      <c r="AL1018" s="830"/>
      <c r="AM1018" s="831" t="s">
        <v>116</v>
      </c>
      <c r="AN1018" s="832" t="s">
        <v>4201</v>
      </c>
      <c r="AO1018" s="214" t="s">
        <v>4202</v>
      </c>
      <c r="AP1018" s="838"/>
      <c r="AQ1018" s="838"/>
      <c r="AR1018" s="838"/>
      <c r="AS1018" s="838"/>
      <c r="AT1018" s="838"/>
      <c r="AU1018" s="838"/>
      <c r="AV1018" s="838"/>
      <c r="AW1018" s="838"/>
      <c r="AX1018" s="838"/>
      <c r="AY1018" s="838" t="s">
        <v>3264</v>
      </c>
      <c r="AZ1018" s="393" t="s">
        <v>4193</v>
      </c>
    </row>
    <row r="1019" spans="1:258" s="239" customFormat="1" ht="12.75" customHeight="1">
      <c r="A1019" s="438" t="s">
        <v>980</v>
      </c>
      <c r="B1019" s="439"/>
      <c r="C1019" s="431" t="s">
        <v>3264</v>
      </c>
      <c r="D1019" s="440"/>
      <c r="E1019" s="975" t="s">
        <v>4432</v>
      </c>
      <c r="F1019" s="980"/>
      <c r="G1019" s="432"/>
      <c r="H1019" s="968" t="s">
        <v>4408</v>
      </c>
      <c r="I1019" s="969" t="s">
        <v>4190</v>
      </c>
      <c r="J1019" s="969" t="s">
        <v>4409</v>
      </c>
      <c r="K1019" s="434" t="s">
        <v>314</v>
      </c>
      <c r="L1019" s="970" t="s">
        <v>4428</v>
      </c>
      <c r="M1019" s="434"/>
      <c r="N1019" s="442">
        <v>40</v>
      </c>
      <c r="O1019" s="434">
        <v>230000000</v>
      </c>
      <c r="P1019" s="434" t="s">
        <v>991</v>
      </c>
      <c r="Q1019" s="963" t="s">
        <v>435</v>
      </c>
      <c r="R1019" s="562" t="s">
        <v>110</v>
      </c>
      <c r="S1019" s="434">
        <v>230000000</v>
      </c>
      <c r="T1019" s="971" t="s">
        <v>4200</v>
      </c>
      <c r="U1019" s="434"/>
      <c r="V1019" s="434"/>
      <c r="W1019" s="434"/>
      <c r="X1019" s="465" t="s">
        <v>436</v>
      </c>
      <c r="Y1019" s="442"/>
      <c r="Z1019" s="434"/>
      <c r="AA1019" s="972">
        <v>0</v>
      </c>
      <c r="AB1019" s="930">
        <v>100</v>
      </c>
      <c r="AC1019" s="930">
        <v>0</v>
      </c>
      <c r="AD1019" s="434"/>
      <c r="AE1019" s="973" t="s">
        <v>115</v>
      </c>
      <c r="AF1019" s="974"/>
      <c r="AG1019" s="435"/>
      <c r="AH1019" s="437">
        <v>24000000</v>
      </c>
      <c r="AI1019" s="437">
        <f t="shared" si="74"/>
        <v>26880000.000000004</v>
      </c>
      <c r="AJ1019" s="437"/>
      <c r="AK1019" s="437"/>
      <c r="AL1019" s="437"/>
      <c r="AM1019" s="930" t="s">
        <v>116</v>
      </c>
      <c r="AN1019" s="434" t="s">
        <v>4201</v>
      </c>
      <c r="AO1019" s="432" t="s">
        <v>4202</v>
      </c>
      <c r="AP1019" s="440"/>
      <c r="AQ1019" s="440"/>
      <c r="AR1019" s="440"/>
      <c r="AS1019" s="440"/>
      <c r="AT1019" s="440"/>
      <c r="AU1019" s="440"/>
      <c r="AV1019" s="440"/>
      <c r="AW1019" s="440"/>
      <c r="AX1019" s="440"/>
      <c r="AY1019" s="439" t="s">
        <v>4429</v>
      </c>
      <c r="AZ1019" s="393"/>
    </row>
    <row r="1020" spans="1:258" s="239" customFormat="1" ht="12.95" customHeight="1">
      <c r="A1020" s="101" t="s">
        <v>980</v>
      </c>
      <c r="B1020" s="833"/>
      <c r="C1020" s="833"/>
      <c r="D1020" s="833"/>
      <c r="E1020" s="834" t="s">
        <v>4371</v>
      </c>
      <c r="F1020" s="835"/>
      <c r="G1020" s="835"/>
      <c r="H1020" s="840" t="s">
        <v>988</v>
      </c>
      <c r="I1020" s="213" t="s">
        <v>989</v>
      </c>
      <c r="J1020" s="213" t="s">
        <v>990</v>
      </c>
      <c r="K1020" s="213" t="s">
        <v>404</v>
      </c>
      <c r="L1020" s="824"/>
      <c r="M1020" s="213"/>
      <c r="N1020" s="824">
        <v>50</v>
      </c>
      <c r="O1020" s="213">
        <v>231010000</v>
      </c>
      <c r="P1020" s="213" t="s">
        <v>984</v>
      </c>
      <c r="Q1020" s="213" t="s">
        <v>1094</v>
      </c>
      <c r="R1020" s="802" t="s">
        <v>110</v>
      </c>
      <c r="S1020" s="213">
        <v>230000000</v>
      </c>
      <c r="T1020" s="841" t="s">
        <v>992</v>
      </c>
      <c r="U1020" s="213"/>
      <c r="V1020" s="213"/>
      <c r="W1020" s="213"/>
      <c r="X1020" s="824" t="s">
        <v>4203</v>
      </c>
      <c r="Y1020" s="824"/>
      <c r="Z1020" s="213"/>
      <c r="AA1020" s="826">
        <v>0</v>
      </c>
      <c r="AB1020" s="826">
        <v>90</v>
      </c>
      <c r="AC1020" s="826">
        <v>10</v>
      </c>
      <c r="AD1020" s="213"/>
      <c r="AE1020" s="252" t="s">
        <v>115</v>
      </c>
      <c r="AF1020" s="827"/>
      <c r="AG1020" s="828"/>
      <c r="AH1020" s="829">
        <v>60000000</v>
      </c>
      <c r="AI1020" s="829">
        <f t="shared" ref="AI1020:AI1031" si="75">AH1020*1.12</f>
        <v>67200000</v>
      </c>
      <c r="AJ1020" s="829"/>
      <c r="AK1020" s="829">
        <v>19544405</v>
      </c>
      <c r="AL1020" s="829">
        <f>AK1020*1.12</f>
        <v>21889733.600000001</v>
      </c>
      <c r="AM1020" s="213" t="s">
        <v>116</v>
      </c>
      <c r="AN1020" s="842" t="s">
        <v>4204</v>
      </c>
      <c r="AO1020" s="843" t="s">
        <v>4205</v>
      </c>
      <c r="AP1020" s="836"/>
      <c r="AQ1020" s="836"/>
      <c r="AR1020" s="836"/>
      <c r="AS1020" s="836"/>
      <c r="AT1020" s="836"/>
      <c r="AU1020" s="836"/>
      <c r="AV1020" s="836"/>
      <c r="AW1020" s="836"/>
      <c r="AX1020" s="836"/>
      <c r="AY1020" s="213"/>
      <c r="AZ1020" s="393" t="s">
        <v>4193</v>
      </c>
    </row>
    <row r="1021" spans="1:258" s="216" customFormat="1" ht="12.95" customHeight="1">
      <c r="A1021" s="101" t="s">
        <v>980</v>
      </c>
      <c r="B1021" s="173"/>
      <c r="C1021" s="833"/>
      <c r="D1021" s="173"/>
      <c r="E1021" s="834" t="s">
        <v>4372</v>
      </c>
      <c r="F1021" s="839"/>
      <c r="G1021" s="214"/>
      <c r="H1021" s="840" t="s">
        <v>988</v>
      </c>
      <c r="I1021" s="213" t="s">
        <v>989</v>
      </c>
      <c r="J1021" s="213" t="s">
        <v>990</v>
      </c>
      <c r="K1021" s="213" t="s">
        <v>404</v>
      </c>
      <c r="L1021" s="824"/>
      <c r="M1021" s="213"/>
      <c r="N1021" s="824">
        <v>50</v>
      </c>
      <c r="O1021" s="213">
        <v>231010000</v>
      </c>
      <c r="P1021" s="213" t="s">
        <v>984</v>
      </c>
      <c r="Q1021" s="213" t="s">
        <v>1094</v>
      </c>
      <c r="R1021" s="802" t="s">
        <v>110</v>
      </c>
      <c r="S1021" s="213">
        <v>230000000</v>
      </c>
      <c r="T1021" s="841" t="s">
        <v>992</v>
      </c>
      <c r="U1021" s="213"/>
      <c r="V1021" s="213"/>
      <c r="W1021" s="213"/>
      <c r="X1021" s="824" t="s">
        <v>4203</v>
      </c>
      <c r="Y1021" s="824"/>
      <c r="Z1021" s="213"/>
      <c r="AA1021" s="826">
        <v>0</v>
      </c>
      <c r="AB1021" s="826">
        <v>90</v>
      </c>
      <c r="AC1021" s="826">
        <v>10</v>
      </c>
      <c r="AD1021" s="213"/>
      <c r="AE1021" s="252" t="s">
        <v>115</v>
      </c>
      <c r="AF1021" s="827"/>
      <c r="AG1021" s="828"/>
      <c r="AH1021" s="829">
        <v>120000000</v>
      </c>
      <c r="AI1021" s="829">
        <f t="shared" si="75"/>
        <v>134400000</v>
      </c>
      <c r="AJ1021" s="829"/>
      <c r="AK1021" s="829">
        <v>13908393</v>
      </c>
      <c r="AL1021" s="829">
        <f>AK1021*1.12</f>
        <v>15577400.160000002</v>
      </c>
      <c r="AM1021" s="213" t="s">
        <v>116</v>
      </c>
      <c r="AN1021" s="842" t="s">
        <v>4206</v>
      </c>
      <c r="AO1021" s="843" t="s">
        <v>4207</v>
      </c>
      <c r="AP1021" s="173"/>
      <c r="AQ1021" s="173"/>
      <c r="AR1021" s="173"/>
      <c r="AS1021" s="173"/>
      <c r="AT1021" s="173"/>
      <c r="AU1021" s="173"/>
      <c r="AV1021" s="173"/>
      <c r="AW1021" s="173"/>
      <c r="AX1021" s="173"/>
      <c r="AY1021" s="173"/>
      <c r="AZ1021" s="393" t="s">
        <v>4193</v>
      </c>
      <c r="BA1021" s="482"/>
      <c r="BB1021" s="482"/>
      <c r="BC1021" s="482"/>
      <c r="BD1021" s="482"/>
      <c r="BE1021" s="482"/>
      <c r="BF1021" s="482"/>
      <c r="BG1021" s="482"/>
      <c r="BH1021" s="482"/>
      <c r="BI1021" s="482"/>
      <c r="BJ1021" s="482"/>
      <c r="BK1021" s="482"/>
      <c r="BL1021" s="482"/>
      <c r="BM1021" s="482"/>
      <c r="BN1021" s="482"/>
      <c r="BO1021" s="482"/>
      <c r="BP1021" s="482"/>
      <c r="BQ1021" s="482"/>
      <c r="BR1021" s="482"/>
      <c r="BS1021" s="482"/>
      <c r="BT1021" s="482"/>
      <c r="BU1021" s="482"/>
      <c r="BV1021" s="482"/>
      <c r="BW1021" s="482"/>
      <c r="BX1021" s="482"/>
      <c r="BY1021" s="482"/>
      <c r="BZ1021" s="482"/>
      <c r="CA1021" s="482"/>
      <c r="CB1021" s="482"/>
      <c r="CC1021" s="482"/>
      <c r="CD1021" s="482"/>
      <c r="CE1021" s="482"/>
      <c r="CF1021" s="482"/>
      <c r="CG1021" s="482"/>
      <c r="CH1021" s="482"/>
      <c r="CI1021" s="482"/>
      <c r="CJ1021" s="482"/>
      <c r="CK1021" s="482"/>
      <c r="CL1021" s="482"/>
      <c r="CM1021" s="482"/>
      <c r="CN1021" s="482"/>
      <c r="CO1021" s="482"/>
      <c r="CP1021" s="482"/>
      <c r="CQ1021" s="482"/>
      <c r="CR1021" s="482"/>
      <c r="CS1021" s="482"/>
      <c r="CT1021" s="482"/>
      <c r="CU1021" s="482"/>
      <c r="CV1021" s="482"/>
      <c r="CW1021" s="482"/>
      <c r="CX1021" s="482"/>
      <c r="CY1021" s="482"/>
      <c r="CZ1021" s="482"/>
      <c r="DA1021" s="482"/>
      <c r="DB1021" s="482"/>
      <c r="DC1021" s="482"/>
      <c r="DD1021" s="482"/>
      <c r="DE1021" s="482"/>
      <c r="DF1021" s="482"/>
      <c r="DG1021" s="482"/>
      <c r="DH1021" s="482"/>
      <c r="DI1021" s="482"/>
      <c r="DJ1021" s="482"/>
      <c r="DK1021" s="482"/>
      <c r="DL1021" s="482"/>
      <c r="DM1021" s="482"/>
      <c r="DN1021" s="482"/>
      <c r="DO1021" s="482"/>
      <c r="DP1021" s="482"/>
      <c r="DQ1021" s="482"/>
      <c r="DR1021" s="482"/>
      <c r="DS1021" s="482"/>
      <c r="DT1021" s="482"/>
      <c r="DU1021" s="482"/>
      <c r="DV1021" s="482"/>
      <c r="DW1021" s="482"/>
      <c r="DX1021" s="482"/>
      <c r="DY1021" s="482"/>
      <c r="DZ1021" s="482"/>
      <c r="EA1021" s="482"/>
      <c r="EB1021" s="482"/>
      <c r="EC1021" s="482"/>
      <c r="ED1021" s="482"/>
      <c r="EE1021" s="482"/>
      <c r="EF1021" s="482"/>
      <c r="EG1021" s="482"/>
      <c r="EH1021" s="482"/>
      <c r="EI1021" s="482"/>
      <c r="EJ1021" s="482"/>
      <c r="EK1021" s="482"/>
      <c r="EL1021" s="482"/>
      <c r="EM1021" s="482"/>
      <c r="EN1021" s="482"/>
      <c r="EO1021" s="482"/>
      <c r="EP1021" s="482"/>
      <c r="EQ1021" s="482"/>
      <c r="ER1021" s="482"/>
      <c r="ES1021" s="482"/>
      <c r="ET1021" s="482"/>
      <c r="EU1021" s="482"/>
      <c r="EV1021" s="482"/>
      <c r="EW1021" s="482"/>
      <c r="EX1021" s="482"/>
      <c r="EY1021" s="482"/>
      <c r="EZ1021" s="482"/>
      <c r="FA1021" s="482"/>
      <c r="FB1021" s="482"/>
      <c r="FC1021" s="482"/>
      <c r="FD1021" s="482"/>
      <c r="FE1021" s="482"/>
      <c r="FF1021" s="482"/>
      <c r="FG1021" s="482"/>
      <c r="FH1021" s="482"/>
      <c r="FI1021" s="482"/>
      <c r="FJ1021" s="482"/>
      <c r="FK1021" s="482"/>
      <c r="FL1021" s="482"/>
      <c r="FM1021" s="482"/>
      <c r="FN1021" s="482"/>
      <c r="FO1021" s="482"/>
      <c r="FP1021" s="482"/>
      <c r="FQ1021" s="482"/>
      <c r="FR1021" s="482"/>
      <c r="FS1021" s="482"/>
      <c r="FT1021" s="482"/>
      <c r="FU1021" s="482"/>
      <c r="FV1021" s="482"/>
      <c r="FW1021" s="482"/>
      <c r="FX1021" s="482"/>
      <c r="FY1021" s="482"/>
      <c r="FZ1021" s="482"/>
      <c r="GA1021" s="482"/>
      <c r="GB1021" s="482"/>
      <c r="GC1021" s="482"/>
      <c r="GD1021" s="482"/>
      <c r="GE1021" s="482"/>
      <c r="GF1021" s="482"/>
      <c r="GG1021" s="482"/>
      <c r="GH1021" s="482"/>
      <c r="GI1021" s="482"/>
      <c r="GJ1021" s="482"/>
      <c r="GK1021" s="482"/>
      <c r="GL1021" s="482"/>
      <c r="GM1021" s="482"/>
      <c r="GN1021" s="482"/>
      <c r="GO1021" s="482"/>
      <c r="GP1021" s="482"/>
      <c r="GQ1021" s="482"/>
      <c r="GR1021" s="482"/>
      <c r="GS1021" s="482"/>
      <c r="GT1021" s="482"/>
      <c r="GU1021" s="482"/>
      <c r="GV1021" s="482"/>
      <c r="GW1021" s="482"/>
      <c r="GX1021" s="482"/>
      <c r="GY1021" s="482"/>
      <c r="GZ1021" s="482"/>
      <c r="HA1021" s="482"/>
      <c r="HB1021" s="482"/>
      <c r="HC1021" s="482"/>
      <c r="HD1021" s="482"/>
      <c r="HE1021" s="482"/>
      <c r="HF1021" s="482"/>
      <c r="HG1021" s="482"/>
      <c r="HH1021" s="482"/>
      <c r="HI1021" s="482"/>
      <c r="HJ1021" s="482"/>
      <c r="HK1021" s="482"/>
      <c r="HL1021" s="482"/>
      <c r="HM1021" s="482"/>
      <c r="HN1021" s="482"/>
      <c r="HO1021" s="482"/>
      <c r="HP1021" s="482"/>
      <c r="HQ1021" s="482"/>
      <c r="HR1021" s="482"/>
      <c r="HS1021" s="482"/>
      <c r="HT1021" s="482"/>
      <c r="HU1021" s="482"/>
      <c r="HV1021" s="482"/>
      <c r="HW1021" s="482"/>
      <c r="HX1021" s="482"/>
      <c r="HY1021" s="482"/>
      <c r="HZ1021" s="482"/>
      <c r="IA1021" s="482"/>
      <c r="IB1021" s="482"/>
      <c r="IC1021" s="482"/>
      <c r="ID1021" s="482"/>
      <c r="IE1021" s="482"/>
      <c r="IF1021" s="482"/>
      <c r="IG1021" s="482"/>
      <c r="IH1021" s="482"/>
      <c r="II1021" s="482"/>
      <c r="IJ1021" s="482"/>
      <c r="IK1021" s="482"/>
      <c r="IL1021" s="482"/>
      <c r="IM1021" s="482"/>
      <c r="IN1021" s="482"/>
      <c r="IO1021" s="482"/>
      <c r="IP1021" s="482"/>
      <c r="IQ1021" s="482"/>
      <c r="IR1021" s="482"/>
      <c r="IS1021" s="482"/>
    </row>
    <row r="1022" spans="1:258" s="216" customFormat="1" ht="12.95" customHeight="1">
      <c r="A1022" s="101" t="s">
        <v>980</v>
      </c>
      <c r="B1022" s="101"/>
      <c r="C1022" s="173"/>
      <c r="D1022" s="838"/>
      <c r="E1022" s="834" t="s">
        <v>4373</v>
      </c>
      <c r="F1022" s="839"/>
      <c r="G1022" s="214"/>
      <c r="H1022" s="844" t="s">
        <v>4208</v>
      </c>
      <c r="I1022" s="214" t="s">
        <v>4209</v>
      </c>
      <c r="J1022" s="214" t="s">
        <v>4209</v>
      </c>
      <c r="K1022" s="213" t="s">
        <v>404</v>
      </c>
      <c r="L1022" s="824"/>
      <c r="M1022" s="213"/>
      <c r="N1022" s="751">
        <v>50</v>
      </c>
      <c r="O1022" s="751">
        <v>230000000</v>
      </c>
      <c r="P1022" s="751" t="s">
        <v>953</v>
      </c>
      <c r="Q1022" s="213" t="s">
        <v>1094</v>
      </c>
      <c r="R1022" s="802" t="s">
        <v>110</v>
      </c>
      <c r="S1022" s="213">
        <v>230000000</v>
      </c>
      <c r="T1022" s="213" t="s">
        <v>3386</v>
      </c>
      <c r="U1022" s="751"/>
      <c r="V1022" s="751"/>
      <c r="W1022" s="213"/>
      <c r="X1022" s="213" t="s">
        <v>436</v>
      </c>
      <c r="Y1022" s="824"/>
      <c r="Z1022" s="213"/>
      <c r="AA1022" s="751">
        <v>0</v>
      </c>
      <c r="AB1022" s="751">
        <v>90</v>
      </c>
      <c r="AC1022" s="751">
        <v>10</v>
      </c>
      <c r="AD1022" s="213"/>
      <c r="AE1022" s="252" t="s">
        <v>115</v>
      </c>
      <c r="AF1022" s="827"/>
      <c r="AG1022" s="828"/>
      <c r="AH1022" s="829">
        <v>0</v>
      </c>
      <c r="AI1022" s="829">
        <f t="shared" si="75"/>
        <v>0</v>
      </c>
      <c r="AJ1022" s="829"/>
      <c r="AK1022" s="829"/>
      <c r="AL1022" s="830"/>
      <c r="AM1022" s="213" t="s">
        <v>116</v>
      </c>
      <c r="AN1022" s="842" t="s">
        <v>4336</v>
      </c>
      <c r="AO1022" s="842" t="s">
        <v>4337</v>
      </c>
      <c r="AP1022" s="840"/>
      <c r="AQ1022" s="213"/>
      <c r="AR1022" s="213"/>
      <c r="AS1022" s="213"/>
      <c r="AT1022" s="213"/>
      <c r="AU1022" s="213"/>
      <c r="AV1022" s="213"/>
      <c r="AW1022" s="845"/>
      <c r="AX1022" s="213"/>
      <c r="AY1022" s="840" t="s">
        <v>4210</v>
      </c>
      <c r="AZ1022" s="393" t="s">
        <v>4193</v>
      </c>
    </row>
    <row r="1023" spans="1:258" s="216" customFormat="1" ht="12.95" customHeight="1">
      <c r="A1023" s="438" t="s">
        <v>980</v>
      </c>
      <c r="B1023" s="438"/>
      <c r="C1023" s="439"/>
      <c r="D1023" s="440"/>
      <c r="E1023" s="975" t="s">
        <v>4433</v>
      </c>
      <c r="F1023" s="980"/>
      <c r="G1023" s="432"/>
      <c r="H1023" s="981" t="s">
        <v>4208</v>
      </c>
      <c r="I1023" s="432" t="s">
        <v>4209</v>
      </c>
      <c r="J1023" s="432" t="s">
        <v>4209</v>
      </c>
      <c r="K1023" s="434" t="s">
        <v>404</v>
      </c>
      <c r="L1023" s="442"/>
      <c r="M1023" s="434"/>
      <c r="N1023" s="982">
        <v>50</v>
      </c>
      <c r="O1023" s="982">
        <v>230000000</v>
      </c>
      <c r="P1023" s="982" t="s">
        <v>953</v>
      </c>
      <c r="Q1023" s="963" t="s">
        <v>3130</v>
      </c>
      <c r="R1023" s="562" t="s">
        <v>110</v>
      </c>
      <c r="S1023" s="434">
        <v>230000000</v>
      </c>
      <c r="T1023" s="434" t="s">
        <v>3386</v>
      </c>
      <c r="U1023" s="982"/>
      <c r="V1023" s="982"/>
      <c r="W1023" s="434"/>
      <c r="X1023" s="439" t="s">
        <v>436</v>
      </c>
      <c r="Y1023" s="442"/>
      <c r="Z1023" s="434"/>
      <c r="AA1023" s="983">
        <v>0</v>
      </c>
      <c r="AB1023" s="434">
        <v>90</v>
      </c>
      <c r="AC1023" s="434">
        <v>10</v>
      </c>
      <c r="AD1023" s="434"/>
      <c r="AE1023" s="973" t="s">
        <v>115</v>
      </c>
      <c r="AF1023" s="974"/>
      <c r="AG1023" s="435"/>
      <c r="AH1023" s="437">
        <v>17018876</v>
      </c>
      <c r="AI1023" s="437">
        <f t="shared" si="75"/>
        <v>19061141.120000001</v>
      </c>
      <c r="AJ1023" s="437"/>
      <c r="AK1023" s="437"/>
      <c r="AL1023" s="437"/>
      <c r="AM1023" s="434" t="s">
        <v>116</v>
      </c>
      <c r="AN1023" s="434" t="s">
        <v>4336</v>
      </c>
      <c r="AO1023" s="434" t="s">
        <v>4337</v>
      </c>
      <c r="AP1023" s="434"/>
      <c r="AQ1023" s="434"/>
      <c r="AR1023" s="434"/>
      <c r="AS1023" s="434"/>
      <c r="AT1023" s="434"/>
      <c r="AU1023" s="434"/>
      <c r="AV1023" s="434"/>
      <c r="AW1023" s="434"/>
      <c r="AX1023" s="434"/>
      <c r="AY1023" s="439" t="s">
        <v>4434</v>
      </c>
      <c r="AZ1023" s="393"/>
      <c r="BA1023" s="482"/>
      <c r="BB1023" s="482"/>
      <c r="BC1023" s="482"/>
      <c r="BD1023" s="482"/>
      <c r="BE1023" s="482"/>
      <c r="BF1023" s="482"/>
      <c r="BG1023" s="482"/>
      <c r="BH1023" s="482"/>
      <c r="BI1023" s="482"/>
      <c r="BJ1023" s="482"/>
      <c r="BK1023" s="482"/>
      <c r="BL1023" s="482"/>
      <c r="BM1023" s="482"/>
      <c r="BN1023" s="482"/>
      <c r="BO1023" s="482"/>
      <c r="BP1023" s="482"/>
      <c r="BQ1023" s="482"/>
      <c r="BR1023" s="482"/>
      <c r="BS1023" s="482"/>
      <c r="BT1023" s="482"/>
      <c r="BU1023" s="482"/>
      <c r="BV1023" s="482"/>
      <c r="BW1023" s="482"/>
      <c r="BX1023" s="482"/>
      <c r="BY1023" s="482"/>
      <c r="BZ1023" s="482"/>
      <c r="CA1023" s="482"/>
      <c r="CB1023" s="482"/>
      <c r="CC1023" s="482"/>
      <c r="CD1023" s="482"/>
      <c r="CE1023" s="482"/>
      <c r="CF1023" s="482"/>
      <c r="CG1023" s="482"/>
      <c r="CH1023" s="482"/>
      <c r="CI1023" s="482"/>
      <c r="CJ1023" s="482"/>
      <c r="CK1023" s="482"/>
      <c r="CL1023" s="482"/>
      <c r="CM1023" s="482"/>
      <c r="CN1023" s="482"/>
      <c r="CO1023" s="482"/>
      <c r="CP1023" s="482"/>
      <c r="CQ1023" s="482"/>
      <c r="CR1023" s="482"/>
      <c r="CS1023" s="482"/>
      <c r="CT1023" s="482"/>
      <c r="CU1023" s="482"/>
      <c r="CV1023" s="482"/>
      <c r="CW1023" s="482"/>
      <c r="CX1023" s="482"/>
      <c r="CY1023" s="482"/>
      <c r="CZ1023" s="482"/>
      <c r="DA1023" s="482"/>
      <c r="DB1023" s="482"/>
      <c r="DC1023" s="482"/>
      <c r="DD1023" s="482"/>
      <c r="DE1023" s="482"/>
      <c r="DF1023" s="482"/>
      <c r="DG1023" s="482"/>
      <c r="DH1023" s="482"/>
      <c r="DI1023" s="482"/>
      <c r="DJ1023" s="482"/>
      <c r="DK1023" s="482"/>
      <c r="DL1023" s="482"/>
      <c r="DM1023" s="482"/>
      <c r="DN1023" s="482"/>
      <c r="DO1023" s="482"/>
      <c r="DP1023" s="482"/>
      <c r="DQ1023" s="482"/>
      <c r="DR1023" s="482"/>
      <c r="DS1023" s="482"/>
      <c r="DT1023" s="482"/>
      <c r="DU1023" s="482"/>
      <c r="DV1023" s="482"/>
      <c r="DW1023" s="482"/>
      <c r="DX1023" s="482"/>
      <c r="DY1023" s="482"/>
      <c r="DZ1023" s="482"/>
      <c r="EA1023" s="482"/>
      <c r="EB1023" s="482"/>
      <c r="EC1023" s="482"/>
      <c r="ED1023" s="482"/>
      <c r="EE1023" s="482"/>
      <c r="EF1023" s="482"/>
      <c r="EG1023" s="482"/>
      <c r="EH1023" s="482"/>
      <c r="EI1023" s="482"/>
      <c r="EJ1023" s="482"/>
      <c r="EK1023" s="482"/>
      <c r="EL1023" s="482"/>
      <c r="EM1023" s="482"/>
      <c r="EN1023" s="482"/>
      <c r="EO1023" s="482"/>
      <c r="EP1023" s="482"/>
      <c r="EQ1023" s="482"/>
      <c r="ER1023" s="482"/>
      <c r="ES1023" s="482"/>
      <c r="ET1023" s="482"/>
      <c r="EU1023" s="482"/>
      <c r="EV1023" s="482"/>
      <c r="EW1023" s="482"/>
      <c r="EX1023" s="482"/>
      <c r="EY1023" s="482"/>
      <c r="EZ1023" s="482"/>
      <c r="FA1023" s="482"/>
      <c r="FB1023" s="482"/>
      <c r="FC1023" s="482"/>
      <c r="FD1023" s="482"/>
      <c r="FE1023" s="482"/>
      <c r="FF1023" s="482"/>
      <c r="FG1023" s="482"/>
      <c r="FH1023" s="482"/>
      <c r="FI1023" s="482"/>
      <c r="FJ1023" s="482"/>
      <c r="FK1023" s="482"/>
      <c r="FL1023" s="482"/>
      <c r="FM1023" s="482"/>
      <c r="FN1023" s="482"/>
      <c r="FO1023" s="482"/>
      <c r="FP1023" s="482"/>
      <c r="FQ1023" s="482"/>
      <c r="FR1023" s="482"/>
      <c r="FS1023" s="482"/>
      <c r="FT1023" s="482"/>
      <c r="FU1023" s="482"/>
      <c r="FV1023" s="482"/>
      <c r="FW1023" s="482"/>
      <c r="FX1023" s="482"/>
      <c r="FY1023" s="482"/>
      <c r="FZ1023" s="482"/>
      <c r="GA1023" s="482"/>
      <c r="GB1023" s="482"/>
      <c r="GC1023" s="482"/>
      <c r="GD1023" s="482"/>
      <c r="GE1023" s="482"/>
      <c r="GF1023" s="482"/>
      <c r="GG1023" s="482"/>
      <c r="GH1023" s="482"/>
      <c r="GI1023" s="482"/>
      <c r="GJ1023" s="482"/>
      <c r="GK1023" s="482"/>
      <c r="GL1023" s="482"/>
      <c r="GM1023" s="482"/>
      <c r="GN1023" s="482"/>
      <c r="GO1023" s="482"/>
      <c r="GP1023" s="482"/>
      <c r="GQ1023" s="482"/>
      <c r="GR1023" s="482"/>
      <c r="GS1023" s="482"/>
      <c r="GT1023" s="482"/>
      <c r="GU1023" s="482"/>
      <c r="GV1023" s="482"/>
      <c r="GW1023" s="482"/>
      <c r="GX1023" s="482"/>
      <c r="GY1023" s="482"/>
      <c r="GZ1023" s="482"/>
      <c r="HA1023" s="482"/>
      <c r="HB1023" s="482"/>
      <c r="HC1023" s="482"/>
      <c r="HD1023" s="482"/>
      <c r="HE1023" s="482"/>
      <c r="HF1023" s="482"/>
      <c r="HG1023" s="482"/>
      <c r="HH1023" s="482"/>
      <c r="HI1023" s="482"/>
      <c r="HJ1023" s="482"/>
      <c r="HK1023" s="482"/>
      <c r="HL1023" s="482"/>
      <c r="HM1023" s="482"/>
      <c r="HN1023" s="482"/>
      <c r="HO1023" s="482"/>
      <c r="HP1023" s="482"/>
      <c r="HQ1023" s="482"/>
      <c r="HR1023" s="482"/>
      <c r="HS1023" s="482"/>
      <c r="HT1023" s="482"/>
      <c r="HU1023" s="482"/>
      <c r="HV1023" s="482"/>
      <c r="HW1023" s="482"/>
      <c r="HX1023" s="482"/>
      <c r="HY1023" s="482"/>
      <c r="HZ1023" s="482"/>
      <c r="IA1023" s="482"/>
      <c r="IB1023" s="482"/>
      <c r="IC1023" s="482"/>
      <c r="ID1023" s="482"/>
      <c r="IE1023" s="482"/>
      <c r="IF1023" s="482"/>
      <c r="IG1023" s="482"/>
      <c r="IH1023" s="482"/>
    </row>
    <row r="1024" spans="1:258" s="450" customFormat="1" ht="12.75" customHeight="1">
      <c r="A1024" s="846" t="s">
        <v>980</v>
      </c>
      <c r="B1024" s="846"/>
      <c r="C1024" s="847"/>
      <c r="D1024" s="813"/>
      <c r="E1024" s="834" t="s">
        <v>4374</v>
      </c>
      <c r="F1024" s="848"/>
      <c r="G1024" s="205"/>
      <c r="H1024" s="275" t="s">
        <v>988</v>
      </c>
      <c r="I1024" s="91" t="s">
        <v>989</v>
      </c>
      <c r="J1024" s="91" t="s">
        <v>990</v>
      </c>
      <c r="K1024" s="91" t="s">
        <v>404</v>
      </c>
      <c r="L1024" s="822"/>
      <c r="M1024" s="91"/>
      <c r="N1024" s="91">
        <v>50</v>
      </c>
      <c r="O1024" s="91">
        <v>230000000</v>
      </c>
      <c r="P1024" s="91" t="s">
        <v>953</v>
      </c>
      <c r="Q1024" s="39" t="s">
        <v>1094</v>
      </c>
      <c r="R1024" s="802" t="s">
        <v>110</v>
      </c>
      <c r="S1024" s="39">
        <v>230000000</v>
      </c>
      <c r="T1024" s="91" t="s">
        <v>3386</v>
      </c>
      <c r="U1024" s="329"/>
      <c r="V1024" s="329"/>
      <c r="W1024" s="91"/>
      <c r="X1024" s="91" t="s">
        <v>436</v>
      </c>
      <c r="Y1024" s="822"/>
      <c r="Z1024" s="91"/>
      <c r="AA1024" s="65">
        <v>0</v>
      </c>
      <c r="AB1024" s="65">
        <v>90</v>
      </c>
      <c r="AC1024" s="65">
        <v>10</v>
      </c>
      <c r="AD1024" s="91"/>
      <c r="AE1024" s="802" t="s">
        <v>115</v>
      </c>
      <c r="AF1024" s="92"/>
      <c r="AG1024" s="93"/>
      <c r="AH1024" s="50">
        <v>0</v>
      </c>
      <c r="AI1024" s="43">
        <v>0</v>
      </c>
      <c r="AJ1024" s="43"/>
      <c r="AK1024" s="43"/>
      <c r="AL1024" s="849"/>
      <c r="AM1024" s="91" t="s">
        <v>116</v>
      </c>
      <c r="AN1024" s="850" t="s">
        <v>4211</v>
      </c>
      <c r="AO1024" s="329" t="s">
        <v>4212</v>
      </c>
      <c r="AP1024" s="813"/>
      <c r="AQ1024" s="813"/>
      <c r="AR1024" s="813"/>
      <c r="AS1024" s="813"/>
      <c r="AT1024" s="813"/>
      <c r="AU1024" s="813"/>
      <c r="AV1024" s="813"/>
      <c r="AW1024" s="813"/>
      <c r="AX1024" s="813"/>
      <c r="AY1024" s="275" t="s">
        <v>4210</v>
      </c>
      <c r="AZ1024" s="44" t="s">
        <v>4193</v>
      </c>
    </row>
    <row r="1025" spans="1:52" s="216" customFormat="1" ht="12.95" customHeight="1">
      <c r="A1025" s="1198" t="s">
        <v>980</v>
      </c>
      <c r="B1025" s="1198"/>
      <c r="C1025" s="1199"/>
      <c r="D1025" s="1200"/>
      <c r="E1025" s="747" t="s">
        <v>4435</v>
      </c>
      <c r="F1025" s="1201"/>
      <c r="G1025" s="1202"/>
      <c r="H1025" s="1203" t="s">
        <v>988</v>
      </c>
      <c r="I1025" s="1204" t="s">
        <v>989</v>
      </c>
      <c r="J1025" s="1204" t="s">
        <v>990</v>
      </c>
      <c r="K1025" s="1204" t="s">
        <v>404</v>
      </c>
      <c r="L1025" s="487"/>
      <c r="M1025" s="1204"/>
      <c r="N1025" s="342">
        <v>50</v>
      </c>
      <c r="O1025" s="1204">
        <v>230000000</v>
      </c>
      <c r="P1025" s="1204" t="s">
        <v>953</v>
      </c>
      <c r="Q1025" s="1205" t="s">
        <v>3130</v>
      </c>
      <c r="R1025" s="491" t="s">
        <v>110</v>
      </c>
      <c r="S1025" s="342">
        <v>230000000</v>
      </c>
      <c r="T1025" s="1204" t="s">
        <v>3386</v>
      </c>
      <c r="U1025" s="1206"/>
      <c r="V1025" s="1206"/>
      <c r="W1025" s="1204"/>
      <c r="X1025" s="1204" t="s">
        <v>436</v>
      </c>
      <c r="Y1025" s="487"/>
      <c r="Z1025" s="1204"/>
      <c r="AA1025" s="1207">
        <v>0</v>
      </c>
      <c r="AB1025" s="342">
        <v>90</v>
      </c>
      <c r="AC1025" s="342">
        <v>10</v>
      </c>
      <c r="AD1025" s="1204"/>
      <c r="AE1025" s="1208" t="s">
        <v>115</v>
      </c>
      <c r="AF1025" s="1209"/>
      <c r="AG1025" s="1210"/>
      <c r="AH1025" s="484">
        <v>0</v>
      </c>
      <c r="AI1025" s="484">
        <f t="shared" si="75"/>
        <v>0</v>
      </c>
      <c r="AJ1025" s="1211"/>
      <c r="AK1025" s="1211"/>
      <c r="AL1025" s="1211"/>
      <c r="AM1025" s="1204" t="s">
        <v>116</v>
      </c>
      <c r="AN1025" s="1204" t="s">
        <v>4211</v>
      </c>
      <c r="AO1025" s="1204" t="s">
        <v>4212</v>
      </c>
      <c r="AP1025" s="1200"/>
      <c r="AQ1025" s="1200"/>
      <c r="AR1025" s="1200"/>
      <c r="AS1025" s="1200"/>
      <c r="AT1025" s="1200"/>
      <c r="AU1025" s="1200"/>
      <c r="AV1025" s="1200"/>
      <c r="AW1025" s="1200"/>
      <c r="AX1025" s="1200"/>
      <c r="AY1025" s="343" t="s">
        <v>4415</v>
      </c>
      <c r="AZ1025" s="343" t="s">
        <v>4422</v>
      </c>
    </row>
    <row r="1026" spans="1:52" s="450" customFormat="1" ht="12.95" customHeight="1">
      <c r="A1026" s="846" t="s">
        <v>980</v>
      </c>
      <c r="B1026" s="846"/>
      <c r="C1026" s="847"/>
      <c r="D1026" s="813"/>
      <c r="E1026" s="834" t="s">
        <v>4375</v>
      </c>
      <c r="F1026" s="848"/>
      <c r="G1026" s="205"/>
      <c r="H1026" s="275" t="s">
        <v>4213</v>
      </c>
      <c r="I1026" s="91" t="s">
        <v>4214</v>
      </c>
      <c r="J1026" s="91" t="s">
        <v>4215</v>
      </c>
      <c r="K1026" s="91" t="s">
        <v>404</v>
      </c>
      <c r="L1026" s="822"/>
      <c r="M1026" s="91"/>
      <c r="N1026" s="851">
        <v>40</v>
      </c>
      <c r="O1026" s="387">
        <v>230000000</v>
      </c>
      <c r="P1026" s="852" t="s">
        <v>991</v>
      </c>
      <c r="Q1026" s="39" t="s">
        <v>1094</v>
      </c>
      <c r="R1026" s="802" t="s">
        <v>110</v>
      </c>
      <c r="S1026" s="39">
        <v>230000000</v>
      </c>
      <c r="T1026" s="853" t="s">
        <v>992</v>
      </c>
      <c r="U1026" s="91"/>
      <c r="V1026" s="91"/>
      <c r="W1026" s="91"/>
      <c r="X1026" s="91" t="s">
        <v>436</v>
      </c>
      <c r="Y1026" s="822"/>
      <c r="Z1026" s="91"/>
      <c r="AA1026" s="39">
        <v>30</v>
      </c>
      <c r="AB1026" s="39">
        <v>60</v>
      </c>
      <c r="AC1026" s="39">
        <v>10</v>
      </c>
      <c r="AD1026" s="91"/>
      <c r="AE1026" s="802" t="s">
        <v>115</v>
      </c>
      <c r="AF1026" s="92"/>
      <c r="AG1026" s="93"/>
      <c r="AH1026" s="50">
        <v>0</v>
      </c>
      <c r="AI1026" s="43">
        <v>0</v>
      </c>
      <c r="AJ1026" s="43"/>
      <c r="AK1026" s="43"/>
      <c r="AL1026" s="849"/>
      <c r="AM1026" s="91" t="s">
        <v>116</v>
      </c>
      <c r="AN1026" s="850" t="s">
        <v>4216</v>
      </c>
      <c r="AO1026" s="93" t="s">
        <v>4217</v>
      </c>
      <c r="AP1026" s="813"/>
      <c r="AQ1026" s="813"/>
      <c r="AR1026" s="813"/>
      <c r="AS1026" s="813"/>
      <c r="AT1026" s="813"/>
      <c r="AU1026" s="813"/>
      <c r="AV1026" s="813"/>
      <c r="AW1026" s="813"/>
      <c r="AX1026" s="813"/>
      <c r="AY1026" s="275" t="s">
        <v>4210</v>
      </c>
      <c r="AZ1026" s="44" t="s">
        <v>4193</v>
      </c>
    </row>
    <row r="1027" spans="1:52" s="450" customFormat="1" ht="12.95" customHeight="1">
      <c r="A1027" s="984" t="s">
        <v>980</v>
      </c>
      <c r="B1027" s="984"/>
      <c r="C1027" s="985"/>
      <c r="D1027" s="447"/>
      <c r="E1027" s="975" t="s">
        <v>4436</v>
      </c>
      <c r="F1027" s="986"/>
      <c r="G1027" s="448"/>
      <c r="H1027" s="987" t="s">
        <v>4213</v>
      </c>
      <c r="I1027" s="940" t="s">
        <v>4214</v>
      </c>
      <c r="J1027" s="940" t="s">
        <v>4215</v>
      </c>
      <c r="K1027" s="940" t="s">
        <v>404</v>
      </c>
      <c r="L1027" s="969"/>
      <c r="M1027" s="940"/>
      <c r="N1027" s="930">
        <v>40</v>
      </c>
      <c r="O1027" s="433">
        <v>230000000</v>
      </c>
      <c r="P1027" s="990" t="s">
        <v>991</v>
      </c>
      <c r="Q1027" s="963" t="s">
        <v>3130</v>
      </c>
      <c r="R1027" s="562" t="s">
        <v>110</v>
      </c>
      <c r="S1027" s="434">
        <v>230000000</v>
      </c>
      <c r="T1027" s="991" t="s">
        <v>992</v>
      </c>
      <c r="U1027" s="940"/>
      <c r="V1027" s="940"/>
      <c r="W1027" s="940"/>
      <c r="X1027" s="940" t="s">
        <v>436</v>
      </c>
      <c r="Y1027" s="969"/>
      <c r="Z1027" s="940"/>
      <c r="AA1027" s="992">
        <v>30</v>
      </c>
      <c r="AB1027" s="434">
        <v>60</v>
      </c>
      <c r="AC1027" s="434">
        <v>10</v>
      </c>
      <c r="AD1027" s="940"/>
      <c r="AE1027" s="449" t="s">
        <v>115</v>
      </c>
      <c r="AF1027" s="988"/>
      <c r="AG1027" s="989"/>
      <c r="AH1027" s="437">
        <v>528722993</v>
      </c>
      <c r="AI1027" s="437">
        <f t="shared" si="75"/>
        <v>592169752.16000009</v>
      </c>
      <c r="AJ1027" s="943"/>
      <c r="AK1027" s="943"/>
      <c r="AL1027" s="943"/>
      <c r="AM1027" s="940" t="s">
        <v>116</v>
      </c>
      <c r="AN1027" s="940" t="s">
        <v>4216</v>
      </c>
      <c r="AO1027" s="989" t="s">
        <v>4217</v>
      </c>
      <c r="AP1027" s="447"/>
      <c r="AQ1027" s="447"/>
      <c r="AR1027" s="447"/>
      <c r="AS1027" s="447"/>
      <c r="AT1027" s="447"/>
      <c r="AU1027" s="447"/>
      <c r="AV1027" s="447"/>
      <c r="AW1027" s="447"/>
      <c r="AX1027" s="447"/>
      <c r="AY1027" s="439" t="s">
        <v>4434</v>
      </c>
      <c r="AZ1027" s="44"/>
    </row>
    <row r="1028" spans="1:52" s="450" customFormat="1" ht="12.95" customHeight="1">
      <c r="A1028" s="846" t="s">
        <v>980</v>
      </c>
      <c r="B1028" s="846"/>
      <c r="C1028" s="847"/>
      <c r="D1028" s="813"/>
      <c r="E1028" s="834" t="s">
        <v>4376</v>
      </c>
      <c r="F1028" s="848"/>
      <c r="G1028" s="205"/>
      <c r="H1028" s="275" t="s">
        <v>4218</v>
      </c>
      <c r="I1028" s="91" t="s">
        <v>4219</v>
      </c>
      <c r="J1028" s="91" t="s">
        <v>4219</v>
      </c>
      <c r="K1028" s="91" t="s">
        <v>404</v>
      </c>
      <c r="L1028" s="822"/>
      <c r="M1028" s="91"/>
      <c r="N1028" s="851">
        <v>40</v>
      </c>
      <c r="O1028" s="91">
        <v>230000000</v>
      </c>
      <c r="P1028" s="91" t="s">
        <v>984</v>
      </c>
      <c r="Q1028" s="39" t="s">
        <v>1094</v>
      </c>
      <c r="R1028" s="802" t="s">
        <v>110</v>
      </c>
      <c r="S1028" s="784">
        <v>230000000</v>
      </c>
      <c r="T1028" s="854" t="s">
        <v>985</v>
      </c>
      <c r="U1028" s="91"/>
      <c r="V1028" s="91"/>
      <c r="W1028" s="91"/>
      <c r="X1028" s="91" t="s">
        <v>436</v>
      </c>
      <c r="Y1028" s="822"/>
      <c r="Z1028" s="91"/>
      <c r="AA1028" s="790">
        <v>30</v>
      </c>
      <c r="AB1028" s="790">
        <v>60</v>
      </c>
      <c r="AC1028" s="790">
        <v>10</v>
      </c>
      <c r="AD1028" s="91"/>
      <c r="AE1028" s="802" t="s">
        <v>115</v>
      </c>
      <c r="AF1028" s="92"/>
      <c r="AG1028" s="93"/>
      <c r="AH1028" s="50">
        <v>0</v>
      </c>
      <c r="AI1028" s="43">
        <f t="shared" si="75"/>
        <v>0</v>
      </c>
      <c r="AJ1028" s="43"/>
      <c r="AK1028" s="43"/>
      <c r="AL1028" s="849"/>
      <c r="AM1028" s="91" t="s">
        <v>116</v>
      </c>
      <c r="AN1028" s="850" t="s">
        <v>4220</v>
      </c>
      <c r="AO1028" s="850" t="s">
        <v>4221</v>
      </c>
      <c r="AP1028" s="813"/>
      <c r="AQ1028" s="813"/>
      <c r="AR1028" s="813"/>
      <c r="AS1028" s="813"/>
      <c r="AT1028" s="813"/>
      <c r="AU1028" s="813"/>
      <c r="AV1028" s="813"/>
      <c r="AW1028" s="813"/>
      <c r="AX1028" s="813"/>
      <c r="AY1028" s="275" t="s">
        <v>4210</v>
      </c>
      <c r="AZ1028" s="44" t="s">
        <v>4193</v>
      </c>
    </row>
    <row r="1029" spans="1:52" s="450" customFormat="1" ht="12.95" customHeight="1">
      <c r="A1029" s="984" t="s">
        <v>980</v>
      </c>
      <c r="B1029" s="984"/>
      <c r="C1029" s="985"/>
      <c r="D1029" s="447"/>
      <c r="E1029" s="975" t="s">
        <v>4437</v>
      </c>
      <c r="F1029" s="986"/>
      <c r="G1029" s="448"/>
      <c r="H1029" s="987" t="s">
        <v>4218</v>
      </c>
      <c r="I1029" s="940" t="s">
        <v>4219</v>
      </c>
      <c r="J1029" s="940" t="s">
        <v>4219</v>
      </c>
      <c r="K1029" s="940" t="s">
        <v>404</v>
      </c>
      <c r="L1029" s="969"/>
      <c r="M1029" s="940"/>
      <c r="N1029" s="930">
        <v>40</v>
      </c>
      <c r="O1029" s="940">
        <v>230000000</v>
      </c>
      <c r="P1029" s="940" t="s">
        <v>984</v>
      </c>
      <c r="Q1029" s="963" t="s">
        <v>3130</v>
      </c>
      <c r="R1029" s="562" t="s">
        <v>110</v>
      </c>
      <c r="S1029" s="444">
        <v>230000000</v>
      </c>
      <c r="T1029" s="993" t="s">
        <v>985</v>
      </c>
      <c r="U1029" s="940"/>
      <c r="V1029" s="940"/>
      <c r="W1029" s="940"/>
      <c r="X1029" s="940" t="s">
        <v>436</v>
      </c>
      <c r="Y1029" s="969"/>
      <c r="Z1029" s="940"/>
      <c r="AA1029" s="972">
        <v>30</v>
      </c>
      <c r="AB1029" s="930">
        <v>60</v>
      </c>
      <c r="AC1029" s="930">
        <v>10</v>
      </c>
      <c r="AD1029" s="940"/>
      <c r="AE1029" s="449" t="s">
        <v>115</v>
      </c>
      <c r="AF1029" s="988"/>
      <c r="AG1029" s="989"/>
      <c r="AH1029" s="437">
        <v>223862635</v>
      </c>
      <c r="AI1029" s="437">
        <f t="shared" si="75"/>
        <v>250726151.20000002</v>
      </c>
      <c r="AJ1029" s="943"/>
      <c r="AK1029" s="943"/>
      <c r="AL1029" s="943"/>
      <c r="AM1029" s="940" t="s">
        <v>116</v>
      </c>
      <c r="AN1029" s="940" t="s">
        <v>4220</v>
      </c>
      <c r="AO1029" s="940" t="s">
        <v>4221</v>
      </c>
      <c r="AP1029" s="447"/>
      <c r="AQ1029" s="447"/>
      <c r="AR1029" s="447"/>
      <c r="AS1029" s="447"/>
      <c r="AT1029" s="447"/>
      <c r="AU1029" s="447"/>
      <c r="AV1029" s="447"/>
      <c r="AW1029" s="447"/>
      <c r="AX1029" s="447"/>
      <c r="AY1029" s="439" t="s">
        <v>4434</v>
      </c>
      <c r="AZ1029" s="44"/>
    </row>
    <row r="1030" spans="1:52" s="450" customFormat="1" ht="12.95" customHeight="1">
      <c r="A1030" s="846" t="s">
        <v>980</v>
      </c>
      <c r="B1030" s="846"/>
      <c r="C1030" s="847"/>
      <c r="D1030" s="813"/>
      <c r="E1030" s="834" t="s">
        <v>4377</v>
      </c>
      <c r="F1030" s="848"/>
      <c r="G1030" s="205"/>
      <c r="H1030" s="275" t="s">
        <v>4218</v>
      </c>
      <c r="I1030" s="91" t="s">
        <v>4219</v>
      </c>
      <c r="J1030" s="91" t="s">
        <v>4219</v>
      </c>
      <c r="K1030" s="91" t="s">
        <v>404</v>
      </c>
      <c r="L1030" s="822"/>
      <c r="M1030" s="91"/>
      <c r="N1030" s="851">
        <v>40</v>
      </c>
      <c r="O1030" s="91">
        <v>230000000</v>
      </c>
      <c r="P1030" s="91" t="s">
        <v>984</v>
      </c>
      <c r="Q1030" s="39" t="s">
        <v>1094</v>
      </c>
      <c r="R1030" s="802" t="s">
        <v>110</v>
      </c>
      <c r="S1030" s="784">
        <v>230000000</v>
      </c>
      <c r="T1030" s="854" t="s">
        <v>3322</v>
      </c>
      <c r="U1030" s="91"/>
      <c r="V1030" s="91"/>
      <c r="W1030" s="91"/>
      <c r="X1030" s="91" t="s">
        <v>436</v>
      </c>
      <c r="Y1030" s="822"/>
      <c r="Z1030" s="91"/>
      <c r="AA1030" s="790">
        <v>30</v>
      </c>
      <c r="AB1030" s="790">
        <v>60</v>
      </c>
      <c r="AC1030" s="790">
        <v>10</v>
      </c>
      <c r="AD1030" s="91"/>
      <c r="AE1030" s="802" t="s">
        <v>115</v>
      </c>
      <c r="AF1030" s="92"/>
      <c r="AG1030" s="93"/>
      <c r="AH1030" s="50">
        <v>0</v>
      </c>
      <c r="AI1030" s="43">
        <f t="shared" si="75"/>
        <v>0</v>
      </c>
      <c r="AJ1030" s="43"/>
      <c r="AK1030" s="43"/>
      <c r="AL1030" s="849"/>
      <c r="AM1030" s="91" t="s">
        <v>116</v>
      </c>
      <c r="AN1030" s="850" t="s">
        <v>4222</v>
      </c>
      <c r="AO1030" s="850" t="s">
        <v>4223</v>
      </c>
      <c r="AP1030" s="813"/>
      <c r="AQ1030" s="813"/>
      <c r="AR1030" s="813"/>
      <c r="AS1030" s="813"/>
      <c r="AT1030" s="813"/>
      <c r="AU1030" s="813"/>
      <c r="AV1030" s="813"/>
      <c r="AW1030" s="813"/>
      <c r="AX1030" s="813"/>
      <c r="AY1030" s="855" t="s">
        <v>4210</v>
      </c>
      <c r="AZ1030" s="44" t="s">
        <v>4193</v>
      </c>
    </row>
    <row r="1031" spans="1:52" s="450" customFormat="1" ht="12.95" customHeight="1">
      <c r="A1031" s="984" t="s">
        <v>980</v>
      </c>
      <c r="B1031" s="984"/>
      <c r="C1031" s="985"/>
      <c r="D1031" s="447"/>
      <c r="E1031" s="975" t="s">
        <v>4438</v>
      </c>
      <c r="F1031" s="986"/>
      <c r="G1031" s="448"/>
      <c r="H1031" s="987" t="s">
        <v>4218</v>
      </c>
      <c r="I1031" s="940" t="s">
        <v>4219</v>
      </c>
      <c r="J1031" s="940" t="s">
        <v>4219</v>
      </c>
      <c r="K1031" s="940" t="s">
        <v>404</v>
      </c>
      <c r="L1031" s="969"/>
      <c r="M1031" s="940"/>
      <c r="N1031" s="930">
        <v>40</v>
      </c>
      <c r="O1031" s="940">
        <v>230000000</v>
      </c>
      <c r="P1031" s="940" t="s">
        <v>984</v>
      </c>
      <c r="Q1031" s="963" t="s">
        <v>3130</v>
      </c>
      <c r="R1031" s="562" t="s">
        <v>110</v>
      </c>
      <c r="S1031" s="444">
        <v>230000000</v>
      </c>
      <c r="T1031" s="993" t="s">
        <v>3322</v>
      </c>
      <c r="U1031" s="940"/>
      <c r="V1031" s="940"/>
      <c r="W1031" s="940"/>
      <c r="X1031" s="940" t="s">
        <v>436</v>
      </c>
      <c r="Y1031" s="969"/>
      <c r="Z1031" s="940"/>
      <c r="AA1031" s="972">
        <v>30</v>
      </c>
      <c r="AB1031" s="930">
        <v>60</v>
      </c>
      <c r="AC1031" s="930">
        <v>10</v>
      </c>
      <c r="AD1031" s="940"/>
      <c r="AE1031" s="449" t="s">
        <v>115</v>
      </c>
      <c r="AF1031" s="988"/>
      <c r="AG1031" s="989"/>
      <c r="AH1031" s="437">
        <v>28621200</v>
      </c>
      <c r="AI1031" s="437">
        <f t="shared" si="75"/>
        <v>32055744.000000004</v>
      </c>
      <c r="AJ1031" s="943"/>
      <c r="AK1031" s="943"/>
      <c r="AL1031" s="943"/>
      <c r="AM1031" s="940" t="s">
        <v>116</v>
      </c>
      <c r="AN1031" s="940" t="s">
        <v>4222</v>
      </c>
      <c r="AO1031" s="940" t="s">
        <v>4223</v>
      </c>
      <c r="AP1031" s="447"/>
      <c r="AQ1031" s="447"/>
      <c r="AR1031" s="447"/>
      <c r="AS1031" s="447"/>
      <c r="AT1031" s="447"/>
      <c r="AU1031" s="447"/>
      <c r="AV1031" s="447"/>
      <c r="AW1031" s="447"/>
      <c r="AX1031" s="447"/>
      <c r="AY1031" s="439" t="s">
        <v>4434</v>
      </c>
      <c r="AZ1031" s="44"/>
    </row>
    <row r="1032" spans="1:52" s="450" customFormat="1" ht="12.75" customHeight="1">
      <c r="A1032" s="846" t="s">
        <v>980</v>
      </c>
      <c r="B1032" s="856"/>
      <c r="C1032" s="772"/>
      <c r="D1032" s="857"/>
      <c r="E1032" s="834" t="s">
        <v>4378</v>
      </c>
      <c r="F1032" s="858"/>
      <c r="G1032" s="859"/>
      <c r="H1032" s="860" t="s">
        <v>4224</v>
      </c>
      <c r="I1032" s="860" t="s">
        <v>4225</v>
      </c>
      <c r="J1032" s="860" t="s">
        <v>4225</v>
      </c>
      <c r="K1032" s="91" t="s">
        <v>404</v>
      </c>
      <c r="L1032" s="822"/>
      <c r="M1032" s="822"/>
      <c r="N1032" s="91">
        <v>40</v>
      </c>
      <c r="O1032" s="91">
        <v>230000000</v>
      </c>
      <c r="P1032" s="91" t="s">
        <v>991</v>
      </c>
      <c r="Q1032" s="39" t="s">
        <v>1094</v>
      </c>
      <c r="R1032" s="802" t="s">
        <v>110</v>
      </c>
      <c r="S1032" s="39">
        <v>230000000</v>
      </c>
      <c r="T1032" s="853" t="s">
        <v>985</v>
      </c>
      <c r="U1032" s="91"/>
      <c r="V1032" s="91"/>
      <c r="W1032" s="91"/>
      <c r="X1032" s="91" t="s">
        <v>436</v>
      </c>
      <c r="Y1032" s="822"/>
      <c r="Z1032" s="822"/>
      <c r="AA1032" s="790">
        <v>0</v>
      </c>
      <c r="AB1032" s="790">
        <v>90</v>
      </c>
      <c r="AC1032" s="790">
        <v>10</v>
      </c>
      <c r="AD1032" s="822"/>
      <c r="AE1032" s="802" t="s">
        <v>115</v>
      </c>
      <c r="AF1032" s="861"/>
      <c r="AG1032" s="862"/>
      <c r="AH1032" s="50">
        <v>0</v>
      </c>
      <c r="AI1032" s="849">
        <f>AH1032*1.12</f>
        <v>0</v>
      </c>
      <c r="AJ1032" s="849"/>
      <c r="AK1032" s="849"/>
      <c r="AL1032" s="849"/>
      <c r="AM1032" s="91" t="s">
        <v>116</v>
      </c>
      <c r="AN1032" s="863" t="s">
        <v>4226</v>
      </c>
      <c r="AO1032" s="205" t="s">
        <v>4227</v>
      </c>
      <c r="AP1032" s="864"/>
      <c r="AQ1032" s="813"/>
      <c r="AR1032" s="813"/>
      <c r="AS1032" s="813"/>
      <c r="AT1032" s="813"/>
      <c r="AU1032" s="813"/>
      <c r="AV1032" s="813"/>
      <c r="AW1032" s="813"/>
      <c r="AX1032" s="813"/>
      <c r="AY1032" s="813"/>
      <c r="AZ1032" s="44" t="s">
        <v>4193</v>
      </c>
    </row>
    <row r="1033" spans="1:52" s="450" customFormat="1" ht="12.95" customHeight="1">
      <c r="A1033" s="984" t="s">
        <v>980</v>
      </c>
      <c r="B1033" s="994"/>
      <c r="C1033" s="446"/>
      <c r="D1033" s="995"/>
      <c r="E1033" s="975" t="s">
        <v>4439</v>
      </c>
      <c r="F1033" s="996"/>
      <c r="G1033" s="997"/>
      <c r="H1033" s="998" t="s">
        <v>4224</v>
      </c>
      <c r="I1033" s="998" t="s">
        <v>4225</v>
      </c>
      <c r="J1033" s="998" t="s">
        <v>4225</v>
      </c>
      <c r="K1033" s="940" t="s">
        <v>404</v>
      </c>
      <c r="L1033" s="969"/>
      <c r="M1033" s="969"/>
      <c r="N1033" s="434">
        <v>40</v>
      </c>
      <c r="O1033" s="940">
        <v>230000000</v>
      </c>
      <c r="P1033" s="940" t="s">
        <v>991</v>
      </c>
      <c r="Q1033" s="963" t="s">
        <v>2140</v>
      </c>
      <c r="R1033" s="562" t="s">
        <v>110</v>
      </c>
      <c r="S1033" s="434">
        <v>230000000</v>
      </c>
      <c r="T1033" s="991" t="s">
        <v>985</v>
      </c>
      <c r="U1033" s="940"/>
      <c r="V1033" s="940"/>
      <c r="W1033" s="940"/>
      <c r="X1033" s="940" t="s">
        <v>436</v>
      </c>
      <c r="Y1033" s="969"/>
      <c r="Z1033" s="969"/>
      <c r="AA1033" s="972">
        <v>0</v>
      </c>
      <c r="AB1033" s="930">
        <v>90</v>
      </c>
      <c r="AC1033" s="930">
        <v>10</v>
      </c>
      <c r="AD1033" s="940"/>
      <c r="AE1033" s="449" t="s">
        <v>115</v>
      </c>
      <c r="AF1033" s="988"/>
      <c r="AG1033" s="989"/>
      <c r="AH1033" s="437">
        <v>4914000</v>
      </c>
      <c r="AI1033" s="437">
        <f>AH1033*1.12</f>
        <v>5503680.0000000009</v>
      </c>
      <c r="AJ1033" s="943"/>
      <c r="AK1033" s="943"/>
      <c r="AL1033" s="943"/>
      <c r="AM1033" s="940" t="s">
        <v>116</v>
      </c>
      <c r="AN1033" s="940" t="s">
        <v>4226</v>
      </c>
      <c r="AO1033" s="448" t="s">
        <v>4227</v>
      </c>
      <c r="AP1033" s="447"/>
      <c r="AQ1033" s="447"/>
      <c r="AR1033" s="447"/>
      <c r="AS1033" s="447"/>
      <c r="AT1033" s="447"/>
      <c r="AU1033" s="447"/>
      <c r="AV1033" s="447"/>
      <c r="AW1033" s="447"/>
      <c r="AX1033" s="447"/>
      <c r="AY1033" s="439" t="s">
        <v>4440</v>
      </c>
      <c r="AZ1033" s="44"/>
    </row>
    <row r="1034" spans="1:52" s="450" customFormat="1" ht="12.95" customHeight="1">
      <c r="A1034" s="846" t="s">
        <v>980</v>
      </c>
      <c r="B1034" s="856"/>
      <c r="C1034" s="772"/>
      <c r="D1034" s="857"/>
      <c r="E1034" s="834" t="s">
        <v>4379</v>
      </c>
      <c r="F1034" s="858"/>
      <c r="G1034" s="859"/>
      <c r="H1034" s="860" t="s">
        <v>4224</v>
      </c>
      <c r="I1034" s="860" t="s">
        <v>4225</v>
      </c>
      <c r="J1034" s="860" t="s">
        <v>4225</v>
      </c>
      <c r="K1034" s="91" t="s">
        <v>404</v>
      </c>
      <c r="L1034" s="822"/>
      <c r="M1034" s="822"/>
      <c r="N1034" s="91">
        <v>40</v>
      </c>
      <c r="O1034" s="91">
        <v>230000000</v>
      </c>
      <c r="P1034" s="91" t="s">
        <v>991</v>
      </c>
      <c r="Q1034" s="39" t="s">
        <v>1094</v>
      </c>
      <c r="R1034" s="802" t="s">
        <v>110</v>
      </c>
      <c r="S1034" s="39">
        <v>230000000</v>
      </c>
      <c r="T1034" s="853" t="s">
        <v>999</v>
      </c>
      <c r="U1034" s="91"/>
      <c r="V1034" s="91"/>
      <c r="W1034" s="91"/>
      <c r="X1034" s="91" t="s">
        <v>436</v>
      </c>
      <c r="Y1034" s="822"/>
      <c r="Z1034" s="822"/>
      <c r="AA1034" s="790">
        <v>0</v>
      </c>
      <c r="AB1034" s="790">
        <v>90</v>
      </c>
      <c r="AC1034" s="790">
        <v>10</v>
      </c>
      <c r="AD1034" s="822"/>
      <c r="AE1034" s="802" t="s">
        <v>115</v>
      </c>
      <c r="AF1034" s="861"/>
      <c r="AG1034" s="862"/>
      <c r="AH1034" s="50">
        <v>0</v>
      </c>
      <c r="AI1034" s="849">
        <f t="shared" ref="AI1034:AI1055" si="76">AH1034*1.12</f>
        <v>0</v>
      </c>
      <c r="AJ1034" s="849"/>
      <c r="AK1034" s="849"/>
      <c r="AL1034" s="849"/>
      <c r="AM1034" s="91" t="s">
        <v>116</v>
      </c>
      <c r="AN1034" s="863" t="s">
        <v>4228</v>
      </c>
      <c r="AO1034" s="205" t="s">
        <v>4229</v>
      </c>
      <c r="AP1034" s="864"/>
      <c r="AQ1034" s="813"/>
      <c r="AR1034" s="813"/>
      <c r="AS1034" s="813"/>
      <c r="AT1034" s="813"/>
      <c r="AU1034" s="813"/>
      <c r="AV1034" s="813"/>
      <c r="AW1034" s="813"/>
      <c r="AX1034" s="813"/>
      <c r="AY1034" s="813"/>
      <c r="AZ1034" s="44" t="s">
        <v>4193</v>
      </c>
    </row>
    <row r="1035" spans="1:52" s="450" customFormat="1" ht="12.95" customHeight="1">
      <c r="A1035" s="984" t="s">
        <v>980</v>
      </c>
      <c r="B1035" s="994"/>
      <c r="C1035" s="446"/>
      <c r="D1035" s="995"/>
      <c r="E1035" s="975" t="s">
        <v>4441</v>
      </c>
      <c r="F1035" s="996"/>
      <c r="G1035" s="997"/>
      <c r="H1035" s="998" t="s">
        <v>4224</v>
      </c>
      <c r="I1035" s="998" t="s">
        <v>4225</v>
      </c>
      <c r="J1035" s="998" t="s">
        <v>4225</v>
      </c>
      <c r="K1035" s="940" t="s">
        <v>404</v>
      </c>
      <c r="L1035" s="969"/>
      <c r="M1035" s="969"/>
      <c r="N1035" s="434">
        <v>40</v>
      </c>
      <c r="O1035" s="940">
        <v>230000000</v>
      </c>
      <c r="P1035" s="940" t="s">
        <v>991</v>
      </c>
      <c r="Q1035" s="963" t="s">
        <v>2140</v>
      </c>
      <c r="R1035" s="562" t="s">
        <v>110</v>
      </c>
      <c r="S1035" s="434">
        <v>230000000</v>
      </c>
      <c r="T1035" s="991" t="s">
        <v>999</v>
      </c>
      <c r="U1035" s="940"/>
      <c r="V1035" s="940"/>
      <c r="W1035" s="940"/>
      <c r="X1035" s="940" t="s">
        <v>436</v>
      </c>
      <c r="Y1035" s="969"/>
      <c r="Z1035" s="969"/>
      <c r="AA1035" s="972">
        <v>0</v>
      </c>
      <c r="AB1035" s="930">
        <v>90</v>
      </c>
      <c r="AC1035" s="930">
        <v>10</v>
      </c>
      <c r="AD1035" s="940"/>
      <c r="AE1035" s="449" t="s">
        <v>115</v>
      </c>
      <c r="AF1035" s="988"/>
      <c r="AG1035" s="989"/>
      <c r="AH1035" s="437">
        <v>6552000</v>
      </c>
      <c r="AI1035" s="437">
        <f t="shared" si="76"/>
        <v>7338240.0000000009</v>
      </c>
      <c r="AJ1035" s="943"/>
      <c r="AK1035" s="943"/>
      <c r="AL1035" s="943"/>
      <c r="AM1035" s="940" t="s">
        <v>116</v>
      </c>
      <c r="AN1035" s="940" t="s">
        <v>4228</v>
      </c>
      <c r="AO1035" s="448" t="s">
        <v>4229</v>
      </c>
      <c r="AP1035" s="447"/>
      <c r="AQ1035" s="447"/>
      <c r="AR1035" s="447"/>
      <c r="AS1035" s="447"/>
      <c r="AT1035" s="447"/>
      <c r="AU1035" s="447"/>
      <c r="AV1035" s="447"/>
      <c r="AW1035" s="447"/>
      <c r="AX1035" s="447"/>
      <c r="AY1035" s="439" t="s">
        <v>4440</v>
      </c>
      <c r="AZ1035" s="44"/>
    </row>
    <row r="1036" spans="1:52" s="450" customFormat="1" ht="12.95" customHeight="1">
      <c r="A1036" s="846" t="s">
        <v>980</v>
      </c>
      <c r="B1036" s="856"/>
      <c r="C1036" s="772"/>
      <c r="D1036" s="857"/>
      <c r="E1036" s="834" t="s">
        <v>4380</v>
      </c>
      <c r="F1036" s="858"/>
      <c r="G1036" s="859"/>
      <c r="H1036" s="860" t="s">
        <v>4224</v>
      </c>
      <c r="I1036" s="860" t="s">
        <v>4225</v>
      </c>
      <c r="J1036" s="860" t="s">
        <v>4225</v>
      </c>
      <c r="K1036" s="91" t="s">
        <v>404</v>
      </c>
      <c r="L1036" s="822"/>
      <c r="M1036" s="822"/>
      <c r="N1036" s="91">
        <v>40</v>
      </c>
      <c r="O1036" s="91">
        <v>230000000</v>
      </c>
      <c r="P1036" s="91" t="s">
        <v>991</v>
      </c>
      <c r="Q1036" s="39" t="s">
        <v>1094</v>
      </c>
      <c r="R1036" s="802" t="s">
        <v>110</v>
      </c>
      <c r="S1036" s="39">
        <v>230000000</v>
      </c>
      <c r="T1036" s="853" t="s">
        <v>1133</v>
      </c>
      <c r="U1036" s="91"/>
      <c r="V1036" s="91"/>
      <c r="W1036" s="91"/>
      <c r="X1036" s="91" t="s">
        <v>436</v>
      </c>
      <c r="Y1036" s="822"/>
      <c r="Z1036" s="822"/>
      <c r="AA1036" s="790">
        <v>0</v>
      </c>
      <c r="AB1036" s="790">
        <v>90</v>
      </c>
      <c r="AC1036" s="790">
        <v>10</v>
      </c>
      <c r="AD1036" s="822"/>
      <c r="AE1036" s="802" t="s">
        <v>115</v>
      </c>
      <c r="AF1036" s="861"/>
      <c r="AG1036" s="862"/>
      <c r="AH1036" s="50">
        <v>0</v>
      </c>
      <c r="AI1036" s="849">
        <f t="shared" si="76"/>
        <v>0</v>
      </c>
      <c r="AJ1036" s="849"/>
      <c r="AK1036" s="849"/>
      <c r="AL1036" s="849"/>
      <c r="AM1036" s="91" t="s">
        <v>116</v>
      </c>
      <c r="AN1036" s="863" t="s">
        <v>4230</v>
      </c>
      <c r="AO1036" s="205" t="s">
        <v>4231</v>
      </c>
      <c r="AP1036" s="864"/>
      <c r="AQ1036" s="813"/>
      <c r="AR1036" s="813"/>
      <c r="AS1036" s="813"/>
      <c r="AT1036" s="813"/>
      <c r="AU1036" s="813"/>
      <c r="AV1036" s="813"/>
      <c r="AW1036" s="813"/>
      <c r="AX1036" s="813"/>
      <c r="AY1036" s="813"/>
      <c r="AZ1036" s="44" t="s">
        <v>4193</v>
      </c>
    </row>
    <row r="1037" spans="1:52" s="450" customFormat="1" ht="12.95" customHeight="1">
      <c r="A1037" s="984" t="s">
        <v>980</v>
      </c>
      <c r="B1037" s="994"/>
      <c r="C1037" s="446"/>
      <c r="D1037" s="995"/>
      <c r="E1037" s="975" t="s">
        <v>4442</v>
      </c>
      <c r="F1037" s="996"/>
      <c r="G1037" s="997"/>
      <c r="H1037" s="998" t="s">
        <v>4224</v>
      </c>
      <c r="I1037" s="998" t="s">
        <v>4225</v>
      </c>
      <c r="J1037" s="998" t="s">
        <v>4225</v>
      </c>
      <c r="K1037" s="940" t="s">
        <v>404</v>
      </c>
      <c r="L1037" s="969"/>
      <c r="M1037" s="969"/>
      <c r="N1037" s="434">
        <v>40</v>
      </c>
      <c r="O1037" s="940">
        <v>230000000</v>
      </c>
      <c r="P1037" s="940" t="s">
        <v>991</v>
      </c>
      <c r="Q1037" s="963" t="s">
        <v>2140</v>
      </c>
      <c r="R1037" s="562" t="s">
        <v>110</v>
      </c>
      <c r="S1037" s="434">
        <v>230000000</v>
      </c>
      <c r="T1037" s="991" t="s">
        <v>1133</v>
      </c>
      <c r="U1037" s="940"/>
      <c r="V1037" s="940"/>
      <c r="W1037" s="940"/>
      <c r="X1037" s="940" t="s">
        <v>436</v>
      </c>
      <c r="Y1037" s="969"/>
      <c r="Z1037" s="969"/>
      <c r="AA1037" s="972">
        <v>0</v>
      </c>
      <c r="AB1037" s="930">
        <v>90</v>
      </c>
      <c r="AC1037" s="930">
        <v>10</v>
      </c>
      <c r="AD1037" s="940"/>
      <c r="AE1037" s="449" t="s">
        <v>115</v>
      </c>
      <c r="AF1037" s="988"/>
      <c r="AG1037" s="989"/>
      <c r="AH1037" s="437">
        <v>6552000</v>
      </c>
      <c r="AI1037" s="437">
        <f t="shared" si="76"/>
        <v>7338240.0000000009</v>
      </c>
      <c r="AJ1037" s="943"/>
      <c r="AK1037" s="943"/>
      <c r="AL1037" s="943"/>
      <c r="AM1037" s="940" t="s">
        <v>116</v>
      </c>
      <c r="AN1037" s="940" t="s">
        <v>4230</v>
      </c>
      <c r="AO1037" s="448" t="s">
        <v>4231</v>
      </c>
      <c r="AP1037" s="447"/>
      <c r="AQ1037" s="447"/>
      <c r="AR1037" s="447"/>
      <c r="AS1037" s="447"/>
      <c r="AT1037" s="447"/>
      <c r="AU1037" s="447"/>
      <c r="AV1037" s="447"/>
      <c r="AW1037" s="447"/>
      <c r="AX1037" s="447"/>
      <c r="AY1037" s="439" t="s">
        <v>4440</v>
      </c>
      <c r="AZ1037" s="44"/>
    </row>
    <row r="1038" spans="1:52" s="450" customFormat="1" ht="12.95" customHeight="1">
      <c r="A1038" s="846" t="s">
        <v>980</v>
      </c>
      <c r="B1038" s="856"/>
      <c r="C1038" s="772"/>
      <c r="D1038" s="857"/>
      <c r="E1038" s="834" t="s">
        <v>4381</v>
      </c>
      <c r="F1038" s="858"/>
      <c r="G1038" s="859"/>
      <c r="H1038" s="860" t="s">
        <v>4224</v>
      </c>
      <c r="I1038" s="860" t="s">
        <v>4225</v>
      </c>
      <c r="J1038" s="860" t="s">
        <v>4225</v>
      </c>
      <c r="K1038" s="91" t="s">
        <v>404</v>
      </c>
      <c r="L1038" s="822"/>
      <c r="M1038" s="822"/>
      <c r="N1038" s="91">
        <v>40</v>
      </c>
      <c r="O1038" s="91">
        <v>230000000</v>
      </c>
      <c r="P1038" s="91" t="s">
        <v>991</v>
      </c>
      <c r="Q1038" s="39" t="s">
        <v>1094</v>
      </c>
      <c r="R1038" s="802" t="s">
        <v>110</v>
      </c>
      <c r="S1038" s="39">
        <v>230000000</v>
      </c>
      <c r="T1038" s="853" t="s">
        <v>1027</v>
      </c>
      <c r="U1038" s="91"/>
      <c r="V1038" s="91"/>
      <c r="W1038" s="91"/>
      <c r="X1038" s="91" t="s">
        <v>436</v>
      </c>
      <c r="Y1038" s="822"/>
      <c r="Z1038" s="822"/>
      <c r="AA1038" s="790">
        <v>0</v>
      </c>
      <c r="AB1038" s="790">
        <v>90</v>
      </c>
      <c r="AC1038" s="790">
        <v>10</v>
      </c>
      <c r="AD1038" s="822"/>
      <c r="AE1038" s="802" t="s">
        <v>115</v>
      </c>
      <c r="AF1038" s="861"/>
      <c r="AG1038" s="862"/>
      <c r="AH1038" s="50">
        <v>0</v>
      </c>
      <c r="AI1038" s="849">
        <f t="shared" si="76"/>
        <v>0</v>
      </c>
      <c r="AJ1038" s="849"/>
      <c r="AK1038" s="849"/>
      <c r="AL1038" s="849"/>
      <c r="AM1038" s="91" t="s">
        <v>116</v>
      </c>
      <c r="AN1038" s="863" t="s">
        <v>4232</v>
      </c>
      <c r="AO1038" s="205" t="s">
        <v>4233</v>
      </c>
      <c r="AP1038" s="864"/>
      <c r="AQ1038" s="813"/>
      <c r="AR1038" s="813"/>
      <c r="AS1038" s="813"/>
      <c r="AT1038" s="813"/>
      <c r="AU1038" s="813"/>
      <c r="AV1038" s="813"/>
      <c r="AW1038" s="813"/>
      <c r="AX1038" s="813"/>
      <c r="AY1038" s="813"/>
      <c r="AZ1038" s="44" t="s">
        <v>4193</v>
      </c>
    </row>
    <row r="1039" spans="1:52" s="450" customFormat="1" ht="12.95" customHeight="1">
      <c r="A1039" s="984" t="s">
        <v>980</v>
      </c>
      <c r="B1039" s="994"/>
      <c r="C1039" s="446"/>
      <c r="D1039" s="995"/>
      <c r="E1039" s="975" t="s">
        <v>4443</v>
      </c>
      <c r="F1039" s="996"/>
      <c r="G1039" s="997"/>
      <c r="H1039" s="998" t="s">
        <v>4224</v>
      </c>
      <c r="I1039" s="998" t="s">
        <v>4225</v>
      </c>
      <c r="J1039" s="998" t="s">
        <v>4225</v>
      </c>
      <c r="K1039" s="940" t="s">
        <v>404</v>
      </c>
      <c r="L1039" s="969"/>
      <c r="M1039" s="969"/>
      <c r="N1039" s="434">
        <v>40</v>
      </c>
      <c r="O1039" s="940">
        <v>230000000</v>
      </c>
      <c r="P1039" s="940" t="s">
        <v>991</v>
      </c>
      <c r="Q1039" s="963" t="s">
        <v>2140</v>
      </c>
      <c r="R1039" s="562" t="s">
        <v>110</v>
      </c>
      <c r="S1039" s="434">
        <v>230000000</v>
      </c>
      <c r="T1039" s="991" t="s">
        <v>1027</v>
      </c>
      <c r="U1039" s="940"/>
      <c r="V1039" s="940"/>
      <c r="W1039" s="940"/>
      <c r="X1039" s="940" t="s">
        <v>436</v>
      </c>
      <c r="Y1039" s="969"/>
      <c r="Z1039" s="969"/>
      <c r="AA1039" s="972">
        <v>0</v>
      </c>
      <c r="AB1039" s="930">
        <v>90</v>
      </c>
      <c r="AC1039" s="930">
        <v>10</v>
      </c>
      <c r="AD1039" s="940"/>
      <c r="AE1039" s="449" t="s">
        <v>115</v>
      </c>
      <c r="AF1039" s="988"/>
      <c r="AG1039" s="989"/>
      <c r="AH1039" s="437">
        <v>6552000</v>
      </c>
      <c r="AI1039" s="437">
        <f t="shared" si="76"/>
        <v>7338240.0000000009</v>
      </c>
      <c r="AJ1039" s="943"/>
      <c r="AK1039" s="943"/>
      <c r="AL1039" s="943"/>
      <c r="AM1039" s="940" t="s">
        <v>116</v>
      </c>
      <c r="AN1039" s="940" t="s">
        <v>4232</v>
      </c>
      <c r="AO1039" s="448" t="s">
        <v>4233</v>
      </c>
      <c r="AP1039" s="447"/>
      <c r="AQ1039" s="447"/>
      <c r="AR1039" s="447"/>
      <c r="AS1039" s="447"/>
      <c r="AT1039" s="447"/>
      <c r="AU1039" s="447"/>
      <c r="AV1039" s="447"/>
      <c r="AW1039" s="447"/>
      <c r="AX1039" s="447"/>
      <c r="AY1039" s="439" t="s">
        <v>4440</v>
      </c>
      <c r="AZ1039" s="44"/>
    </row>
    <row r="1040" spans="1:52" s="450" customFormat="1" ht="12.75" customHeight="1">
      <c r="A1040" s="846" t="s">
        <v>980</v>
      </c>
      <c r="B1040" s="856"/>
      <c r="C1040" s="772"/>
      <c r="D1040" s="857"/>
      <c r="E1040" s="834" t="s">
        <v>4382</v>
      </c>
      <c r="F1040" s="858"/>
      <c r="G1040" s="859"/>
      <c r="H1040" s="860" t="s">
        <v>4234</v>
      </c>
      <c r="I1040" s="860" t="s">
        <v>4235</v>
      </c>
      <c r="J1040" s="860" t="s">
        <v>4235</v>
      </c>
      <c r="K1040" s="91" t="s">
        <v>404</v>
      </c>
      <c r="L1040" s="822"/>
      <c r="M1040" s="822"/>
      <c r="N1040" s="91">
        <v>40</v>
      </c>
      <c r="O1040" s="91">
        <v>230000000</v>
      </c>
      <c r="P1040" s="91" t="s">
        <v>991</v>
      </c>
      <c r="Q1040" s="39" t="s">
        <v>1094</v>
      </c>
      <c r="R1040" s="802" t="s">
        <v>110</v>
      </c>
      <c r="S1040" s="39">
        <v>230000000</v>
      </c>
      <c r="T1040" s="853" t="s">
        <v>985</v>
      </c>
      <c r="U1040" s="91"/>
      <c r="V1040" s="91"/>
      <c r="W1040" s="91"/>
      <c r="X1040" s="91" t="s">
        <v>436</v>
      </c>
      <c r="Y1040" s="822"/>
      <c r="Z1040" s="822"/>
      <c r="AA1040" s="790">
        <v>0</v>
      </c>
      <c r="AB1040" s="790">
        <v>90</v>
      </c>
      <c r="AC1040" s="790">
        <v>10</v>
      </c>
      <c r="AD1040" s="822"/>
      <c r="AE1040" s="802" t="s">
        <v>115</v>
      </c>
      <c r="AF1040" s="861"/>
      <c r="AG1040" s="862"/>
      <c r="AH1040" s="50">
        <v>0</v>
      </c>
      <c r="AI1040" s="849">
        <f t="shared" si="76"/>
        <v>0</v>
      </c>
      <c r="AJ1040" s="849"/>
      <c r="AK1040" s="849"/>
      <c r="AL1040" s="849"/>
      <c r="AM1040" s="91" t="s">
        <v>116</v>
      </c>
      <c r="AN1040" s="863" t="s">
        <v>4236</v>
      </c>
      <c r="AO1040" s="205" t="s">
        <v>4237</v>
      </c>
      <c r="AP1040" s="864"/>
      <c r="AQ1040" s="813"/>
      <c r="AR1040" s="813"/>
      <c r="AS1040" s="813"/>
      <c r="AT1040" s="813"/>
      <c r="AU1040" s="813"/>
      <c r="AV1040" s="813"/>
      <c r="AW1040" s="813"/>
      <c r="AX1040" s="813"/>
      <c r="AY1040" s="813"/>
      <c r="AZ1040" s="44" t="s">
        <v>4193</v>
      </c>
    </row>
    <row r="1041" spans="1:52" s="450" customFormat="1" ht="12.95" customHeight="1">
      <c r="A1041" s="984" t="s">
        <v>980</v>
      </c>
      <c r="B1041" s="994"/>
      <c r="C1041" s="446"/>
      <c r="D1041" s="995"/>
      <c r="E1041" s="975" t="s">
        <v>4444</v>
      </c>
      <c r="F1041" s="996"/>
      <c r="G1041" s="997"/>
      <c r="H1041" s="998" t="s">
        <v>4234</v>
      </c>
      <c r="I1041" s="998" t="s">
        <v>4235</v>
      </c>
      <c r="J1041" s="998" t="s">
        <v>4235</v>
      </c>
      <c r="K1041" s="940" t="s">
        <v>404</v>
      </c>
      <c r="L1041" s="969"/>
      <c r="M1041" s="969"/>
      <c r="N1041" s="434">
        <v>40</v>
      </c>
      <c r="O1041" s="940">
        <v>230000000</v>
      </c>
      <c r="P1041" s="940" t="s">
        <v>991</v>
      </c>
      <c r="Q1041" s="963" t="s">
        <v>2140</v>
      </c>
      <c r="R1041" s="562" t="s">
        <v>110</v>
      </c>
      <c r="S1041" s="434">
        <v>230000000</v>
      </c>
      <c r="T1041" s="991" t="s">
        <v>985</v>
      </c>
      <c r="U1041" s="940"/>
      <c r="V1041" s="940"/>
      <c r="W1041" s="940"/>
      <c r="X1041" s="940" t="s">
        <v>436</v>
      </c>
      <c r="Y1041" s="969"/>
      <c r="Z1041" s="969"/>
      <c r="AA1041" s="972">
        <v>0</v>
      </c>
      <c r="AB1041" s="930">
        <v>90</v>
      </c>
      <c r="AC1041" s="930">
        <v>10</v>
      </c>
      <c r="AD1041" s="940"/>
      <c r="AE1041" s="449" t="s">
        <v>115</v>
      </c>
      <c r="AF1041" s="988"/>
      <c r="AG1041" s="989"/>
      <c r="AH1041" s="437">
        <v>5250000</v>
      </c>
      <c r="AI1041" s="437">
        <f t="shared" si="76"/>
        <v>5880000.0000000009</v>
      </c>
      <c r="AJ1041" s="943"/>
      <c r="AK1041" s="943"/>
      <c r="AL1041" s="943"/>
      <c r="AM1041" s="940" t="s">
        <v>116</v>
      </c>
      <c r="AN1041" s="940" t="s">
        <v>4236</v>
      </c>
      <c r="AO1041" s="448" t="s">
        <v>4237</v>
      </c>
      <c r="AP1041" s="447"/>
      <c r="AQ1041" s="447"/>
      <c r="AR1041" s="447"/>
      <c r="AS1041" s="447"/>
      <c r="AT1041" s="447"/>
      <c r="AU1041" s="447"/>
      <c r="AV1041" s="447"/>
      <c r="AW1041" s="447"/>
      <c r="AX1041" s="447"/>
      <c r="AY1041" s="439" t="s">
        <v>4440</v>
      </c>
      <c r="AZ1041" s="44"/>
    </row>
    <row r="1042" spans="1:52" s="450" customFormat="1" ht="12.95" customHeight="1">
      <c r="A1042" s="846" t="s">
        <v>980</v>
      </c>
      <c r="B1042" s="856"/>
      <c r="C1042" s="772"/>
      <c r="D1042" s="857"/>
      <c r="E1042" s="834" t="s">
        <v>4383</v>
      </c>
      <c r="F1042" s="858"/>
      <c r="G1042" s="859"/>
      <c r="H1042" s="860" t="s">
        <v>4234</v>
      </c>
      <c r="I1042" s="860" t="s">
        <v>4235</v>
      </c>
      <c r="J1042" s="860" t="s">
        <v>4235</v>
      </c>
      <c r="K1042" s="91" t="s">
        <v>404</v>
      </c>
      <c r="L1042" s="822"/>
      <c r="M1042" s="822"/>
      <c r="N1042" s="91">
        <v>40</v>
      </c>
      <c r="O1042" s="91">
        <v>230000000</v>
      </c>
      <c r="P1042" s="91" t="s">
        <v>991</v>
      </c>
      <c r="Q1042" s="39" t="s">
        <v>1094</v>
      </c>
      <c r="R1042" s="802" t="s">
        <v>110</v>
      </c>
      <c r="S1042" s="39">
        <v>230000000</v>
      </c>
      <c r="T1042" s="853" t="s">
        <v>999</v>
      </c>
      <c r="U1042" s="91"/>
      <c r="V1042" s="91"/>
      <c r="W1042" s="91"/>
      <c r="X1042" s="91" t="s">
        <v>436</v>
      </c>
      <c r="Y1042" s="822"/>
      <c r="Z1042" s="822"/>
      <c r="AA1042" s="790">
        <v>0</v>
      </c>
      <c r="AB1042" s="790">
        <v>90</v>
      </c>
      <c r="AC1042" s="790">
        <v>10</v>
      </c>
      <c r="AD1042" s="822"/>
      <c r="AE1042" s="802" t="s">
        <v>115</v>
      </c>
      <c r="AF1042" s="861"/>
      <c r="AG1042" s="862"/>
      <c r="AH1042" s="50">
        <v>0</v>
      </c>
      <c r="AI1042" s="849">
        <f t="shared" si="76"/>
        <v>0</v>
      </c>
      <c r="AJ1042" s="849"/>
      <c r="AK1042" s="849"/>
      <c r="AL1042" s="849"/>
      <c r="AM1042" s="91" t="s">
        <v>116</v>
      </c>
      <c r="AN1042" s="863" t="s">
        <v>4238</v>
      </c>
      <c r="AO1042" s="205" t="s">
        <v>4239</v>
      </c>
      <c r="AP1042" s="864"/>
      <c r="AQ1042" s="813"/>
      <c r="AR1042" s="813"/>
      <c r="AS1042" s="813"/>
      <c r="AT1042" s="813"/>
      <c r="AU1042" s="813"/>
      <c r="AV1042" s="813"/>
      <c r="AW1042" s="813"/>
      <c r="AX1042" s="813"/>
      <c r="AY1042" s="813"/>
      <c r="AZ1042" s="44" t="s">
        <v>4193</v>
      </c>
    </row>
    <row r="1043" spans="1:52" s="450" customFormat="1" ht="12.75" customHeight="1">
      <c r="A1043" s="984" t="s">
        <v>980</v>
      </c>
      <c r="B1043" s="994"/>
      <c r="C1043" s="446"/>
      <c r="D1043" s="995"/>
      <c r="E1043" s="975" t="s">
        <v>4445</v>
      </c>
      <c r="F1043" s="996"/>
      <c r="G1043" s="997"/>
      <c r="H1043" s="998" t="s">
        <v>4234</v>
      </c>
      <c r="I1043" s="998" t="s">
        <v>4235</v>
      </c>
      <c r="J1043" s="998" t="s">
        <v>4235</v>
      </c>
      <c r="K1043" s="940" t="s">
        <v>404</v>
      </c>
      <c r="L1043" s="969"/>
      <c r="M1043" s="969"/>
      <c r="N1043" s="434">
        <v>40</v>
      </c>
      <c r="O1043" s="940">
        <v>230000000</v>
      </c>
      <c r="P1043" s="940" t="s">
        <v>991</v>
      </c>
      <c r="Q1043" s="963" t="s">
        <v>2140</v>
      </c>
      <c r="R1043" s="562" t="s">
        <v>110</v>
      </c>
      <c r="S1043" s="434">
        <v>230000000</v>
      </c>
      <c r="T1043" s="991" t="s">
        <v>999</v>
      </c>
      <c r="U1043" s="940"/>
      <c r="V1043" s="940"/>
      <c r="W1043" s="940"/>
      <c r="X1043" s="940" t="s">
        <v>436</v>
      </c>
      <c r="Y1043" s="969"/>
      <c r="Z1043" s="969"/>
      <c r="AA1043" s="972">
        <v>0</v>
      </c>
      <c r="AB1043" s="930">
        <v>90</v>
      </c>
      <c r="AC1043" s="930">
        <v>10</v>
      </c>
      <c r="AD1043" s="940"/>
      <c r="AE1043" s="449" t="s">
        <v>115</v>
      </c>
      <c r="AF1043" s="988"/>
      <c r="AG1043" s="989"/>
      <c r="AH1043" s="437">
        <v>5250000</v>
      </c>
      <c r="AI1043" s="437">
        <f t="shared" si="76"/>
        <v>5880000.0000000009</v>
      </c>
      <c r="AJ1043" s="943"/>
      <c r="AK1043" s="943"/>
      <c r="AL1043" s="943"/>
      <c r="AM1043" s="940" t="s">
        <v>116</v>
      </c>
      <c r="AN1043" s="940" t="s">
        <v>4238</v>
      </c>
      <c r="AO1043" s="448" t="s">
        <v>4239</v>
      </c>
      <c r="AP1043" s="447"/>
      <c r="AQ1043" s="447"/>
      <c r="AR1043" s="447"/>
      <c r="AS1043" s="447"/>
      <c r="AT1043" s="447"/>
      <c r="AU1043" s="447"/>
      <c r="AV1043" s="447"/>
      <c r="AW1043" s="447"/>
      <c r="AX1043" s="447"/>
      <c r="AY1043" s="439" t="s">
        <v>4440</v>
      </c>
      <c r="AZ1043" s="44"/>
    </row>
    <row r="1044" spans="1:52" s="450" customFormat="1" ht="12.95" customHeight="1">
      <c r="A1044" s="846" t="s">
        <v>980</v>
      </c>
      <c r="B1044" s="856"/>
      <c r="C1044" s="772"/>
      <c r="D1044" s="857"/>
      <c r="E1044" s="834" t="s">
        <v>4384</v>
      </c>
      <c r="F1044" s="858"/>
      <c r="G1044" s="859"/>
      <c r="H1044" s="860" t="s">
        <v>4234</v>
      </c>
      <c r="I1044" s="860" t="s">
        <v>4235</v>
      </c>
      <c r="J1044" s="860" t="s">
        <v>4235</v>
      </c>
      <c r="K1044" s="91" t="s">
        <v>404</v>
      </c>
      <c r="L1044" s="822"/>
      <c r="M1044" s="822"/>
      <c r="N1044" s="91">
        <v>40</v>
      </c>
      <c r="O1044" s="91">
        <v>230000000</v>
      </c>
      <c r="P1044" s="91" t="s">
        <v>991</v>
      </c>
      <c r="Q1044" s="39" t="s">
        <v>1094</v>
      </c>
      <c r="R1044" s="802" t="s">
        <v>110</v>
      </c>
      <c r="S1044" s="39">
        <v>230000000</v>
      </c>
      <c r="T1044" s="853" t="s">
        <v>1133</v>
      </c>
      <c r="U1044" s="91"/>
      <c r="V1044" s="91"/>
      <c r="W1044" s="91"/>
      <c r="X1044" s="91" t="s">
        <v>436</v>
      </c>
      <c r="Y1044" s="822"/>
      <c r="Z1044" s="822"/>
      <c r="AA1044" s="790">
        <v>0</v>
      </c>
      <c r="AB1044" s="790">
        <v>90</v>
      </c>
      <c r="AC1044" s="790">
        <v>10</v>
      </c>
      <c r="AD1044" s="822"/>
      <c r="AE1044" s="802" t="s">
        <v>115</v>
      </c>
      <c r="AF1044" s="861"/>
      <c r="AG1044" s="862"/>
      <c r="AH1044" s="50">
        <v>0</v>
      </c>
      <c r="AI1044" s="849">
        <f t="shared" si="76"/>
        <v>0</v>
      </c>
      <c r="AJ1044" s="849"/>
      <c r="AK1044" s="849"/>
      <c r="AL1044" s="849"/>
      <c r="AM1044" s="91" t="s">
        <v>116</v>
      </c>
      <c r="AN1044" s="863" t="s">
        <v>4240</v>
      </c>
      <c r="AO1044" s="205" t="s">
        <v>4241</v>
      </c>
      <c r="AP1044" s="864"/>
      <c r="AQ1044" s="813"/>
      <c r="AR1044" s="813"/>
      <c r="AS1044" s="813"/>
      <c r="AT1044" s="813"/>
      <c r="AU1044" s="813"/>
      <c r="AV1044" s="813"/>
      <c r="AW1044" s="813"/>
      <c r="AX1044" s="813"/>
      <c r="AY1044" s="813"/>
      <c r="AZ1044" s="44" t="s">
        <v>4193</v>
      </c>
    </row>
    <row r="1045" spans="1:52" s="450" customFormat="1" ht="12.95" customHeight="1">
      <c r="A1045" s="984" t="s">
        <v>980</v>
      </c>
      <c r="B1045" s="994"/>
      <c r="C1045" s="446"/>
      <c r="D1045" s="995"/>
      <c r="E1045" s="975" t="s">
        <v>4446</v>
      </c>
      <c r="F1045" s="996"/>
      <c r="G1045" s="997"/>
      <c r="H1045" s="998" t="s">
        <v>4234</v>
      </c>
      <c r="I1045" s="998" t="s">
        <v>4235</v>
      </c>
      <c r="J1045" s="998" t="s">
        <v>4235</v>
      </c>
      <c r="K1045" s="940" t="s">
        <v>404</v>
      </c>
      <c r="L1045" s="969"/>
      <c r="M1045" s="969"/>
      <c r="N1045" s="434">
        <v>40</v>
      </c>
      <c r="O1045" s="940">
        <v>230000000</v>
      </c>
      <c r="P1045" s="940" t="s">
        <v>991</v>
      </c>
      <c r="Q1045" s="963" t="s">
        <v>2140</v>
      </c>
      <c r="R1045" s="562" t="s">
        <v>110</v>
      </c>
      <c r="S1045" s="434">
        <v>230000000</v>
      </c>
      <c r="T1045" s="991" t="s">
        <v>1133</v>
      </c>
      <c r="U1045" s="940"/>
      <c r="V1045" s="940"/>
      <c r="W1045" s="940"/>
      <c r="X1045" s="940" t="s">
        <v>436</v>
      </c>
      <c r="Y1045" s="969"/>
      <c r="Z1045" s="969"/>
      <c r="AA1045" s="972">
        <v>0</v>
      </c>
      <c r="AB1045" s="930">
        <v>90</v>
      </c>
      <c r="AC1045" s="930">
        <v>10</v>
      </c>
      <c r="AD1045" s="940"/>
      <c r="AE1045" s="449" t="s">
        <v>115</v>
      </c>
      <c r="AF1045" s="988"/>
      <c r="AG1045" s="989"/>
      <c r="AH1045" s="437">
        <v>5250000</v>
      </c>
      <c r="AI1045" s="437">
        <f t="shared" si="76"/>
        <v>5880000.0000000009</v>
      </c>
      <c r="AJ1045" s="943"/>
      <c r="AK1045" s="943"/>
      <c r="AL1045" s="943"/>
      <c r="AM1045" s="940" t="s">
        <v>116</v>
      </c>
      <c r="AN1045" s="940" t="s">
        <v>4240</v>
      </c>
      <c r="AO1045" s="448" t="s">
        <v>4241</v>
      </c>
      <c r="AP1045" s="447"/>
      <c r="AQ1045" s="447"/>
      <c r="AR1045" s="447"/>
      <c r="AS1045" s="447"/>
      <c r="AT1045" s="447"/>
      <c r="AU1045" s="447"/>
      <c r="AV1045" s="447"/>
      <c r="AW1045" s="447"/>
      <c r="AX1045" s="447"/>
      <c r="AY1045" s="439" t="s">
        <v>4440</v>
      </c>
      <c r="AZ1045" s="44"/>
    </row>
    <row r="1046" spans="1:52" s="450" customFormat="1" ht="12.95" customHeight="1">
      <c r="A1046" s="846" t="s">
        <v>980</v>
      </c>
      <c r="B1046" s="856"/>
      <c r="C1046" s="772"/>
      <c r="D1046" s="857"/>
      <c r="E1046" s="834" t="s">
        <v>4385</v>
      </c>
      <c r="F1046" s="858"/>
      <c r="G1046" s="859"/>
      <c r="H1046" s="860" t="s">
        <v>4234</v>
      </c>
      <c r="I1046" s="860" t="s">
        <v>4235</v>
      </c>
      <c r="J1046" s="860" t="s">
        <v>4235</v>
      </c>
      <c r="K1046" s="91" t="s">
        <v>404</v>
      </c>
      <c r="L1046" s="822"/>
      <c r="M1046" s="822"/>
      <c r="N1046" s="91">
        <v>40</v>
      </c>
      <c r="O1046" s="91">
        <v>230000000</v>
      </c>
      <c r="P1046" s="91" t="s">
        <v>991</v>
      </c>
      <c r="Q1046" s="39" t="s">
        <v>1094</v>
      </c>
      <c r="R1046" s="802" t="s">
        <v>110</v>
      </c>
      <c r="S1046" s="39">
        <v>230000000</v>
      </c>
      <c r="T1046" s="853" t="s">
        <v>1027</v>
      </c>
      <c r="U1046" s="91"/>
      <c r="V1046" s="91"/>
      <c r="W1046" s="91"/>
      <c r="X1046" s="91" t="s">
        <v>436</v>
      </c>
      <c r="Y1046" s="822"/>
      <c r="Z1046" s="822"/>
      <c r="AA1046" s="790">
        <v>0</v>
      </c>
      <c r="AB1046" s="790">
        <v>90</v>
      </c>
      <c r="AC1046" s="790">
        <v>10</v>
      </c>
      <c r="AD1046" s="822"/>
      <c r="AE1046" s="802" t="s">
        <v>115</v>
      </c>
      <c r="AF1046" s="861"/>
      <c r="AG1046" s="862"/>
      <c r="AH1046" s="50">
        <v>0</v>
      </c>
      <c r="AI1046" s="849">
        <f t="shared" si="76"/>
        <v>0</v>
      </c>
      <c r="AJ1046" s="849"/>
      <c r="AK1046" s="849"/>
      <c r="AL1046" s="849"/>
      <c r="AM1046" s="91" t="s">
        <v>116</v>
      </c>
      <c r="AN1046" s="863" t="s">
        <v>4242</v>
      </c>
      <c r="AO1046" s="205" t="s">
        <v>4243</v>
      </c>
      <c r="AP1046" s="864"/>
      <c r="AQ1046" s="813"/>
      <c r="AR1046" s="813"/>
      <c r="AS1046" s="813"/>
      <c r="AT1046" s="813"/>
      <c r="AU1046" s="813"/>
      <c r="AV1046" s="813"/>
      <c r="AW1046" s="813"/>
      <c r="AX1046" s="813"/>
      <c r="AY1046" s="813"/>
      <c r="AZ1046" s="44" t="s">
        <v>4193</v>
      </c>
    </row>
    <row r="1047" spans="1:52" s="450" customFormat="1" ht="12.95" customHeight="1">
      <c r="A1047" s="984" t="s">
        <v>980</v>
      </c>
      <c r="B1047" s="994"/>
      <c r="C1047" s="446"/>
      <c r="D1047" s="995"/>
      <c r="E1047" s="975" t="s">
        <v>4447</v>
      </c>
      <c r="F1047" s="996"/>
      <c r="G1047" s="997"/>
      <c r="H1047" s="998" t="s">
        <v>4234</v>
      </c>
      <c r="I1047" s="998" t="s">
        <v>4235</v>
      </c>
      <c r="J1047" s="998" t="s">
        <v>4235</v>
      </c>
      <c r="K1047" s="940" t="s">
        <v>404</v>
      </c>
      <c r="L1047" s="969"/>
      <c r="M1047" s="969"/>
      <c r="N1047" s="434">
        <v>40</v>
      </c>
      <c r="O1047" s="940">
        <v>230000000</v>
      </c>
      <c r="P1047" s="940" t="s">
        <v>991</v>
      </c>
      <c r="Q1047" s="963" t="s">
        <v>2140</v>
      </c>
      <c r="R1047" s="562" t="s">
        <v>110</v>
      </c>
      <c r="S1047" s="434">
        <v>230000000</v>
      </c>
      <c r="T1047" s="991" t="s">
        <v>1027</v>
      </c>
      <c r="U1047" s="940"/>
      <c r="V1047" s="940"/>
      <c r="W1047" s="940"/>
      <c r="X1047" s="940" t="s">
        <v>436</v>
      </c>
      <c r="Y1047" s="969"/>
      <c r="Z1047" s="969"/>
      <c r="AA1047" s="972">
        <v>0</v>
      </c>
      <c r="AB1047" s="930">
        <v>90</v>
      </c>
      <c r="AC1047" s="930">
        <v>10</v>
      </c>
      <c r="AD1047" s="940"/>
      <c r="AE1047" s="449" t="s">
        <v>115</v>
      </c>
      <c r="AF1047" s="988"/>
      <c r="AG1047" s="989"/>
      <c r="AH1047" s="437">
        <v>5250000</v>
      </c>
      <c r="AI1047" s="437">
        <f t="shared" si="76"/>
        <v>5880000.0000000009</v>
      </c>
      <c r="AJ1047" s="943"/>
      <c r="AK1047" s="943"/>
      <c r="AL1047" s="943"/>
      <c r="AM1047" s="940" t="s">
        <v>116</v>
      </c>
      <c r="AN1047" s="940" t="s">
        <v>4242</v>
      </c>
      <c r="AO1047" s="448" t="s">
        <v>4243</v>
      </c>
      <c r="AP1047" s="447"/>
      <c r="AQ1047" s="447"/>
      <c r="AR1047" s="447"/>
      <c r="AS1047" s="447"/>
      <c r="AT1047" s="447"/>
      <c r="AU1047" s="447"/>
      <c r="AV1047" s="447"/>
      <c r="AW1047" s="447"/>
      <c r="AX1047" s="447"/>
      <c r="AY1047" s="439" t="s">
        <v>4440</v>
      </c>
      <c r="AZ1047" s="44"/>
    </row>
    <row r="1048" spans="1:52" s="450" customFormat="1" ht="12.95" customHeight="1">
      <c r="A1048" s="846" t="s">
        <v>980</v>
      </c>
      <c r="B1048" s="856"/>
      <c r="C1048" s="772"/>
      <c r="D1048" s="857"/>
      <c r="E1048" s="834" t="s">
        <v>4386</v>
      </c>
      <c r="F1048" s="858"/>
      <c r="G1048" s="859"/>
      <c r="H1048" s="860" t="s">
        <v>4244</v>
      </c>
      <c r="I1048" s="860" t="s">
        <v>4245</v>
      </c>
      <c r="J1048" s="860" t="s">
        <v>4246</v>
      </c>
      <c r="K1048" s="91" t="s">
        <v>404</v>
      </c>
      <c r="L1048" s="822"/>
      <c r="M1048" s="822"/>
      <c r="N1048" s="91">
        <v>40</v>
      </c>
      <c r="O1048" s="91">
        <v>230000000</v>
      </c>
      <c r="P1048" s="91" t="s">
        <v>991</v>
      </c>
      <c r="Q1048" s="39" t="s">
        <v>1094</v>
      </c>
      <c r="R1048" s="802" t="s">
        <v>110</v>
      </c>
      <c r="S1048" s="39">
        <v>230000000</v>
      </c>
      <c r="T1048" s="853" t="s">
        <v>985</v>
      </c>
      <c r="U1048" s="91"/>
      <c r="V1048" s="91"/>
      <c r="W1048" s="91"/>
      <c r="X1048" s="91" t="s">
        <v>436</v>
      </c>
      <c r="Y1048" s="822"/>
      <c r="Z1048" s="822"/>
      <c r="AA1048" s="790">
        <v>0</v>
      </c>
      <c r="AB1048" s="790">
        <v>90</v>
      </c>
      <c r="AC1048" s="790">
        <v>10</v>
      </c>
      <c r="AD1048" s="822"/>
      <c r="AE1048" s="802" t="s">
        <v>115</v>
      </c>
      <c r="AF1048" s="861"/>
      <c r="AG1048" s="862"/>
      <c r="AH1048" s="50">
        <v>0</v>
      </c>
      <c r="AI1048" s="849">
        <f t="shared" si="76"/>
        <v>0</v>
      </c>
      <c r="AJ1048" s="849"/>
      <c r="AK1048" s="849"/>
      <c r="AL1048" s="849"/>
      <c r="AM1048" s="91" t="s">
        <v>116</v>
      </c>
      <c r="AN1048" s="863" t="s">
        <v>4247</v>
      </c>
      <c r="AO1048" s="205" t="s">
        <v>4248</v>
      </c>
      <c r="AP1048" s="864"/>
      <c r="AQ1048" s="813"/>
      <c r="AR1048" s="813"/>
      <c r="AS1048" s="813"/>
      <c r="AT1048" s="813"/>
      <c r="AU1048" s="813"/>
      <c r="AV1048" s="813"/>
      <c r="AW1048" s="813"/>
      <c r="AX1048" s="813"/>
      <c r="AY1048" s="813"/>
      <c r="AZ1048" s="44" t="s">
        <v>4193</v>
      </c>
    </row>
    <row r="1049" spans="1:52" s="450" customFormat="1" ht="12.75" customHeight="1">
      <c r="A1049" s="984" t="s">
        <v>980</v>
      </c>
      <c r="B1049" s="994"/>
      <c r="C1049" s="446"/>
      <c r="D1049" s="995"/>
      <c r="E1049" s="975" t="s">
        <v>4448</v>
      </c>
      <c r="F1049" s="996"/>
      <c r="G1049" s="997"/>
      <c r="H1049" s="998" t="s">
        <v>4244</v>
      </c>
      <c r="I1049" s="998" t="s">
        <v>4245</v>
      </c>
      <c r="J1049" s="998" t="s">
        <v>4246</v>
      </c>
      <c r="K1049" s="940" t="s">
        <v>404</v>
      </c>
      <c r="L1049" s="969"/>
      <c r="M1049" s="969"/>
      <c r="N1049" s="434">
        <v>40</v>
      </c>
      <c r="O1049" s="940">
        <v>230000000</v>
      </c>
      <c r="P1049" s="940" t="s">
        <v>991</v>
      </c>
      <c r="Q1049" s="963" t="s">
        <v>2140</v>
      </c>
      <c r="R1049" s="562" t="s">
        <v>110</v>
      </c>
      <c r="S1049" s="434">
        <v>230000000</v>
      </c>
      <c r="T1049" s="991" t="s">
        <v>985</v>
      </c>
      <c r="U1049" s="940"/>
      <c r="V1049" s="940"/>
      <c r="W1049" s="940"/>
      <c r="X1049" s="940" t="s">
        <v>436</v>
      </c>
      <c r="Y1049" s="969"/>
      <c r="Z1049" s="969"/>
      <c r="AA1049" s="972">
        <v>0</v>
      </c>
      <c r="AB1049" s="930">
        <v>90</v>
      </c>
      <c r="AC1049" s="930">
        <v>10</v>
      </c>
      <c r="AD1049" s="940"/>
      <c r="AE1049" s="449" t="s">
        <v>115</v>
      </c>
      <c r="AF1049" s="988"/>
      <c r="AG1049" s="989"/>
      <c r="AH1049" s="437">
        <v>20400000</v>
      </c>
      <c r="AI1049" s="437">
        <f t="shared" si="76"/>
        <v>22848000.000000004</v>
      </c>
      <c r="AJ1049" s="943"/>
      <c r="AK1049" s="943"/>
      <c r="AL1049" s="943"/>
      <c r="AM1049" s="940" t="s">
        <v>116</v>
      </c>
      <c r="AN1049" s="940" t="s">
        <v>4247</v>
      </c>
      <c r="AO1049" s="448" t="s">
        <v>4248</v>
      </c>
      <c r="AP1049" s="447"/>
      <c r="AQ1049" s="447"/>
      <c r="AR1049" s="447"/>
      <c r="AS1049" s="447"/>
      <c r="AT1049" s="447"/>
      <c r="AU1049" s="447"/>
      <c r="AV1049" s="447"/>
      <c r="AW1049" s="447"/>
      <c r="AX1049" s="447"/>
      <c r="AY1049" s="439" t="s">
        <v>4440</v>
      </c>
      <c r="AZ1049" s="44"/>
    </row>
    <row r="1050" spans="1:52" s="450" customFormat="1" ht="12.95" customHeight="1">
      <c r="A1050" s="846" t="s">
        <v>980</v>
      </c>
      <c r="B1050" s="856"/>
      <c r="C1050" s="772"/>
      <c r="D1050" s="857"/>
      <c r="E1050" s="834" t="s">
        <v>4387</v>
      </c>
      <c r="F1050" s="858"/>
      <c r="G1050" s="859"/>
      <c r="H1050" s="860" t="s">
        <v>4244</v>
      </c>
      <c r="I1050" s="860" t="s">
        <v>4245</v>
      </c>
      <c r="J1050" s="860" t="s">
        <v>4246</v>
      </c>
      <c r="K1050" s="91" t="s">
        <v>404</v>
      </c>
      <c r="L1050" s="822"/>
      <c r="M1050" s="822"/>
      <c r="N1050" s="91">
        <v>40</v>
      </c>
      <c r="O1050" s="91">
        <v>230000000</v>
      </c>
      <c r="P1050" s="91" t="s">
        <v>991</v>
      </c>
      <c r="Q1050" s="39" t="s">
        <v>1094</v>
      </c>
      <c r="R1050" s="802" t="s">
        <v>110</v>
      </c>
      <c r="S1050" s="39">
        <v>230000000</v>
      </c>
      <c r="T1050" s="853" t="s">
        <v>999</v>
      </c>
      <c r="U1050" s="91"/>
      <c r="V1050" s="91"/>
      <c r="W1050" s="91"/>
      <c r="X1050" s="91" t="s">
        <v>436</v>
      </c>
      <c r="Y1050" s="822"/>
      <c r="Z1050" s="822"/>
      <c r="AA1050" s="790">
        <v>0</v>
      </c>
      <c r="AB1050" s="790">
        <v>90</v>
      </c>
      <c r="AC1050" s="790">
        <v>10</v>
      </c>
      <c r="AD1050" s="822"/>
      <c r="AE1050" s="802" t="s">
        <v>115</v>
      </c>
      <c r="AF1050" s="861"/>
      <c r="AG1050" s="862"/>
      <c r="AH1050" s="50">
        <v>0</v>
      </c>
      <c r="AI1050" s="849">
        <f t="shared" si="76"/>
        <v>0</v>
      </c>
      <c r="AJ1050" s="849"/>
      <c r="AK1050" s="849"/>
      <c r="AL1050" s="849"/>
      <c r="AM1050" s="91" t="s">
        <v>116</v>
      </c>
      <c r="AN1050" s="863" t="s">
        <v>4249</v>
      </c>
      <c r="AO1050" s="205" t="s">
        <v>4250</v>
      </c>
      <c r="AP1050" s="864"/>
      <c r="AQ1050" s="813"/>
      <c r="AR1050" s="813"/>
      <c r="AS1050" s="813"/>
      <c r="AT1050" s="813"/>
      <c r="AU1050" s="813"/>
      <c r="AV1050" s="813"/>
      <c r="AW1050" s="813"/>
      <c r="AX1050" s="813"/>
      <c r="AY1050" s="813"/>
      <c r="AZ1050" s="44" t="s">
        <v>4193</v>
      </c>
    </row>
    <row r="1051" spans="1:52" s="450" customFormat="1" ht="12.95" customHeight="1">
      <c r="A1051" s="984" t="s">
        <v>980</v>
      </c>
      <c r="B1051" s="994"/>
      <c r="C1051" s="446"/>
      <c r="D1051" s="995"/>
      <c r="E1051" s="975" t="s">
        <v>4449</v>
      </c>
      <c r="F1051" s="996"/>
      <c r="G1051" s="997"/>
      <c r="H1051" s="998" t="s">
        <v>4244</v>
      </c>
      <c r="I1051" s="998" t="s">
        <v>4245</v>
      </c>
      <c r="J1051" s="998" t="s">
        <v>4246</v>
      </c>
      <c r="K1051" s="940" t="s">
        <v>404</v>
      </c>
      <c r="L1051" s="969"/>
      <c r="M1051" s="969"/>
      <c r="N1051" s="434">
        <v>40</v>
      </c>
      <c r="O1051" s="940">
        <v>230000000</v>
      </c>
      <c r="P1051" s="940" t="s">
        <v>991</v>
      </c>
      <c r="Q1051" s="963" t="s">
        <v>2140</v>
      </c>
      <c r="R1051" s="562" t="s">
        <v>110</v>
      </c>
      <c r="S1051" s="434">
        <v>230000000</v>
      </c>
      <c r="T1051" s="991" t="s">
        <v>999</v>
      </c>
      <c r="U1051" s="940"/>
      <c r="V1051" s="940"/>
      <c r="W1051" s="940"/>
      <c r="X1051" s="940" t="s">
        <v>436</v>
      </c>
      <c r="Y1051" s="969"/>
      <c r="Z1051" s="969"/>
      <c r="AA1051" s="972">
        <v>0</v>
      </c>
      <c r="AB1051" s="930">
        <v>90</v>
      </c>
      <c r="AC1051" s="930">
        <v>10</v>
      </c>
      <c r="AD1051" s="940"/>
      <c r="AE1051" s="449" t="s">
        <v>115</v>
      </c>
      <c r="AF1051" s="988"/>
      <c r="AG1051" s="989"/>
      <c r="AH1051" s="437">
        <v>20400000</v>
      </c>
      <c r="AI1051" s="437">
        <f t="shared" si="76"/>
        <v>22848000.000000004</v>
      </c>
      <c r="AJ1051" s="943"/>
      <c r="AK1051" s="943"/>
      <c r="AL1051" s="943"/>
      <c r="AM1051" s="940" t="s">
        <v>116</v>
      </c>
      <c r="AN1051" s="940" t="s">
        <v>4249</v>
      </c>
      <c r="AO1051" s="448" t="s">
        <v>4250</v>
      </c>
      <c r="AP1051" s="447"/>
      <c r="AQ1051" s="447"/>
      <c r="AR1051" s="447"/>
      <c r="AS1051" s="447"/>
      <c r="AT1051" s="447"/>
      <c r="AU1051" s="447"/>
      <c r="AV1051" s="447"/>
      <c r="AW1051" s="447"/>
      <c r="AX1051" s="447"/>
      <c r="AY1051" s="439" t="s">
        <v>4440</v>
      </c>
      <c r="AZ1051" s="44"/>
    </row>
    <row r="1052" spans="1:52" s="450" customFormat="1" ht="12.75" customHeight="1">
      <c r="A1052" s="846" t="s">
        <v>980</v>
      </c>
      <c r="B1052" s="856"/>
      <c r="C1052" s="772"/>
      <c r="D1052" s="857"/>
      <c r="E1052" s="834" t="s">
        <v>4388</v>
      </c>
      <c r="F1052" s="858"/>
      <c r="G1052" s="859"/>
      <c r="H1052" s="860" t="s">
        <v>4244</v>
      </c>
      <c r="I1052" s="860" t="s">
        <v>4245</v>
      </c>
      <c r="J1052" s="860" t="s">
        <v>4246</v>
      </c>
      <c r="K1052" s="91" t="s">
        <v>404</v>
      </c>
      <c r="L1052" s="822"/>
      <c r="M1052" s="822"/>
      <c r="N1052" s="91">
        <v>40</v>
      </c>
      <c r="O1052" s="91">
        <v>230000000</v>
      </c>
      <c r="P1052" s="91" t="s">
        <v>991</v>
      </c>
      <c r="Q1052" s="39" t="s">
        <v>1094</v>
      </c>
      <c r="R1052" s="802" t="s">
        <v>110</v>
      </c>
      <c r="S1052" s="39">
        <v>230000000</v>
      </c>
      <c r="T1052" s="853" t="s">
        <v>1133</v>
      </c>
      <c r="U1052" s="91"/>
      <c r="V1052" s="91"/>
      <c r="W1052" s="91"/>
      <c r="X1052" s="91" t="s">
        <v>436</v>
      </c>
      <c r="Y1052" s="822"/>
      <c r="Z1052" s="822"/>
      <c r="AA1052" s="790">
        <v>0</v>
      </c>
      <c r="AB1052" s="790">
        <v>90</v>
      </c>
      <c r="AC1052" s="790">
        <v>10</v>
      </c>
      <c r="AD1052" s="822"/>
      <c r="AE1052" s="802" t="s">
        <v>115</v>
      </c>
      <c r="AF1052" s="861"/>
      <c r="AG1052" s="862"/>
      <c r="AH1052" s="50">
        <v>0</v>
      </c>
      <c r="AI1052" s="849">
        <f t="shared" si="76"/>
        <v>0</v>
      </c>
      <c r="AJ1052" s="849"/>
      <c r="AK1052" s="849"/>
      <c r="AL1052" s="849"/>
      <c r="AM1052" s="91" t="s">
        <v>116</v>
      </c>
      <c r="AN1052" s="863" t="s">
        <v>4251</v>
      </c>
      <c r="AO1052" s="205" t="s">
        <v>4252</v>
      </c>
      <c r="AP1052" s="864"/>
      <c r="AQ1052" s="813"/>
      <c r="AR1052" s="813"/>
      <c r="AS1052" s="813"/>
      <c r="AT1052" s="813"/>
      <c r="AU1052" s="813"/>
      <c r="AV1052" s="813"/>
      <c r="AW1052" s="813"/>
      <c r="AX1052" s="813"/>
      <c r="AY1052" s="813"/>
      <c r="AZ1052" s="44" t="s">
        <v>4193</v>
      </c>
    </row>
    <row r="1053" spans="1:52" s="450" customFormat="1" ht="12.95" customHeight="1">
      <c r="A1053" s="984" t="s">
        <v>980</v>
      </c>
      <c r="B1053" s="994"/>
      <c r="C1053" s="446"/>
      <c r="D1053" s="995"/>
      <c r="E1053" s="975" t="s">
        <v>4450</v>
      </c>
      <c r="F1053" s="996"/>
      <c r="G1053" s="997"/>
      <c r="H1053" s="998" t="s">
        <v>4244</v>
      </c>
      <c r="I1053" s="998" t="s">
        <v>4245</v>
      </c>
      <c r="J1053" s="998" t="s">
        <v>4246</v>
      </c>
      <c r="K1053" s="940" t="s">
        <v>404</v>
      </c>
      <c r="L1053" s="969"/>
      <c r="M1053" s="969"/>
      <c r="N1053" s="434">
        <v>40</v>
      </c>
      <c r="O1053" s="940">
        <v>230000000</v>
      </c>
      <c r="P1053" s="940" t="s">
        <v>991</v>
      </c>
      <c r="Q1053" s="963" t="s">
        <v>2140</v>
      </c>
      <c r="R1053" s="562" t="s">
        <v>110</v>
      </c>
      <c r="S1053" s="434">
        <v>230000000</v>
      </c>
      <c r="T1053" s="991" t="s">
        <v>1133</v>
      </c>
      <c r="U1053" s="940"/>
      <c r="V1053" s="940"/>
      <c r="W1053" s="940"/>
      <c r="X1053" s="940" t="s">
        <v>436</v>
      </c>
      <c r="Y1053" s="969"/>
      <c r="Z1053" s="969"/>
      <c r="AA1053" s="972">
        <v>0</v>
      </c>
      <c r="AB1053" s="930">
        <v>90</v>
      </c>
      <c r="AC1053" s="930">
        <v>10</v>
      </c>
      <c r="AD1053" s="940"/>
      <c r="AE1053" s="449" t="s">
        <v>115</v>
      </c>
      <c r="AF1053" s="988"/>
      <c r="AG1053" s="989"/>
      <c r="AH1053" s="437">
        <v>20400000</v>
      </c>
      <c r="AI1053" s="437">
        <f t="shared" si="76"/>
        <v>22848000.000000004</v>
      </c>
      <c r="AJ1053" s="943"/>
      <c r="AK1053" s="943"/>
      <c r="AL1053" s="943"/>
      <c r="AM1053" s="940" t="s">
        <v>116</v>
      </c>
      <c r="AN1053" s="940" t="s">
        <v>4251</v>
      </c>
      <c r="AO1053" s="448" t="s">
        <v>4252</v>
      </c>
      <c r="AP1053" s="447"/>
      <c r="AQ1053" s="447"/>
      <c r="AR1053" s="447"/>
      <c r="AS1053" s="447"/>
      <c r="AT1053" s="447"/>
      <c r="AU1053" s="447"/>
      <c r="AV1053" s="447"/>
      <c r="AW1053" s="447"/>
      <c r="AX1053" s="447"/>
      <c r="AY1053" s="439" t="s">
        <v>4440</v>
      </c>
      <c r="AZ1053" s="44"/>
    </row>
    <row r="1054" spans="1:52" s="450" customFormat="1" ht="12.95" customHeight="1">
      <c r="A1054" s="846" t="s">
        <v>980</v>
      </c>
      <c r="B1054" s="856"/>
      <c r="C1054" s="772"/>
      <c r="D1054" s="857"/>
      <c r="E1054" s="834" t="s">
        <v>4389</v>
      </c>
      <c r="F1054" s="858"/>
      <c r="G1054" s="859"/>
      <c r="H1054" s="860" t="s">
        <v>4244</v>
      </c>
      <c r="I1054" s="860" t="s">
        <v>4245</v>
      </c>
      <c r="J1054" s="860" t="s">
        <v>4246</v>
      </c>
      <c r="K1054" s="91" t="s">
        <v>404</v>
      </c>
      <c r="L1054" s="822"/>
      <c r="M1054" s="822"/>
      <c r="N1054" s="91">
        <v>40</v>
      </c>
      <c r="O1054" s="91">
        <v>230000000</v>
      </c>
      <c r="P1054" s="91" t="s">
        <v>991</v>
      </c>
      <c r="Q1054" s="39" t="s">
        <v>1094</v>
      </c>
      <c r="R1054" s="802" t="s">
        <v>110</v>
      </c>
      <c r="S1054" s="39">
        <v>230000000</v>
      </c>
      <c r="T1054" s="853" t="s">
        <v>1027</v>
      </c>
      <c r="U1054" s="91"/>
      <c r="V1054" s="91"/>
      <c r="W1054" s="91"/>
      <c r="X1054" s="91" t="s">
        <v>436</v>
      </c>
      <c r="Y1054" s="822"/>
      <c r="Z1054" s="822"/>
      <c r="AA1054" s="790">
        <v>0</v>
      </c>
      <c r="AB1054" s="790">
        <v>90</v>
      </c>
      <c r="AC1054" s="790">
        <v>10</v>
      </c>
      <c r="AD1054" s="822"/>
      <c r="AE1054" s="802" t="s">
        <v>115</v>
      </c>
      <c r="AF1054" s="861"/>
      <c r="AG1054" s="862"/>
      <c r="AH1054" s="50">
        <v>0</v>
      </c>
      <c r="AI1054" s="849">
        <f t="shared" si="76"/>
        <v>0</v>
      </c>
      <c r="AJ1054" s="849"/>
      <c r="AK1054" s="849"/>
      <c r="AL1054" s="849"/>
      <c r="AM1054" s="91" t="s">
        <v>116</v>
      </c>
      <c r="AN1054" s="863" t="s">
        <v>4253</v>
      </c>
      <c r="AO1054" s="205" t="s">
        <v>4254</v>
      </c>
      <c r="AP1054" s="864"/>
      <c r="AQ1054" s="813"/>
      <c r="AR1054" s="813"/>
      <c r="AS1054" s="813"/>
      <c r="AT1054" s="813"/>
      <c r="AU1054" s="813"/>
      <c r="AV1054" s="813"/>
      <c r="AW1054" s="813"/>
      <c r="AX1054" s="813"/>
      <c r="AY1054" s="813"/>
      <c r="AZ1054" s="44" t="s">
        <v>4193</v>
      </c>
    </row>
    <row r="1055" spans="1:52" s="450" customFormat="1" ht="12.95" customHeight="1">
      <c r="A1055" s="984" t="s">
        <v>980</v>
      </c>
      <c r="B1055" s="994"/>
      <c r="C1055" s="446"/>
      <c r="D1055" s="995"/>
      <c r="E1055" s="975" t="s">
        <v>4451</v>
      </c>
      <c r="F1055" s="996"/>
      <c r="G1055" s="997"/>
      <c r="H1055" s="998" t="s">
        <v>4244</v>
      </c>
      <c r="I1055" s="998" t="s">
        <v>4245</v>
      </c>
      <c r="J1055" s="998" t="s">
        <v>4246</v>
      </c>
      <c r="K1055" s="940" t="s">
        <v>404</v>
      </c>
      <c r="L1055" s="969"/>
      <c r="M1055" s="969"/>
      <c r="N1055" s="434">
        <v>40</v>
      </c>
      <c r="O1055" s="434">
        <v>230000000</v>
      </c>
      <c r="P1055" s="940" t="s">
        <v>991</v>
      </c>
      <c r="Q1055" s="963" t="s">
        <v>2140</v>
      </c>
      <c r="R1055" s="562" t="s">
        <v>110</v>
      </c>
      <c r="S1055" s="434">
        <v>230000000</v>
      </c>
      <c r="T1055" s="991" t="s">
        <v>1027</v>
      </c>
      <c r="U1055" s="940"/>
      <c r="V1055" s="940"/>
      <c r="W1055" s="940"/>
      <c r="X1055" s="940" t="s">
        <v>436</v>
      </c>
      <c r="Y1055" s="969"/>
      <c r="Z1055" s="969"/>
      <c r="AA1055" s="972">
        <v>0</v>
      </c>
      <c r="AB1055" s="930">
        <v>90</v>
      </c>
      <c r="AC1055" s="930">
        <v>10</v>
      </c>
      <c r="AD1055" s="940"/>
      <c r="AE1055" s="449" t="s">
        <v>115</v>
      </c>
      <c r="AF1055" s="988"/>
      <c r="AG1055" s="989"/>
      <c r="AH1055" s="437">
        <v>20400000</v>
      </c>
      <c r="AI1055" s="437">
        <f t="shared" si="76"/>
        <v>22848000.000000004</v>
      </c>
      <c r="AJ1055" s="943"/>
      <c r="AK1055" s="943"/>
      <c r="AL1055" s="943"/>
      <c r="AM1055" s="940" t="s">
        <v>116</v>
      </c>
      <c r="AN1055" s="940" t="s">
        <v>4253</v>
      </c>
      <c r="AO1055" s="448" t="s">
        <v>4254</v>
      </c>
      <c r="AP1055" s="447"/>
      <c r="AQ1055" s="447"/>
      <c r="AR1055" s="447"/>
      <c r="AS1055" s="447"/>
      <c r="AT1055" s="447"/>
      <c r="AU1055" s="447"/>
      <c r="AV1055" s="447"/>
      <c r="AW1055" s="447"/>
      <c r="AX1055" s="447"/>
      <c r="AY1055" s="439" t="s">
        <v>4440</v>
      </c>
      <c r="AZ1055" s="44"/>
    </row>
    <row r="1056" spans="1:52" s="450" customFormat="1" ht="12.95" customHeight="1">
      <c r="A1056" s="802" t="s">
        <v>1090</v>
      </c>
      <c r="B1056" s="856"/>
      <c r="C1056" s="772"/>
      <c r="D1056" s="857"/>
      <c r="E1056" s="834" t="s">
        <v>4390</v>
      </c>
      <c r="F1056" s="858"/>
      <c r="G1056" s="859"/>
      <c r="H1056" s="814" t="s">
        <v>4410</v>
      </c>
      <c r="I1056" s="860" t="s">
        <v>4411</v>
      </c>
      <c r="J1056" s="860" t="s">
        <v>4411</v>
      </c>
      <c r="K1056" s="865" t="s">
        <v>404</v>
      </c>
      <c r="L1056" s="866"/>
      <c r="M1056" s="865"/>
      <c r="N1056" s="866">
        <v>90</v>
      </c>
      <c r="O1056" s="866">
        <v>230000000</v>
      </c>
      <c r="P1056" s="91" t="s">
        <v>953</v>
      </c>
      <c r="Q1056" s="35" t="s">
        <v>435</v>
      </c>
      <c r="R1056" s="802" t="s">
        <v>110</v>
      </c>
      <c r="S1056" s="365">
        <v>230000000</v>
      </c>
      <c r="T1056" s="867" t="s">
        <v>958</v>
      </c>
      <c r="U1056" s="865"/>
      <c r="V1056" s="866"/>
      <c r="W1056" s="865"/>
      <c r="X1056" s="866" t="s">
        <v>436</v>
      </c>
      <c r="Y1056" s="866"/>
      <c r="Z1056" s="866"/>
      <c r="AA1056" s="367">
        <v>0</v>
      </c>
      <c r="AB1056" s="364">
        <v>90</v>
      </c>
      <c r="AC1056" s="364">
        <v>10</v>
      </c>
      <c r="AD1056" s="868"/>
      <c r="AE1056" s="865" t="s">
        <v>115</v>
      </c>
      <c r="AF1056" s="869"/>
      <c r="AG1056" s="869"/>
      <c r="AH1056" s="870">
        <v>4000000</v>
      </c>
      <c r="AI1056" s="871">
        <f>AH1056*1.12</f>
        <v>4480000</v>
      </c>
      <c r="AJ1056" s="871"/>
      <c r="AK1056" s="871"/>
      <c r="AL1056" s="871"/>
      <c r="AM1056" s="872" t="s">
        <v>116</v>
      </c>
      <c r="AN1056" s="867" t="s">
        <v>4255</v>
      </c>
      <c r="AO1056" s="867" t="s">
        <v>4256</v>
      </c>
      <c r="AP1056" s="865"/>
      <c r="AQ1056" s="865"/>
      <c r="AR1056" s="865"/>
      <c r="AS1056" s="865"/>
      <c r="AT1056" s="865"/>
      <c r="AU1056" s="865"/>
      <c r="AV1056" s="865"/>
      <c r="AW1056" s="865"/>
      <c r="AX1056" s="865"/>
      <c r="AY1056" s="873"/>
      <c r="AZ1056" s="44" t="s">
        <v>4193</v>
      </c>
    </row>
    <row r="1057" spans="1:258" s="450" customFormat="1" ht="12.95" customHeight="1">
      <c r="A1057" s="802" t="s">
        <v>1090</v>
      </c>
      <c r="B1057" s="856"/>
      <c r="C1057" s="772"/>
      <c r="D1057" s="857"/>
      <c r="E1057" s="834" t="s">
        <v>4391</v>
      </c>
      <c r="F1057" s="858"/>
      <c r="G1057" s="859"/>
      <c r="H1057" s="874" t="s">
        <v>4257</v>
      </c>
      <c r="I1057" s="875" t="s">
        <v>4258</v>
      </c>
      <c r="J1057" s="875" t="s">
        <v>4259</v>
      </c>
      <c r="K1057" s="814" t="s">
        <v>150</v>
      </c>
      <c r="L1057" s="814"/>
      <c r="M1057" s="814"/>
      <c r="N1057" s="866">
        <v>90</v>
      </c>
      <c r="O1057" s="866">
        <v>230000000</v>
      </c>
      <c r="P1057" s="91" t="s">
        <v>953</v>
      </c>
      <c r="Q1057" s="35" t="s">
        <v>1094</v>
      </c>
      <c r="R1057" s="865" t="s">
        <v>110</v>
      </c>
      <c r="S1057" s="365">
        <v>230000000</v>
      </c>
      <c r="T1057" s="867" t="s">
        <v>958</v>
      </c>
      <c r="U1057" s="814"/>
      <c r="V1057" s="814"/>
      <c r="W1057" s="814"/>
      <c r="X1057" s="866" t="s">
        <v>436</v>
      </c>
      <c r="Y1057" s="814"/>
      <c r="Z1057" s="814"/>
      <c r="AA1057" s="367">
        <v>0</v>
      </c>
      <c r="AB1057" s="364">
        <v>90</v>
      </c>
      <c r="AC1057" s="364">
        <v>10</v>
      </c>
      <c r="AD1057" s="868"/>
      <c r="AE1057" s="865" t="s">
        <v>115</v>
      </c>
      <c r="AF1057" s="814"/>
      <c r="AG1057" s="814"/>
      <c r="AH1057" s="870">
        <v>0</v>
      </c>
      <c r="AI1057" s="871">
        <f t="shared" ref="AI1057:AI1066" si="77">AH1057*1.12</f>
        <v>0</v>
      </c>
      <c r="AJ1057" s="814"/>
      <c r="AK1057" s="814"/>
      <c r="AL1057" s="814"/>
      <c r="AM1057" s="872" t="s">
        <v>116</v>
      </c>
      <c r="AN1057" s="860" t="s">
        <v>4260</v>
      </c>
      <c r="AO1057" s="867" t="s">
        <v>4261</v>
      </c>
      <c r="AP1057" s="814"/>
      <c r="AQ1057" s="814"/>
      <c r="AR1057" s="814"/>
      <c r="AS1057" s="814"/>
      <c r="AT1057" s="814"/>
      <c r="AU1057" s="814"/>
      <c r="AV1057" s="814"/>
      <c r="AW1057" s="814"/>
      <c r="AX1057" s="814"/>
      <c r="AY1057" s="44" t="s">
        <v>3264</v>
      </c>
      <c r="AZ1057" s="44" t="s">
        <v>4193</v>
      </c>
    </row>
    <row r="1058" spans="1:258" s="450" customFormat="1" ht="12.95" customHeight="1">
      <c r="A1058" s="562" t="s">
        <v>1090</v>
      </c>
      <c r="B1058" s="994"/>
      <c r="C1058" s="446"/>
      <c r="D1058" s="995"/>
      <c r="E1058" s="975" t="s">
        <v>4452</v>
      </c>
      <c r="F1058" s="996"/>
      <c r="G1058" s="997"/>
      <c r="H1058" s="999" t="s">
        <v>4257</v>
      </c>
      <c r="I1058" s="1000" t="s">
        <v>4258</v>
      </c>
      <c r="J1058" s="1000" t="s">
        <v>4259</v>
      </c>
      <c r="K1058" s="449" t="s">
        <v>150</v>
      </c>
      <c r="L1058" s="449"/>
      <c r="M1058" s="449"/>
      <c r="N1058" s="1001">
        <v>90</v>
      </c>
      <c r="O1058" s="1001">
        <v>230000000</v>
      </c>
      <c r="P1058" s="1002" t="s">
        <v>953</v>
      </c>
      <c r="Q1058" s="1003" t="s">
        <v>435</v>
      </c>
      <c r="R1058" s="1004" t="s">
        <v>110</v>
      </c>
      <c r="S1058" s="1001">
        <v>230000000</v>
      </c>
      <c r="T1058" s="1005" t="s">
        <v>958</v>
      </c>
      <c r="U1058" s="449"/>
      <c r="V1058" s="449"/>
      <c r="W1058" s="449"/>
      <c r="X1058" s="1006" t="s">
        <v>436</v>
      </c>
      <c r="Y1058" s="449"/>
      <c r="Z1058" s="449"/>
      <c r="AA1058" s="1007">
        <v>0</v>
      </c>
      <c r="AB1058" s="1008">
        <v>90</v>
      </c>
      <c r="AC1058" s="1008">
        <v>10</v>
      </c>
      <c r="AD1058" s="1009"/>
      <c r="AE1058" s="1004" t="s">
        <v>115</v>
      </c>
      <c r="AF1058" s="449"/>
      <c r="AG1058" s="449"/>
      <c r="AH1058" s="1010">
        <v>495220000</v>
      </c>
      <c r="AI1058" s="1010">
        <f t="shared" si="77"/>
        <v>554646400</v>
      </c>
      <c r="AJ1058" s="449"/>
      <c r="AK1058" s="449"/>
      <c r="AL1058" s="449"/>
      <c r="AM1058" s="1011" t="s">
        <v>116</v>
      </c>
      <c r="AN1058" s="998" t="s">
        <v>4260</v>
      </c>
      <c r="AO1058" s="1005" t="s">
        <v>4261</v>
      </c>
      <c r="AP1058" s="449"/>
      <c r="AQ1058" s="449"/>
      <c r="AR1058" s="449"/>
      <c r="AS1058" s="449"/>
      <c r="AT1058" s="449"/>
      <c r="AU1058" s="449"/>
      <c r="AV1058" s="449"/>
      <c r="AW1058" s="449"/>
      <c r="AX1058" s="449"/>
      <c r="AY1058" s="465" t="s">
        <v>4453</v>
      </c>
      <c r="AZ1058" s="944"/>
    </row>
    <row r="1059" spans="1:258" s="450" customFormat="1" ht="12.95" customHeight="1">
      <c r="A1059" s="1053" t="s">
        <v>980</v>
      </c>
      <c r="B1059" s="1054"/>
      <c r="C1059" s="1055"/>
      <c r="D1059" s="1056"/>
      <c r="E1059" s="1212" t="s">
        <v>4520</v>
      </c>
      <c r="F1059" s="1055"/>
      <c r="G1059" s="1058"/>
      <c r="H1059" s="1059" t="s">
        <v>4471</v>
      </c>
      <c r="I1059" s="1060" t="s">
        <v>4472</v>
      </c>
      <c r="J1059" s="1060" t="s">
        <v>4472</v>
      </c>
      <c r="K1059" s="1061" t="s">
        <v>603</v>
      </c>
      <c r="L1059" s="1062" t="s">
        <v>4473</v>
      </c>
      <c r="M1059" s="1060"/>
      <c r="N1059" s="1063">
        <v>100</v>
      </c>
      <c r="O1059" s="1064">
        <v>231010000</v>
      </c>
      <c r="P1059" s="1064" t="s">
        <v>991</v>
      </c>
      <c r="Q1059" s="1062" t="s">
        <v>435</v>
      </c>
      <c r="R1059" s="1065" t="s">
        <v>110</v>
      </c>
      <c r="S1059" s="1066">
        <v>230000000</v>
      </c>
      <c r="T1059" s="1067" t="s">
        <v>4474</v>
      </c>
      <c r="U1059" s="1068"/>
      <c r="V1059" s="1068"/>
      <c r="W1059" s="1068"/>
      <c r="X1059" s="1068" t="s">
        <v>436</v>
      </c>
      <c r="Y1059" s="1069"/>
      <c r="Z1059" s="1068"/>
      <c r="AA1059" s="1070">
        <v>100</v>
      </c>
      <c r="AB1059" s="1070">
        <v>0</v>
      </c>
      <c r="AC1059" s="1070">
        <v>0</v>
      </c>
      <c r="AD1059" s="1068"/>
      <c r="AE1059" s="1071" t="s">
        <v>115</v>
      </c>
      <c r="AF1059" s="1072"/>
      <c r="AG1059" s="1073"/>
      <c r="AH1059" s="1074">
        <v>1600000</v>
      </c>
      <c r="AI1059" s="1075">
        <f t="shared" si="77"/>
        <v>1792000.0000000002</v>
      </c>
      <c r="AJ1059" s="1074"/>
      <c r="AK1059" s="1074"/>
      <c r="AL1059" s="1075"/>
      <c r="AM1059" s="1076" t="s">
        <v>116</v>
      </c>
      <c r="AN1059" s="1054" t="s">
        <v>4475</v>
      </c>
      <c r="AO1059" s="1058" t="s">
        <v>4476</v>
      </c>
      <c r="AP1059" s="1077"/>
      <c r="AQ1059" s="1078"/>
      <c r="AR1059" s="1078"/>
      <c r="AS1059" s="1078"/>
      <c r="AT1059" s="1078"/>
      <c r="AU1059" s="1078"/>
      <c r="AV1059" s="1078"/>
      <c r="AW1059" s="1078"/>
      <c r="AX1059" s="1078"/>
      <c r="AY1059" s="1078"/>
      <c r="AZ1059" s="1079" t="s">
        <v>4477</v>
      </c>
    </row>
    <row r="1060" spans="1:258" s="450" customFormat="1" ht="12.95" customHeight="1">
      <c r="A1060" s="1053" t="s">
        <v>980</v>
      </c>
      <c r="B1060" s="1054"/>
      <c r="C1060" s="1055"/>
      <c r="D1060" s="1056"/>
      <c r="E1060" s="1212" t="s">
        <v>4522</v>
      </c>
      <c r="F1060" s="1055"/>
      <c r="G1060" s="1058"/>
      <c r="H1060" s="1059" t="s">
        <v>4471</v>
      </c>
      <c r="I1060" s="1060" t="s">
        <v>4472</v>
      </c>
      <c r="J1060" s="1060" t="s">
        <v>4472</v>
      </c>
      <c r="K1060" s="1061" t="s">
        <v>603</v>
      </c>
      <c r="L1060" s="1062" t="s">
        <v>4473</v>
      </c>
      <c r="M1060" s="1060"/>
      <c r="N1060" s="1063">
        <v>100</v>
      </c>
      <c r="O1060" s="1064">
        <v>231010000</v>
      </c>
      <c r="P1060" s="1064" t="s">
        <v>991</v>
      </c>
      <c r="Q1060" s="1062" t="s">
        <v>435</v>
      </c>
      <c r="R1060" s="1065" t="s">
        <v>110</v>
      </c>
      <c r="S1060" s="1066">
        <v>230000000</v>
      </c>
      <c r="T1060" s="1067" t="s">
        <v>4478</v>
      </c>
      <c r="U1060" s="1068"/>
      <c r="V1060" s="1068"/>
      <c r="W1060" s="1068"/>
      <c r="X1060" s="1068" t="s">
        <v>436</v>
      </c>
      <c r="Y1060" s="1069"/>
      <c r="Z1060" s="1068"/>
      <c r="AA1060" s="1070">
        <v>0</v>
      </c>
      <c r="AB1060" s="1070">
        <v>0</v>
      </c>
      <c r="AC1060" s="1070">
        <v>100</v>
      </c>
      <c r="AD1060" s="1068"/>
      <c r="AE1060" s="1071" t="s">
        <v>115</v>
      </c>
      <c r="AF1060" s="1072"/>
      <c r="AG1060" s="1073"/>
      <c r="AH1060" s="1074">
        <v>1600000</v>
      </c>
      <c r="AI1060" s="1075">
        <f t="shared" si="77"/>
        <v>1792000.0000000002</v>
      </c>
      <c r="AJ1060" s="1074"/>
      <c r="AK1060" s="1074"/>
      <c r="AL1060" s="1075"/>
      <c r="AM1060" s="1076" t="s">
        <v>116</v>
      </c>
      <c r="AN1060" s="1054" t="s">
        <v>4479</v>
      </c>
      <c r="AO1060" s="1058" t="s">
        <v>4480</v>
      </c>
      <c r="AP1060" s="1077"/>
      <c r="AQ1060" s="1078"/>
      <c r="AR1060" s="1078"/>
      <c r="AS1060" s="1078"/>
      <c r="AT1060" s="1078"/>
      <c r="AU1060" s="1078"/>
      <c r="AV1060" s="1078"/>
      <c r="AW1060" s="1078"/>
      <c r="AX1060" s="1078"/>
      <c r="AY1060" s="1078"/>
      <c r="AZ1060" s="1079" t="s">
        <v>4477</v>
      </c>
    </row>
    <row r="1061" spans="1:258" s="450" customFormat="1" ht="12.95" customHeight="1">
      <c r="A1061" s="1053" t="s">
        <v>980</v>
      </c>
      <c r="B1061" s="1054"/>
      <c r="C1061" s="1055"/>
      <c r="D1061" s="1056"/>
      <c r="E1061" s="1212" t="s">
        <v>4523</v>
      </c>
      <c r="F1061" s="1055"/>
      <c r="G1061" s="1058"/>
      <c r="H1061" s="1059" t="s">
        <v>4471</v>
      </c>
      <c r="I1061" s="1060" t="s">
        <v>4472</v>
      </c>
      <c r="J1061" s="1060" t="s">
        <v>4472</v>
      </c>
      <c r="K1061" s="1061" t="s">
        <v>603</v>
      </c>
      <c r="L1061" s="1062" t="s">
        <v>4473</v>
      </c>
      <c r="M1061" s="1060"/>
      <c r="N1061" s="1063">
        <v>100</v>
      </c>
      <c r="O1061" s="1064">
        <v>231010000</v>
      </c>
      <c r="P1061" s="1064" t="s">
        <v>991</v>
      </c>
      <c r="Q1061" s="1062" t="s">
        <v>435</v>
      </c>
      <c r="R1061" s="1065" t="s">
        <v>110</v>
      </c>
      <c r="S1061" s="1066">
        <v>230000000</v>
      </c>
      <c r="T1061" s="1067" t="s">
        <v>3386</v>
      </c>
      <c r="U1061" s="1068"/>
      <c r="V1061" s="1068"/>
      <c r="W1061" s="1068"/>
      <c r="X1061" s="1068" t="s">
        <v>436</v>
      </c>
      <c r="Y1061" s="1069"/>
      <c r="Z1061" s="1068"/>
      <c r="AA1061" s="1070">
        <v>0</v>
      </c>
      <c r="AB1061" s="1070">
        <v>0</v>
      </c>
      <c r="AC1061" s="1070">
        <v>100</v>
      </c>
      <c r="AD1061" s="1068"/>
      <c r="AE1061" s="1071" t="s">
        <v>115</v>
      </c>
      <c r="AF1061" s="1072"/>
      <c r="AG1061" s="1073"/>
      <c r="AH1061" s="1074">
        <v>1600000</v>
      </c>
      <c r="AI1061" s="1075">
        <f t="shared" si="77"/>
        <v>1792000.0000000002</v>
      </c>
      <c r="AJ1061" s="1074"/>
      <c r="AK1061" s="1074"/>
      <c r="AL1061" s="1075"/>
      <c r="AM1061" s="1076" t="s">
        <v>116</v>
      </c>
      <c r="AN1061" s="1054" t="s">
        <v>4481</v>
      </c>
      <c r="AO1061" s="1058" t="s">
        <v>4482</v>
      </c>
      <c r="AP1061" s="1077"/>
      <c r="AQ1061" s="1078"/>
      <c r="AR1061" s="1078"/>
      <c r="AS1061" s="1078"/>
      <c r="AT1061" s="1078"/>
      <c r="AU1061" s="1078"/>
      <c r="AV1061" s="1078"/>
      <c r="AW1061" s="1078"/>
      <c r="AX1061" s="1078"/>
      <c r="AY1061" s="1078"/>
      <c r="AZ1061" s="1079" t="s">
        <v>4477</v>
      </c>
    </row>
    <row r="1062" spans="1:258" s="450" customFormat="1" ht="12.95" customHeight="1">
      <c r="A1062" s="1053" t="s">
        <v>980</v>
      </c>
      <c r="B1062" s="1054"/>
      <c r="C1062" s="1055"/>
      <c r="D1062" s="1056"/>
      <c r="E1062" s="1212" t="s">
        <v>4524</v>
      </c>
      <c r="F1062" s="1055"/>
      <c r="G1062" s="1058"/>
      <c r="H1062" s="1059" t="s">
        <v>4471</v>
      </c>
      <c r="I1062" s="1060" t="s">
        <v>4472</v>
      </c>
      <c r="J1062" s="1060" t="s">
        <v>4472</v>
      </c>
      <c r="K1062" s="1061" t="s">
        <v>603</v>
      </c>
      <c r="L1062" s="1062" t="s">
        <v>4473</v>
      </c>
      <c r="M1062" s="1060"/>
      <c r="N1062" s="1063">
        <v>100</v>
      </c>
      <c r="O1062" s="1064">
        <v>231010000</v>
      </c>
      <c r="P1062" s="1064" t="s">
        <v>991</v>
      </c>
      <c r="Q1062" s="1062" t="s">
        <v>435</v>
      </c>
      <c r="R1062" s="1065" t="s">
        <v>110</v>
      </c>
      <c r="S1062" s="1066">
        <v>230000000</v>
      </c>
      <c r="T1062" s="1067" t="s">
        <v>3386</v>
      </c>
      <c r="U1062" s="1068"/>
      <c r="V1062" s="1068"/>
      <c r="W1062" s="1068"/>
      <c r="X1062" s="1068" t="s">
        <v>436</v>
      </c>
      <c r="Y1062" s="1069"/>
      <c r="Z1062" s="1068"/>
      <c r="AA1062" s="1070">
        <v>0</v>
      </c>
      <c r="AB1062" s="1070">
        <v>0</v>
      </c>
      <c r="AC1062" s="1070">
        <v>100</v>
      </c>
      <c r="AD1062" s="1068"/>
      <c r="AE1062" s="1071" t="s">
        <v>115</v>
      </c>
      <c r="AF1062" s="1072"/>
      <c r="AG1062" s="1073"/>
      <c r="AH1062" s="1074">
        <v>1600000</v>
      </c>
      <c r="AI1062" s="1075">
        <f t="shared" si="77"/>
        <v>1792000.0000000002</v>
      </c>
      <c r="AJ1062" s="1074"/>
      <c r="AK1062" s="1074"/>
      <c r="AL1062" s="1075"/>
      <c r="AM1062" s="1076" t="s">
        <v>116</v>
      </c>
      <c r="AN1062" s="1054" t="s">
        <v>4483</v>
      </c>
      <c r="AO1062" s="1058" t="s">
        <v>4484</v>
      </c>
      <c r="AP1062" s="1077"/>
      <c r="AQ1062" s="1078"/>
      <c r="AR1062" s="1078"/>
      <c r="AS1062" s="1078"/>
      <c r="AT1062" s="1078"/>
      <c r="AU1062" s="1078"/>
      <c r="AV1062" s="1078"/>
      <c r="AW1062" s="1078"/>
      <c r="AX1062" s="1078"/>
      <c r="AY1062" s="1078"/>
      <c r="AZ1062" s="1079" t="s">
        <v>4477</v>
      </c>
    </row>
    <row r="1063" spans="1:258" s="450" customFormat="1" ht="12.95" customHeight="1">
      <c r="A1063" s="1053" t="s">
        <v>980</v>
      </c>
      <c r="B1063" s="1054"/>
      <c r="C1063" s="1055"/>
      <c r="D1063" s="1056"/>
      <c r="E1063" s="1212" t="s">
        <v>4525</v>
      </c>
      <c r="F1063" s="1055"/>
      <c r="G1063" s="1058"/>
      <c r="H1063" s="1059" t="s">
        <v>4471</v>
      </c>
      <c r="I1063" s="1060" t="s">
        <v>4472</v>
      </c>
      <c r="J1063" s="1060" t="s">
        <v>4472</v>
      </c>
      <c r="K1063" s="1061" t="s">
        <v>603</v>
      </c>
      <c r="L1063" s="1062" t="s">
        <v>4473</v>
      </c>
      <c r="M1063" s="1060"/>
      <c r="N1063" s="1063">
        <v>100</v>
      </c>
      <c r="O1063" s="1064">
        <v>231010000</v>
      </c>
      <c r="P1063" s="1064" t="s">
        <v>991</v>
      </c>
      <c r="Q1063" s="1062" t="s">
        <v>435</v>
      </c>
      <c r="R1063" s="1065" t="s">
        <v>110</v>
      </c>
      <c r="S1063" s="1066">
        <v>230000000</v>
      </c>
      <c r="T1063" s="1067" t="s">
        <v>3386</v>
      </c>
      <c r="U1063" s="1068"/>
      <c r="V1063" s="1068"/>
      <c r="W1063" s="1068"/>
      <c r="X1063" s="1068" t="s">
        <v>436</v>
      </c>
      <c r="Y1063" s="1069"/>
      <c r="Z1063" s="1068"/>
      <c r="AA1063" s="1070">
        <v>0</v>
      </c>
      <c r="AB1063" s="1070">
        <v>0</v>
      </c>
      <c r="AC1063" s="1070">
        <v>100</v>
      </c>
      <c r="AD1063" s="1068"/>
      <c r="AE1063" s="1071" t="s">
        <v>115</v>
      </c>
      <c r="AF1063" s="1072"/>
      <c r="AG1063" s="1073"/>
      <c r="AH1063" s="1074">
        <v>1600000</v>
      </c>
      <c r="AI1063" s="1075">
        <f t="shared" si="77"/>
        <v>1792000.0000000002</v>
      </c>
      <c r="AJ1063" s="1074"/>
      <c r="AK1063" s="1074"/>
      <c r="AL1063" s="1075"/>
      <c r="AM1063" s="1076" t="s">
        <v>116</v>
      </c>
      <c r="AN1063" s="1054" t="s">
        <v>4485</v>
      </c>
      <c r="AO1063" s="1058" t="s">
        <v>4486</v>
      </c>
      <c r="AP1063" s="1077"/>
      <c r="AQ1063" s="1078"/>
      <c r="AR1063" s="1078"/>
      <c r="AS1063" s="1078"/>
      <c r="AT1063" s="1078"/>
      <c r="AU1063" s="1078"/>
      <c r="AV1063" s="1078"/>
      <c r="AW1063" s="1078"/>
      <c r="AX1063" s="1078"/>
      <c r="AY1063" s="1078"/>
      <c r="AZ1063" s="1079" t="s">
        <v>4477</v>
      </c>
    </row>
    <row r="1064" spans="1:258" s="450" customFormat="1" ht="12.95" customHeight="1">
      <c r="A1064" s="1053" t="s">
        <v>980</v>
      </c>
      <c r="B1064" s="1054"/>
      <c r="C1064" s="1055"/>
      <c r="D1064" s="1056"/>
      <c r="E1064" s="1212" t="s">
        <v>4521</v>
      </c>
      <c r="F1064" s="1055"/>
      <c r="G1064" s="1058"/>
      <c r="H1064" s="1059" t="s">
        <v>4471</v>
      </c>
      <c r="I1064" s="1060" t="s">
        <v>4472</v>
      </c>
      <c r="J1064" s="1060" t="s">
        <v>4472</v>
      </c>
      <c r="K1064" s="1061" t="s">
        <v>603</v>
      </c>
      <c r="L1064" s="1062" t="s">
        <v>4473</v>
      </c>
      <c r="M1064" s="1060"/>
      <c r="N1064" s="1063">
        <v>100</v>
      </c>
      <c r="O1064" s="1064">
        <v>231010000</v>
      </c>
      <c r="P1064" s="1064" t="s">
        <v>991</v>
      </c>
      <c r="Q1064" s="1062" t="s">
        <v>435</v>
      </c>
      <c r="R1064" s="1065" t="s">
        <v>110</v>
      </c>
      <c r="S1064" s="1066">
        <v>230000000</v>
      </c>
      <c r="T1064" s="1080" t="s">
        <v>4474</v>
      </c>
      <c r="U1064" s="1068"/>
      <c r="V1064" s="1068"/>
      <c r="W1064" s="1068"/>
      <c r="X1064" s="1068" t="s">
        <v>436</v>
      </c>
      <c r="Y1064" s="1069"/>
      <c r="Z1064" s="1068"/>
      <c r="AA1064" s="1070">
        <v>0</v>
      </c>
      <c r="AB1064" s="1070">
        <v>0</v>
      </c>
      <c r="AC1064" s="1070">
        <v>100</v>
      </c>
      <c r="AD1064" s="1068"/>
      <c r="AE1064" s="1071" t="s">
        <v>115</v>
      </c>
      <c r="AF1064" s="1072"/>
      <c r="AG1064" s="1073"/>
      <c r="AH1064" s="1074">
        <v>1600000</v>
      </c>
      <c r="AI1064" s="1075">
        <f t="shared" si="77"/>
        <v>1792000.0000000002</v>
      </c>
      <c r="AJ1064" s="1074"/>
      <c r="AK1064" s="1074"/>
      <c r="AL1064" s="1075"/>
      <c r="AM1064" s="1076" t="s">
        <v>116</v>
      </c>
      <c r="AN1064" s="1054" t="s">
        <v>4487</v>
      </c>
      <c r="AO1064" s="1058" t="s">
        <v>4488</v>
      </c>
      <c r="AP1064" s="1077"/>
      <c r="AQ1064" s="1078"/>
      <c r="AR1064" s="1078"/>
      <c r="AS1064" s="1078"/>
      <c r="AT1064" s="1078"/>
      <c r="AU1064" s="1078"/>
      <c r="AV1064" s="1078"/>
      <c r="AW1064" s="1078"/>
      <c r="AX1064" s="1078"/>
      <c r="AY1064" s="1078"/>
      <c r="AZ1064" s="1079" t="s">
        <v>4477</v>
      </c>
    </row>
    <row r="1065" spans="1:258" s="450" customFormat="1" ht="12.95" customHeight="1">
      <c r="A1065" s="1053" t="s">
        <v>980</v>
      </c>
      <c r="B1065" s="1054"/>
      <c r="C1065" s="1055"/>
      <c r="D1065" s="1056"/>
      <c r="E1065" s="1212" t="s">
        <v>4526</v>
      </c>
      <c r="F1065" s="1055"/>
      <c r="G1065" s="1058"/>
      <c r="H1065" s="1059" t="s">
        <v>4471</v>
      </c>
      <c r="I1065" s="1060" t="s">
        <v>4472</v>
      </c>
      <c r="J1065" s="1060" t="s">
        <v>4472</v>
      </c>
      <c r="K1065" s="1061" t="s">
        <v>603</v>
      </c>
      <c r="L1065" s="1062" t="s">
        <v>4473</v>
      </c>
      <c r="M1065" s="1060"/>
      <c r="N1065" s="1063">
        <v>100</v>
      </c>
      <c r="O1065" s="1064">
        <v>231010000</v>
      </c>
      <c r="P1065" s="1064" t="s">
        <v>991</v>
      </c>
      <c r="Q1065" s="1062" t="s">
        <v>435</v>
      </c>
      <c r="R1065" s="1065" t="s">
        <v>110</v>
      </c>
      <c r="S1065" s="1066">
        <v>230000000</v>
      </c>
      <c r="T1065" s="1080" t="s">
        <v>985</v>
      </c>
      <c r="U1065" s="1068"/>
      <c r="V1065" s="1068"/>
      <c r="W1065" s="1068"/>
      <c r="X1065" s="1068" t="s">
        <v>436</v>
      </c>
      <c r="Y1065" s="1069"/>
      <c r="Z1065" s="1068"/>
      <c r="AA1065" s="1070">
        <v>0</v>
      </c>
      <c r="AB1065" s="1070">
        <v>0</v>
      </c>
      <c r="AC1065" s="1070">
        <v>100</v>
      </c>
      <c r="AD1065" s="1068"/>
      <c r="AE1065" s="1071" t="s">
        <v>115</v>
      </c>
      <c r="AF1065" s="1072"/>
      <c r="AG1065" s="1073"/>
      <c r="AH1065" s="1074">
        <v>1300000</v>
      </c>
      <c r="AI1065" s="1075">
        <f t="shared" si="77"/>
        <v>1456000.0000000002</v>
      </c>
      <c r="AJ1065" s="1074"/>
      <c r="AK1065" s="1074"/>
      <c r="AL1065" s="1075"/>
      <c r="AM1065" s="1076" t="s">
        <v>116</v>
      </c>
      <c r="AN1065" s="1054" t="s">
        <v>4489</v>
      </c>
      <c r="AO1065" s="1058" t="s">
        <v>4490</v>
      </c>
      <c r="AP1065" s="1077"/>
      <c r="AQ1065" s="1078"/>
      <c r="AR1065" s="1078"/>
      <c r="AS1065" s="1078"/>
      <c r="AT1065" s="1078"/>
      <c r="AU1065" s="1078"/>
      <c r="AV1065" s="1078"/>
      <c r="AW1065" s="1078"/>
      <c r="AX1065" s="1078"/>
      <c r="AY1065" s="1078"/>
      <c r="AZ1065" s="1079" t="s">
        <v>4477</v>
      </c>
    </row>
    <row r="1066" spans="1:258" s="450" customFormat="1" ht="12.95" customHeight="1">
      <c r="A1066" s="1053" t="s">
        <v>980</v>
      </c>
      <c r="B1066" s="1054"/>
      <c r="C1066" s="1055"/>
      <c r="D1066" s="1056"/>
      <c r="E1066" s="1212" t="s">
        <v>4527</v>
      </c>
      <c r="F1066" s="1055"/>
      <c r="G1066" s="1058"/>
      <c r="H1066" s="1059" t="s">
        <v>4471</v>
      </c>
      <c r="I1066" s="1060" t="s">
        <v>4472</v>
      </c>
      <c r="J1066" s="1060" t="s">
        <v>4472</v>
      </c>
      <c r="K1066" s="1061" t="s">
        <v>603</v>
      </c>
      <c r="L1066" s="1062" t="s">
        <v>4473</v>
      </c>
      <c r="M1066" s="1060"/>
      <c r="N1066" s="1063">
        <v>100</v>
      </c>
      <c r="O1066" s="1064">
        <v>231010000</v>
      </c>
      <c r="P1066" s="1064" t="s">
        <v>991</v>
      </c>
      <c r="Q1066" s="1062" t="s">
        <v>435</v>
      </c>
      <c r="R1066" s="1065" t="s">
        <v>110</v>
      </c>
      <c r="S1066" s="1066">
        <v>230000000</v>
      </c>
      <c r="T1066" s="1080" t="s">
        <v>999</v>
      </c>
      <c r="U1066" s="1068"/>
      <c r="V1066" s="1068"/>
      <c r="W1066" s="1068"/>
      <c r="X1066" s="1068" t="s">
        <v>436</v>
      </c>
      <c r="Y1066" s="1069"/>
      <c r="Z1066" s="1068"/>
      <c r="AA1066" s="1070">
        <v>100</v>
      </c>
      <c r="AB1066" s="1070">
        <v>0</v>
      </c>
      <c r="AC1066" s="1070">
        <v>0</v>
      </c>
      <c r="AD1066" s="1068"/>
      <c r="AE1066" s="1071" t="s">
        <v>115</v>
      </c>
      <c r="AF1066" s="1072"/>
      <c r="AG1066" s="1073"/>
      <c r="AH1066" s="1074">
        <v>1552393</v>
      </c>
      <c r="AI1066" s="1075">
        <f t="shared" si="77"/>
        <v>1738680.1600000001</v>
      </c>
      <c r="AJ1066" s="1074"/>
      <c r="AK1066" s="1074"/>
      <c r="AL1066" s="1075"/>
      <c r="AM1066" s="1076" t="s">
        <v>116</v>
      </c>
      <c r="AN1066" s="1054" t="s">
        <v>4491</v>
      </c>
      <c r="AO1066" s="1058" t="s">
        <v>4492</v>
      </c>
      <c r="AP1066" s="1077"/>
      <c r="AQ1066" s="1078"/>
      <c r="AR1066" s="1078"/>
      <c r="AS1066" s="1078"/>
      <c r="AT1066" s="1078"/>
      <c r="AU1066" s="1078"/>
      <c r="AV1066" s="1078"/>
      <c r="AW1066" s="1078"/>
      <c r="AX1066" s="1078"/>
      <c r="AY1066" s="1078"/>
      <c r="AZ1066" s="1079" t="s">
        <v>4477</v>
      </c>
    </row>
    <row r="1067" spans="1:258" s="450" customFormat="1" ht="12.95" customHeight="1">
      <c r="A1067" s="1081" t="s">
        <v>980</v>
      </c>
      <c r="B1067" s="1082"/>
      <c r="C1067" s="1083" t="s">
        <v>3264</v>
      </c>
      <c r="D1067" s="1082"/>
      <c r="E1067" s="1212" t="s">
        <v>4519</v>
      </c>
      <c r="F1067" s="1084"/>
      <c r="G1067" s="1085"/>
      <c r="H1067" s="1086" t="s">
        <v>4493</v>
      </c>
      <c r="I1067" s="1087" t="s">
        <v>4494</v>
      </c>
      <c r="J1067" s="1060" t="s">
        <v>4495</v>
      </c>
      <c r="K1067" s="1054" t="s">
        <v>404</v>
      </c>
      <c r="L1067" s="1088"/>
      <c r="M1067" s="1054"/>
      <c r="N1067" s="1088">
        <v>40</v>
      </c>
      <c r="O1067" s="1054">
        <v>230000000</v>
      </c>
      <c r="P1067" s="1054" t="s">
        <v>991</v>
      </c>
      <c r="Q1067" s="1054" t="s">
        <v>4496</v>
      </c>
      <c r="R1067" s="1065" t="s">
        <v>110</v>
      </c>
      <c r="S1067" s="1054">
        <v>230000000</v>
      </c>
      <c r="T1067" s="1089" t="s">
        <v>1133</v>
      </c>
      <c r="U1067" s="1054"/>
      <c r="V1067" s="1054"/>
      <c r="W1067" s="1054"/>
      <c r="X1067" s="1054" t="s">
        <v>436</v>
      </c>
      <c r="Y1067" s="1088"/>
      <c r="Z1067" s="1054"/>
      <c r="AA1067" s="1076">
        <v>0</v>
      </c>
      <c r="AB1067" s="1076">
        <v>100</v>
      </c>
      <c r="AC1067" s="1076">
        <v>0</v>
      </c>
      <c r="AD1067" s="1054"/>
      <c r="AE1067" s="1071" t="s">
        <v>115</v>
      </c>
      <c r="AF1067" s="1090"/>
      <c r="AG1067" s="1091"/>
      <c r="AH1067" s="1075">
        <v>13000000</v>
      </c>
      <c r="AI1067" s="1092">
        <f>AH1067*1.12</f>
        <v>14560000.000000002</v>
      </c>
      <c r="AJ1067" s="1075"/>
      <c r="AK1067" s="1075"/>
      <c r="AL1067" s="1092"/>
      <c r="AM1067" s="1093" t="s">
        <v>116</v>
      </c>
      <c r="AN1067" s="1094" t="s">
        <v>4194</v>
      </c>
      <c r="AO1067" s="1095" t="s">
        <v>4195</v>
      </c>
      <c r="AP1067" s="1085"/>
      <c r="AQ1067" s="1085"/>
      <c r="AR1067" s="1085"/>
      <c r="AS1067" s="1085"/>
      <c r="AT1067" s="1085"/>
      <c r="AU1067" s="1085"/>
      <c r="AV1067" s="1085"/>
      <c r="AW1067" s="1085"/>
      <c r="AX1067" s="1085"/>
      <c r="AY1067" s="1085"/>
      <c r="AZ1067" s="1079" t="s">
        <v>4477</v>
      </c>
    </row>
    <row r="1068" spans="1:258" s="216" customFormat="1" ht="12.95" customHeight="1">
      <c r="A1068" s="1053" t="s">
        <v>980</v>
      </c>
      <c r="B1068" s="1053"/>
      <c r="C1068" s="1060"/>
      <c r="D1068" s="1188"/>
      <c r="E1068" s="1212" t="s">
        <v>4518</v>
      </c>
      <c r="F1068" s="1189"/>
      <c r="G1068" s="1190"/>
      <c r="H1068" s="1059" t="s">
        <v>988</v>
      </c>
      <c r="I1068" s="1060" t="s">
        <v>4517</v>
      </c>
      <c r="J1068" s="1060" t="s">
        <v>4517</v>
      </c>
      <c r="K1068" s="1060" t="s">
        <v>404</v>
      </c>
      <c r="L1068" s="1087"/>
      <c r="M1068" s="1060"/>
      <c r="N1068" s="1057">
        <v>50</v>
      </c>
      <c r="O1068" s="1060">
        <v>230000000</v>
      </c>
      <c r="P1068" s="1060" t="s">
        <v>953</v>
      </c>
      <c r="Q1068" s="1057" t="s">
        <v>3130</v>
      </c>
      <c r="R1068" s="1065" t="s">
        <v>110</v>
      </c>
      <c r="S1068" s="1057">
        <v>230000000</v>
      </c>
      <c r="T1068" s="1060" t="s">
        <v>3386</v>
      </c>
      <c r="U1068" s="1191"/>
      <c r="V1068" s="1191"/>
      <c r="W1068" s="1060"/>
      <c r="X1068" s="1060" t="s">
        <v>436</v>
      </c>
      <c r="Y1068" s="1087"/>
      <c r="Z1068" s="1060"/>
      <c r="AA1068" s="1192">
        <v>0</v>
      </c>
      <c r="AB1068" s="1057">
        <v>90</v>
      </c>
      <c r="AC1068" s="1057">
        <v>10</v>
      </c>
      <c r="AD1068" s="1060"/>
      <c r="AE1068" s="1193" t="s">
        <v>115</v>
      </c>
      <c r="AF1068" s="1194"/>
      <c r="AG1068" s="1195"/>
      <c r="AH1068" s="1196">
        <v>77492400</v>
      </c>
      <c r="AI1068" s="1196">
        <f>AH1068*1.12</f>
        <v>86791488.000000015</v>
      </c>
      <c r="AJ1068" s="1197"/>
      <c r="AK1068" s="1197"/>
      <c r="AL1068" s="1197"/>
      <c r="AM1068" s="1060" t="s">
        <v>116</v>
      </c>
      <c r="AN1068" s="1060" t="s">
        <v>4211</v>
      </c>
      <c r="AO1068" s="1060" t="s">
        <v>4212</v>
      </c>
      <c r="AP1068" s="1188"/>
      <c r="AQ1068" s="1188"/>
      <c r="AR1068" s="1188"/>
      <c r="AS1068" s="1188"/>
      <c r="AT1068" s="1188"/>
      <c r="AU1068" s="1188"/>
      <c r="AV1068" s="1188"/>
      <c r="AW1068" s="1188"/>
      <c r="AX1068" s="1188"/>
      <c r="AY1068" s="1057" t="s">
        <v>3264</v>
      </c>
      <c r="AZ1068" s="1079" t="s">
        <v>4477</v>
      </c>
    </row>
    <row r="1069" spans="1:258" s="8" customFormat="1" ht="12.95" customHeight="1">
      <c r="A1069" s="72"/>
      <c r="B1069" s="72"/>
      <c r="C1069" s="122"/>
      <c r="D1069" s="72"/>
      <c r="E1069" s="123"/>
      <c r="F1069" s="124"/>
      <c r="G1069" s="72"/>
      <c r="H1069" s="172" t="s">
        <v>2104</v>
      </c>
      <c r="I1069" s="124"/>
      <c r="J1069" s="124"/>
      <c r="K1069" s="125"/>
      <c r="L1069" s="123"/>
      <c r="M1069" s="123"/>
      <c r="N1069" s="125"/>
      <c r="O1069" s="124"/>
      <c r="P1069" s="124"/>
      <c r="Q1069" s="127"/>
      <c r="R1069" s="125"/>
      <c r="S1069" s="124"/>
      <c r="T1069" s="126"/>
      <c r="U1069" s="123"/>
      <c r="V1069" s="123"/>
      <c r="W1069" s="123"/>
      <c r="X1069" s="127"/>
      <c r="Y1069" s="126"/>
      <c r="Z1069" s="126"/>
      <c r="AA1069" s="128"/>
      <c r="AB1069" s="128"/>
      <c r="AC1069" s="128"/>
      <c r="AD1069" s="126"/>
      <c r="AE1069" s="126"/>
      <c r="AF1069" s="126"/>
      <c r="AG1069" s="126"/>
      <c r="AH1069" s="658">
        <f>SUM(AH1070:AH1216)</f>
        <v>11850631758.517794</v>
      </c>
      <c r="AI1069" s="658">
        <f t="shared" ref="AI1069:AL1069" si="78">SUM(AI1070:AI1216)</f>
        <v>13073055297.304331</v>
      </c>
      <c r="AJ1069" s="658">
        <f t="shared" si="78"/>
        <v>0</v>
      </c>
      <c r="AK1069" s="658">
        <f t="shared" si="78"/>
        <v>135000000</v>
      </c>
      <c r="AL1069" s="658">
        <f t="shared" si="78"/>
        <v>135000000</v>
      </c>
      <c r="AM1069" s="71"/>
      <c r="AN1069" s="126"/>
      <c r="AO1069" s="162"/>
      <c r="AP1069" s="72"/>
      <c r="AQ1069" s="72"/>
      <c r="AR1069" s="72"/>
      <c r="AS1069" s="72"/>
      <c r="AT1069" s="72"/>
      <c r="AU1069" s="72"/>
      <c r="AV1069" s="72"/>
      <c r="AW1069" s="72"/>
      <c r="AX1069" s="72"/>
      <c r="AY1069" s="124"/>
      <c r="AZ1069" s="107"/>
      <c r="BA1069" s="1"/>
      <c r="BB1069" s="1"/>
      <c r="BC1069" s="1"/>
      <c r="BD1069" s="49">
        <v>880</v>
      </c>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row>
    <row r="1070" spans="1:258" s="8" customFormat="1" ht="12.95" customHeight="1">
      <c r="A1070" s="101" t="s">
        <v>1030</v>
      </c>
      <c r="B1070" s="173" t="s">
        <v>1074</v>
      </c>
      <c r="C1070" s="74"/>
      <c r="D1070" s="89"/>
      <c r="E1070" s="76" t="s">
        <v>1615</v>
      </c>
      <c r="F1070" s="166">
        <v>22300000</v>
      </c>
      <c r="G1070" s="37" t="s">
        <v>1615</v>
      </c>
      <c r="H1070" s="388" t="s">
        <v>2105</v>
      </c>
      <c r="I1070" s="111" t="s">
        <v>1075</v>
      </c>
      <c r="J1070" s="111" t="s">
        <v>1075</v>
      </c>
      <c r="K1070" s="112" t="s">
        <v>150</v>
      </c>
      <c r="L1070" s="47"/>
      <c r="M1070" s="90"/>
      <c r="N1070" s="112">
        <v>80</v>
      </c>
      <c r="O1070" s="113">
        <v>230000000</v>
      </c>
      <c r="P1070" s="114" t="s">
        <v>984</v>
      </c>
      <c r="Q1070" s="74" t="s">
        <v>151</v>
      </c>
      <c r="R1070" s="78" t="s">
        <v>110</v>
      </c>
      <c r="S1070" s="113">
        <v>230000000</v>
      </c>
      <c r="T1070" s="110" t="s">
        <v>1059</v>
      </c>
      <c r="U1070" s="90"/>
      <c r="V1070" s="90"/>
      <c r="W1070" s="90"/>
      <c r="X1070" s="78"/>
      <c r="Y1070" s="76" t="s">
        <v>435</v>
      </c>
      <c r="Z1070" s="76" t="s">
        <v>436</v>
      </c>
      <c r="AA1070" s="115">
        <v>0</v>
      </c>
      <c r="AB1070" s="116">
        <v>90</v>
      </c>
      <c r="AC1070" s="115">
        <v>10</v>
      </c>
      <c r="AD1070" s="90"/>
      <c r="AE1070" s="78" t="s">
        <v>115</v>
      </c>
      <c r="AF1070" s="90"/>
      <c r="AG1070" s="90"/>
      <c r="AH1070" s="311">
        <v>177609674</v>
      </c>
      <c r="AI1070" s="311">
        <f>AH1070*1.12</f>
        <v>198922834.88000003</v>
      </c>
      <c r="AJ1070" s="118"/>
      <c r="AK1070" s="118"/>
      <c r="AL1070" s="118"/>
      <c r="AM1070" s="84" t="s">
        <v>116</v>
      </c>
      <c r="AN1070" s="119" t="s">
        <v>1076</v>
      </c>
      <c r="AO1070" s="161" t="s">
        <v>1077</v>
      </c>
      <c r="AP1070" s="89"/>
      <c r="AQ1070" s="89"/>
      <c r="AR1070" s="89"/>
      <c r="AS1070" s="89"/>
      <c r="AT1070" s="89"/>
      <c r="AU1070" s="89"/>
      <c r="AV1070" s="89"/>
      <c r="AW1070" s="89"/>
      <c r="AX1070" s="89"/>
      <c r="AY1070" s="89"/>
      <c r="AZ1070" s="731"/>
      <c r="BA1070" s="121"/>
      <c r="BB1070" s="121"/>
      <c r="BC1070" s="121"/>
      <c r="BD1070" s="49">
        <v>881</v>
      </c>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row>
    <row r="1071" spans="1:258" s="8" customFormat="1" ht="12.95" customHeight="1">
      <c r="A1071" s="101" t="s">
        <v>1030</v>
      </c>
      <c r="B1071" s="173" t="s">
        <v>1057</v>
      </c>
      <c r="C1071" s="74"/>
      <c r="D1071" s="89"/>
      <c r="E1071" s="76" t="s">
        <v>3757</v>
      </c>
      <c r="F1071" s="166">
        <v>22300001</v>
      </c>
      <c r="G1071" s="37" t="s">
        <v>1616</v>
      </c>
      <c r="H1071" s="388" t="s">
        <v>2106</v>
      </c>
      <c r="I1071" s="111" t="s">
        <v>1078</v>
      </c>
      <c r="J1071" s="111" t="s">
        <v>1078</v>
      </c>
      <c r="K1071" s="112" t="s">
        <v>150</v>
      </c>
      <c r="L1071" s="90"/>
      <c r="M1071" s="90"/>
      <c r="N1071" s="112">
        <v>80</v>
      </c>
      <c r="O1071" s="113">
        <v>230000000</v>
      </c>
      <c r="P1071" s="114" t="s">
        <v>953</v>
      </c>
      <c r="Q1071" s="74" t="s">
        <v>151</v>
      </c>
      <c r="R1071" s="78" t="s">
        <v>110</v>
      </c>
      <c r="S1071" s="113">
        <v>230000000</v>
      </c>
      <c r="T1071" s="110" t="s">
        <v>1059</v>
      </c>
      <c r="U1071" s="90"/>
      <c r="V1071" s="90"/>
      <c r="W1071" s="90"/>
      <c r="X1071" s="78"/>
      <c r="Y1071" s="76" t="s">
        <v>435</v>
      </c>
      <c r="Z1071" s="76" t="s">
        <v>436</v>
      </c>
      <c r="AA1071" s="115">
        <v>0</v>
      </c>
      <c r="AB1071" s="116">
        <v>100</v>
      </c>
      <c r="AC1071" s="115">
        <v>0</v>
      </c>
      <c r="AD1071" s="90"/>
      <c r="AE1071" s="78" t="s">
        <v>115</v>
      </c>
      <c r="AF1071" s="90"/>
      <c r="AG1071" s="90"/>
      <c r="AH1071" s="655">
        <v>0</v>
      </c>
      <c r="AI1071" s="312">
        <v>0</v>
      </c>
      <c r="AJ1071" s="118"/>
      <c r="AK1071" s="118"/>
      <c r="AL1071" s="118"/>
      <c r="AM1071" s="84" t="s">
        <v>116</v>
      </c>
      <c r="AN1071" s="119" t="s">
        <v>1079</v>
      </c>
      <c r="AO1071" s="120" t="s">
        <v>1080</v>
      </c>
      <c r="AP1071" s="89"/>
      <c r="AQ1071" s="89"/>
      <c r="AR1071" s="89"/>
      <c r="AS1071" s="89"/>
      <c r="AT1071" s="89"/>
      <c r="AU1071" s="89"/>
      <c r="AV1071" s="89"/>
      <c r="AW1071" s="89"/>
      <c r="AX1071" s="89"/>
      <c r="AY1071" s="37" t="s">
        <v>3919</v>
      </c>
      <c r="AZ1071" s="41" t="s">
        <v>3958</v>
      </c>
      <c r="BA1071" s="121"/>
      <c r="BB1071" s="121"/>
      <c r="BC1071" s="121"/>
      <c r="BD1071" s="49">
        <v>882</v>
      </c>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row>
    <row r="1072" spans="1:258" ht="12.95" customHeight="1">
      <c r="A1072" s="74" t="s">
        <v>1174</v>
      </c>
      <c r="B1072" s="75" t="s">
        <v>1081</v>
      </c>
      <c r="C1072" s="86"/>
      <c r="D1072" s="90"/>
      <c r="E1072" s="76" t="s">
        <v>3758</v>
      </c>
      <c r="F1072" s="166">
        <v>22300002</v>
      </c>
      <c r="G1072" s="168" t="s">
        <v>1617</v>
      </c>
      <c r="H1072" s="388" t="s">
        <v>2107</v>
      </c>
      <c r="I1072" s="169" t="s">
        <v>1082</v>
      </c>
      <c r="J1072" s="76" t="s">
        <v>1082</v>
      </c>
      <c r="K1072" s="80" t="s">
        <v>104</v>
      </c>
      <c r="L1072" s="90"/>
      <c r="M1072" s="90"/>
      <c r="N1072" s="80">
        <v>100</v>
      </c>
      <c r="O1072" s="76">
        <v>230000000</v>
      </c>
      <c r="P1072" s="76" t="s">
        <v>953</v>
      </c>
      <c r="Q1072" s="35" t="s">
        <v>109</v>
      </c>
      <c r="R1072" s="80" t="s">
        <v>110</v>
      </c>
      <c r="S1072" s="76">
        <v>230000000</v>
      </c>
      <c r="T1072" s="76" t="s">
        <v>958</v>
      </c>
      <c r="U1072" s="90"/>
      <c r="V1072" s="90"/>
      <c r="W1072" s="90"/>
      <c r="X1072" s="35"/>
      <c r="Y1072" s="76" t="s">
        <v>435</v>
      </c>
      <c r="Z1072" s="76" t="s">
        <v>436</v>
      </c>
      <c r="AA1072" s="80">
        <v>0</v>
      </c>
      <c r="AB1072" s="80">
        <v>100</v>
      </c>
      <c r="AC1072" s="80">
        <v>0</v>
      </c>
      <c r="AD1072" s="76"/>
      <c r="AE1072" s="76" t="s">
        <v>115</v>
      </c>
      <c r="AF1072" s="76"/>
      <c r="AG1072" s="76"/>
      <c r="AH1072" s="81">
        <v>2601000</v>
      </c>
      <c r="AI1072" s="117">
        <f>AH1072*1.12</f>
        <v>2913120.0000000005</v>
      </c>
      <c r="AJ1072" s="88"/>
      <c r="AK1072" s="88"/>
      <c r="AL1072" s="88"/>
      <c r="AM1072" s="84" t="s">
        <v>116</v>
      </c>
      <c r="AN1072" s="76" t="s">
        <v>1083</v>
      </c>
      <c r="AO1072" s="86" t="s">
        <v>1084</v>
      </c>
      <c r="AP1072" s="90"/>
      <c r="AQ1072" s="90"/>
      <c r="AR1072" s="90"/>
      <c r="AS1072" s="90"/>
      <c r="AT1072" s="90"/>
      <c r="AU1072" s="90"/>
      <c r="AV1072" s="90"/>
      <c r="AW1072" s="90"/>
      <c r="AX1072" s="90"/>
      <c r="AY1072" s="76"/>
      <c r="AZ1072" s="85"/>
      <c r="BA1072" s="85"/>
      <c r="BB1072" s="85"/>
      <c r="BC1072" s="85"/>
      <c r="BD1072" s="49">
        <v>883</v>
      </c>
    </row>
    <row r="1073" spans="1:258" s="8" customFormat="1" ht="12.95" customHeight="1">
      <c r="A1073" s="86" t="s">
        <v>1085</v>
      </c>
      <c r="B1073" s="86" t="s">
        <v>1086</v>
      </c>
      <c r="C1073" s="129"/>
      <c r="D1073" s="86"/>
      <c r="E1073" s="86" t="s">
        <v>1642</v>
      </c>
      <c r="F1073" s="166">
        <v>22300003</v>
      </c>
      <c r="G1073" s="37" t="s">
        <v>1618</v>
      </c>
      <c r="H1073" s="388" t="s">
        <v>2108</v>
      </c>
      <c r="I1073" s="86" t="s">
        <v>1087</v>
      </c>
      <c r="J1073" s="86" t="s">
        <v>1088</v>
      </c>
      <c r="K1073" s="97" t="s">
        <v>150</v>
      </c>
      <c r="L1073" s="86"/>
      <c r="M1073" s="86"/>
      <c r="N1073" s="97" t="s">
        <v>316</v>
      </c>
      <c r="O1073" s="86">
        <v>230000000</v>
      </c>
      <c r="P1073" s="86" t="s">
        <v>984</v>
      </c>
      <c r="Q1073" s="86" t="s">
        <v>109</v>
      </c>
      <c r="R1073" s="97" t="s">
        <v>110</v>
      </c>
      <c r="S1073" s="86">
        <v>230000001</v>
      </c>
      <c r="T1073" s="76" t="s">
        <v>984</v>
      </c>
      <c r="U1073" s="86"/>
      <c r="V1073" s="86"/>
      <c r="W1073" s="86"/>
      <c r="X1073" s="86"/>
      <c r="Y1073" s="76" t="s">
        <v>435</v>
      </c>
      <c r="Z1073" s="76" t="s">
        <v>436</v>
      </c>
      <c r="AA1073" s="97">
        <v>0</v>
      </c>
      <c r="AB1073" s="97">
        <v>100</v>
      </c>
      <c r="AC1073" s="97">
        <v>0</v>
      </c>
      <c r="AD1073" s="86"/>
      <c r="AE1073" s="86" t="s">
        <v>115</v>
      </c>
      <c r="AF1073" s="86"/>
      <c r="AG1073" s="86"/>
      <c r="AH1073" s="43">
        <v>0</v>
      </c>
      <c r="AI1073" s="44">
        <f>AH1073*1.12</f>
        <v>0</v>
      </c>
      <c r="AJ1073" s="130"/>
      <c r="AK1073" s="130"/>
      <c r="AL1073" s="130"/>
      <c r="AM1073" s="84" t="s">
        <v>116</v>
      </c>
      <c r="AN1073" s="86" t="s">
        <v>1089</v>
      </c>
      <c r="AO1073" s="86" t="s">
        <v>1089</v>
      </c>
      <c r="AP1073" s="86"/>
      <c r="AQ1073" s="86"/>
      <c r="AR1073" s="86"/>
      <c r="AS1073" s="86"/>
      <c r="AT1073" s="86"/>
      <c r="AU1073" s="86"/>
      <c r="AV1073" s="86"/>
      <c r="AW1073" s="86"/>
      <c r="AX1073" s="86"/>
      <c r="AY1073" s="86"/>
      <c r="AZ1073" s="134"/>
      <c r="BA1073" s="85"/>
      <c r="BB1073" s="85"/>
      <c r="BC1073" s="85"/>
      <c r="BD1073" s="49">
        <v>884</v>
      </c>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c r="IO1073" s="1"/>
      <c r="IP1073" s="1"/>
      <c r="IQ1073" s="1"/>
      <c r="IR1073" s="1"/>
      <c r="IS1073" s="1"/>
      <c r="IT1073" s="1"/>
      <c r="IU1073" s="1"/>
      <c r="IV1073" s="1"/>
      <c r="IW1073" s="1"/>
      <c r="IX1073" s="1"/>
    </row>
    <row r="1074" spans="1:258" ht="12.95" customHeight="1">
      <c r="A1074" s="876" t="s">
        <v>1085</v>
      </c>
      <c r="B1074" s="876" t="s">
        <v>1086</v>
      </c>
      <c r="C1074" s="129"/>
      <c r="D1074" s="86"/>
      <c r="E1074" s="97" t="s">
        <v>4124</v>
      </c>
      <c r="F1074" s="166">
        <v>22300003</v>
      </c>
      <c r="G1074" s="877" t="s">
        <v>1618</v>
      </c>
      <c r="H1074" s="388" t="s">
        <v>2108</v>
      </c>
      <c r="I1074" s="170" t="s">
        <v>1087</v>
      </c>
      <c r="J1074" s="876" t="s">
        <v>1088</v>
      </c>
      <c r="K1074" s="86" t="s">
        <v>150</v>
      </c>
      <c r="L1074" s="876"/>
      <c r="M1074" s="876"/>
      <c r="N1074" s="86" t="s">
        <v>316</v>
      </c>
      <c r="O1074" s="86">
        <v>230000000</v>
      </c>
      <c r="P1074" s="86" t="s">
        <v>984</v>
      </c>
      <c r="Q1074" s="86" t="s">
        <v>1094</v>
      </c>
      <c r="R1074" s="86" t="s">
        <v>110</v>
      </c>
      <c r="S1074" s="234" t="s">
        <v>107</v>
      </c>
      <c r="T1074" s="86" t="s">
        <v>984</v>
      </c>
      <c r="U1074" s="86"/>
      <c r="V1074" s="86"/>
      <c r="W1074" s="86"/>
      <c r="X1074" s="76" t="s">
        <v>3923</v>
      </c>
      <c r="Y1074" s="86"/>
      <c r="Z1074" s="86"/>
      <c r="AA1074" s="86">
        <v>0</v>
      </c>
      <c r="AB1074" s="86">
        <v>100</v>
      </c>
      <c r="AC1074" s="86">
        <v>0</v>
      </c>
      <c r="AD1074" s="86"/>
      <c r="AE1074" s="86" t="s">
        <v>115</v>
      </c>
      <c r="AF1074" s="86"/>
      <c r="AG1074" s="86"/>
      <c r="AH1074" s="94">
        <v>8000000</v>
      </c>
      <c r="AI1074" s="94">
        <v>8960000</v>
      </c>
      <c r="AJ1074" s="130"/>
      <c r="AK1074" s="130"/>
      <c r="AL1074" s="878"/>
      <c r="AM1074" s="86" t="s">
        <v>116</v>
      </c>
      <c r="AN1074" s="86" t="s">
        <v>4125</v>
      </c>
      <c r="AO1074" s="86" t="s">
        <v>4126</v>
      </c>
      <c r="AP1074" s="86"/>
      <c r="AQ1074" s="86"/>
      <c r="AR1074" s="86"/>
      <c r="AS1074" s="86"/>
      <c r="AT1074" s="86"/>
      <c r="AU1074" s="86"/>
      <c r="AV1074" s="86"/>
      <c r="AW1074" s="86"/>
      <c r="AX1074" s="86"/>
      <c r="AY1074" s="86"/>
      <c r="AZ1074" s="409" t="s">
        <v>4127</v>
      </c>
      <c r="BA1074" s="239"/>
      <c r="BB1074" s="239"/>
      <c r="BC1074" s="249" t="e">
        <f>VLOOKUP(#REF!,$E$11:$BD$1093,53,0)</f>
        <v>#REF!</v>
      </c>
      <c r="BD1074" s="249" t="e">
        <f>BC1074+0.5</f>
        <v>#REF!</v>
      </c>
    </row>
    <row r="1075" spans="1:258" ht="12.95" customHeight="1">
      <c r="A1075" s="76" t="s">
        <v>1090</v>
      </c>
      <c r="B1075" s="86" t="s">
        <v>1031</v>
      </c>
      <c r="C1075" s="131"/>
      <c r="D1075" s="76"/>
      <c r="E1075" s="76" t="s">
        <v>3759</v>
      </c>
      <c r="F1075" s="166">
        <v>22300004</v>
      </c>
      <c r="G1075" s="37" t="s">
        <v>1619</v>
      </c>
      <c r="H1075" s="388" t="s">
        <v>2109</v>
      </c>
      <c r="I1075" s="104" t="s">
        <v>1091</v>
      </c>
      <c r="J1075" s="104" t="s">
        <v>1092</v>
      </c>
      <c r="K1075" s="80" t="s">
        <v>603</v>
      </c>
      <c r="L1075" s="76" t="s">
        <v>1093</v>
      </c>
      <c r="M1075" s="76"/>
      <c r="N1075" s="116">
        <v>100</v>
      </c>
      <c r="O1075" s="131">
        <v>230000000</v>
      </c>
      <c r="P1075" s="76" t="s">
        <v>953</v>
      </c>
      <c r="Q1075" s="76" t="s">
        <v>109</v>
      </c>
      <c r="R1075" s="116" t="s">
        <v>110</v>
      </c>
      <c r="S1075" s="131">
        <v>230000000</v>
      </c>
      <c r="T1075" s="359" t="s">
        <v>958</v>
      </c>
      <c r="U1075" s="76"/>
      <c r="V1075" s="76"/>
      <c r="W1075" s="76"/>
      <c r="X1075" s="76"/>
      <c r="Y1075" s="76" t="s">
        <v>1094</v>
      </c>
      <c r="Z1075" s="76" t="s">
        <v>1095</v>
      </c>
      <c r="AA1075" s="80" t="s">
        <v>316</v>
      </c>
      <c r="AB1075" s="80" t="s">
        <v>106</v>
      </c>
      <c r="AC1075" s="80" t="s">
        <v>106</v>
      </c>
      <c r="AD1075" s="76"/>
      <c r="AE1075" s="104" t="s">
        <v>115</v>
      </c>
      <c r="AF1075" s="76"/>
      <c r="AG1075" s="76"/>
      <c r="AH1075" s="81">
        <v>287100650</v>
      </c>
      <c r="AI1075" s="117">
        <f>AH1075*1.12</f>
        <v>321552728.00000006</v>
      </c>
      <c r="AJ1075" s="88"/>
      <c r="AK1075" s="88"/>
      <c r="AL1075" s="685"/>
      <c r="AM1075" s="84" t="s">
        <v>116</v>
      </c>
      <c r="AN1075" s="703" t="s">
        <v>1096</v>
      </c>
      <c r="AO1075" s="713" t="s">
        <v>1097</v>
      </c>
      <c r="AP1075" s="169"/>
      <c r="AQ1075" s="76"/>
      <c r="AR1075" s="76"/>
      <c r="AS1075" s="76"/>
      <c r="AT1075" s="76"/>
      <c r="AU1075" s="76"/>
      <c r="AV1075" s="76"/>
      <c r="AW1075" s="728"/>
      <c r="AX1075" s="76"/>
      <c r="AY1075" s="730"/>
      <c r="AZ1075" s="85"/>
      <c r="BA1075" s="85"/>
      <c r="BB1075" s="85"/>
      <c r="BC1075" s="85"/>
      <c r="BD1075" s="49">
        <v>885</v>
      </c>
    </row>
    <row r="1076" spans="1:258" ht="12.95" customHeight="1">
      <c r="A1076" s="76" t="s">
        <v>1090</v>
      </c>
      <c r="B1076" s="86" t="s">
        <v>1031</v>
      </c>
      <c r="C1076" s="131"/>
      <c r="D1076" s="76"/>
      <c r="E1076" s="76" t="s">
        <v>3760</v>
      </c>
      <c r="F1076" s="166">
        <v>22300005</v>
      </c>
      <c r="G1076" s="168" t="s">
        <v>1620</v>
      </c>
      <c r="H1076" s="388" t="s">
        <v>2110</v>
      </c>
      <c r="I1076" s="553" t="s">
        <v>1098</v>
      </c>
      <c r="J1076" s="281" t="s">
        <v>1098</v>
      </c>
      <c r="K1076" s="80" t="s">
        <v>150</v>
      </c>
      <c r="L1076" s="281"/>
      <c r="M1076" s="76"/>
      <c r="N1076" s="236" t="s">
        <v>285</v>
      </c>
      <c r="O1076" s="395">
        <v>230000000</v>
      </c>
      <c r="P1076" s="132" t="s">
        <v>953</v>
      </c>
      <c r="Q1076" s="76" t="s">
        <v>109</v>
      </c>
      <c r="R1076" s="116" t="s">
        <v>110</v>
      </c>
      <c r="S1076" s="131">
        <v>230000000</v>
      </c>
      <c r="T1076" s="131" t="s">
        <v>958</v>
      </c>
      <c r="U1076" s="76"/>
      <c r="V1076" s="76"/>
      <c r="W1076" s="76"/>
      <c r="X1076" s="281" t="s">
        <v>436</v>
      </c>
      <c r="Y1076" s="76"/>
      <c r="Z1076" s="76"/>
      <c r="AA1076" s="80" t="s">
        <v>106</v>
      </c>
      <c r="AB1076" s="80" t="s">
        <v>316</v>
      </c>
      <c r="AC1076" s="80" t="s">
        <v>106</v>
      </c>
      <c r="AD1076" s="76"/>
      <c r="AE1076" s="224" t="s">
        <v>115</v>
      </c>
      <c r="AF1076" s="76"/>
      <c r="AG1076" s="76"/>
      <c r="AH1076" s="43">
        <v>0</v>
      </c>
      <c r="AI1076" s="44">
        <v>0</v>
      </c>
      <c r="AJ1076" s="88"/>
      <c r="AK1076" s="88"/>
      <c r="AL1076" s="88"/>
      <c r="AM1076" s="84" t="s">
        <v>116</v>
      </c>
      <c r="AN1076" s="86" t="s">
        <v>1099</v>
      </c>
      <c r="AO1076" s="716" t="s">
        <v>1099</v>
      </c>
      <c r="AP1076" s="76"/>
      <c r="AQ1076" s="76"/>
      <c r="AR1076" s="76"/>
      <c r="AS1076" s="76"/>
      <c r="AT1076" s="76"/>
      <c r="AU1076" s="76"/>
      <c r="AV1076" s="76"/>
      <c r="AW1076" s="76"/>
      <c r="AX1076" s="76"/>
      <c r="AY1076" s="37" t="s">
        <v>3919</v>
      </c>
      <c r="AZ1076" s="49" t="s">
        <v>3959</v>
      </c>
      <c r="BA1076" s="85"/>
      <c r="BB1076" s="85"/>
      <c r="BC1076" s="85"/>
      <c r="BD1076" s="49">
        <v>886</v>
      </c>
    </row>
    <row r="1077" spans="1:258" ht="12.95" customHeight="1">
      <c r="A1077" s="76" t="s">
        <v>1090</v>
      </c>
      <c r="B1077" s="86" t="s">
        <v>1031</v>
      </c>
      <c r="C1077" s="131"/>
      <c r="D1077" s="76"/>
      <c r="E1077" s="76" t="s">
        <v>3761</v>
      </c>
      <c r="F1077" s="166">
        <v>22300006</v>
      </c>
      <c r="G1077" s="37" t="s">
        <v>1621</v>
      </c>
      <c r="H1077" s="388" t="s">
        <v>2111</v>
      </c>
      <c r="I1077" s="358" t="s">
        <v>1100</v>
      </c>
      <c r="J1077" s="358" t="s">
        <v>1100</v>
      </c>
      <c r="K1077" s="236" t="s">
        <v>150</v>
      </c>
      <c r="L1077" s="281"/>
      <c r="M1077" s="76"/>
      <c r="N1077" s="116">
        <v>90</v>
      </c>
      <c r="O1077" s="131">
        <v>230000001</v>
      </c>
      <c r="P1077" s="76" t="s">
        <v>953</v>
      </c>
      <c r="Q1077" s="76" t="s">
        <v>109</v>
      </c>
      <c r="R1077" s="116" t="s">
        <v>110</v>
      </c>
      <c r="S1077" s="359">
        <v>230000002</v>
      </c>
      <c r="T1077" s="359" t="s">
        <v>958</v>
      </c>
      <c r="U1077" s="76"/>
      <c r="V1077" s="76"/>
      <c r="W1077" s="76"/>
      <c r="X1077" s="281"/>
      <c r="Y1077" s="76" t="s">
        <v>435</v>
      </c>
      <c r="Z1077" s="76" t="s">
        <v>436</v>
      </c>
      <c r="AA1077" s="80" t="s">
        <v>106</v>
      </c>
      <c r="AB1077" s="80" t="s">
        <v>316</v>
      </c>
      <c r="AC1077" s="80" t="s">
        <v>106</v>
      </c>
      <c r="AD1077" s="76"/>
      <c r="AE1077" s="224" t="s">
        <v>115</v>
      </c>
      <c r="AF1077" s="76"/>
      <c r="AG1077" s="76"/>
      <c r="AH1077" s="43">
        <v>0</v>
      </c>
      <c r="AI1077" s="44">
        <f t="shared" ref="AI1077:AI1082" si="79">AH1077*1.12</f>
        <v>0</v>
      </c>
      <c r="AJ1077" s="88"/>
      <c r="AK1077" s="88"/>
      <c r="AL1077" s="685"/>
      <c r="AM1077" s="84" t="s">
        <v>116</v>
      </c>
      <c r="AN1077" s="131" t="s">
        <v>1101</v>
      </c>
      <c r="AO1077" s="719" t="s">
        <v>1102</v>
      </c>
      <c r="AP1077" s="76"/>
      <c r="AQ1077" s="76"/>
      <c r="AR1077" s="76"/>
      <c r="AS1077" s="76"/>
      <c r="AT1077" s="76"/>
      <c r="AU1077" s="76"/>
      <c r="AV1077" s="76"/>
      <c r="AW1077" s="76"/>
      <c r="AX1077" s="76"/>
      <c r="AY1077" s="76"/>
      <c r="AZ1077" s="85"/>
      <c r="BA1077" s="85"/>
      <c r="BB1077" s="85"/>
      <c r="BC1077" s="85"/>
      <c r="BD1077" s="49">
        <v>887</v>
      </c>
    </row>
    <row r="1078" spans="1:258" ht="12.95" customHeight="1">
      <c r="A1078" s="87" t="s">
        <v>1090</v>
      </c>
      <c r="B1078" s="879" t="s">
        <v>1031</v>
      </c>
      <c r="C1078" s="428"/>
      <c r="D1078" s="87"/>
      <c r="E1078" s="80" t="s">
        <v>4132</v>
      </c>
      <c r="F1078" s="880">
        <v>22300006</v>
      </c>
      <c r="G1078" s="205" t="s">
        <v>1621</v>
      </c>
      <c r="H1078" s="881" t="s">
        <v>2111</v>
      </c>
      <c r="I1078" s="882" t="s">
        <v>1100</v>
      </c>
      <c r="J1078" s="882" t="s">
        <v>1100</v>
      </c>
      <c r="K1078" s="87" t="s">
        <v>150</v>
      </c>
      <c r="L1078" s="883"/>
      <c r="M1078" s="87"/>
      <c r="N1078" s="359">
        <v>90</v>
      </c>
      <c r="O1078" s="551">
        <v>230000000</v>
      </c>
      <c r="P1078" s="87" t="s">
        <v>953</v>
      </c>
      <c r="Q1078" s="86" t="s">
        <v>1094</v>
      </c>
      <c r="R1078" s="428" t="s">
        <v>110</v>
      </c>
      <c r="S1078" s="234" t="s">
        <v>107</v>
      </c>
      <c r="T1078" s="884" t="s">
        <v>958</v>
      </c>
      <c r="U1078" s="87"/>
      <c r="V1078" s="87"/>
      <c r="W1078" s="87"/>
      <c r="X1078" s="876" t="s">
        <v>3130</v>
      </c>
      <c r="Y1078" s="87"/>
      <c r="Z1078" s="87"/>
      <c r="AA1078" s="87" t="s">
        <v>106</v>
      </c>
      <c r="AB1078" s="87" t="s">
        <v>316</v>
      </c>
      <c r="AC1078" s="87" t="s">
        <v>106</v>
      </c>
      <c r="AD1078" s="87"/>
      <c r="AE1078" s="303" t="s">
        <v>115</v>
      </c>
      <c r="AF1078" s="87"/>
      <c r="AG1078" s="87"/>
      <c r="AH1078" s="81">
        <v>8280000</v>
      </c>
      <c r="AI1078" s="429">
        <f t="shared" si="79"/>
        <v>9273600</v>
      </c>
      <c r="AJ1078" s="885"/>
      <c r="AK1078" s="885"/>
      <c r="AL1078" s="886"/>
      <c r="AM1078" s="100" t="s">
        <v>116</v>
      </c>
      <c r="AN1078" s="428" t="s">
        <v>1101</v>
      </c>
      <c r="AO1078" s="887" t="s">
        <v>1102</v>
      </c>
      <c r="AP1078" s="87"/>
      <c r="AQ1078" s="87"/>
      <c r="AR1078" s="87"/>
      <c r="AS1078" s="87"/>
      <c r="AT1078" s="87"/>
      <c r="AU1078" s="87"/>
      <c r="AV1078" s="87"/>
      <c r="AW1078" s="87"/>
      <c r="AX1078" s="87"/>
      <c r="AY1078" s="87"/>
      <c r="AZ1078" s="888">
        <v>11.18</v>
      </c>
      <c r="BA1078" s="480"/>
      <c r="BB1078" s="480"/>
      <c r="BC1078" s="249" t="e">
        <f>VLOOKUP(#REF!,$E$11:$BD$1093,53,0)</f>
        <v>#REF!</v>
      </c>
      <c r="BD1078" s="249" t="e">
        <f>BC1078+0.5</f>
        <v>#REF!</v>
      </c>
    </row>
    <row r="1079" spans="1:258" ht="12.95" customHeight="1">
      <c r="A1079" s="76" t="s">
        <v>1090</v>
      </c>
      <c r="B1079" s="86" t="s">
        <v>1031</v>
      </c>
      <c r="C1079" s="131"/>
      <c r="D1079" s="76"/>
      <c r="E1079" s="76" t="s">
        <v>3762</v>
      </c>
      <c r="F1079" s="166">
        <v>22300007</v>
      </c>
      <c r="G1079" s="168" t="s">
        <v>1622</v>
      </c>
      <c r="H1079" s="388" t="s">
        <v>2112</v>
      </c>
      <c r="I1079" s="555" t="s">
        <v>1103</v>
      </c>
      <c r="J1079" s="560" t="s">
        <v>1103</v>
      </c>
      <c r="K1079" s="80" t="s">
        <v>150</v>
      </c>
      <c r="L1079" s="281"/>
      <c r="M1079" s="76"/>
      <c r="N1079" s="579">
        <v>90</v>
      </c>
      <c r="O1079" s="131">
        <v>230000002</v>
      </c>
      <c r="P1079" s="76" t="s">
        <v>953</v>
      </c>
      <c r="Q1079" s="76" t="s">
        <v>109</v>
      </c>
      <c r="R1079" s="116" t="s">
        <v>110</v>
      </c>
      <c r="S1079" s="131">
        <v>230000003</v>
      </c>
      <c r="T1079" s="131" t="s">
        <v>958</v>
      </c>
      <c r="U1079" s="76"/>
      <c r="V1079" s="76"/>
      <c r="W1079" s="76"/>
      <c r="X1079" s="281"/>
      <c r="Y1079" s="76" t="s">
        <v>435</v>
      </c>
      <c r="Z1079" s="76" t="s">
        <v>436</v>
      </c>
      <c r="AA1079" s="80" t="s">
        <v>106</v>
      </c>
      <c r="AB1079" s="80" t="s">
        <v>316</v>
      </c>
      <c r="AC1079" s="80" t="s">
        <v>106</v>
      </c>
      <c r="AD1079" s="76"/>
      <c r="AE1079" s="224" t="s">
        <v>115</v>
      </c>
      <c r="AF1079" s="76"/>
      <c r="AG1079" s="76"/>
      <c r="AH1079" s="43">
        <v>0</v>
      </c>
      <c r="AI1079" s="44">
        <f t="shared" si="79"/>
        <v>0</v>
      </c>
      <c r="AJ1079" s="88"/>
      <c r="AK1079" s="88"/>
      <c r="AL1079" s="88"/>
      <c r="AM1079" s="84" t="s">
        <v>116</v>
      </c>
      <c r="AN1079" s="131" t="s">
        <v>1104</v>
      </c>
      <c r="AO1079" s="717" t="s">
        <v>1105</v>
      </c>
      <c r="AP1079" s="76"/>
      <c r="AQ1079" s="76"/>
      <c r="AR1079" s="76"/>
      <c r="AS1079" s="76"/>
      <c r="AT1079" s="76"/>
      <c r="AU1079" s="76"/>
      <c r="AV1079" s="76"/>
      <c r="AW1079" s="76"/>
      <c r="AX1079" s="76"/>
      <c r="AY1079" s="76"/>
      <c r="AZ1079" s="85"/>
      <c r="BA1079" s="85"/>
      <c r="BB1079" s="85"/>
      <c r="BC1079" s="85"/>
      <c r="BD1079" s="49">
        <v>888</v>
      </c>
    </row>
    <row r="1080" spans="1:258" ht="12.95" customHeight="1">
      <c r="A1080" s="87" t="s">
        <v>1090</v>
      </c>
      <c r="B1080" s="879" t="s">
        <v>1031</v>
      </c>
      <c r="C1080" s="428"/>
      <c r="D1080" s="87"/>
      <c r="E1080" s="80" t="s">
        <v>4133</v>
      </c>
      <c r="F1080" s="880">
        <v>22300007</v>
      </c>
      <c r="G1080" s="889" t="s">
        <v>1622</v>
      </c>
      <c r="H1080" s="881" t="s">
        <v>2112</v>
      </c>
      <c r="I1080" s="890" t="s">
        <v>1103</v>
      </c>
      <c r="J1080" s="891" t="s">
        <v>1103</v>
      </c>
      <c r="K1080" s="87" t="s">
        <v>150</v>
      </c>
      <c r="L1080" s="883"/>
      <c r="M1080" s="87"/>
      <c r="N1080" s="359">
        <v>90</v>
      </c>
      <c r="O1080" s="551">
        <v>230000000</v>
      </c>
      <c r="P1080" s="87" t="s">
        <v>953</v>
      </c>
      <c r="Q1080" s="86" t="s">
        <v>1094</v>
      </c>
      <c r="R1080" s="428" t="s">
        <v>110</v>
      </c>
      <c r="S1080" s="234" t="s">
        <v>107</v>
      </c>
      <c r="T1080" s="428" t="s">
        <v>958</v>
      </c>
      <c r="U1080" s="87"/>
      <c r="V1080" s="87"/>
      <c r="W1080" s="87"/>
      <c r="X1080" s="876" t="s">
        <v>3130</v>
      </c>
      <c r="Y1080" s="87"/>
      <c r="Z1080" s="87"/>
      <c r="AA1080" s="87" t="s">
        <v>106</v>
      </c>
      <c r="AB1080" s="87" t="s">
        <v>316</v>
      </c>
      <c r="AC1080" s="87" t="s">
        <v>106</v>
      </c>
      <c r="AD1080" s="87"/>
      <c r="AE1080" s="303" t="s">
        <v>115</v>
      </c>
      <c r="AF1080" s="87"/>
      <c r="AG1080" s="87"/>
      <c r="AH1080" s="81">
        <v>3622500</v>
      </c>
      <c r="AI1080" s="429">
        <f t="shared" si="79"/>
        <v>4057200.0000000005</v>
      </c>
      <c r="AJ1080" s="885"/>
      <c r="AK1080" s="885"/>
      <c r="AL1080" s="886"/>
      <c r="AM1080" s="100" t="s">
        <v>116</v>
      </c>
      <c r="AN1080" s="428" t="s">
        <v>1104</v>
      </c>
      <c r="AO1080" s="892" t="s">
        <v>1105</v>
      </c>
      <c r="AP1080" s="87"/>
      <c r="AQ1080" s="87"/>
      <c r="AR1080" s="87"/>
      <c r="AS1080" s="87"/>
      <c r="AT1080" s="87"/>
      <c r="AU1080" s="87"/>
      <c r="AV1080" s="87"/>
      <c r="AW1080" s="87"/>
      <c r="AX1080" s="87"/>
      <c r="AY1080" s="87"/>
      <c r="AZ1080" s="888">
        <v>11.18</v>
      </c>
      <c r="BA1080" s="480"/>
      <c r="BB1080" s="480"/>
      <c r="BC1080" s="249" t="e">
        <f>VLOOKUP(#REF!,$E$11:$BD$1093,53,0)</f>
        <v>#REF!</v>
      </c>
      <c r="BD1080" s="249" t="e">
        <f>BC1080+0.5</f>
        <v>#REF!</v>
      </c>
    </row>
    <row r="1081" spans="1:258" ht="12.95" customHeight="1">
      <c r="A1081" s="76" t="s">
        <v>1090</v>
      </c>
      <c r="B1081" s="86" t="s">
        <v>1031</v>
      </c>
      <c r="C1081" s="131"/>
      <c r="D1081" s="76"/>
      <c r="E1081" s="76" t="s">
        <v>3763</v>
      </c>
      <c r="F1081" s="166">
        <v>22300008</v>
      </c>
      <c r="G1081" s="168" t="s">
        <v>1623</v>
      </c>
      <c r="H1081" s="388" t="s">
        <v>2113</v>
      </c>
      <c r="I1081" s="553" t="s">
        <v>1106</v>
      </c>
      <c r="J1081" s="281" t="s">
        <v>1106</v>
      </c>
      <c r="K1081" s="80" t="s">
        <v>603</v>
      </c>
      <c r="L1081" s="281" t="s">
        <v>1093</v>
      </c>
      <c r="M1081" s="76"/>
      <c r="N1081" s="578">
        <v>100</v>
      </c>
      <c r="O1081" s="76">
        <v>230000000</v>
      </c>
      <c r="P1081" s="132" t="s">
        <v>953</v>
      </c>
      <c r="Q1081" s="76" t="s">
        <v>1094</v>
      </c>
      <c r="R1081" s="116" t="s">
        <v>110</v>
      </c>
      <c r="S1081" s="131">
        <v>230000000</v>
      </c>
      <c r="T1081" s="133" t="s">
        <v>958</v>
      </c>
      <c r="U1081" s="76"/>
      <c r="V1081" s="76"/>
      <c r="W1081" s="76"/>
      <c r="X1081" s="281"/>
      <c r="Y1081" s="76" t="s">
        <v>435</v>
      </c>
      <c r="Z1081" s="76" t="s">
        <v>436</v>
      </c>
      <c r="AA1081" s="80" t="s">
        <v>316</v>
      </c>
      <c r="AB1081" s="80" t="s">
        <v>106</v>
      </c>
      <c r="AC1081" s="80" t="s">
        <v>106</v>
      </c>
      <c r="AD1081" s="76"/>
      <c r="AE1081" s="224" t="s">
        <v>115</v>
      </c>
      <c r="AF1081" s="76"/>
      <c r="AG1081" s="76"/>
      <c r="AH1081" s="81">
        <v>7350840</v>
      </c>
      <c r="AI1081" s="117">
        <f t="shared" si="79"/>
        <v>8232940.8000000007</v>
      </c>
      <c r="AJ1081" s="88"/>
      <c r="AK1081" s="88"/>
      <c r="AL1081" s="685"/>
      <c r="AM1081" s="84" t="s">
        <v>116</v>
      </c>
      <c r="AN1081" s="86" t="s">
        <v>1107</v>
      </c>
      <c r="AO1081" s="170" t="s">
        <v>1108</v>
      </c>
      <c r="AP1081" s="76"/>
      <c r="AQ1081" s="76"/>
      <c r="AR1081" s="76"/>
      <c r="AS1081" s="76"/>
      <c r="AT1081" s="76"/>
      <c r="AU1081" s="76"/>
      <c r="AV1081" s="76"/>
      <c r="AW1081" s="76"/>
      <c r="AX1081" s="76"/>
      <c r="AY1081" s="76"/>
      <c r="AZ1081" s="85"/>
      <c r="BA1081" s="85"/>
      <c r="BB1081" s="85"/>
      <c r="BC1081" s="85"/>
      <c r="BD1081" s="49">
        <v>889</v>
      </c>
    </row>
    <row r="1082" spans="1:258" ht="12.95" customHeight="1">
      <c r="A1082" s="86" t="s">
        <v>1109</v>
      </c>
      <c r="B1082" s="86" t="s">
        <v>1110</v>
      </c>
      <c r="C1082" s="129"/>
      <c r="D1082" s="86"/>
      <c r="E1082" s="86" t="s">
        <v>3764</v>
      </c>
      <c r="F1082" s="166">
        <v>22300009</v>
      </c>
      <c r="G1082" s="37" t="s">
        <v>1624</v>
      </c>
      <c r="H1082" s="388" t="s">
        <v>2114</v>
      </c>
      <c r="I1082" s="86" t="s">
        <v>1111</v>
      </c>
      <c r="J1082" s="86" t="s">
        <v>1111</v>
      </c>
      <c r="K1082" s="97" t="s">
        <v>150</v>
      </c>
      <c r="L1082" s="86"/>
      <c r="M1082" s="86"/>
      <c r="N1082" s="97" t="s">
        <v>316</v>
      </c>
      <c r="O1082" s="86">
        <v>230000000</v>
      </c>
      <c r="P1082" s="86" t="s">
        <v>984</v>
      </c>
      <c r="Q1082" s="86" t="s">
        <v>151</v>
      </c>
      <c r="R1082" s="97" t="s">
        <v>110</v>
      </c>
      <c r="S1082" s="86">
        <v>230000000</v>
      </c>
      <c r="T1082" s="76" t="s">
        <v>984</v>
      </c>
      <c r="U1082" s="86"/>
      <c r="V1082" s="86"/>
      <c r="W1082" s="86"/>
      <c r="X1082" s="86"/>
      <c r="Y1082" s="76" t="s">
        <v>435</v>
      </c>
      <c r="Z1082" s="76" t="s">
        <v>436</v>
      </c>
      <c r="AA1082" s="97">
        <v>0</v>
      </c>
      <c r="AB1082" s="97">
        <v>100</v>
      </c>
      <c r="AC1082" s="97">
        <v>0</v>
      </c>
      <c r="AD1082" s="86"/>
      <c r="AE1082" s="86" t="s">
        <v>115</v>
      </c>
      <c r="AF1082" s="86"/>
      <c r="AG1082" s="86"/>
      <c r="AH1082" s="94">
        <v>32058000</v>
      </c>
      <c r="AI1082" s="117">
        <f t="shared" si="79"/>
        <v>35904960</v>
      </c>
      <c r="AJ1082" s="130"/>
      <c r="AK1082" s="130"/>
      <c r="AL1082" s="130"/>
      <c r="AM1082" s="84" t="s">
        <v>116</v>
      </c>
      <c r="AN1082" s="86" t="s">
        <v>1112</v>
      </c>
      <c r="AO1082" s="86" t="s">
        <v>1113</v>
      </c>
      <c r="AP1082" s="86"/>
      <c r="AQ1082" s="86"/>
      <c r="AR1082" s="86"/>
      <c r="AS1082" s="86"/>
      <c r="AT1082" s="86"/>
      <c r="AU1082" s="86"/>
      <c r="AV1082" s="86"/>
      <c r="AW1082" s="86"/>
      <c r="AX1082" s="86"/>
      <c r="AY1082" s="86"/>
      <c r="AZ1082" s="85"/>
      <c r="BA1082" s="85"/>
      <c r="BB1082" s="85"/>
      <c r="BC1082" s="85"/>
      <c r="BD1082" s="49">
        <v>890</v>
      </c>
    </row>
    <row r="1083" spans="1:258" ht="12.95" customHeight="1">
      <c r="A1083" s="86" t="s">
        <v>1109</v>
      </c>
      <c r="B1083" s="86" t="s">
        <v>1114</v>
      </c>
      <c r="C1083" s="129"/>
      <c r="D1083" s="86"/>
      <c r="E1083" s="86" t="s">
        <v>3765</v>
      </c>
      <c r="F1083" s="166">
        <v>22300010</v>
      </c>
      <c r="G1083" s="37" t="s">
        <v>1625</v>
      </c>
      <c r="H1083" s="388" t="s">
        <v>2114</v>
      </c>
      <c r="I1083" s="86" t="s">
        <v>1111</v>
      </c>
      <c r="J1083" s="86" t="s">
        <v>1111</v>
      </c>
      <c r="K1083" s="97" t="s">
        <v>150</v>
      </c>
      <c r="L1083" s="86"/>
      <c r="M1083" s="86"/>
      <c r="N1083" s="97" t="s">
        <v>316</v>
      </c>
      <c r="O1083" s="86">
        <v>230000000</v>
      </c>
      <c r="P1083" s="86" t="s">
        <v>984</v>
      </c>
      <c r="Q1083" s="86" t="s">
        <v>151</v>
      </c>
      <c r="R1083" s="97" t="s">
        <v>110</v>
      </c>
      <c r="S1083" s="86">
        <v>230000000</v>
      </c>
      <c r="T1083" s="76" t="s">
        <v>984</v>
      </c>
      <c r="U1083" s="86"/>
      <c r="V1083" s="86"/>
      <c r="W1083" s="86"/>
      <c r="X1083" s="86"/>
      <c r="Y1083" s="76" t="s">
        <v>435</v>
      </c>
      <c r="Z1083" s="76" t="s">
        <v>436</v>
      </c>
      <c r="AA1083" s="97">
        <v>0</v>
      </c>
      <c r="AB1083" s="97">
        <v>100</v>
      </c>
      <c r="AC1083" s="97">
        <v>0</v>
      </c>
      <c r="AD1083" s="86"/>
      <c r="AE1083" s="86" t="s">
        <v>115</v>
      </c>
      <c r="AF1083" s="86"/>
      <c r="AG1083" s="86"/>
      <c r="AH1083" s="43">
        <v>0</v>
      </c>
      <c r="AI1083" s="44">
        <v>0</v>
      </c>
      <c r="AJ1083" s="130"/>
      <c r="AK1083" s="130"/>
      <c r="AL1083" s="130"/>
      <c r="AM1083" s="84" t="s">
        <v>116</v>
      </c>
      <c r="AN1083" s="86" t="s">
        <v>1115</v>
      </c>
      <c r="AO1083" s="86" t="s">
        <v>1116</v>
      </c>
      <c r="AP1083" s="86"/>
      <c r="AQ1083" s="86"/>
      <c r="AR1083" s="86"/>
      <c r="AS1083" s="86"/>
      <c r="AT1083" s="86"/>
      <c r="AU1083" s="86"/>
      <c r="AV1083" s="86"/>
      <c r="AW1083" s="86"/>
      <c r="AX1083" s="86"/>
      <c r="AY1083" s="37" t="s">
        <v>3919</v>
      </c>
      <c r="AZ1083" s="49" t="s">
        <v>3957</v>
      </c>
      <c r="BA1083" s="85"/>
      <c r="BB1083" s="85"/>
      <c r="BC1083" s="85"/>
      <c r="BD1083" s="49">
        <v>891</v>
      </c>
    </row>
    <row r="1084" spans="1:258" ht="12.95" customHeight="1">
      <c r="A1084" s="76" t="s">
        <v>319</v>
      </c>
      <c r="B1084" s="86" t="s">
        <v>1040</v>
      </c>
      <c r="C1084" s="134"/>
      <c r="D1084" s="86"/>
      <c r="E1084" s="86" t="s">
        <v>3766</v>
      </c>
      <c r="F1084" s="166">
        <v>22300011</v>
      </c>
      <c r="G1084" s="37" t="s">
        <v>1626</v>
      </c>
      <c r="H1084" s="388" t="s">
        <v>2115</v>
      </c>
      <c r="I1084" s="86" t="s">
        <v>1117</v>
      </c>
      <c r="J1084" s="86" t="s">
        <v>1117</v>
      </c>
      <c r="K1084" s="80" t="s">
        <v>150</v>
      </c>
      <c r="L1084" s="76"/>
      <c r="M1084" s="76"/>
      <c r="N1084" s="115">
        <v>100</v>
      </c>
      <c r="O1084" s="76">
        <v>230000000</v>
      </c>
      <c r="P1084" s="76" t="s">
        <v>953</v>
      </c>
      <c r="Q1084" s="76" t="s">
        <v>109</v>
      </c>
      <c r="R1084" s="80" t="s">
        <v>110</v>
      </c>
      <c r="S1084" s="76">
        <v>230000000</v>
      </c>
      <c r="T1084" s="133" t="s">
        <v>1118</v>
      </c>
      <c r="U1084" s="86"/>
      <c r="V1084" s="86"/>
      <c r="W1084" s="86"/>
      <c r="X1084" s="86"/>
      <c r="Y1084" s="76" t="s">
        <v>435</v>
      </c>
      <c r="Z1084" s="76" t="s">
        <v>436</v>
      </c>
      <c r="AA1084" s="116">
        <v>0</v>
      </c>
      <c r="AB1084" s="116">
        <v>100</v>
      </c>
      <c r="AC1084" s="116">
        <v>0</v>
      </c>
      <c r="AD1084" s="86"/>
      <c r="AE1084" s="104" t="s">
        <v>115</v>
      </c>
      <c r="AF1084" s="86"/>
      <c r="AG1084" s="86"/>
      <c r="AH1084" s="94">
        <v>0</v>
      </c>
      <c r="AI1084" s="117">
        <v>0</v>
      </c>
      <c r="AJ1084" s="130"/>
      <c r="AK1084" s="130"/>
      <c r="AL1084" s="130"/>
      <c r="AM1084" s="84" t="s">
        <v>116</v>
      </c>
      <c r="AN1084" s="86" t="s">
        <v>1119</v>
      </c>
      <c r="AO1084" s="86" t="s">
        <v>1120</v>
      </c>
      <c r="AP1084" s="86"/>
      <c r="AQ1084" s="86"/>
      <c r="AR1084" s="86"/>
      <c r="AS1084" s="86"/>
      <c r="AT1084" s="86"/>
      <c r="AU1084" s="86"/>
      <c r="AV1084" s="86"/>
      <c r="AW1084" s="86"/>
      <c r="AX1084" s="86"/>
      <c r="AY1084" s="86"/>
      <c r="AZ1084" s="85"/>
      <c r="BA1084" s="85"/>
      <c r="BB1084" s="85"/>
      <c r="BC1084" s="85"/>
      <c r="BD1084" s="49">
        <v>892</v>
      </c>
    </row>
    <row r="1085" spans="1:258" s="248" customFormat="1" ht="12.95" customHeight="1">
      <c r="A1085" s="74" t="s">
        <v>319</v>
      </c>
      <c r="B1085" s="74" t="s">
        <v>1040</v>
      </c>
      <c r="C1085" s="74"/>
      <c r="D1085" s="166"/>
      <c r="E1085" s="74" t="s">
        <v>3947</v>
      </c>
      <c r="F1085" s="334">
        <v>22300011</v>
      </c>
      <c r="G1085" s="74" t="s">
        <v>1626</v>
      </c>
      <c r="H1085" s="238" t="s">
        <v>2115</v>
      </c>
      <c r="I1085" s="550" t="s">
        <v>1117</v>
      </c>
      <c r="J1085" s="550" t="s">
        <v>1117</v>
      </c>
      <c r="K1085" s="334" t="s">
        <v>150</v>
      </c>
      <c r="L1085" s="77"/>
      <c r="M1085" s="77"/>
      <c r="N1085" s="396">
        <v>100</v>
      </c>
      <c r="O1085" s="282">
        <v>230000000</v>
      </c>
      <c r="P1085" s="86" t="s">
        <v>953</v>
      </c>
      <c r="Q1085" s="397" t="s">
        <v>109</v>
      </c>
      <c r="R1085" s="75" t="s">
        <v>110</v>
      </c>
      <c r="S1085" s="86">
        <v>230000000</v>
      </c>
      <c r="T1085" s="398" t="s">
        <v>1118</v>
      </c>
      <c r="U1085" s="334"/>
      <c r="V1085" s="396"/>
      <c r="W1085" s="75"/>
      <c r="X1085" s="35"/>
      <c r="Y1085" s="399" t="s">
        <v>435</v>
      </c>
      <c r="Z1085" s="75" t="s">
        <v>2140</v>
      </c>
      <c r="AA1085" s="75">
        <v>0</v>
      </c>
      <c r="AB1085" s="282">
        <v>100</v>
      </c>
      <c r="AC1085" s="282">
        <v>0</v>
      </c>
      <c r="AD1085" s="282"/>
      <c r="AE1085" s="400" t="s">
        <v>115</v>
      </c>
      <c r="AF1085" s="75"/>
      <c r="AG1085" s="401"/>
      <c r="AH1085" s="402">
        <v>4036500</v>
      </c>
      <c r="AI1085" s="403">
        <v>4520880</v>
      </c>
      <c r="AJ1085" s="403"/>
      <c r="AK1085" s="400"/>
      <c r="AL1085" s="403"/>
      <c r="AM1085" s="403" t="s">
        <v>116</v>
      </c>
      <c r="AN1085" s="86" t="s">
        <v>1119</v>
      </c>
      <c r="AO1085" s="86" t="s">
        <v>1120</v>
      </c>
      <c r="AP1085" s="86"/>
      <c r="AQ1085" s="404"/>
      <c r="AR1085" s="405"/>
      <c r="AS1085" s="405"/>
      <c r="AT1085" s="404"/>
      <c r="AU1085" s="405"/>
      <c r="AV1085" s="405"/>
      <c r="AW1085" s="404"/>
      <c r="AX1085" s="405"/>
      <c r="AY1085" s="39"/>
      <c r="AZ1085" s="404"/>
      <c r="BA1085" s="247"/>
      <c r="BB1085" s="247"/>
      <c r="BC1085" s="249" t="e">
        <f>VLOOKUP(#REF!,E91:BD1082,52,0)</f>
        <v>#REF!</v>
      </c>
      <c r="BD1085" s="49">
        <v>893</v>
      </c>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c r="DD1085" s="1"/>
      <c r="DE1085" s="1"/>
      <c r="DF1085" s="1"/>
      <c r="DG1085" s="1"/>
      <c r="DH1085" s="1"/>
      <c r="DI1085" s="1"/>
      <c r="DJ1085" s="1"/>
      <c r="DK1085" s="1"/>
      <c r="DL1085" s="1"/>
      <c r="DM1085" s="1"/>
      <c r="DN1085" s="1"/>
      <c r="DO1085" s="1"/>
      <c r="DP1085" s="1"/>
      <c r="DQ1085" s="1"/>
      <c r="DR1085" s="1"/>
      <c r="DS1085" s="1"/>
      <c r="DT1085" s="1"/>
      <c r="DU1085" s="1"/>
      <c r="DV1085" s="1"/>
      <c r="DW1085" s="1"/>
      <c r="DX1085" s="1"/>
      <c r="DY1085" s="1"/>
      <c r="DZ1085" s="1"/>
      <c r="EA1085" s="1"/>
      <c r="EB1085" s="1"/>
      <c r="EC1085" s="1"/>
      <c r="ED1085" s="1"/>
      <c r="EE1085" s="1"/>
      <c r="EF1085" s="1"/>
      <c r="EG1085" s="1"/>
      <c r="EH1085" s="1"/>
      <c r="EI1085" s="1"/>
      <c r="EJ1085" s="1"/>
      <c r="EK1085" s="1"/>
      <c r="EL1085" s="1"/>
      <c r="EM1085" s="1"/>
      <c r="EN1085" s="1"/>
      <c r="EO1085" s="1"/>
      <c r="EP1085" s="1"/>
      <c r="EQ1085" s="1"/>
      <c r="ER1085" s="1"/>
      <c r="ES1085" s="1"/>
      <c r="ET1085" s="1"/>
      <c r="EU1085" s="1"/>
      <c r="EV1085" s="1"/>
      <c r="EW1085" s="1"/>
      <c r="EX1085" s="1"/>
      <c r="EY1085" s="1"/>
      <c r="EZ1085" s="1"/>
      <c r="FA1085" s="1"/>
      <c r="FB1085" s="1"/>
      <c r="FC1085" s="1"/>
      <c r="FD1085" s="1"/>
      <c r="FE1085" s="1"/>
      <c r="FF1085" s="1"/>
      <c r="FG1085" s="1"/>
      <c r="FH1085" s="1"/>
      <c r="FI1085" s="1"/>
      <c r="FJ1085" s="1"/>
      <c r="FK1085" s="1"/>
      <c r="FL1085" s="1"/>
      <c r="FM1085" s="1"/>
      <c r="FN1085" s="1"/>
      <c r="FO1085" s="1"/>
      <c r="FP1085" s="1"/>
      <c r="FQ1085" s="1"/>
      <c r="FR1085" s="1"/>
      <c r="FS1085" s="1"/>
      <c r="FT1085" s="1"/>
      <c r="FU1085" s="1"/>
      <c r="FV1085" s="1"/>
      <c r="FW1085" s="1"/>
      <c r="FX1085" s="1"/>
      <c r="FY1085" s="1"/>
      <c r="FZ1085" s="1"/>
      <c r="GA1085" s="1"/>
      <c r="GB1085" s="1"/>
      <c r="GC1085" s="1"/>
      <c r="GD1085" s="1"/>
      <c r="GE1085" s="1"/>
      <c r="GF1085" s="1"/>
      <c r="GG1085" s="1"/>
      <c r="GH1085" s="1"/>
      <c r="GI1085" s="1"/>
      <c r="GJ1085" s="1"/>
      <c r="GK1085" s="1"/>
      <c r="GL1085" s="1"/>
      <c r="GM1085" s="1"/>
      <c r="GN1085" s="1"/>
      <c r="GO1085" s="1"/>
      <c r="GP1085" s="1"/>
      <c r="GQ1085" s="1"/>
      <c r="GR1085" s="1"/>
      <c r="GS1085" s="1"/>
      <c r="GT1085" s="1"/>
      <c r="GU1085" s="1"/>
      <c r="GV1085" s="1"/>
      <c r="GW1085" s="1"/>
      <c r="GX1085" s="1"/>
      <c r="GY1085" s="1"/>
      <c r="GZ1085" s="1"/>
      <c r="HA1085" s="1"/>
      <c r="HB1085" s="1"/>
      <c r="HC1085" s="1"/>
      <c r="HD1085" s="1"/>
      <c r="HE1085" s="1"/>
      <c r="HF1085" s="1"/>
      <c r="HG1085" s="1"/>
      <c r="HH1085" s="1"/>
      <c r="HI1085" s="1"/>
      <c r="HJ1085" s="1"/>
      <c r="HK1085" s="1"/>
      <c r="HL1085" s="1"/>
      <c r="HM1085" s="1"/>
      <c r="HN1085" s="1"/>
      <c r="HO1085" s="1"/>
      <c r="HP1085" s="1"/>
      <c r="HQ1085" s="1"/>
      <c r="HR1085" s="1"/>
      <c r="HS1085" s="1"/>
      <c r="HT1085" s="1"/>
      <c r="HU1085" s="1"/>
      <c r="HV1085" s="1"/>
      <c r="HW1085" s="1"/>
      <c r="HX1085" s="1"/>
      <c r="HY1085" s="1"/>
      <c r="HZ1085" s="1"/>
      <c r="IA1085" s="1"/>
      <c r="IB1085" s="1"/>
      <c r="IC1085" s="1"/>
      <c r="ID1085" s="1"/>
      <c r="IE1085" s="1"/>
      <c r="IF1085" s="1"/>
      <c r="IG1085" s="1"/>
      <c r="IH1085" s="1"/>
      <c r="II1085" s="1"/>
      <c r="IJ1085" s="1"/>
      <c r="IK1085" s="1"/>
      <c r="IL1085" s="1"/>
      <c r="IM1085" s="1"/>
      <c r="IN1085" s="1"/>
      <c r="IO1085" s="1"/>
      <c r="IP1085" s="1"/>
      <c r="IQ1085" s="1"/>
      <c r="IR1085" s="1"/>
      <c r="IS1085" s="1"/>
      <c r="IT1085" s="1"/>
      <c r="IU1085" s="1"/>
      <c r="IV1085" s="1"/>
      <c r="IW1085" s="1"/>
      <c r="IX1085" s="1"/>
    </row>
    <row r="1086" spans="1:258" s="248" customFormat="1" ht="12.95" customHeight="1">
      <c r="A1086" s="76" t="s">
        <v>319</v>
      </c>
      <c r="B1086" s="86" t="s">
        <v>1040</v>
      </c>
      <c r="C1086" s="134"/>
      <c r="D1086" s="86"/>
      <c r="E1086" s="86" t="s">
        <v>3767</v>
      </c>
      <c r="F1086" s="166">
        <v>22300012</v>
      </c>
      <c r="G1086" s="37" t="s">
        <v>1627</v>
      </c>
      <c r="H1086" s="388" t="s">
        <v>2115</v>
      </c>
      <c r="I1086" s="86" t="s">
        <v>1117</v>
      </c>
      <c r="J1086" s="86" t="s">
        <v>1117</v>
      </c>
      <c r="K1086" s="80" t="s">
        <v>150</v>
      </c>
      <c r="L1086" s="76"/>
      <c r="M1086" s="76"/>
      <c r="N1086" s="115">
        <v>100</v>
      </c>
      <c r="O1086" s="76">
        <v>230000000</v>
      </c>
      <c r="P1086" s="76" t="s">
        <v>953</v>
      </c>
      <c r="Q1086" s="76" t="s">
        <v>109</v>
      </c>
      <c r="R1086" s="80" t="s">
        <v>110</v>
      </c>
      <c r="S1086" s="76">
        <v>230000000</v>
      </c>
      <c r="T1086" s="76" t="s">
        <v>1121</v>
      </c>
      <c r="U1086" s="86"/>
      <c r="V1086" s="86"/>
      <c r="W1086" s="86"/>
      <c r="X1086" s="86"/>
      <c r="Y1086" s="76" t="s">
        <v>435</v>
      </c>
      <c r="Z1086" s="76" t="s">
        <v>436</v>
      </c>
      <c r="AA1086" s="116">
        <v>0</v>
      </c>
      <c r="AB1086" s="116">
        <v>100</v>
      </c>
      <c r="AC1086" s="116">
        <v>0</v>
      </c>
      <c r="AD1086" s="86"/>
      <c r="AE1086" s="104" t="s">
        <v>115</v>
      </c>
      <c r="AF1086" s="86"/>
      <c r="AG1086" s="86"/>
      <c r="AH1086" s="94">
        <v>0</v>
      </c>
      <c r="AI1086" s="117">
        <v>0</v>
      </c>
      <c r="AJ1086" s="130"/>
      <c r="AK1086" s="130"/>
      <c r="AL1086" s="130"/>
      <c r="AM1086" s="84" t="s">
        <v>116</v>
      </c>
      <c r="AN1086" s="86" t="s">
        <v>1122</v>
      </c>
      <c r="AO1086" s="86" t="s">
        <v>1123</v>
      </c>
      <c r="AP1086" s="86"/>
      <c r="AQ1086" s="86"/>
      <c r="AR1086" s="86"/>
      <c r="AS1086" s="86"/>
      <c r="AT1086" s="86"/>
      <c r="AU1086" s="86"/>
      <c r="AV1086" s="86"/>
      <c r="AW1086" s="86"/>
      <c r="AX1086" s="86"/>
      <c r="AY1086" s="86"/>
      <c r="AZ1086" s="134"/>
      <c r="BA1086" s="85"/>
      <c r="BB1086" s="85"/>
      <c r="BC1086" s="85"/>
      <c r="BD1086" s="49">
        <v>894</v>
      </c>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c r="DH1086" s="1"/>
      <c r="DI1086" s="1"/>
      <c r="DJ1086" s="1"/>
      <c r="DK1086" s="1"/>
      <c r="DL1086" s="1"/>
      <c r="DM1086" s="1"/>
      <c r="DN1086" s="1"/>
      <c r="DO1086" s="1"/>
      <c r="DP1086" s="1"/>
      <c r="DQ1086" s="1"/>
      <c r="DR1086" s="1"/>
      <c r="DS1086" s="1"/>
      <c r="DT1086" s="1"/>
      <c r="DU1086" s="1"/>
      <c r="DV1086" s="1"/>
      <c r="DW1086" s="1"/>
      <c r="DX1086" s="1"/>
      <c r="DY1086" s="1"/>
      <c r="DZ1086" s="1"/>
      <c r="EA1086" s="1"/>
      <c r="EB1086" s="1"/>
      <c r="EC1086" s="1"/>
      <c r="ED1086" s="1"/>
      <c r="EE1086" s="1"/>
      <c r="EF1086" s="1"/>
      <c r="EG1086" s="1"/>
      <c r="EH1086" s="1"/>
      <c r="EI1086" s="1"/>
      <c r="EJ1086" s="1"/>
      <c r="EK1086" s="1"/>
      <c r="EL1086" s="1"/>
      <c r="EM1086" s="1"/>
      <c r="EN1086" s="1"/>
      <c r="EO1086" s="1"/>
      <c r="EP1086" s="1"/>
      <c r="EQ1086" s="1"/>
      <c r="ER1086" s="1"/>
      <c r="ES1086" s="1"/>
      <c r="ET1086" s="1"/>
      <c r="EU1086" s="1"/>
      <c r="EV1086" s="1"/>
      <c r="EW1086" s="1"/>
      <c r="EX1086" s="1"/>
      <c r="EY1086" s="1"/>
      <c r="EZ1086" s="1"/>
      <c r="FA1086" s="1"/>
      <c r="FB1086" s="1"/>
      <c r="FC1086" s="1"/>
      <c r="FD1086" s="1"/>
      <c r="FE1086" s="1"/>
      <c r="FF1086" s="1"/>
      <c r="FG1086" s="1"/>
      <c r="FH1086" s="1"/>
      <c r="FI1086" s="1"/>
      <c r="FJ1086" s="1"/>
      <c r="FK1086" s="1"/>
      <c r="FL1086" s="1"/>
      <c r="FM1086" s="1"/>
      <c r="FN1086" s="1"/>
      <c r="FO1086" s="1"/>
      <c r="FP1086" s="1"/>
      <c r="FQ1086" s="1"/>
      <c r="FR1086" s="1"/>
      <c r="FS1086" s="1"/>
      <c r="FT1086" s="1"/>
      <c r="FU1086" s="1"/>
      <c r="FV1086" s="1"/>
      <c r="FW1086" s="1"/>
      <c r="FX1086" s="1"/>
      <c r="FY1086" s="1"/>
      <c r="FZ1086" s="1"/>
      <c r="GA1086" s="1"/>
      <c r="GB1086" s="1"/>
      <c r="GC1086" s="1"/>
      <c r="GD1086" s="1"/>
      <c r="GE1086" s="1"/>
      <c r="GF1086" s="1"/>
      <c r="GG1086" s="1"/>
      <c r="GH1086" s="1"/>
      <c r="GI1086" s="1"/>
      <c r="GJ1086" s="1"/>
      <c r="GK1086" s="1"/>
      <c r="GL1086" s="1"/>
      <c r="GM1086" s="1"/>
      <c r="GN1086" s="1"/>
      <c r="GO1086" s="1"/>
      <c r="GP1086" s="1"/>
      <c r="GQ1086" s="1"/>
      <c r="GR1086" s="1"/>
      <c r="GS1086" s="1"/>
      <c r="GT1086" s="1"/>
      <c r="GU1086" s="1"/>
      <c r="GV1086" s="1"/>
      <c r="GW1086" s="1"/>
      <c r="GX1086" s="1"/>
      <c r="GY1086" s="1"/>
      <c r="GZ1086" s="1"/>
      <c r="HA1086" s="1"/>
      <c r="HB1086" s="1"/>
      <c r="HC1086" s="1"/>
      <c r="HD1086" s="1"/>
      <c r="HE1086" s="1"/>
      <c r="HF1086" s="1"/>
      <c r="HG1086" s="1"/>
      <c r="HH1086" s="1"/>
      <c r="HI1086" s="1"/>
      <c r="HJ1086" s="1"/>
      <c r="HK1086" s="1"/>
      <c r="HL1086" s="1"/>
      <c r="HM1086" s="1"/>
      <c r="HN1086" s="1"/>
      <c r="HO1086" s="1"/>
      <c r="HP1086" s="1"/>
      <c r="HQ1086" s="1"/>
      <c r="HR1086" s="1"/>
      <c r="HS1086" s="1"/>
      <c r="HT1086" s="1"/>
      <c r="HU1086" s="1"/>
      <c r="HV1086" s="1"/>
      <c r="HW1086" s="1"/>
      <c r="HX1086" s="1"/>
      <c r="HY1086" s="1"/>
      <c r="HZ1086" s="1"/>
      <c r="IA1086" s="1"/>
      <c r="IB1086" s="1"/>
      <c r="IC1086" s="1"/>
      <c r="ID1086" s="1"/>
      <c r="IE1086" s="1"/>
      <c r="IF1086" s="1"/>
      <c r="IG1086" s="1"/>
      <c r="IH1086" s="1"/>
      <c r="II1086" s="1"/>
      <c r="IJ1086" s="1"/>
      <c r="IK1086" s="1"/>
      <c r="IL1086" s="1"/>
      <c r="IM1086" s="1"/>
      <c r="IN1086" s="1"/>
      <c r="IO1086" s="1"/>
      <c r="IP1086" s="1"/>
      <c r="IQ1086" s="1"/>
      <c r="IR1086" s="1"/>
      <c r="IS1086" s="1"/>
      <c r="IT1086" s="1"/>
      <c r="IU1086" s="1"/>
      <c r="IV1086" s="1"/>
      <c r="IW1086" s="1"/>
      <c r="IX1086" s="1"/>
    </row>
    <row r="1087" spans="1:258" s="248" customFormat="1" ht="12.95" customHeight="1">
      <c r="A1087" s="74" t="s">
        <v>319</v>
      </c>
      <c r="B1087" s="74" t="s">
        <v>1040</v>
      </c>
      <c r="C1087" s="74"/>
      <c r="D1087" s="166"/>
      <c r="E1087" s="74" t="s">
        <v>3948</v>
      </c>
      <c r="F1087" s="334">
        <v>22300012</v>
      </c>
      <c r="G1087" s="74" t="s">
        <v>1627</v>
      </c>
      <c r="H1087" s="74" t="s">
        <v>2115</v>
      </c>
      <c r="I1087" s="334" t="s">
        <v>1117</v>
      </c>
      <c r="J1087" s="334" t="s">
        <v>1117</v>
      </c>
      <c r="K1087" s="334" t="s">
        <v>150</v>
      </c>
      <c r="L1087" s="77"/>
      <c r="M1087" s="77"/>
      <c r="N1087" s="396">
        <v>100</v>
      </c>
      <c r="O1087" s="282">
        <v>230000000</v>
      </c>
      <c r="P1087" s="86" t="s">
        <v>953</v>
      </c>
      <c r="Q1087" s="397" t="s">
        <v>109</v>
      </c>
      <c r="R1087" s="75" t="s">
        <v>110</v>
      </c>
      <c r="S1087" s="86">
        <v>230000000</v>
      </c>
      <c r="T1087" s="398" t="s">
        <v>1121</v>
      </c>
      <c r="U1087" s="334"/>
      <c r="V1087" s="396"/>
      <c r="W1087" s="75"/>
      <c r="X1087" s="35"/>
      <c r="Y1087" s="399" t="s">
        <v>435</v>
      </c>
      <c r="Z1087" s="75" t="s">
        <v>2140</v>
      </c>
      <c r="AA1087" s="75">
        <v>0</v>
      </c>
      <c r="AB1087" s="282">
        <v>100</v>
      </c>
      <c r="AC1087" s="282">
        <v>0</v>
      </c>
      <c r="AD1087" s="282"/>
      <c r="AE1087" s="400" t="s">
        <v>115</v>
      </c>
      <c r="AF1087" s="75"/>
      <c r="AG1087" s="401"/>
      <c r="AH1087" s="402">
        <v>2242500</v>
      </c>
      <c r="AI1087" s="403">
        <v>2511600.0000000005</v>
      </c>
      <c r="AJ1087" s="403"/>
      <c r="AK1087" s="400"/>
      <c r="AL1087" s="403"/>
      <c r="AM1087" s="403" t="s">
        <v>116</v>
      </c>
      <c r="AN1087" s="86" t="s">
        <v>1122</v>
      </c>
      <c r="AO1087" s="86" t="s">
        <v>1123</v>
      </c>
      <c r="AP1087" s="86"/>
      <c r="AQ1087" s="404"/>
      <c r="AR1087" s="405"/>
      <c r="AS1087" s="405"/>
      <c r="AT1087" s="404"/>
      <c r="AU1087" s="405"/>
      <c r="AV1087" s="405"/>
      <c r="AW1087" s="404"/>
      <c r="AX1087" s="405"/>
      <c r="AY1087" s="39"/>
      <c r="AZ1087" s="404"/>
      <c r="BA1087" s="247"/>
      <c r="BB1087" s="247"/>
      <c r="BC1087" s="249" t="e">
        <f>VLOOKUP(#REF!,E93:BD1084,52,0)</f>
        <v>#REF!</v>
      </c>
      <c r="BD1087" s="49">
        <v>895</v>
      </c>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c r="DE1087" s="1"/>
      <c r="DF1087" s="1"/>
      <c r="DG1087" s="1"/>
      <c r="DH1087" s="1"/>
      <c r="DI1087" s="1"/>
      <c r="DJ1087" s="1"/>
      <c r="DK1087" s="1"/>
      <c r="DL1087" s="1"/>
      <c r="DM1087" s="1"/>
      <c r="DN1087" s="1"/>
      <c r="DO1087" s="1"/>
      <c r="DP1087" s="1"/>
      <c r="DQ1087" s="1"/>
      <c r="DR1087" s="1"/>
      <c r="DS1087" s="1"/>
      <c r="DT1087" s="1"/>
      <c r="DU1087" s="1"/>
      <c r="DV1087" s="1"/>
      <c r="DW1087" s="1"/>
      <c r="DX1087" s="1"/>
      <c r="DY1087" s="1"/>
      <c r="DZ1087" s="1"/>
      <c r="EA1087" s="1"/>
      <c r="EB1087" s="1"/>
      <c r="EC1087" s="1"/>
      <c r="ED1087" s="1"/>
      <c r="EE1087" s="1"/>
      <c r="EF1087" s="1"/>
      <c r="EG1087" s="1"/>
      <c r="EH1087" s="1"/>
      <c r="EI1087" s="1"/>
      <c r="EJ1087" s="1"/>
      <c r="EK1087" s="1"/>
      <c r="EL1087" s="1"/>
      <c r="EM1087" s="1"/>
      <c r="EN1087" s="1"/>
      <c r="EO1087" s="1"/>
      <c r="EP1087" s="1"/>
      <c r="EQ1087" s="1"/>
      <c r="ER1087" s="1"/>
      <c r="ES1087" s="1"/>
      <c r="ET1087" s="1"/>
      <c r="EU1087" s="1"/>
      <c r="EV1087" s="1"/>
      <c r="EW1087" s="1"/>
      <c r="EX1087" s="1"/>
      <c r="EY1087" s="1"/>
      <c r="EZ1087" s="1"/>
      <c r="FA1087" s="1"/>
      <c r="FB1087" s="1"/>
      <c r="FC1087" s="1"/>
      <c r="FD1087" s="1"/>
      <c r="FE1087" s="1"/>
      <c r="FF1087" s="1"/>
      <c r="FG1087" s="1"/>
      <c r="FH1087" s="1"/>
      <c r="FI1087" s="1"/>
      <c r="FJ1087" s="1"/>
      <c r="FK1087" s="1"/>
      <c r="FL1087" s="1"/>
      <c r="FM1087" s="1"/>
      <c r="FN1087" s="1"/>
      <c r="FO1087" s="1"/>
      <c r="FP1087" s="1"/>
      <c r="FQ1087" s="1"/>
      <c r="FR1087" s="1"/>
      <c r="FS1087" s="1"/>
      <c r="FT1087" s="1"/>
      <c r="FU1087" s="1"/>
      <c r="FV1087" s="1"/>
      <c r="FW1087" s="1"/>
      <c r="FX1087" s="1"/>
      <c r="FY1087" s="1"/>
      <c r="FZ1087" s="1"/>
      <c r="GA1087" s="1"/>
      <c r="GB1087" s="1"/>
      <c r="GC1087" s="1"/>
      <c r="GD1087" s="1"/>
      <c r="GE1087" s="1"/>
      <c r="GF1087" s="1"/>
      <c r="GG1087" s="1"/>
      <c r="GH1087" s="1"/>
      <c r="GI1087" s="1"/>
      <c r="GJ1087" s="1"/>
      <c r="GK1087" s="1"/>
      <c r="GL1087" s="1"/>
      <c r="GM1087" s="1"/>
      <c r="GN1087" s="1"/>
      <c r="GO1087" s="1"/>
      <c r="GP1087" s="1"/>
      <c r="GQ1087" s="1"/>
      <c r="GR1087" s="1"/>
      <c r="GS1087" s="1"/>
      <c r="GT1087" s="1"/>
      <c r="GU1087" s="1"/>
      <c r="GV1087" s="1"/>
      <c r="GW1087" s="1"/>
      <c r="GX1087" s="1"/>
      <c r="GY1087" s="1"/>
      <c r="GZ1087" s="1"/>
      <c r="HA1087" s="1"/>
      <c r="HB1087" s="1"/>
      <c r="HC1087" s="1"/>
      <c r="HD1087" s="1"/>
      <c r="HE1087" s="1"/>
      <c r="HF1087" s="1"/>
      <c r="HG1087" s="1"/>
      <c r="HH1087" s="1"/>
      <c r="HI1087" s="1"/>
      <c r="HJ1087" s="1"/>
      <c r="HK1087" s="1"/>
      <c r="HL1087" s="1"/>
      <c r="HM1087" s="1"/>
      <c r="HN1087" s="1"/>
      <c r="HO1087" s="1"/>
      <c r="HP1087" s="1"/>
      <c r="HQ1087" s="1"/>
      <c r="HR1087" s="1"/>
      <c r="HS1087" s="1"/>
      <c r="HT1087" s="1"/>
      <c r="HU1087" s="1"/>
      <c r="HV1087" s="1"/>
      <c r="HW1087" s="1"/>
      <c r="HX1087" s="1"/>
      <c r="HY1087" s="1"/>
      <c r="HZ1087" s="1"/>
      <c r="IA1087" s="1"/>
      <c r="IB1087" s="1"/>
      <c r="IC1087" s="1"/>
      <c r="ID1087" s="1"/>
      <c r="IE1087" s="1"/>
      <c r="IF1087" s="1"/>
      <c r="IG1087" s="1"/>
      <c r="IH1087" s="1"/>
      <c r="II1087" s="1"/>
      <c r="IJ1087" s="1"/>
      <c r="IK1087" s="1"/>
      <c r="IL1087" s="1"/>
      <c r="IM1087" s="1"/>
      <c r="IN1087" s="1"/>
      <c r="IO1087" s="1"/>
      <c r="IP1087" s="1"/>
      <c r="IQ1087" s="1"/>
      <c r="IR1087" s="1"/>
      <c r="IS1087" s="1"/>
      <c r="IT1087" s="1"/>
      <c r="IU1087" s="1"/>
      <c r="IV1087" s="1"/>
      <c r="IW1087" s="1"/>
      <c r="IX1087" s="1"/>
    </row>
    <row r="1088" spans="1:258" s="248" customFormat="1" ht="12.95" customHeight="1">
      <c r="A1088" s="76" t="s">
        <v>319</v>
      </c>
      <c r="B1088" s="86" t="s">
        <v>1040</v>
      </c>
      <c r="C1088" s="134"/>
      <c r="D1088" s="86"/>
      <c r="E1088" s="86" t="s">
        <v>3768</v>
      </c>
      <c r="F1088" s="166">
        <v>22300013</v>
      </c>
      <c r="G1088" s="37" t="s">
        <v>1628</v>
      </c>
      <c r="H1088" s="388" t="s">
        <v>2115</v>
      </c>
      <c r="I1088" s="86" t="s">
        <v>1117</v>
      </c>
      <c r="J1088" s="86" t="s">
        <v>1117</v>
      </c>
      <c r="K1088" s="80" t="s">
        <v>150</v>
      </c>
      <c r="L1088" s="76"/>
      <c r="M1088" s="76"/>
      <c r="N1088" s="115">
        <v>100</v>
      </c>
      <c r="O1088" s="76">
        <v>230000000</v>
      </c>
      <c r="P1088" s="76" t="s">
        <v>953</v>
      </c>
      <c r="Q1088" s="76" t="s">
        <v>109</v>
      </c>
      <c r="R1088" s="80" t="s">
        <v>110</v>
      </c>
      <c r="S1088" s="76">
        <v>230000000</v>
      </c>
      <c r="T1088" s="76" t="s">
        <v>1124</v>
      </c>
      <c r="U1088" s="86"/>
      <c r="V1088" s="86"/>
      <c r="W1088" s="86"/>
      <c r="X1088" s="86"/>
      <c r="Y1088" s="76" t="s">
        <v>435</v>
      </c>
      <c r="Z1088" s="76" t="s">
        <v>436</v>
      </c>
      <c r="AA1088" s="116">
        <v>0</v>
      </c>
      <c r="AB1088" s="116">
        <v>100</v>
      </c>
      <c r="AC1088" s="116">
        <v>0</v>
      </c>
      <c r="AD1088" s="86"/>
      <c r="AE1088" s="104" t="s">
        <v>115</v>
      </c>
      <c r="AF1088" s="86"/>
      <c r="AG1088" s="86"/>
      <c r="AH1088" s="94">
        <v>0</v>
      </c>
      <c r="AI1088" s="117">
        <f>AH1088*1.12</f>
        <v>0</v>
      </c>
      <c r="AJ1088" s="130"/>
      <c r="AK1088" s="130"/>
      <c r="AL1088" s="130"/>
      <c r="AM1088" s="84" t="s">
        <v>116</v>
      </c>
      <c r="AN1088" s="86" t="s">
        <v>1125</v>
      </c>
      <c r="AO1088" s="86" t="s">
        <v>1126</v>
      </c>
      <c r="AP1088" s="86"/>
      <c r="AQ1088" s="86"/>
      <c r="AR1088" s="86"/>
      <c r="AS1088" s="86"/>
      <c r="AT1088" s="86"/>
      <c r="AU1088" s="86"/>
      <c r="AV1088" s="86"/>
      <c r="AW1088" s="86"/>
      <c r="AX1088" s="86"/>
      <c r="AY1088" s="86"/>
      <c r="AZ1088" s="134"/>
      <c r="BA1088" s="85"/>
      <c r="BB1088" s="85"/>
      <c r="BC1088" s="85"/>
      <c r="BD1088" s="49">
        <v>896</v>
      </c>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c r="DE1088" s="1"/>
      <c r="DF1088" s="1"/>
      <c r="DG1088" s="1"/>
      <c r="DH1088" s="1"/>
      <c r="DI1088" s="1"/>
      <c r="DJ1088" s="1"/>
      <c r="DK1088" s="1"/>
      <c r="DL1088" s="1"/>
      <c r="DM1088" s="1"/>
      <c r="DN1088" s="1"/>
      <c r="DO1088" s="1"/>
      <c r="DP1088" s="1"/>
      <c r="DQ1088" s="1"/>
      <c r="DR1088" s="1"/>
      <c r="DS1088" s="1"/>
      <c r="DT1088" s="1"/>
      <c r="DU1088" s="1"/>
      <c r="DV1088" s="1"/>
      <c r="DW1088" s="1"/>
      <c r="DX1088" s="1"/>
      <c r="DY1088" s="1"/>
      <c r="DZ1088" s="1"/>
      <c r="EA1088" s="1"/>
      <c r="EB1088" s="1"/>
      <c r="EC1088" s="1"/>
      <c r="ED1088" s="1"/>
      <c r="EE1088" s="1"/>
      <c r="EF1088" s="1"/>
      <c r="EG1088" s="1"/>
      <c r="EH1088" s="1"/>
      <c r="EI1088" s="1"/>
      <c r="EJ1088" s="1"/>
      <c r="EK1088" s="1"/>
      <c r="EL1088" s="1"/>
      <c r="EM1088" s="1"/>
      <c r="EN1088" s="1"/>
      <c r="EO1088" s="1"/>
      <c r="EP1088" s="1"/>
      <c r="EQ1088" s="1"/>
      <c r="ER1088" s="1"/>
      <c r="ES1088" s="1"/>
      <c r="ET1088" s="1"/>
      <c r="EU1088" s="1"/>
      <c r="EV1088" s="1"/>
      <c r="EW1088" s="1"/>
      <c r="EX1088" s="1"/>
      <c r="EY1088" s="1"/>
      <c r="EZ1088" s="1"/>
      <c r="FA1088" s="1"/>
      <c r="FB1088" s="1"/>
      <c r="FC1088" s="1"/>
      <c r="FD1088" s="1"/>
      <c r="FE1088" s="1"/>
      <c r="FF1088" s="1"/>
      <c r="FG1088" s="1"/>
      <c r="FH1088" s="1"/>
      <c r="FI1088" s="1"/>
      <c r="FJ1088" s="1"/>
      <c r="FK1088" s="1"/>
      <c r="FL1088" s="1"/>
      <c r="FM1088" s="1"/>
      <c r="FN1088" s="1"/>
      <c r="FO1088" s="1"/>
      <c r="FP1088" s="1"/>
      <c r="FQ1088" s="1"/>
      <c r="FR1088" s="1"/>
      <c r="FS1088" s="1"/>
      <c r="FT1088" s="1"/>
      <c r="FU1088" s="1"/>
      <c r="FV1088" s="1"/>
      <c r="FW1088" s="1"/>
      <c r="FX1088" s="1"/>
      <c r="FY1088" s="1"/>
      <c r="FZ1088" s="1"/>
      <c r="GA1088" s="1"/>
      <c r="GB1088" s="1"/>
      <c r="GC1088" s="1"/>
      <c r="GD1088" s="1"/>
      <c r="GE1088" s="1"/>
      <c r="GF1088" s="1"/>
      <c r="GG1088" s="1"/>
      <c r="GH1088" s="1"/>
      <c r="GI1088" s="1"/>
      <c r="GJ1088" s="1"/>
      <c r="GK1088" s="1"/>
      <c r="GL1088" s="1"/>
      <c r="GM1088" s="1"/>
      <c r="GN1088" s="1"/>
      <c r="GO1088" s="1"/>
      <c r="GP1088" s="1"/>
      <c r="GQ1088" s="1"/>
      <c r="GR1088" s="1"/>
      <c r="GS1088" s="1"/>
      <c r="GT1088" s="1"/>
      <c r="GU1088" s="1"/>
      <c r="GV1088" s="1"/>
      <c r="GW1088" s="1"/>
      <c r="GX1088" s="1"/>
      <c r="GY1088" s="1"/>
      <c r="GZ1088" s="1"/>
      <c r="HA1088" s="1"/>
      <c r="HB1088" s="1"/>
      <c r="HC1088" s="1"/>
      <c r="HD1088" s="1"/>
      <c r="HE1088" s="1"/>
      <c r="HF1088" s="1"/>
      <c r="HG1088" s="1"/>
      <c r="HH1088" s="1"/>
      <c r="HI1088" s="1"/>
      <c r="HJ1088" s="1"/>
      <c r="HK1088" s="1"/>
      <c r="HL1088" s="1"/>
      <c r="HM1088" s="1"/>
      <c r="HN1088" s="1"/>
      <c r="HO1088" s="1"/>
      <c r="HP1088" s="1"/>
      <c r="HQ1088" s="1"/>
      <c r="HR1088" s="1"/>
      <c r="HS1088" s="1"/>
      <c r="HT1088" s="1"/>
      <c r="HU1088" s="1"/>
      <c r="HV1088" s="1"/>
      <c r="HW1088" s="1"/>
      <c r="HX1088" s="1"/>
      <c r="HY1088" s="1"/>
      <c r="HZ1088" s="1"/>
      <c r="IA1088" s="1"/>
      <c r="IB1088" s="1"/>
      <c r="IC1088" s="1"/>
      <c r="ID1088" s="1"/>
      <c r="IE1088" s="1"/>
      <c r="IF1088" s="1"/>
      <c r="IG1088" s="1"/>
      <c r="IH1088" s="1"/>
      <c r="II1088" s="1"/>
      <c r="IJ1088" s="1"/>
      <c r="IK1088" s="1"/>
      <c r="IL1088" s="1"/>
      <c r="IM1088" s="1"/>
      <c r="IN1088" s="1"/>
      <c r="IO1088" s="1"/>
      <c r="IP1088" s="1"/>
      <c r="IQ1088" s="1"/>
      <c r="IR1088" s="1"/>
      <c r="IS1088" s="1"/>
      <c r="IT1088" s="1"/>
      <c r="IU1088" s="1"/>
      <c r="IV1088" s="1"/>
      <c r="IW1088" s="1"/>
      <c r="IX1088" s="1"/>
    </row>
    <row r="1089" spans="1:258" s="248" customFormat="1" ht="12.95" customHeight="1">
      <c r="A1089" s="74" t="s">
        <v>319</v>
      </c>
      <c r="B1089" s="74" t="s">
        <v>1040</v>
      </c>
      <c r="C1089" s="74"/>
      <c r="D1089" s="166"/>
      <c r="E1089" s="74" t="s">
        <v>3949</v>
      </c>
      <c r="F1089" s="334">
        <v>22300013</v>
      </c>
      <c r="G1089" s="74" t="s">
        <v>1628</v>
      </c>
      <c r="H1089" s="74" t="s">
        <v>2115</v>
      </c>
      <c r="I1089" s="334" t="s">
        <v>1117</v>
      </c>
      <c r="J1089" s="334" t="s">
        <v>1117</v>
      </c>
      <c r="K1089" s="334" t="s">
        <v>150</v>
      </c>
      <c r="L1089" s="77"/>
      <c r="M1089" s="77"/>
      <c r="N1089" s="396">
        <v>100</v>
      </c>
      <c r="O1089" s="282">
        <v>230000000</v>
      </c>
      <c r="P1089" s="86" t="s">
        <v>953</v>
      </c>
      <c r="Q1089" s="397" t="s">
        <v>109</v>
      </c>
      <c r="R1089" s="75" t="s">
        <v>110</v>
      </c>
      <c r="S1089" s="86">
        <v>230000000</v>
      </c>
      <c r="T1089" s="398" t="s">
        <v>1124</v>
      </c>
      <c r="U1089" s="334"/>
      <c r="V1089" s="396"/>
      <c r="W1089" s="75"/>
      <c r="X1089" s="35"/>
      <c r="Y1089" s="399" t="s">
        <v>435</v>
      </c>
      <c r="Z1089" s="75" t="s">
        <v>2140</v>
      </c>
      <c r="AA1089" s="75">
        <v>0</v>
      </c>
      <c r="AB1089" s="282">
        <v>100</v>
      </c>
      <c r="AC1089" s="282">
        <v>0</v>
      </c>
      <c r="AD1089" s="282"/>
      <c r="AE1089" s="400" t="s">
        <v>115</v>
      </c>
      <c r="AF1089" s="75"/>
      <c r="AG1089" s="401"/>
      <c r="AH1089" s="402">
        <v>4485000</v>
      </c>
      <c r="AI1089" s="403">
        <v>5023200.0000000009</v>
      </c>
      <c r="AJ1089" s="403"/>
      <c r="AK1089" s="400"/>
      <c r="AL1089" s="403"/>
      <c r="AM1089" s="403" t="s">
        <v>116</v>
      </c>
      <c r="AN1089" s="86" t="s">
        <v>1125</v>
      </c>
      <c r="AO1089" s="86" t="s">
        <v>1126</v>
      </c>
      <c r="AP1089" s="86"/>
      <c r="AQ1089" s="404"/>
      <c r="AR1089" s="405"/>
      <c r="AS1089" s="405"/>
      <c r="AT1089" s="404"/>
      <c r="AU1089" s="405"/>
      <c r="AV1089" s="405"/>
      <c r="AW1089" s="404"/>
      <c r="AX1089" s="405"/>
      <c r="AY1089" s="39"/>
      <c r="AZ1089" s="404"/>
      <c r="BA1089" s="247"/>
      <c r="BB1089" s="247"/>
      <c r="BC1089" s="249" t="e">
        <f>VLOOKUP(#REF!,E95:BD1086,52,0)</f>
        <v>#REF!</v>
      </c>
      <c r="BD1089" s="49">
        <v>897</v>
      </c>
    </row>
    <row r="1090" spans="1:258" s="8" customFormat="1" ht="12.95" customHeight="1">
      <c r="A1090" s="76" t="s">
        <v>319</v>
      </c>
      <c r="B1090" s="86" t="s">
        <v>1040</v>
      </c>
      <c r="C1090" s="134"/>
      <c r="D1090" s="86"/>
      <c r="E1090" s="86" t="s">
        <v>3769</v>
      </c>
      <c r="F1090" s="166">
        <v>22300014</v>
      </c>
      <c r="G1090" s="37" t="s">
        <v>1629</v>
      </c>
      <c r="H1090" s="388" t="s">
        <v>2115</v>
      </c>
      <c r="I1090" s="86" t="s">
        <v>1117</v>
      </c>
      <c r="J1090" s="86" t="s">
        <v>1117</v>
      </c>
      <c r="K1090" s="80" t="s">
        <v>150</v>
      </c>
      <c r="L1090" s="76"/>
      <c r="M1090" s="76"/>
      <c r="N1090" s="115">
        <v>100</v>
      </c>
      <c r="O1090" s="76">
        <v>230000000</v>
      </c>
      <c r="P1090" s="76" t="s">
        <v>953</v>
      </c>
      <c r="Q1090" s="76" t="s">
        <v>109</v>
      </c>
      <c r="R1090" s="80" t="s">
        <v>110</v>
      </c>
      <c r="S1090" s="76">
        <v>230000000</v>
      </c>
      <c r="T1090" s="131" t="s">
        <v>1127</v>
      </c>
      <c r="U1090" s="86"/>
      <c r="V1090" s="86"/>
      <c r="W1090" s="86"/>
      <c r="X1090" s="86"/>
      <c r="Y1090" s="76" t="s">
        <v>435</v>
      </c>
      <c r="Z1090" s="76" t="s">
        <v>436</v>
      </c>
      <c r="AA1090" s="116">
        <v>0</v>
      </c>
      <c r="AB1090" s="116">
        <v>100</v>
      </c>
      <c r="AC1090" s="116">
        <v>0</v>
      </c>
      <c r="AD1090" s="86"/>
      <c r="AE1090" s="104" t="s">
        <v>115</v>
      </c>
      <c r="AF1090" s="86"/>
      <c r="AG1090" s="86"/>
      <c r="AH1090" s="94">
        <v>0</v>
      </c>
      <c r="AI1090" s="117">
        <f>AH1090*1.12</f>
        <v>0</v>
      </c>
      <c r="AJ1090" s="130"/>
      <c r="AK1090" s="130"/>
      <c r="AL1090" s="130"/>
      <c r="AM1090" s="84" t="s">
        <v>116</v>
      </c>
      <c r="AN1090" s="86" t="s">
        <v>1128</v>
      </c>
      <c r="AO1090" s="86" t="s">
        <v>1129</v>
      </c>
      <c r="AP1090" s="86"/>
      <c r="AQ1090" s="86"/>
      <c r="AR1090" s="86"/>
      <c r="AS1090" s="86"/>
      <c r="AT1090" s="86"/>
      <c r="AU1090" s="86"/>
      <c r="AV1090" s="86"/>
      <c r="AW1090" s="86"/>
      <c r="AX1090" s="86"/>
      <c r="AY1090" s="86"/>
      <c r="AZ1090" s="134"/>
      <c r="BA1090" s="134"/>
      <c r="BB1090" s="85"/>
      <c r="BC1090" s="85"/>
      <c r="BD1090" s="49">
        <v>898</v>
      </c>
      <c r="BE1090" s="243"/>
      <c r="BF1090" s="242"/>
      <c r="BG1090" s="242"/>
      <c r="BH1090" s="242"/>
      <c r="BI1090" s="242"/>
      <c r="BJ1090" s="242"/>
      <c r="BK1090" s="242"/>
      <c r="BL1090" s="242"/>
      <c r="BM1090" s="242"/>
      <c r="BN1090" s="242"/>
      <c r="BO1090" s="242"/>
      <c r="BP1090" s="242"/>
      <c r="BQ1090" s="242"/>
      <c r="BR1090" s="242"/>
      <c r="BS1090" s="242"/>
      <c r="BT1090" s="242"/>
      <c r="BU1090" s="242"/>
      <c r="BV1090" s="242"/>
      <c r="BW1090" s="242"/>
      <c r="BX1090" s="242"/>
      <c r="BY1090" s="242"/>
      <c r="BZ1090" s="242"/>
      <c r="CA1090" s="242"/>
      <c r="CB1090" s="242"/>
      <c r="CC1090" s="242"/>
      <c r="CD1090" s="242"/>
      <c r="CE1090" s="242"/>
      <c r="CF1090" s="242"/>
      <c r="CG1090" s="242"/>
      <c r="CH1090" s="242"/>
      <c r="CI1090" s="242"/>
      <c r="CJ1090" s="242"/>
      <c r="CK1090" s="242"/>
      <c r="CL1090" s="242"/>
      <c r="CM1090" s="242"/>
      <c r="CN1090" s="242"/>
      <c r="CO1090" s="242"/>
      <c r="CP1090" s="242"/>
      <c r="CQ1090" s="242"/>
      <c r="CR1090" s="242"/>
      <c r="CS1090" s="242"/>
      <c r="CT1090" s="242"/>
      <c r="CU1090" s="242"/>
      <c r="CV1090" s="242"/>
      <c r="CW1090" s="242"/>
      <c r="CX1090" s="242"/>
      <c r="CY1090" s="242"/>
      <c r="CZ1090" s="242"/>
      <c r="DA1090" s="242"/>
      <c r="DB1090" s="242"/>
      <c r="DC1090" s="242"/>
      <c r="DD1090" s="242"/>
      <c r="DE1090" s="242"/>
      <c r="DF1090" s="242"/>
      <c r="DG1090" s="242"/>
      <c r="DH1090" s="242"/>
      <c r="DI1090" s="242"/>
      <c r="DJ1090" s="242"/>
      <c r="DK1090" s="242"/>
      <c r="DL1090" s="242"/>
      <c r="DM1090" s="242"/>
      <c r="DN1090" s="242"/>
      <c r="DO1090" s="242"/>
      <c r="DP1090" s="242"/>
      <c r="DQ1090" s="242"/>
      <c r="DR1090" s="242"/>
      <c r="DS1090" s="242"/>
      <c r="DT1090" s="242"/>
      <c r="DU1090" s="242"/>
      <c r="DV1090" s="242"/>
      <c r="DW1090" s="242"/>
      <c r="DX1090" s="242"/>
      <c r="DY1090" s="242"/>
      <c r="DZ1090" s="242"/>
      <c r="EA1090" s="242"/>
      <c r="EB1090" s="242"/>
      <c r="EC1090" s="242"/>
      <c r="ED1090" s="242"/>
      <c r="EE1090" s="242"/>
      <c r="EF1090" s="242"/>
      <c r="EG1090" s="242"/>
      <c r="EH1090" s="242"/>
      <c r="EI1090" s="242"/>
      <c r="EJ1090" s="242"/>
      <c r="EK1090" s="242"/>
      <c r="EL1090" s="242"/>
      <c r="EM1090" s="242"/>
      <c r="EN1090" s="242"/>
      <c r="EO1090" s="242"/>
      <c r="EP1090" s="242"/>
      <c r="EQ1090" s="242"/>
      <c r="ER1090" s="242"/>
      <c r="ES1090" s="242"/>
      <c r="ET1090" s="242"/>
      <c r="EU1090" s="242"/>
      <c r="EV1090" s="242"/>
      <c r="EW1090" s="242"/>
      <c r="EX1090" s="242"/>
      <c r="EY1090" s="242"/>
      <c r="EZ1090" s="242"/>
      <c r="FA1090" s="242"/>
      <c r="FB1090" s="242"/>
      <c r="FC1090" s="242"/>
      <c r="FD1090" s="242"/>
      <c r="FE1090" s="242"/>
      <c r="FF1090" s="242"/>
      <c r="FG1090" s="242"/>
      <c r="FH1090" s="242"/>
      <c r="FI1090" s="242"/>
      <c r="FJ1090" s="242"/>
      <c r="FK1090" s="242"/>
      <c r="FL1090" s="242"/>
      <c r="FM1090" s="242"/>
      <c r="FN1090" s="242"/>
      <c r="FO1090" s="242"/>
      <c r="FP1090" s="242"/>
      <c r="FQ1090" s="242"/>
      <c r="FR1090" s="242"/>
      <c r="FS1090" s="242"/>
      <c r="FT1090" s="242"/>
      <c r="FU1090" s="242"/>
      <c r="FV1090" s="242"/>
      <c r="FW1090" s="242"/>
      <c r="FX1090" s="242"/>
      <c r="FY1090" s="242"/>
      <c r="FZ1090" s="242"/>
      <c r="GA1090" s="242"/>
      <c r="GB1090" s="242"/>
      <c r="GC1090" s="242"/>
      <c r="GD1090" s="242"/>
      <c r="GE1090" s="242"/>
      <c r="GF1090" s="242"/>
      <c r="GG1090" s="242"/>
      <c r="GH1090" s="242"/>
      <c r="GI1090" s="242"/>
      <c r="GJ1090" s="242"/>
      <c r="GK1090" s="242"/>
      <c r="GL1090" s="242"/>
      <c r="GM1090" s="242"/>
      <c r="GN1090" s="242"/>
      <c r="GO1090" s="242"/>
      <c r="GP1090" s="242"/>
      <c r="GQ1090" s="242"/>
      <c r="GR1090" s="242"/>
      <c r="GS1090" s="242"/>
      <c r="GT1090" s="242"/>
      <c r="GU1090" s="242"/>
      <c r="GV1090" s="242"/>
      <c r="GW1090" s="242"/>
      <c r="GX1090" s="242"/>
      <c r="GY1090" s="242"/>
      <c r="GZ1090" s="242"/>
      <c r="HA1090" s="242"/>
      <c r="HB1090" s="242"/>
      <c r="HC1090" s="242"/>
      <c r="HD1090" s="242"/>
      <c r="HE1090" s="242"/>
      <c r="HF1090" s="242"/>
      <c r="HG1090" s="242"/>
      <c r="HH1090" s="242"/>
      <c r="HI1090" s="242"/>
      <c r="HJ1090" s="242"/>
      <c r="HK1090" s="242"/>
      <c r="HL1090" s="242"/>
      <c r="HM1090" s="242"/>
      <c r="HN1090" s="242"/>
      <c r="HO1090" s="242"/>
      <c r="HP1090" s="242"/>
      <c r="HQ1090" s="242"/>
      <c r="HR1090" s="242"/>
      <c r="HS1090" s="242"/>
      <c r="HT1090" s="242"/>
      <c r="HU1090" s="242"/>
      <c r="HV1090" s="242"/>
      <c r="HW1090" s="242"/>
      <c r="HX1090" s="242"/>
      <c r="HY1090" s="242"/>
      <c r="HZ1090" s="242"/>
      <c r="IA1090" s="242"/>
      <c r="IB1090" s="242"/>
      <c r="IC1090" s="242"/>
      <c r="ID1090" s="242"/>
      <c r="IE1090" s="242"/>
      <c r="IF1090" s="242"/>
    </row>
    <row r="1091" spans="1:258" s="239" customFormat="1" ht="13.15" customHeight="1">
      <c r="A1091" s="74" t="s">
        <v>319</v>
      </c>
      <c r="B1091" s="74" t="s">
        <v>1040</v>
      </c>
      <c r="C1091" s="74"/>
      <c r="D1091" s="166"/>
      <c r="E1091" s="74" t="s">
        <v>3950</v>
      </c>
      <c r="F1091" s="334">
        <v>22300014</v>
      </c>
      <c r="G1091" s="74" t="s">
        <v>1629</v>
      </c>
      <c r="H1091" s="413" t="s">
        <v>2115</v>
      </c>
      <c r="I1091" s="557" t="s">
        <v>1117</v>
      </c>
      <c r="J1091" s="508" t="s">
        <v>1117</v>
      </c>
      <c r="K1091" s="75" t="s">
        <v>150</v>
      </c>
      <c r="L1091" s="77"/>
      <c r="M1091" s="77"/>
      <c r="N1091" s="396">
        <v>100</v>
      </c>
      <c r="O1091" s="282">
        <v>230000000</v>
      </c>
      <c r="P1091" s="86" t="s">
        <v>953</v>
      </c>
      <c r="Q1091" s="397" t="s">
        <v>109</v>
      </c>
      <c r="R1091" s="75" t="s">
        <v>110</v>
      </c>
      <c r="S1091" s="86">
        <v>230000000</v>
      </c>
      <c r="T1091" s="398" t="s">
        <v>1127</v>
      </c>
      <c r="U1091" s="406"/>
      <c r="V1091" s="396"/>
      <c r="W1091" s="75"/>
      <c r="X1091" s="35"/>
      <c r="Y1091" s="399" t="s">
        <v>435</v>
      </c>
      <c r="Z1091" s="75" t="s">
        <v>2140</v>
      </c>
      <c r="AA1091" s="75">
        <v>0</v>
      </c>
      <c r="AB1091" s="282">
        <v>100</v>
      </c>
      <c r="AC1091" s="282">
        <v>0</v>
      </c>
      <c r="AD1091" s="282"/>
      <c r="AE1091" s="400" t="s">
        <v>115</v>
      </c>
      <c r="AF1091" s="75"/>
      <c r="AG1091" s="401"/>
      <c r="AH1091" s="402">
        <v>3139500</v>
      </c>
      <c r="AI1091" s="403">
        <v>3516240.0000000005</v>
      </c>
      <c r="AJ1091" s="403"/>
      <c r="AK1091" s="400"/>
      <c r="AL1091" s="403"/>
      <c r="AM1091" s="403" t="s">
        <v>116</v>
      </c>
      <c r="AN1091" s="86" t="s">
        <v>1128</v>
      </c>
      <c r="AO1091" s="334" t="s">
        <v>1129</v>
      </c>
      <c r="AP1091" s="408"/>
      <c r="AQ1091" s="404"/>
      <c r="AR1091" s="405"/>
      <c r="AS1091" s="405"/>
      <c r="AT1091" s="404"/>
      <c r="AU1091" s="405"/>
      <c r="AV1091" s="405"/>
      <c r="AW1091" s="404"/>
      <c r="AX1091" s="405"/>
      <c r="AY1091" s="39"/>
      <c r="AZ1091" s="404"/>
      <c r="BA1091" s="247"/>
      <c r="BB1091" s="247"/>
      <c r="BC1091" s="249" t="e">
        <f>VLOOKUP(#REF!,E97:BD1088,52,0)</f>
        <v>#REF!</v>
      </c>
      <c r="BD1091" s="49">
        <v>899</v>
      </c>
    </row>
    <row r="1092" spans="1:258" ht="12.95" customHeight="1">
      <c r="A1092" s="76" t="s">
        <v>319</v>
      </c>
      <c r="B1092" s="86" t="s">
        <v>1040</v>
      </c>
      <c r="C1092" s="134"/>
      <c r="D1092" s="86"/>
      <c r="E1092" s="86" t="s">
        <v>3770</v>
      </c>
      <c r="F1092" s="166">
        <v>22300015</v>
      </c>
      <c r="G1092" s="168" t="s">
        <v>1630</v>
      </c>
      <c r="H1092" s="388" t="s">
        <v>2115</v>
      </c>
      <c r="I1092" s="86" t="s">
        <v>1117</v>
      </c>
      <c r="J1092" s="86" t="s">
        <v>1117</v>
      </c>
      <c r="K1092" s="427" t="s">
        <v>150</v>
      </c>
      <c r="L1092" s="76"/>
      <c r="M1092" s="76"/>
      <c r="N1092" s="115">
        <v>100</v>
      </c>
      <c r="O1092" s="76">
        <v>230000000</v>
      </c>
      <c r="P1092" s="76" t="s">
        <v>953</v>
      </c>
      <c r="Q1092" s="76" t="s">
        <v>109</v>
      </c>
      <c r="R1092" s="80" t="s">
        <v>110</v>
      </c>
      <c r="S1092" s="76">
        <v>230000000</v>
      </c>
      <c r="T1092" s="131" t="s">
        <v>954</v>
      </c>
      <c r="U1092" s="86"/>
      <c r="V1092" s="86"/>
      <c r="W1092" s="86"/>
      <c r="X1092" s="86"/>
      <c r="Y1092" s="76" t="s">
        <v>435</v>
      </c>
      <c r="Z1092" s="76" t="s">
        <v>436</v>
      </c>
      <c r="AA1092" s="116">
        <v>0</v>
      </c>
      <c r="AB1092" s="116">
        <v>100</v>
      </c>
      <c r="AC1092" s="116">
        <v>0</v>
      </c>
      <c r="AD1092" s="86"/>
      <c r="AE1092" s="104" t="s">
        <v>115</v>
      </c>
      <c r="AF1092" s="86"/>
      <c r="AG1092" s="86"/>
      <c r="AH1092" s="94">
        <v>0</v>
      </c>
      <c r="AI1092" s="117">
        <f>AH1092*1.12</f>
        <v>0</v>
      </c>
      <c r="AJ1092" s="130"/>
      <c r="AK1092" s="130"/>
      <c r="AL1092" s="130"/>
      <c r="AM1092" s="84" t="s">
        <v>116</v>
      </c>
      <c r="AN1092" s="409" t="s">
        <v>1130</v>
      </c>
      <c r="AO1092" s="86" t="s">
        <v>1131</v>
      </c>
      <c r="AP1092" s="86"/>
      <c r="AQ1092" s="86"/>
      <c r="AR1092" s="86"/>
      <c r="AS1092" s="86"/>
      <c r="AT1092" s="86"/>
      <c r="AU1092" s="86"/>
      <c r="AV1092" s="86"/>
      <c r="AW1092" s="86"/>
      <c r="AX1092" s="86"/>
      <c r="AY1092" s="86"/>
      <c r="AZ1092" s="85"/>
      <c r="BA1092" s="85"/>
      <c r="BB1092" s="85"/>
      <c r="BC1092" s="85"/>
      <c r="BD1092" s="49">
        <v>900</v>
      </c>
      <c r="BE1092" s="85"/>
      <c r="BF1092" s="85"/>
      <c r="BG1092" s="85"/>
      <c r="BH1092" s="85"/>
      <c r="BI1092" s="85"/>
      <c r="BJ1092" s="85"/>
      <c r="BK1092" s="85"/>
      <c r="BL1092" s="85"/>
      <c r="BM1092" s="85"/>
      <c r="BN1092" s="85"/>
      <c r="BO1092" s="85"/>
      <c r="BP1092" s="85"/>
      <c r="BQ1092" s="85"/>
      <c r="BR1092" s="85"/>
      <c r="BS1092" s="85"/>
      <c r="BT1092" s="85"/>
      <c r="BU1092" s="85"/>
      <c r="BV1092" s="85"/>
      <c r="BW1092" s="85"/>
      <c r="BX1092" s="85"/>
      <c r="BY1092" s="85"/>
      <c r="BZ1092" s="85"/>
      <c r="CA1092" s="85"/>
      <c r="CB1092" s="85"/>
      <c r="CC1092" s="85"/>
      <c r="CD1092" s="85"/>
      <c r="CE1092" s="85"/>
      <c r="CF1092" s="85"/>
      <c r="CG1092" s="85"/>
      <c r="CH1092" s="85"/>
      <c r="CI1092" s="85"/>
      <c r="CJ1092" s="85"/>
      <c r="CK1092" s="85"/>
      <c r="CL1092" s="85"/>
      <c r="CM1092" s="85"/>
      <c r="CN1092" s="85"/>
      <c r="CO1092" s="85"/>
      <c r="CP1092" s="85"/>
      <c r="CQ1092" s="85"/>
      <c r="CR1092" s="85"/>
      <c r="CS1092" s="85"/>
      <c r="CT1092" s="85"/>
      <c r="CU1092" s="85"/>
      <c r="CV1092" s="85"/>
      <c r="CW1092" s="85"/>
      <c r="CX1092" s="85"/>
      <c r="CY1092" s="85"/>
      <c r="CZ1092" s="85"/>
      <c r="DA1092" s="85"/>
      <c r="DB1092" s="85"/>
      <c r="DC1092" s="85"/>
      <c r="DD1092" s="85"/>
      <c r="DE1092" s="85"/>
      <c r="DF1092" s="85"/>
      <c r="DG1092" s="85"/>
      <c r="DH1092" s="85"/>
      <c r="DI1092" s="85"/>
      <c r="DJ1092" s="85"/>
      <c r="DK1092" s="85"/>
      <c r="DL1092" s="85"/>
      <c r="DM1092" s="85"/>
      <c r="DN1092" s="85"/>
      <c r="DO1092" s="85"/>
      <c r="DP1092" s="85"/>
      <c r="DQ1092" s="85"/>
      <c r="DR1092" s="85"/>
      <c r="DS1092" s="85"/>
      <c r="DT1092" s="85"/>
      <c r="DU1092" s="85"/>
      <c r="DV1092" s="85"/>
      <c r="DW1092" s="85"/>
      <c r="DX1092" s="85"/>
      <c r="DY1092" s="85"/>
      <c r="DZ1092" s="85"/>
      <c r="EA1092" s="85"/>
      <c r="EB1092" s="85"/>
      <c r="EC1092" s="85"/>
      <c r="ED1092" s="85"/>
      <c r="EE1092" s="85"/>
      <c r="EF1092" s="85"/>
      <c r="EG1092" s="85"/>
      <c r="EH1092" s="85"/>
      <c r="EI1092" s="85"/>
      <c r="EJ1092" s="85"/>
      <c r="EK1092" s="85"/>
      <c r="EL1092" s="85"/>
      <c r="EM1092" s="85"/>
      <c r="EN1092" s="85"/>
      <c r="EO1092" s="85"/>
      <c r="EP1092" s="85"/>
      <c r="EQ1092" s="85"/>
      <c r="ER1092" s="85"/>
      <c r="ES1092" s="85"/>
      <c r="ET1092" s="85"/>
      <c r="EU1092" s="85"/>
      <c r="EV1092" s="85"/>
      <c r="EW1092" s="85"/>
      <c r="EX1092" s="85"/>
      <c r="EY1092" s="85"/>
      <c r="EZ1092" s="85"/>
      <c r="FA1092" s="85"/>
      <c r="FB1092" s="85"/>
      <c r="FC1092" s="85"/>
      <c r="FD1092" s="85"/>
      <c r="FE1092" s="85"/>
      <c r="FF1092" s="85"/>
      <c r="FG1092" s="85"/>
      <c r="FH1092" s="85"/>
      <c r="FI1092" s="85"/>
      <c r="FJ1092" s="85"/>
      <c r="FK1092" s="85"/>
      <c r="FL1092" s="85"/>
      <c r="FM1092" s="85"/>
      <c r="FN1092" s="85"/>
      <c r="FO1092" s="85"/>
      <c r="FP1092" s="85"/>
      <c r="FQ1092" s="85"/>
      <c r="FR1092" s="85"/>
      <c r="FS1092" s="85"/>
      <c r="FT1092" s="85"/>
      <c r="FU1092" s="85"/>
      <c r="FV1092" s="85"/>
      <c r="FW1092" s="85"/>
      <c r="FX1092" s="85"/>
      <c r="FY1092" s="85"/>
      <c r="FZ1092" s="85"/>
      <c r="GA1092" s="85"/>
      <c r="GB1092" s="85"/>
      <c r="GC1092" s="85"/>
      <c r="GD1092" s="85"/>
      <c r="GE1092" s="85"/>
      <c r="GF1092" s="85"/>
      <c r="GG1092" s="85"/>
      <c r="GH1092" s="85"/>
      <c r="GI1092" s="85"/>
      <c r="GJ1092" s="85"/>
      <c r="GK1092" s="85"/>
      <c r="GL1092" s="85"/>
      <c r="GM1092" s="85"/>
      <c r="GN1092" s="85"/>
      <c r="GO1092" s="85"/>
      <c r="GP1092" s="85"/>
      <c r="GQ1092" s="85"/>
      <c r="GR1092" s="85"/>
      <c r="GS1092" s="85"/>
      <c r="GT1092" s="85"/>
      <c r="GU1092" s="85"/>
      <c r="GV1092" s="85"/>
      <c r="GW1092" s="85"/>
      <c r="GX1092" s="85"/>
      <c r="GY1092" s="85"/>
      <c r="GZ1092" s="85"/>
      <c r="HA1092" s="85"/>
      <c r="HB1092" s="85"/>
      <c r="HC1092" s="85"/>
      <c r="HD1092" s="85"/>
      <c r="HE1092" s="85"/>
      <c r="HF1092" s="85"/>
      <c r="HG1092" s="85"/>
      <c r="HH1092" s="85"/>
      <c r="HI1092" s="85"/>
      <c r="HJ1092" s="85"/>
      <c r="HK1092" s="85"/>
      <c r="HL1092" s="85"/>
      <c r="HM1092" s="85"/>
      <c r="HN1092" s="85"/>
      <c r="HO1092" s="85"/>
      <c r="HP1092" s="85"/>
      <c r="HQ1092" s="85"/>
      <c r="HR1092" s="85"/>
      <c r="HS1092" s="85"/>
      <c r="HT1092" s="85"/>
      <c r="HU1092" s="85"/>
      <c r="HV1092" s="85"/>
      <c r="HW1092" s="85"/>
      <c r="HX1092" s="85"/>
      <c r="HY1092" s="85"/>
      <c r="HZ1092" s="85"/>
      <c r="IA1092" s="85"/>
      <c r="IB1092" s="85"/>
      <c r="IC1092" s="85"/>
      <c r="ID1092" s="85"/>
      <c r="IE1092" s="85"/>
      <c r="IF1092" s="85"/>
      <c r="IG1092" s="85"/>
      <c r="IH1092" s="85"/>
      <c r="II1092" s="85"/>
      <c r="IJ1092" s="85"/>
      <c r="IK1092" s="85"/>
      <c r="IL1092" s="85"/>
      <c r="IM1092" s="85"/>
      <c r="IN1092" s="85"/>
      <c r="IO1092" s="85"/>
      <c r="IP1092" s="85"/>
      <c r="IQ1092" s="85"/>
      <c r="IR1092" s="85"/>
      <c r="IS1092" s="85"/>
      <c r="IT1092" s="85"/>
      <c r="IU1092" s="85"/>
      <c r="IV1092" s="85"/>
      <c r="IW1092" s="85"/>
    </row>
    <row r="1093" spans="1:258" s="248" customFormat="1" ht="12.95" customHeight="1">
      <c r="A1093" s="74" t="s">
        <v>319</v>
      </c>
      <c r="B1093" s="74" t="s">
        <v>1040</v>
      </c>
      <c r="C1093" s="74"/>
      <c r="D1093" s="166"/>
      <c r="E1093" s="74" t="s">
        <v>3951</v>
      </c>
      <c r="F1093" s="334">
        <v>22300015</v>
      </c>
      <c r="G1093" s="74" t="s">
        <v>1630</v>
      </c>
      <c r="H1093" s="74" t="s">
        <v>2115</v>
      </c>
      <c r="I1093" s="551" t="s">
        <v>1117</v>
      </c>
      <c r="J1093" s="75" t="s">
        <v>1117</v>
      </c>
      <c r="K1093" s="75" t="s">
        <v>150</v>
      </c>
      <c r="L1093" s="77"/>
      <c r="M1093" s="77"/>
      <c r="N1093" s="396">
        <v>100</v>
      </c>
      <c r="O1093" s="282">
        <v>230000000</v>
      </c>
      <c r="P1093" s="86" t="s">
        <v>953</v>
      </c>
      <c r="Q1093" s="397" t="s">
        <v>109</v>
      </c>
      <c r="R1093" s="75" t="s">
        <v>110</v>
      </c>
      <c r="S1093" s="86">
        <v>230000000</v>
      </c>
      <c r="T1093" s="398" t="s">
        <v>954</v>
      </c>
      <c r="U1093" s="406"/>
      <c r="V1093" s="396"/>
      <c r="W1093" s="75"/>
      <c r="X1093" s="35"/>
      <c r="Y1093" s="399" t="s">
        <v>435</v>
      </c>
      <c r="Z1093" s="75" t="s">
        <v>2140</v>
      </c>
      <c r="AA1093" s="75">
        <v>0</v>
      </c>
      <c r="AB1093" s="282">
        <v>100</v>
      </c>
      <c r="AC1093" s="282">
        <v>0</v>
      </c>
      <c r="AD1093" s="282"/>
      <c r="AE1093" s="400" t="s">
        <v>115</v>
      </c>
      <c r="AF1093" s="75"/>
      <c r="AG1093" s="401"/>
      <c r="AH1093" s="402">
        <v>304980</v>
      </c>
      <c r="AI1093" s="403">
        <v>341577.60000000003</v>
      </c>
      <c r="AJ1093" s="403"/>
      <c r="AK1093" s="400"/>
      <c r="AL1093" s="403"/>
      <c r="AM1093" s="403" t="s">
        <v>116</v>
      </c>
      <c r="AN1093" s="86" t="s">
        <v>1130</v>
      </c>
      <c r="AO1093" s="334" t="s">
        <v>1131</v>
      </c>
      <c r="AP1093" s="334"/>
      <c r="AQ1093" s="404"/>
      <c r="AR1093" s="405"/>
      <c r="AS1093" s="405"/>
      <c r="AT1093" s="404"/>
      <c r="AU1093" s="405"/>
      <c r="AV1093" s="405"/>
      <c r="AW1093" s="404"/>
      <c r="AX1093" s="405"/>
      <c r="AY1093" s="39"/>
      <c r="AZ1093" s="404"/>
      <c r="BA1093" s="247"/>
      <c r="BB1093" s="247"/>
      <c r="BC1093" s="249" t="e">
        <f>VLOOKUP(#REF!,E99:BD1090,52,0)</f>
        <v>#REF!</v>
      </c>
      <c r="BD1093" s="49">
        <v>901</v>
      </c>
      <c r="BE1093" s="85"/>
      <c r="BF1093" s="85"/>
      <c r="BG1093" s="85"/>
      <c r="BH1093" s="85"/>
      <c r="BI1093" s="85"/>
      <c r="BJ1093" s="85"/>
      <c r="BK1093" s="85"/>
      <c r="BL1093" s="85"/>
      <c r="BM1093" s="85"/>
      <c r="BN1093" s="85"/>
      <c r="BO1093" s="85"/>
      <c r="BP1093" s="85"/>
      <c r="BQ1093" s="85"/>
      <c r="BR1093" s="85"/>
      <c r="BS1093" s="85"/>
      <c r="BT1093" s="85"/>
      <c r="BU1093" s="85"/>
      <c r="BV1093" s="85"/>
      <c r="BW1093" s="85"/>
      <c r="BX1093" s="85"/>
      <c r="BY1093" s="85"/>
      <c r="BZ1093" s="85"/>
      <c r="CA1093" s="85"/>
      <c r="CB1093" s="85"/>
      <c r="CC1093" s="85"/>
      <c r="CD1093" s="85"/>
      <c r="CE1093" s="85"/>
      <c r="CF1093" s="85"/>
      <c r="CG1093" s="85"/>
      <c r="CH1093" s="85"/>
      <c r="CI1093" s="85"/>
      <c r="CJ1093" s="85"/>
      <c r="CK1093" s="85"/>
      <c r="CL1093" s="85"/>
      <c r="CM1093" s="85"/>
      <c r="CN1093" s="85"/>
      <c r="CO1093" s="85"/>
      <c r="CP1093" s="85"/>
      <c r="CQ1093" s="85"/>
      <c r="CR1093" s="85"/>
      <c r="CS1093" s="85"/>
      <c r="CT1093" s="85"/>
      <c r="CU1093" s="85"/>
      <c r="CV1093" s="85"/>
      <c r="CW1093" s="85"/>
      <c r="CX1093" s="85"/>
      <c r="CY1093" s="85"/>
      <c r="CZ1093" s="85"/>
      <c r="DA1093" s="85"/>
      <c r="DB1093" s="85"/>
      <c r="DC1093" s="85"/>
      <c r="DD1093" s="85"/>
      <c r="DE1093" s="85"/>
      <c r="DF1093" s="85"/>
      <c r="DG1093" s="85"/>
      <c r="DH1093" s="85"/>
      <c r="DI1093" s="85"/>
      <c r="DJ1093" s="85"/>
      <c r="DK1093" s="85"/>
      <c r="DL1093" s="85"/>
      <c r="DM1093" s="85"/>
      <c r="DN1093" s="85"/>
      <c r="DO1093" s="85"/>
      <c r="DP1093" s="85"/>
      <c r="DQ1093" s="85"/>
      <c r="DR1093" s="85"/>
      <c r="DS1093" s="85"/>
      <c r="DT1093" s="85"/>
      <c r="DU1093" s="85"/>
      <c r="DV1093" s="85"/>
      <c r="DW1093" s="85"/>
      <c r="DX1093" s="85"/>
      <c r="DY1093" s="85"/>
      <c r="DZ1093" s="85"/>
      <c r="EA1093" s="85"/>
      <c r="EB1093" s="85"/>
      <c r="EC1093" s="85"/>
      <c r="ED1093" s="85"/>
      <c r="EE1093" s="85"/>
      <c r="EF1093" s="85"/>
      <c r="EG1093" s="85"/>
      <c r="EH1093" s="85"/>
      <c r="EI1093" s="85"/>
      <c r="EJ1093" s="85"/>
      <c r="EK1093" s="85"/>
      <c r="EL1093" s="85"/>
      <c r="EM1093" s="85"/>
      <c r="EN1093" s="85"/>
      <c r="EO1093" s="85"/>
      <c r="EP1093" s="85"/>
      <c r="EQ1093" s="85"/>
      <c r="ER1093" s="85"/>
      <c r="ES1093" s="85"/>
      <c r="ET1093" s="85"/>
      <c r="EU1093" s="85"/>
      <c r="EV1093" s="85"/>
      <c r="EW1093" s="85"/>
      <c r="EX1093" s="85"/>
      <c r="EY1093" s="85"/>
      <c r="EZ1093" s="85"/>
      <c r="FA1093" s="85"/>
      <c r="FB1093" s="85"/>
      <c r="FC1093" s="85"/>
      <c r="FD1093" s="85"/>
      <c r="FE1093" s="85"/>
      <c r="FF1093" s="85"/>
      <c r="FG1093" s="85"/>
      <c r="FH1093" s="85"/>
      <c r="FI1093" s="85"/>
      <c r="FJ1093" s="85"/>
      <c r="FK1093" s="85"/>
      <c r="FL1093" s="85"/>
      <c r="FM1093" s="85"/>
      <c r="FN1093" s="85"/>
      <c r="FO1093" s="85"/>
      <c r="FP1093" s="85"/>
      <c r="FQ1093" s="85"/>
      <c r="FR1093" s="85"/>
      <c r="FS1093" s="85"/>
      <c r="FT1093" s="85"/>
      <c r="FU1093" s="85"/>
      <c r="FV1093" s="85"/>
      <c r="FW1093" s="85"/>
      <c r="FX1093" s="85"/>
      <c r="FY1093" s="85"/>
      <c r="FZ1093" s="85"/>
      <c r="GA1093" s="85"/>
      <c r="GB1093" s="85"/>
      <c r="GC1093" s="85"/>
      <c r="GD1093" s="85"/>
      <c r="GE1093" s="85"/>
      <c r="GF1093" s="85"/>
      <c r="GG1093" s="85"/>
      <c r="GH1093" s="85"/>
      <c r="GI1093" s="85"/>
      <c r="GJ1093" s="85"/>
      <c r="GK1093" s="85"/>
      <c r="GL1093" s="85"/>
      <c r="GM1093" s="85"/>
      <c r="GN1093" s="85"/>
      <c r="GO1093" s="85"/>
      <c r="GP1093" s="85"/>
      <c r="GQ1093" s="85"/>
      <c r="GR1093" s="85"/>
      <c r="GS1093" s="85"/>
      <c r="GT1093" s="85"/>
      <c r="GU1093" s="85"/>
      <c r="GV1093" s="85"/>
      <c r="GW1093" s="85"/>
      <c r="GX1093" s="85"/>
      <c r="GY1093" s="85"/>
      <c r="GZ1093" s="85"/>
      <c r="HA1093" s="85"/>
      <c r="HB1093" s="85"/>
      <c r="HC1093" s="85"/>
      <c r="HD1093" s="85"/>
      <c r="HE1093" s="85"/>
      <c r="HF1093" s="85"/>
      <c r="HG1093" s="85"/>
      <c r="HH1093" s="85"/>
      <c r="HI1093" s="85"/>
      <c r="HJ1093" s="85"/>
      <c r="HK1093" s="85"/>
      <c r="HL1093" s="85"/>
      <c r="HM1093" s="85"/>
      <c r="HN1093" s="85"/>
      <c r="HO1093" s="85"/>
      <c r="HP1093" s="85"/>
      <c r="HQ1093" s="85"/>
      <c r="HR1093" s="85"/>
      <c r="HS1093" s="85"/>
      <c r="HT1093" s="85"/>
      <c r="HU1093" s="85"/>
      <c r="HV1093" s="85"/>
      <c r="HW1093" s="85"/>
      <c r="HX1093" s="85"/>
      <c r="HY1093" s="85"/>
      <c r="HZ1093" s="85"/>
      <c r="IA1093" s="85"/>
      <c r="IB1093" s="85"/>
      <c r="IC1093" s="85"/>
      <c r="ID1093" s="85"/>
      <c r="IE1093" s="85"/>
      <c r="IF1093" s="85"/>
      <c r="IG1093" s="85"/>
      <c r="IH1093" s="85"/>
      <c r="II1093" s="85"/>
      <c r="IJ1093" s="85"/>
      <c r="IK1093" s="85"/>
      <c r="IL1093" s="85"/>
      <c r="IM1093" s="85"/>
      <c r="IN1093" s="85"/>
      <c r="IO1093" s="85"/>
      <c r="IP1093" s="85"/>
      <c r="IQ1093" s="85"/>
      <c r="IR1093" s="85"/>
      <c r="IS1093" s="85"/>
      <c r="IT1093" s="85"/>
      <c r="IU1093" s="85"/>
      <c r="IV1093" s="85"/>
      <c r="IW1093" s="85"/>
      <c r="IX1093" s="1"/>
    </row>
    <row r="1094" spans="1:258" ht="12.95" customHeight="1">
      <c r="A1094" s="76" t="s">
        <v>319</v>
      </c>
      <c r="B1094" s="86" t="s">
        <v>1040</v>
      </c>
      <c r="C1094" s="134"/>
      <c r="D1094" s="86"/>
      <c r="E1094" s="86" t="s">
        <v>3771</v>
      </c>
      <c r="F1094" s="166">
        <v>22300016</v>
      </c>
      <c r="G1094" s="37" t="s">
        <v>1631</v>
      </c>
      <c r="H1094" s="388" t="s">
        <v>2116</v>
      </c>
      <c r="I1094" s="86" t="s">
        <v>1132</v>
      </c>
      <c r="J1094" s="86" t="s">
        <v>1132</v>
      </c>
      <c r="K1094" s="80" t="s">
        <v>150</v>
      </c>
      <c r="L1094" s="76"/>
      <c r="M1094" s="76"/>
      <c r="N1094" s="115">
        <v>100</v>
      </c>
      <c r="O1094" s="76">
        <v>230000000</v>
      </c>
      <c r="P1094" s="76" t="s">
        <v>953</v>
      </c>
      <c r="Q1094" s="76" t="s">
        <v>151</v>
      </c>
      <c r="R1094" s="80" t="s">
        <v>110</v>
      </c>
      <c r="S1094" s="76">
        <v>230000000</v>
      </c>
      <c r="T1094" s="76" t="s">
        <v>1133</v>
      </c>
      <c r="U1094" s="86"/>
      <c r="V1094" s="86"/>
      <c r="W1094" s="86"/>
      <c r="X1094" s="86"/>
      <c r="Y1094" s="76" t="s">
        <v>435</v>
      </c>
      <c r="Z1094" s="76" t="s">
        <v>436</v>
      </c>
      <c r="AA1094" s="80">
        <v>0</v>
      </c>
      <c r="AB1094" s="80">
        <v>100</v>
      </c>
      <c r="AC1094" s="80">
        <v>0</v>
      </c>
      <c r="AD1094" s="86"/>
      <c r="AE1094" s="104" t="s">
        <v>115</v>
      </c>
      <c r="AF1094" s="86"/>
      <c r="AG1094" s="86"/>
      <c r="AH1094" s="94">
        <v>34081702.369999997</v>
      </c>
      <c r="AI1094" s="117">
        <f t="shared" ref="AI1094:AI1100" si="80">AH1094*1.12</f>
        <v>38171506.654399998</v>
      </c>
      <c r="AJ1094" s="130"/>
      <c r="AK1094" s="130"/>
      <c r="AL1094" s="130"/>
      <c r="AM1094" s="84" t="s">
        <v>116</v>
      </c>
      <c r="AN1094" s="119" t="s">
        <v>1134</v>
      </c>
      <c r="AO1094" s="119" t="s">
        <v>1135</v>
      </c>
      <c r="AP1094" s="86"/>
      <c r="AQ1094" s="86"/>
      <c r="AR1094" s="86"/>
      <c r="AS1094" s="86"/>
      <c r="AT1094" s="86"/>
      <c r="AU1094" s="86"/>
      <c r="AV1094" s="86"/>
      <c r="AW1094" s="86"/>
      <c r="AX1094" s="86"/>
      <c r="AY1094" s="86"/>
      <c r="AZ1094" s="521"/>
      <c r="BA1094" s="85"/>
      <c r="BB1094" s="85"/>
      <c r="BC1094" s="85"/>
      <c r="BD1094" s="49">
        <v>902</v>
      </c>
      <c r="BE1094" s="152"/>
      <c r="BF1094" s="152"/>
      <c r="BG1094" s="152"/>
      <c r="BH1094" s="152"/>
      <c r="BI1094" s="152"/>
      <c r="BJ1094" s="152"/>
      <c r="BK1094" s="152"/>
      <c r="BL1094" s="152"/>
      <c r="BM1094" s="152"/>
      <c r="BN1094" s="152"/>
      <c r="BO1094" s="152"/>
      <c r="BP1094" s="152"/>
      <c r="BQ1094" s="152"/>
      <c r="BR1094" s="152"/>
      <c r="BS1094" s="152"/>
      <c r="BT1094" s="152"/>
      <c r="BU1094" s="152"/>
      <c r="BV1094" s="152"/>
      <c r="BW1094" s="152"/>
      <c r="BX1094" s="152"/>
      <c r="BY1094" s="152"/>
      <c r="BZ1094" s="152"/>
      <c r="CA1094" s="152"/>
      <c r="CB1094" s="152"/>
      <c r="CC1094" s="152"/>
      <c r="CD1094" s="152"/>
      <c r="CE1094" s="152"/>
      <c r="CF1094" s="152"/>
      <c r="CG1094" s="152"/>
      <c r="CH1094" s="152"/>
      <c r="CI1094" s="152"/>
      <c r="CJ1094" s="152"/>
      <c r="CK1094" s="152"/>
      <c r="CL1094" s="152"/>
      <c r="CM1094" s="152"/>
      <c r="CN1094" s="152"/>
      <c r="CO1094" s="152"/>
      <c r="CP1094" s="152"/>
      <c r="CQ1094" s="152"/>
      <c r="CR1094" s="152"/>
      <c r="CS1094" s="152"/>
      <c r="CT1094" s="152"/>
      <c r="CU1094" s="152"/>
      <c r="CV1094" s="152"/>
      <c r="CW1094" s="152"/>
      <c r="CX1094" s="152"/>
      <c r="CY1094" s="152"/>
      <c r="CZ1094" s="152"/>
      <c r="DA1094" s="152"/>
      <c r="DB1094" s="152"/>
      <c r="DC1094" s="152"/>
      <c r="DD1094" s="152"/>
      <c r="DE1094" s="152"/>
      <c r="DF1094" s="152"/>
      <c r="DG1094" s="152"/>
      <c r="DH1094" s="152"/>
      <c r="DI1094" s="152"/>
      <c r="DJ1094" s="152"/>
      <c r="DK1094" s="152"/>
      <c r="DL1094" s="152"/>
      <c r="DM1094" s="152"/>
      <c r="DN1094" s="152"/>
      <c r="DO1094" s="152"/>
      <c r="DP1094" s="152"/>
      <c r="DQ1094" s="152"/>
      <c r="DR1094" s="152"/>
      <c r="DS1094" s="152"/>
      <c r="DT1094" s="152"/>
      <c r="DU1094" s="152"/>
      <c r="DV1094" s="152"/>
      <c r="DW1094" s="152"/>
      <c r="DX1094" s="152"/>
      <c r="DY1094" s="152"/>
      <c r="DZ1094" s="152"/>
      <c r="EA1094" s="152"/>
      <c r="EB1094" s="152"/>
      <c r="EC1094" s="152"/>
      <c r="ED1094" s="152"/>
      <c r="EE1094" s="152"/>
      <c r="EF1094" s="152"/>
      <c r="EG1094" s="152"/>
      <c r="EH1094" s="152"/>
      <c r="EI1094" s="152"/>
      <c r="EJ1094" s="152"/>
      <c r="EK1094" s="152"/>
      <c r="EL1094" s="152"/>
      <c r="EM1094" s="152"/>
      <c r="EN1094" s="152"/>
      <c r="EO1094" s="152"/>
      <c r="EP1094" s="152"/>
      <c r="EQ1094" s="152"/>
      <c r="ER1094" s="152"/>
      <c r="ES1094" s="152"/>
      <c r="ET1094" s="152"/>
      <c r="EU1094" s="152"/>
      <c r="EV1094" s="152"/>
      <c r="EW1094" s="152"/>
      <c r="EX1094" s="152"/>
      <c r="EY1094" s="152"/>
      <c r="EZ1094" s="152"/>
      <c r="FA1094" s="152"/>
      <c r="FB1094" s="152"/>
      <c r="FC1094" s="152"/>
      <c r="FD1094" s="152"/>
      <c r="FE1094" s="152"/>
      <c r="FF1094" s="152"/>
      <c r="FG1094" s="152"/>
      <c r="FH1094" s="152"/>
      <c r="FI1094" s="152"/>
      <c r="FJ1094" s="152"/>
      <c r="FK1094" s="152"/>
      <c r="FL1094" s="152"/>
      <c r="FM1094" s="152"/>
      <c r="FN1094" s="152"/>
      <c r="FO1094" s="152"/>
      <c r="FP1094" s="152"/>
      <c r="FQ1094" s="152"/>
      <c r="FR1094" s="152"/>
      <c r="FS1094" s="152"/>
      <c r="FT1094" s="152"/>
      <c r="FU1094" s="152"/>
      <c r="FV1094" s="152"/>
      <c r="FW1094" s="152"/>
      <c r="FX1094" s="152"/>
      <c r="FY1094" s="152"/>
      <c r="FZ1094" s="152"/>
      <c r="GA1094" s="152"/>
      <c r="GB1094" s="152"/>
      <c r="GC1094" s="152"/>
      <c r="GD1094" s="152"/>
      <c r="GE1094" s="152"/>
      <c r="GF1094" s="152"/>
      <c r="GG1094" s="152"/>
      <c r="GH1094" s="152"/>
      <c r="GI1094" s="152"/>
      <c r="GJ1094" s="152"/>
      <c r="GK1094" s="152"/>
      <c r="GL1094" s="152"/>
      <c r="GM1094" s="152"/>
      <c r="GN1094" s="152"/>
      <c r="GO1094" s="152"/>
      <c r="GP1094" s="152"/>
      <c r="GQ1094" s="152"/>
      <c r="GR1094" s="152"/>
      <c r="GS1094" s="152"/>
      <c r="GT1094" s="152"/>
      <c r="GU1094" s="152"/>
      <c r="GV1094" s="152"/>
      <c r="GW1094" s="152"/>
      <c r="GX1094" s="152"/>
      <c r="GY1094" s="152"/>
      <c r="GZ1094" s="152"/>
      <c r="HA1094" s="152"/>
      <c r="HB1094" s="152"/>
      <c r="HC1094" s="152"/>
      <c r="HD1094" s="152"/>
      <c r="HE1094" s="152"/>
      <c r="HF1094" s="152"/>
      <c r="HG1094" s="152"/>
      <c r="HH1094" s="152"/>
      <c r="HI1094" s="152"/>
      <c r="HJ1094" s="152"/>
      <c r="HK1094" s="152"/>
      <c r="HL1094" s="152"/>
      <c r="HM1094" s="152"/>
      <c r="HN1094" s="152"/>
      <c r="HO1094" s="152"/>
      <c r="HP1094" s="152"/>
      <c r="HQ1094" s="152"/>
      <c r="HR1094" s="152"/>
      <c r="HS1094" s="152"/>
      <c r="HT1094" s="152"/>
      <c r="HU1094" s="152"/>
      <c r="HV1094" s="152"/>
      <c r="HW1094" s="152"/>
      <c r="HX1094" s="152"/>
      <c r="HY1094" s="152"/>
      <c r="HZ1094" s="152"/>
      <c r="IA1094" s="152"/>
      <c r="IB1094" s="152"/>
      <c r="IC1094" s="152"/>
      <c r="ID1094" s="152"/>
      <c r="IE1094" s="152"/>
      <c r="IF1094" s="152"/>
      <c r="IG1094" s="152"/>
      <c r="IH1094" s="152"/>
      <c r="II1094" s="152"/>
      <c r="IJ1094" s="152"/>
      <c r="IK1094" s="152"/>
      <c r="IL1094" s="152"/>
      <c r="IM1094" s="152"/>
      <c r="IN1094" s="152"/>
      <c r="IO1094" s="152"/>
      <c r="IP1094" s="152"/>
      <c r="IQ1094" s="152"/>
      <c r="IR1094" s="152"/>
      <c r="IS1094" s="152"/>
      <c r="IT1094" s="152"/>
      <c r="IU1094" s="152"/>
      <c r="IV1094" s="152"/>
      <c r="IW1094" s="152"/>
    </row>
    <row r="1095" spans="1:258" ht="12.95" customHeight="1">
      <c r="A1095" s="76" t="s">
        <v>319</v>
      </c>
      <c r="B1095" s="86" t="s">
        <v>1040</v>
      </c>
      <c r="C1095" s="134"/>
      <c r="D1095" s="136"/>
      <c r="E1095" s="86" t="s">
        <v>3772</v>
      </c>
      <c r="F1095" s="166">
        <v>22300017</v>
      </c>
      <c r="G1095" s="168" t="s">
        <v>1632</v>
      </c>
      <c r="H1095" s="388" t="s">
        <v>2116</v>
      </c>
      <c r="I1095" s="170" t="s">
        <v>1132</v>
      </c>
      <c r="J1095" s="86" t="s">
        <v>1132</v>
      </c>
      <c r="K1095" s="80" t="s">
        <v>150</v>
      </c>
      <c r="L1095" s="76"/>
      <c r="M1095" s="76"/>
      <c r="N1095" s="115">
        <v>100</v>
      </c>
      <c r="O1095" s="76">
        <v>230000000</v>
      </c>
      <c r="P1095" s="76" t="s">
        <v>953</v>
      </c>
      <c r="Q1095" s="76" t="s">
        <v>151</v>
      </c>
      <c r="R1095" s="80" t="s">
        <v>110</v>
      </c>
      <c r="S1095" s="76">
        <v>230000000</v>
      </c>
      <c r="T1095" s="76" t="s">
        <v>985</v>
      </c>
      <c r="U1095" s="136"/>
      <c r="V1095" s="136"/>
      <c r="W1095" s="136"/>
      <c r="X1095" s="136"/>
      <c r="Y1095" s="76" t="s">
        <v>435</v>
      </c>
      <c r="Z1095" s="76" t="s">
        <v>436</v>
      </c>
      <c r="AA1095" s="80">
        <v>0</v>
      </c>
      <c r="AB1095" s="80">
        <v>100</v>
      </c>
      <c r="AC1095" s="80">
        <v>0</v>
      </c>
      <c r="AD1095" s="136"/>
      <c r="AE1095" s="104" t="s">
        <v>115</v>
      </c>
      <c r="AF1095" s="136"/>
      <c r="AG1095" s="136"/>
      <c r="AH1095" s="225">
        <v>0</v>
      </c>
      <c r="AI1095" s="225">
        <v>0</v>
      </c>
      <c r="AJ1095" s="681"/>
      <c r="AK1095" s="681"/>
      <c r="AL1095" s="681"/>
      <c r="AM1095" s="84" t="s">
        <v>116</v>
      </c>
      <c r="AN1095" s="119" t="s">
        <v>1136</v>
      </c>
      <c r="AO1095" s="119" t="s">
        <v>1137</v>
      </c>
      <c r="AP1095" s="136"/>
      <c r="AQ1095" s="136"/>
      <c r="AR1095" s="136"/>
      <c r="AS1095" s="136"/>
      <c r="AT1095" s="136"/>
      <c r="AU1095" s="136"/>
      <c r="AV1095" s="136"/>
      <c r="AW1095" s="136"/>
      <c r="AX1095" s="136"/>
      <c r="AY1095" s="136"/>
      <c r="AZ1095" s="521"/>
      <c r="BA1095" s="85"/>
      <c r="BB1095" s="85"/>
      <c r="BC1095" s="85"/>
      <c r="BD1095" s="49">
        <v>903</v>
      </c>
    </row>
    <row r="1096" spans="1:258" ht="12.95" customHeight="1">
      <c r="A1096" s="453" t="s">
        <v>319</v>
      </c>
      <c r="B1096" s="465" t="s">
        <v>1040</v>
      </c>
      <c r="C1096" s="1107"/>
      <c r="D1096" s="1108"/>
      <c r="E1096" s="465" t="s">
        <v>4498</v>
      </c>
      <c r="F1096" s="475">
        <v>22300017</v>
      </c>
      <c r="G1096" s="1038" t="s">
        <v>1632</v>
      </c>
      <c r="H1096" s="478" t="s">
        <v>2116</v>
      </c>
      <c r="I1096" s="1109" t="s">
        <v>1132</v>
      </c>
      <c r="J1096" s="477" t="s">
        <v>1132</v>
      </c>
      <c r="K1096" s="454" t="s">
        <v>150</v>
      </c>
      <c r="L1096" s="454"/>
      <c r="M1096" s="454"/>
      <c r="N1096" s="1110">
        <v>100</v>
      </c>
      <c r="O1096" s="454">
        <v>230000000</v>
      </c>
      <c r="P1096" s="454" t="s">
        <v>953</v>
      </c>
      <c r="Q1096" s="1020" t="s">
        <v>435</v>
      </c>
      <c r="R1096" s="454" t="s">
        <v>110</v>
      </c>
      <c r="S1096" s="454">
        <v>230000000</v>
      </c>
      <c r="T1096" s="454" t="s">
        <v>985</v>
      </c>
      <c r="U1096" s="1111"/>
      <c r="V1096" s="1111"/>
      <c r="W1096" s="1111"/>
      <c r="X1096" s="454" t="s">
        <v>436</v>
      </c>
      <c r="Y1096" s="454"/>
      <c r="Z1096" s="454"/>
      <c r="AA1096" s="454">
        <v>0</v>
      </c>
      <c r="AB1096" s="454">
        <v>100</v>
      </c>
      <c r="AC1096" s="454">
        <v>0</v>
      </c>
      <c r="AD1096" s="1111"/>
      <c r="AE1096" s="1112" t="s">
        <v>115</v>
      </c>
      <c r="AF1096" s="1111"/>
      <c r="AG1096" s="1111"/>
      <c r="AH1096" s="1113">
        <v>12695872</v>
      </c>
      <c r="AI1096" s="1114">
        <f t="shared" si="80"/>
        <v>14219376.640000001</v>
      </c>
      <c r="AJ1096" s="1115"/>
      <c r="AK1096" s="1115"/>
      <c r="AL1096" s="1115"/>
      <c r="AM1096" s="454" t="s">
        <v>116</v>
      </c>
      <c r="AN1096" s="1116" t="s">
        <v>1136</v>
      </c>
      <c r="AO1096" s="1116" t="s">
        <v>1137</v>
      </c>
      <c r="AP1096" s="1103"/>
      <c r="AQ1096" s="1103"/>
      <c r="AR1096" s="1106"/>
      <c r="AS1096" s="1106"/>
      <c r="AT1096" s="1106"/>
      <c r="AU1096" s="1106"/>
      <c r="AV1096" s="1106"/>
      <c r="AW1096" s="1106"/>
      <c r="AX1096" s="1106"/>
      <c r="AY1096" s="948" t="s">
        <v>4119</v>
      </c>
      <c r="AZ1096" s="1117"/>
    </row>
    <row r="1097" spans="1:258" ht="12.95" customHeight="1">
      <c r="A1097" s="8" t="s">
        <v>319</v>
      </c>
      <c r="B1097" s="409" t="s">
        <v>1040</v>
      </c>
      <c r="C1097" s="521"/>
      <c r="D1097" s="526"/>
      <c r="E1097" s="409" t="s">
        <v>3773</v>
      </c>
      <c r="F1097" s="407">
        <v>22300018</v>
      </c>
      <c r="G1097" s="324" t="s">
        <v>1633</v>
      </c>
      <c r="H1097" s="537" t="s">
        <v>2116</v>
      </c>
      <c r="I1097" s="409" t="s">
        <v>1132</v>
      </c>
      <c r="J1097" s="409" t="s">
        <v>1132</v>
      </c>
      <c r="K1097" s="563" t="s">
        <v>150</v>
      </c>
      <c r="L1097" s="8"/>
      <c r="M1097" s="8"/>
      <c r="N1097" s="574">
        <v>100</v>
      </c>
      <c r="O1097" s="8">
        <v>230000000</v>
      </c>
      <c r="P1097" s="8" t="s">
        <v>953</v>
      </c>
      <c r="Q1097" s="8" t="s">
        <v>151</v>
      </c>
      <c r="R1097" s="563" t="s">
        <v>110</v>
      </c>
      <c r="S1097" s="8">
        <v>230000000</v>
      </c>
      <c r="T1097" s="8" t="s">
        <v>954</v>
      </c>
      <c r="U1097" s="526"/>
      <c r="V1097" s="526"/>
      <c r="W1097" s="526"/>
      <c r="X1097" s="526"/>
      <c r="Y1097" s="8" t="s">
        <v>435</v>
      </c>
      <c r="Z1097" s="8" t="s">
        <v>436</v>
      </c>
      <c r="AA1097" s="563">
        <v>0</v>
      </c>
      <c r="AB1097" s="563">
        <v>100</v>
      </c>
      <c r="AC1097" s="563">
        <v>0</v>
      </c>
      <c r="AD1097" s="526"/>
      <c r="AE1097" s="242" t="s">
        <v>115</v>
      </c>
      <c r="AF1097" s="526"/>
      <c r="AG1097" s="526"/>
      <c r="AH1097" s="305">
        <v>90269791.700000003</v>
      </c>
      <c r="AI1097" s="669">
        <f t="shared" si="80"/>
        <v>101102166.70400001</v>
      </c>
      <c r="AJ1097" s="677"/>
      <c r="AK1097" s="677"/>
      <c r="AL1097" s="677"/>
      <c r="AM1097" s="689" t="s">
        <v>116</v>
      </c>
      <c r="AN1097" s="409" t="s">
        <v>1138</v>
      </c>
      <c r="AO1097" s="409" t="s">
        <v>1139</v>
      </c>
      <c r="AP1097" s="526"/>
      <c r="AQ1097" s="526"/>
      <c r="AR1097" s="526"/>
      <c r="AS1097" s="526"/>
      <c r="AT1097" s="526"/>
      <c r="AU1097" s="526"/>
      <c r="AV1097" s="526"/>
      <c r="AW1097" s="526"/>
      <c r="AX1097" s="526"/>
      <c r="AY1097" s="526"/>
      <c r="AZ1097" s="521"/>
      <c r="BA1097" s="85"/>
      <c r="BB1097" s="85"/>
      <c r="BC1097" s="85"/>
      <c r="BD1097" s="49">
        <v>904</v>
      </c>
    </row>
    <row r="1098" spans="1:258" s="239" customFormat="1" ht="13.15" customHeight="1">
      <c r="A1098" s="76" t="s">
        <v>319</v>
      </c>
      <c r="B1098" s="86" t="s">
        <v>1040</v>
      </c>
      <c r="C1098" s="134"/>
      <c r="D1098" s="136"/>
      <c r="E1098" s="86" t="s">
        <v>1630</v>
      </c>
      <c r="F1098" s="166">
        <v>22300019</v>
      </c>
      <c r="G1098" s="37" t="s">
        <v>1634</v>
      </c>
      <c r="H1098" s="388" t="s">
        <v>2117</v>
      </c>
      <c r="I1098" s="86" t="s">
        <v>1140</v>
      </c>
      <c r="J1098" s="86" t="s">
        <v>1141</v>
      </c>
      <c r="K1098" s="80" t="s">
        <v>150</v>
      </c>
      <c r="L1098" s="76"/>
      <c r="M1098" s="76"/>
      <c r="N1098" s="115">
        <v>100</v>
      </c>
      <c r="O1098" s="76">
        <v>230000000</v>
      </c>
      <c r="P1098" s="76" t="s">
        <v>953</v>
      </c>
      <c r="Q1098" s="76" t="s">
        <v>109</v>
      </c>
      <c r="R1098" s="80" t="s">
        <v>110</v>
      </c>
      <c r="S1098" s="76">
        <v>230000000</v>
      </c>
      <c r="T1098" s="76" t="s">
        <v>999</v>
      </c>
      <c r="U1098" s="136"/>
      <c r="V1098" s="136"/>
      <c r="W1098" s="136"/>
      <c r="X1098" s="136"/>
      <c r="Y1098" s="76" t="s">
        <v>435</v>
      </c>
      <c r="Z1098" s="76" t="s">
        <v>436</v>
      </c>
      <c r="AA1098" s="80" t="s">
        <v>106</v>
      </c>
      <c r="AB1098" s="80" t="s">
        <v>316</v>
      </c>
      <c r="AC1098" s="80" t="s">
        <v>106</v>
      </c>
      <c r="AD1098" s="136"/>
      <c r="AE1098" s="104" t="s">
        <v>115</v>
      </c>
      <c r="AF1098" s="136"/>
      <c r="AG1098" s="136"/>
      <c r="AH1098" s="94">
        <v>51889760</v>
      </c>
      <c r="AI1098" s="117">
        <f t="shared" si="80"/>
        <v>58116531.200000003</v>
      </c>
      <c r="AJ1098" s="681"/>
      <c r="AK1098" s="681"/>
      <c r="AL1098" s="681"/>
      <c r="AM1098" s="84" t="s">
        <v>116</v>
      </c>
      <c r="AN1098" s="86" t="s">
        <v>1142</v>
      </c>
      <c r="AO1098" s="86" t="s">
        <v>1143</v>
      </c>
      <c r="AP1098" s="136"/>
      <c r="AQ1098" s="136"/>
      <c r="AR1098" s="136"/>
      <c r="AS1098" s="136"/>
      <c r="AT1098" s="136"/>
      <c r="AU1098" s="136"/>
      <c r="AV1098" s="136"/>
      <c r="AW1098" s="136"/>
      <c r="AX1098" s="136"/>
      <c r="AY1098" s="136"/>
      <c r="AZ1098" s="134"/>
      <c r="BA1098" s="134"/>
      <c r="BB1098" s="85"/>
      <c r="BC1098" s="85"/>
      <c r="BD1098" s="49">
        <v>905</v>
      </c>
    </row>
    <row r="1099" spans="1:258" s="239" customFormat="1" ht="13.15" customHeight="1">
      <c r="A1099" s="76" t="s">
        <v>1144</v>
      </c>
      <c r="B1099" s="86"/>
      <c r="C1099" s="104"/>
      <c r="D1099" s="104"/>
      <c r="E1099" s="104" t="s">
        <v>1641</v>
      </c>
      <c r="F1099" s="166">
        <v>22300020</v>
      </c>
      <c r="G1099" s="37" t="s">
        <v>1635</v>
      </c>
      <c r="H1099" s="388" t="s">
        <v>2118</v>
      </c>
      <c r="I1099" s="104" t="s">
        <v>1145</v>
      </c>
      <c r="J1099" s="104" t="s">
        <v>1146</v>
      </c>
      <c r="K1099" s="80" t="s">
        <v>1147</v>
      </c>
      <c r="L1099" s="104" t="s">
        <v>1148</v>
      </c>
      <c r="M1099" s="90"/>
      <c r="N1099" s="80">
        <v>100</v>
      </c>
      <c r="O1099" s="132">
        <v>230000000</v>
      </c>
      <c r="P1099" s="76" t="s">
        <v>953</v>
      </c>
      <c r="Q1099" s="76" t="s">
        <v>1094</v>
      </c>
      <c r="R1099" s="80" t="s">
        <v>110</v>
      </c>
      <c r="S1099" s="131">
        <v>230000000</v>
      </c>
      <c r="T1099" s="76" t="s">
        <v>954</v>
      </c>
      <c r="U1099" s="90"/>
      <c r="V1099" s="90"/>
      <c r="W1099" s="90"/>
      <c r="X1099" s="90"/>
      <c r="Y1099" s="76" t="s">
        <v>435</v>
      </c>
      <c r="Z1099" s="76" t="s">
        <v>436</v>
      </c>
      <c r="AA1099" s="115">
        <v>0</v>
      </c>
      <c r="AB1099" s="115">
        <v>100</v>
      </c>
      <c r="AC1099" s="115">
        <v>0</v>
      </c>
      <c r="AD1099" s="90"/>
      <c r="AE1099" s="104" t="s">
        <v>115</v>
      </c>
      <c r="AF1099" s="637"/>
      <c r="AG1099" s="637"/>
      <c r="AH1099" s="137">
        <v>6137956</v>
      </c>
      <c r="AI1099" s="117">
        <f t="shared" si="80"/>
        <v>6874510.7200000007</v>
      </c>
      <c r="AJ1099" s="138"/>
      <c r="AK1099" s="138"/>
      <c r="AL1099" s="138"/>
      <c r="AM1099" s="84" t="s">
        <v>116</v>
      </c>
      <c r="AN1099" s="76" t="s">
        <v>1149</v>
      </c>
      <c r="AO1099" s="86" t="s">
        <v>1150</v>
      </c>
      <c r="AP1099" s="90"/>
      <c r="AQ1099" s="90"/>
      <c r="AR1099" s="90"/>
      <c r="AS1099" s="90"/>
      <c r="AT1099" s="90"/>
      <c r="AU1099" s="90"/>
      <c r="AV1099" s="90"/>
      <c r="AW1099" s="90"/>
      <c r="AX1099" s="90"/>
      <c r="AY1099" s="90"/>
      <c r="AZ1099" s="134"/>
      <c r="BA1099" s="134"/>
      <c r="BB1099" s="85"/>
      <c r="BC1099" s="85"/>
      <c r="BD1099" s="49">
        <v>906</v>
      </c>
    </row>
    <row r="1100" spans="1:258" s="239" customFormat="1" ht="13.15" customHeight="1">
      <c r="A1100" s="119" t="s">
        <v>1175</v>
      </c>
      <c r="B1100" s="517" t="s">
        <v>1040</v>
      </c>
      <c r="C1100" s="111"/>
      <c r="D1100" s="111"/>
      <c r="E1100" s="111" t="s">
        <v>1618</v>
      </c>
      <c r="F1100" s="166">
        <v>22300021</v>
      </c>
      <c r="G1100" s="37" t="s">
        <v>1636</v>
      </c>
      <c r="H1100" s="388" t="s">
        <v>2119</v>
      </c>
      <c r="I1100" s="119" t="s">
        <v>1151</v>
      </c>
      <c r="J1100" s="517" t="s">
        <v>1151</v>
      </c>
      <c r="K1100" s="517" t="s">
        <v>150</v>
      </c>
      <c r="L1100" s="517"/>
      <c r="M1100" s="517"/>
      <c r="N1100" s="577">
        <v>50</v>
      </c>
      <c r="O1100" s="577">
        <v>230000000</v>
      </c>
      <c r="P1100" s="517" t="s">
        <v>953</v>
      </c>
      <c r="Q1100" s="86" t="s">
        <v>151</v>
      </c>
      <c r="R1100" s="517" t="s">
        <v>110</v>
      </c>
      <c r="S1100" s="577">
        <v>230000000</v>
      </c>
      <c r="T1100" s="598" t="s">
        <v>958</v>
      </c>
      <c r="U1100" s="119"/>
      <c r="V1100" s="119"/>
      <c r="W1100" s="119"/>
      <c r="X1100" s="86"/>
      <c r="Y1100" s="76" t="s">
        <v>435</v>
      </c>
      <c r="Z1100" s="76" t="s">
        <v>436</v>
      </c>
      <c r="AA1100" s="577">
        <v>0</v>
      </c>
      <c r="AB1100" s="623">
        <v>90</v>
      </c>
      <c r="AC1100" s="623">
        <v>10</v>
      </c>
      <c r="AD1100" s="517"/>
      <c r="AE1100" s="119" t="s">
        <v>115</v>
      </c>
      <c r="AF1100" s="643"/>
      <c r="AG1100" s="643"/>
      <c r="AH1100" s="661">
        <v>0</v>
      </c>
      <c r="AI1100" s="117">
        <f t="shared" si="80"/>
        <v>0</v>
      </c>
      <c r="AJ1100" s="643"/>
      <c r="AK1100" s="643"/>
      <c r="AL1100" s="643"/>
      <c r="AM1100" s="84" t="s">
        <v>116</v>
      </c>
      <c r="AN1100" s="119" t="s">
        <v>1152</v>
      </c>
      <c r="AO1100" s="119" t="s">
        <v>1153</v>
      </c>
      <c r="AP1100" s="111"/>
      <c r="AQ1100" s="111"/>
      <c r="AR1100" s="111"/>
      <c r="AS1100" s="111"/>
      <c r="AT1100" s="111"/>
      <c r="AU1100" s="111"/>
      <c r="AV1100" s="111"/>
      <c r="AW1100" s="111"/>
      <c r="AX1100" s="111"/>
      <c r="AY1100" s="111"/>
      <c r="AZ1100" s="134"/>
      <c r="BA1100" s="134"/>
      <c r="BB1100" s="85"/>
      <c r="BC1100" s="85"/>
      <c r="BD1100" s="49">
        <v>907</v>
      </c>
    </row>
    <row r="1101" spans="1:258" s="239" customFormat="1" ht="12.75" customHeight="1">
      <c r="A1101" s="119" t="s">
        <v>1175</v>
      </c>
      <c r="B1101" s="119" t="s">
        <v>1040</v>
      </c>
      <c r="C1101" s="111"/>
      <c r="D1101" s="111"/>
      <c r="E1101" s="111" t="s">
        <v>3955</v>
      </c>
      <c r="F1101" s="166">
        <v>22300021</v>
      </c>
      <c r="G1101" s="37" t="s">
        <v>1636</v>
      </c>
      <c r="H1101" s="388" t="s">
        <v>2119</v>
      </c>
      <c r="I1101" s="119" t="s">
        <v>1151</v>
      </c>
      <c r="J1101" s="119" t="s">
        <v>1151</v>
      </c>
      <c r="K1101" s="119" t="s">
        <v>150</v>
      </c>
      <c r="L1101" s="119"/>
      <c r="M1101" s="119"/>
      <c r="N1101" s="893">
        <v>50</v>
      </c>
      <c r="O1101" s="893">
        <v>230000000</v>
      </c>
      <c r="P1101" s="119" t="s">
        <v>953</v>
      </c>
      <c r="Q1101" s="397" t="s">
        <v>109</v>
      </c>
      <c r="R1101" s="119" t="s">
        <v>110</v>
      </c>
      <c r="S1101" s="893">
        <v>230000000</v>
      </c>
      <c r="T1101" s="133" t="s">
        <v>958</v>
      </c>
      <c r="U1101" s="119"/>
      <c r="V1101" s="119"/>
      <c r="W1101" s="119"/>
      <c r="X1101" s="86"/>
      <c r="Y1101" s="76" t="s">
        <v>435</v>
      </c>
      <c r="Z1101" s="76" t="s">
        <v>436</v>
      </c>
      <c r="AA1101" s="893">
        <v>0</v>
      </c>
      <c r="AB1101" s="894">
        <v>90</v>
      </c>
      <c r="AC1101" s="894">
        <v>10</v>
      </c>
      <c r="AD1101" s="119"/>
      <c r="AE1101" s="119" t="s">
        <v>115</v>
      </c>
      <c r="AF1101" s="895"/>
      <c r="AG1101" s="895"/>
      <c r="AH1101" s="896">
        <v>0</v>
      </c>
      <c r="AI1101" s="897">
        <f t="shared" ref="AI1101" si="81">AH1101*1.12</f>
        <v>0</v>
      </c>
      <c r="AJ1101" s="895"/>
      <c r="AK1101" s="895"/>
      <c r="AL1101" s="895"/>
      <c r="AM1101" s="84" t="s">
        <v>116</v>
      </c>
      <c r="AN1101" s="119" t="s">
        <v>1152</v>
      </c>
      <c r="AO1101" s="119" t="s">
        <v>1153</v>
      </c>
      <c r="AP1101" s="111"/>
      <c r="AQ1101" s="111"/>
      <c r="AR1101" s="111"/>
      <c r="AS1101" s="111"/>
      <c r="AT1101" s="111"/>
      <c r="AU1101" s="111"/>
      <c r="AV1101" s="111"/>
      <c r="AW1101" s="111"/>
      <c r="AX1101" s="111"/>
      <c r="AY1101" s="111"/>
      <c r="AZ1101" s="393" t="s">
        <v>4339</v>
      </c>
    </row>
    <row r="1102" spans="1:258" s="239" customFormat="1" ht="13.15" customHeight="1">
      <c r="A1102" s="86" t="s">
        <v>1154</v>
      </c>
      <c r="B1102" s="86" t="s">
        <v>1155</v>
      </c>
      <c r="C1102" s="129"/>
      <c r="D1102" s="86"/>
      <c r="E1102" s="86" t="s">
        <v>3774</v>
      </c>
      <c r="F1102" s="166">
        <v>22300022</v>
      </c>
      <c r="G1102" s="37" t="s">
        <v>1637</v>
      </c>
      <c r="H1102" s="388" t="s">
        <v>2120</v>
      </c>
      <c r="I1102" s="86" t="s">
        <v>1156</v>
      </c>
      <c r="J1102" s="86" t="s">
        <v>1157</v>
      </c>
      <c r="K1102" s="97" t="s">
        <v>150</v>
      </c>
      <c r="L1102" s="86"/>
      <c r="M1102" s="86"/>
      <c r="N1102" s="97" t="s">
        <v>316</v>
      </c>
      <c r="O1102" s="86">
        <v>230000000</v>
      </c>
      <c r="P1102" s="86" t="s">
        <v>984</v>
      </c>
      <c r="Q1102" s="86" t="s">
        <v>109</v>
      </c>
      <c r="R1102" s="97" t="s">
        <v>110</v>
      </c>
      <c r="S1102" s="86">
        <v>230000000</v>
      </c>
      <c r="T1102" s="76" t="s">
        <v>984</v>
      </c>
      <c r="U1102" s="86"/>
      <c r="V1102" s="86"/>
      <c r="W1102" s="86"/>
      <c r="X1102" s="86" t="s">
        <v>1158</v>
      </c>
      <c r="Y1102" s="86"/>
      <c r="Z1102" s="86"/>
      <c r="AA1102" s="97">
        <v>0</v>
      </c>
      <c r="AB1102" s="97">
        <v>100</v>
      </c>
      <c r="AC1102" s="97">
        <v>0</v>
      </c>
      <c r="AD1102" s="86"/>
      <c r="AE1102" s="86" t="s">
        <v>115</v>
      </c>
      <c r="AF1102" s="86"/>
      <c r="AG1102" s="86"/>
      <c r="AH1102" s="403">
        <v>14600000</v>
      </c>
      <c r="AI1102" s="741">
        <f>AH1102*1.12</f>
        <v>16352000.000000002</v>
      </c>
      <c r="AJ1102" s="130"/>
      <c r="AK1102" s="130"/>
      <c r="AL1102" s="130"/>
      <c r="AM1102" s="84" t="s">
        <v>116</v>
      </c>
      <c r="AN1102" s="86" t="s">
        <v>1159</v>
      </c>
      <c r="AO1102" s="86" t="s">
        <v>1160</v>
      </c>
      <c r="AP1102" s="86"/>
      <c r="AQ1102" s="86"/>
      <c r="AR1102" s="86"/>
      <c r="AS1102" s="86"/>
      <c r="AT1102" s="86"/>
      <c r="AU1102" s="86"/>
      <c r="AV1102" s="86"/>
      <c r="AW1102" s="86"/>
      <c r="AX1102" s="86"/>
      <c r="AY1102" s="86"/>
      <c r="AZ1102" s="134"/>
      <c r="BA1102" s="134"/>
      <c r="BB1102" s="85"/>
      <c r="BC1102" s="85"/>
      <c r="BD1102" s="49">
        <v>909</v>
      </c>
    </row>
    <row r="1103" spans="1:258" s="472" customFormat="1" ht="12.95" customHeight="1">
      <c r="A1103" s="297" t="s">
        <v>1161</v>
      </c>
      <c r="B1103" s="588" t="s">
        <v>1053</v>
      </c>
      <c r="C1103" s="297"/>
      <c r="D1103" s="297"/>
      <c r="E1103" s="297" t="s">
        <v>3775</v>
      </c>
      <c r="F1103" s="898">
        <v>22300023</v>
      </c>
      <c r="G1103" s="631" t="s">
        <v>1638</v>
      </c>
      <c r="H1103" s="899" t="s">
        <v>2121</v>
      </c>
      <c r="I1103" s="297" t="s">
        <v>1162</v>
      </c>
      <c r="J1103" s="297" t="s">
        <v>1162</v>
      </c>
      <c r="K1103" s="297" t="s">
        <v>150</v>
      </c>
      <c r="L1103" s="297"/>
      <c r="M1103" s="297"/>
      <c r="N1103" s="297">
        <v>100</v>
      </c>
      <c r="O1103" s="297" t="s">
        <v>107</v>
      </c>
      <c r="P1103" s="297" t="s">
        <v>953</v>
      </c>
      <c r="Q1103" s="221" t="s">
        <v>109</v>
      </c>
      <c r="R1103" s="297" t="s">
        <v>110</v>
      </c>
      <c r="S1103" s="297" t="s">
        <v>107</v>
      </c>
      <c r="T1103" s="297" t="s">
        <v>954</v>
      </c>
      <c r="U1103" s="297"/>
      <c r="V1103" s="297"/>
      <c r="W1103" s="297"/>
      <c r="X1103" s="297"/>
      <c r="Y1103" s="297" t="s">
        <v>435</v>
      </c>
      <c r="Z1103" s="297" t="s">
        <v>436</v>
      </c>
      <c r="AA1103" s="900">
        <v>0</v>
      </c>
      <c r="AB1103" s="900">
        <v>100</v>
      </c>
      <c r="AC1103" s="900">
        <v>0</v>
      </c>
      <c r="AD1103" s="297"/>
      <c r="AE1103" s="297" t="s">
        <v>115</v>
      </c>
      <c r="AF1103" s="297"/>
      <c r="AG1103" s="297"/>
      <c r="AH1103" s="901">
        <v>0</v>
      </c>
      <c r="AI1103" s="902">
        <f t="shared" ref="AI1103" si="82">AH1103*1.12</f>
        <v>0</v>
      </c>
      <c r="AJ1103" s="510"/>
      <c r="AK1103" s="510"/>
      <c r="AL1103" s="510"/>
      <c r="AM1103" s="318" t="s">
        <v>116</v>
      </c>
      <c r="AN1103" s="297" t="s">
        <v>1163</v>
      </c>
      <c r="AO1103" s="588" t="s">
        <v>1164</v>
      </c>
      <c r="AP1103" s="903"/>
      <c r="AQ1103" s="87"/>
      <c r="AR1103" s="87"/>
      <c r="AS1103" s="87"/>
      <c r="AT1103" s="87"/>
      <c r="AU1103" s="87"/>
      <c r="AV1103" s="87"/>
      <c r="AW1103" s="87"/>
      <c r="AX1103" s="87"/>
      <c r="AY1103" s="87"/>
      <c r="AZ1103" s="904"/>
      <c r="BC1103" s="740"/>
      <c r="IW1103" s="473"/>
    </row>
    <row r="1104" spans="1:258" s="239" customFormat="1" ht="13.15" customHeight="1">
      <c r="A1104" s="76" t="s">
        <v>1051</v>
      </c>
      <c r="B1104" s="86" t="s">
        <v>1165</v>
      </c>
      <c r="C1104" s="523"/>
      <c r="D1104" s="76"/>
      <c r="E1104" s="76" t="s">
        <v>1637</v>
      </c>
      <c r="F1104" s="166">
        <v>22300024</v>
      </c>
      <c r="G1104" s="37" t="s">
        <v>1639</v>
      </c>
      <c r="H1104" s="388" t="s">
        <v>2122</v>
      </c>
      <c r="I1104" s="554" t="s">
        <v>1166</v>
      </c>
      <c r="J1104" s="554" t="s">
        <v>1166</v>
      </c>
      <c r="K1104" s="79" t="s">
        <v>314</v>
      </c>
      <c r="L1104" s="35" t="s">
        <v>315</v>
      </c>
      <c r="M1104" s="573"/>
      <c r="N1104" s="80" t="s">
        <v>316</v>
      </c>
      <c r="O1104" s="76">
        <v>230000000</v>
      </c>
      <c r="P1104" s="76" t="s">
        <v>953</v>
      </c>
      <c r="Q1104" s="76" t="s">
        <v>109</v>
      </c>
      <c r="R1104" s="80" t="s">
        <v>110</v>
      </c>
      <c r="S1104" s="35">
        <v>230000000</v>
      </c>
      <c r="T1104" s="139" t="s">
        <v>1167</v>
      </c>
      <c r="U1104" s="76"/>
      <c r="V1104" s="76"/>
      <c r="W1104" s="76"/>
      <c r="X1104" s="76" t="s">
        <v>436</v>
      </c>
      <c r="Y1104" s="76"/>
      <c r="Z1104" s="76"/>
      <c r="AA1104" s="80" t="s">
        <v>316</v>
      </c>
      <c r="AB1104" s="80" t="s">
        <v>106</v>
      </c>
      <c r="AC1104" s="80" t="s">
        <v>106</v>
      </c>
      <c r="AD1104" s="76"/>
      <c r="AE1104" s="135" t="s">
        <v>115</v>
      </c>
      <c r="AF1104" s="76"/>
      <c r="AG1104" s="76"/>
      <c r="AH1104" s="663">
        <v>2937500</v>
      </c>
      <c r="AI1104" s="117">
        <f>AH1104*1.12</f>
        <v>3290000.0000000005</v>
      </c>
      <c r="AJ1104" s="88"/>
      <c r="AK1104" s="682"/>
      <c r="AL1104" s="687"/>
      <c r="AM1104" s="84" t="s">
        <v>116</v>
      </c>
      <c r="AN1104" s="35" t="s">
        <v>1168</v>
      </c>
      <c r="AO1104" s="39" t="s">
        <v>1169</v>
      </c>
      <c r="AP1104" s="76"/>
      <c r="AQ1104" s="76"/>
      <c r="AR1104" s="76"/>
      <c r="AS1104" s="76"/>
      <c r="AT1104" s="76"/>
      <c r="AU1104" s="76"/>
      <c r="AV1104" s="76"/>
      <c r="AW1104" s="76"/>
      <c r="AX1104" s="76"/>
      <c r="AY1104" s="76"/>
      <c r="AZ1104" s="134"/>
      <c r="BA1104" s="134"/>
      <c r="BB1104" s="85"/>
      <c r="BC1104" s="85"/>
      <c r="BD1104" s="49">
        <v>911</v>
      </c>
    </row>
    <row r="1105" spans="1:56" s="239" customFormat="1" ht="13.15" customHeight="1">
      <c r="A1105" s="76" t="s">
        <v>1051</v>
      </c>
      <c r="B1105" s="86" t="s">
        <v>1165</v>
      </c>
      <c r="C1105" s="523"/>
      <c r="D1105" s="76"/>
      <c r="E1105" s="76" t="s">
        <v>1636</v>
      </c>
      <c r="F1105" s="166">
        <v>22300025</v>
      </c>
      <c r="G1105" s="37" t="s">
        <v>1640</v>
      </c>
      <c r="H1105" s="388" t="s">
        <v>2122</v>
      </c>
      <c r="I1105" s="554" t="s">
        <v>1166</v>
      </c>
      <c r="J1105" s="554" t="s">
        <v>1166</v>
      </c>
      <c r="K1105" s="79" t="s">
        <v>314</v>
      </c>
      <c r="L1105" s="35" t="s">
        <v>315</v>
      </c>
      <c r="M1105" s="573"/>
      <c r="N1105" s="80" t="s">
        <v>316</v>
      </c>
      <c r="O1105" s="76">
        <v>230000000</v>
      </c>
      <c r="P1105" s="76" t="s">
        <v>953</v>
      </c>
      <c r="Q1105" s="76" t="s">
        <v>109</v>
      </c>
      <c r="R1105" s="80" t="s">
        <v>110</v>
      </c>
      <c r="S1105" s="35">
        <v>230000000</v>
      </c>
      <c r="T1105" s="139" t="s">
        <v>1167</v>
      </c>
      <c r="U1105" s="76"/>
      <c r="V1105" s="76"/>
      <c r="W1105" s="76"/>
      <c r="X1105" s="76" t="s">
        <v>436</v>
      </c>
      <c r="Y1105" s="76"/>
      <c r="Z1105" s="76"/>
      <c r="AA1105" s="80" t="s">
        <v>316</v>
      </c>
      <c r="AB1105" s="80" t="s">
        <v>106</v>
      </c>
      <c r="AC1105" s="80" t="s">
        <v>106</v>
      </c>
      <c r="AD1105" s="76"/>
      <c r="AE1105" s="135" t="s">
        <v>1180</v>
      </c>
      <c r="AF1105" s="76"/>
      <c r="AG1105" s="76"/>
      <c r="AH1105" s="663">
        <v>562500</v>
      </c>
      <c r="AI1105" s="44">
        <f>AH1105</f>
        <v>562500</v>
      </c>
      <c r="AJ1105" s="88"/>
      <c r="AK1105" s="682"/>
      <c r="AL1105" s="687"/>
      <c r="AM1105" s="84" t="s">
        <v>116</v>
      </c>
      <c r="AN1105" s="35" t="s">
        <v>1168</v>
      </c>
      <c r="AO1105" s="39" t="s">
        <v>1169</v>
      </c>
      <c r="AP1105" s="76"/>
      <c r="AQ1105" s="76"/>
      <c r="AR1105" s="76"/>
      <c r="AS1105" s="76"/>
      <c r="AT1105" s="76"/>
      <c r="AU1105" s="76"/>
      <c r="AV1105" s="76"/>
      <c r="AW1105" s="76"/>
      <c r="AX1105" s="76"/>
      <c r="AY1105" s="76"/>
      <c r="AZ1105" s="134"/>
      <c r="BA1105" s="134"/>
      <c r="BB1105" s="85"/>
      <c r="BC1105" s="85"/>
      <c r="BD1105" s="49">
        <v>912</v>
      </c>
    </row>
    <row r="1106" spans="1:56" s="239" customFormat="1" ht="13.15" customHeight="1">
      <c r="A1106" s="76" t="s">
        <v>1051</v>
      </c>
      <c r="B1106" s="86" t="s">
        <v>1170</v>
      </c>
      <c r="C1106" s="140"/>
      <c r="D1106" s="76"/>
      <c r="E1106" s="76" t="s">
        <v>3776</v>
      </c>
      <c r="F1106" s="166">
        <v>22300026</v>
      </c>
      <c r="G1106" s="37" t="s">
        <v>1641</v>
      </c>
      <c r="H1106" s="388" t="s">
        <v>2123</v>
      </c>
      <c r="I1106" s="41" t="s">
        <v>1171</v>
      </c>
      <c r="J1106" s="141" t="s">
        <v>1171</v>
      </c>
      <c r="K1106" s="142" t="s">
        <v>150</v>
      </c>
      <c r="L1106" s="76"/>
      <c r="M1106" s="76"/>
      <c r="N1106" s="80" t="s">
        <v>316</v>
      </c>
      <c r="O1106" s="76">
        <v>230000000</v>
      </c>
      <c r="P1106" s="76" t="s">
        <v>953</v>
      </c>
      <c r="Q1106" s="76" t="s">
        <v>109</v>
      </c>
      <c r="R1106" s="80" t="s">
        <v>110</v>
      </c>
      <c r="S1106" s="35">
        <v>230000000</v>
      </c>
      <c r="T1106" s="139" t="s">
        <v>984</v>
      </c>
      <c r="U1106" s="76"/>
      <c r="V1106" s="76"/>
      <c r="W1106" s="76"/>
      <c r="X1106" s="76"/>
      <c r="Y1106" s="76" t="s">
        <v>435</v>
      </c>
      <c r="Z1106" s="76" t="s">
        <v>436</v>
      </c>
      <c r="AA1106" s="80" t="s">
        <v>106</v>
      </c>
      <c r="AB1106" s="80" t="s">
        <v>316</v>
      </c>
      <c r="AC1106" s="80" t="s">
        <v>106</v>
      </c>
      <c r="AD1106" s="76"/>
      <c r="AE1106" s="135" t="s">
        <v>115</v>
      </c>
      <c r="AF1106" s="76"/>
      <c r="AG1106" s="76"/>
      <c r="AH1106" s="81">
        <v>38035710</v>
      </c>
      <c r="AI1106" s="117">
        <f>AH1106*1.12</f>
        <v>42599995.200000003</v>
      </c>
      <c r="AJ1106" s="88"/>
      <c r="AK1106" s="88"/>
      <c r="AL1106" s="88"/>
      <c r="AM1106" s="84" t="s">
        <v>116</v>
      </c>
      <c r="AN1106" s="35" t="s">
        <v>1172</v>
      </c>
      <c r="AO1106" s="91" t="s">
        <v>1173</v>
      </c>
      <c r="AP1106" s="76"/>
      <c r="AQ1106" s="76"/>
      <c r="AR1106" s="76"/>
      <c r="AS1106" s="76"/>
      <c r="AT1106" s="76"/>
      <c r="AU1106" s="76"/>
      <c r="AV1106" s="76"/>
      <c r="AW1106" s="76"/>
      <c r="AX1106" s="76"/>
      <c r="AY1106" s="76"/>
      <c r="AZ1106" s="134"/>
      <c r="BA1106" s="134"/>
      <c r="BB1106" s="85"/>
      <c r="BC1106" s="85"/>
      <c r="BD1106" s="49">
        <v>913</v>
      </c>
    </row>
    <row r="1107" spans="1:56" s="239" customFormat="1" ht="13.15" customHeight="1">
      <c r="A1107" s="76" t="s">
        <v>1176</v>
      </c>
      <c r="B1107" s="86" t="s">
        <v>1177</v>
      </c>
      <c r="C1107" s="140"/>
      <c r="D1107" s="76"/>
      <c r="E1107" s="76" t="s">
        <v>3777</v>
      </c>
      <c r="F1107" s="166">
        <v>22300027</v>
      </c>
      <c r="G1107" s="37" t="s">
        <v>1642</v>
      </c>
      <c r="H1107" s="388" t="s">
        <v>2124</v>
      </c>
      <c r="I1107" s="41" t="s">
        <v>1178</v>
      </c>
      <c r="J1107" s="141" t="s">
        <v>1178</v>
      </c>
      <c r="K1107" s="142" t="s">
        <v>1147</v>
      </c>
      <c r="L1107" s="76" t="s">
        <v>1179</v>
      </c>
      <c r="M1107" s="76"/>
      <c r="N1107" s="80">
        <v>100</v>
      </c>
      <c r="O1107" s="76" t="s">
        <v>107</v>
      </c>
      <c r="P1107" s="76" t="s">
        <v>984</v>
      </c>
      <c r="Q1107" s="76" t="s">
        <v>1094</v>
      </c>
      <c r="R1107" s="80" t="s">
        <v>110</v>
      </c>
      <c r="S1107" s="35">
        <v>230000000</v>
      </c>
      <c r="T1107" s="139" t="s">
        <v>954</v>
      </c>
      <c r="U1107" s="76"/>
      <c r="V1107" s="76"/>
      <c r="W1107" s="76"/>
      <c r="X1107" s="76"/>
      <c r="Y1107" s="76" t="s">
        <v>435</v>
      </c>
      <c r="Z1107" s="76" t="s">
        <v>436</v>
      </c>
      <c r="AA1107" s="80" t="s">
        <v>316</v>
      </c>
      <c r="AB1107" s="80" t="s">
        <v>106</v>
      </c>
      <c r="AC1107" s="80" t="s">
        <v>106</v>
      </c>
      <c r="AD1107" s="76"/>
      <c r="AE1107" s="135" t="s">
        <v>1180</v>
      </c>
      <c r="AF1107" s="76"/>
      <c r="AG1107" s="76"/>
      <c r="AH1107" s="81">
        <v>333662663.47500002</v>
      </c>
      <c r="AI1107" s="117">
        <v>333662663.47500002</v>
      </c>
      <c r="AJ1107" s="88"/>
      <c r="AK1107" s="88"/>
      <c r="AL1107" s="88"/>
      <c r="AM1107" s="84" t="s">
        <v>116</v>
      </c>
      <c r="AN1107" s="35" t="s">
        <v>1181</v>
      </c>
      <c r="AO1107" s="91" t="s">
        <v>1182</v>
      </c>
      <c r="AP1107" s="76"/>
      <c r="AQ1107" s="76"/>
      <c r="AR1107" s="76"/>
      <c r="AS1107" s="76"/>
      <c r="AT1107" s="76"/>
      <c r="AU1107" s="76"/>
      <c r="AV1107" s="76"/>
      <c r="AW1107" s="76"/>
      <c r="AX1107" s="76"/>
      <c r="AY1107" s="76"/>
      <c r="AZ1107" s="134"/>
      <c r="BA1107" s="134"/>
      <c r="BB1107" s="85"/>
      <c r="BC1107" s="85"/>
      <c r="BD1107" s="49">
        <v>914</v>
      </c>
    </row>
    <row r="1108" spans="1:56" s="239" customFormat="1" ht="13.15" customHeight="1">
      <c r="A1108" s="76" t="s">
        <v>1176</v>
      </c>
      <c r="B1108" s="86" t="s">
        <v>1183</v>
      </c>
      <c r="C1108" s="140"/>
      <c r="D1108" s="76"/>
      <c r="E1108" s="76" t="s">
        <v>3778</v>
      </c>
      <c r="F1108" s="166">
        <v>22300028</v>
      </c>
      <c r="G1108" s="37" t="s">
        <v>1643</v>
      </c>
      <c r="H1108" s="388" t="s">
        <v>2125</v>
      </c>
      <c r="I1108" s="41" t="s">
        <v>1184</v>
      </c>
      <c r="J1108" s="141" t="s">
        <v>1184</v>
      </c>
      <c r="K1108" s="142" t="s">
        <v>1147</v>
      </c>
      <c r="L1108" s="76" t="s">
        <v>1179</v>
      </c>
      <c r="M1108" s="76"/>
      <c r="N1108" s="80">
        <v>100</v>
      </c>
      <c r="O1108" s="76" t="s">
        <v>107</v>
      </c>
      <c r="P1108" s="76" t="s">
        <v>984</v>
      </c>
      <c r="Q1108" s="76" t="s">
        <v>1094</v>
      </c>
      <c r="R1108" s="80" t="s">
        <v>110</v>
      </c>
      <c r="S1108" s="35">
        <v>230000000</v>
      </c>
      <c r="T1108" s="139" t="s">
        <v>954</v>
      </c>
      <c r="U1108" s="76"/>
      <c r="V1108" s="76"/>
      <c r="W1108" s="76"/>
      <c r="X1108" s="76"/>
      <c r="Y1108" s="76" t="s">
        <v>435</v>
      </c>
      <c r="Z1108" s="76" t="s">
        <v>436</v>
      </c>
      <c r="AA1108" s="80" t="s">
        <v>316</v>
      </c>
      <c r="AB1108" s="80" t="s">
        <v>106</v>
      </c>
      <c r="AC1108" s="80" t="s">
        <v>106</v>
      </c>
      <c r="AD1108" s="76"/>
      <c r="AE1108" s="135" t="s">
        <v>1180</v>
      </c>
      <c r="AF1108" s="76"/>
      <c r="AG1108" s="76"/>
      <c r="AH1108" s="81">
        <v>67005397.794999994</v>
      </c>
      <c r="AI1108" s="117">
        <v>67005397.794999994</v>
      </c>
      <c r="AJ1108" s="88"/>
      <c r="AK1108" s="88"/>
      <c r="AL1108" s="88"/>
      <c r="AM1108" s="84" t="s">
        <v>116</v>
      </c>
      <c r="AN1108" s="35" t="s">
        <v>1185</v>
      </c>
      <c r="AO1108" s="91" t="s">
        <v>1186</v>
      </c>
      <c r="AP1108" s="76"/>
      <c r="AQ1108" s="76"/>
      <c r="AR1108" s="76"/>
      <c r="AS1108" s="76"/>
      <c r="AT1108" s="76"/>
      <c r="AU1108" s="76"/>
      <c r="AV1108" s="76"/>
      <c r="AW1108" s="76"/>
      <c r="AX1108" s="76"/>
      <c r="AY1108" s="76"/>
      <c r="AZ1108" s="134"/>
      <c r="BA1108" s="134"/>
      <c r="BB1108" s="85"/>
      <c r="BC1108" s="85"/>
      <c r="BD1108" s="49">
        <v>915</v>
      </c>
    </row>
    <row r="1109" spans="1:56" s="239" customFormat="1" ht="13.15" customHeight="1">
      <c r="A1109" s="76" t="s">
        <v>1176</v>
      </c>
      <c r="B1109" s="86" t="s">
        <v>1187</v>
      </c>
      <c r="C1109" s="140"/>
      <c r="D1109" s="76"/>
      <c r="E1109" s="76" t="s">
        <v>3779</v>
      </c>
      <c r="F1109" s="166">
        <v>22300029</v>
      </c>
      <c r="G1109" s="37" t="s">
        <v>1644</v>
      </c>
      <c r="H1109" s="388" t="s">
        <v>2126</v>
      </c>
      <c r="I1109" s="41" t="s">
        <v>1188</v>
      </c>
      <c r="J1109" s="141" t="s">
        <v>1188</v>
      </c>
      <c r="K1109" s="142" t="s">
        <v>1147</v>
      </c>
      <c r="L1109" s="76" t="s">
        <v>1179</v>
      </c>
      <c r="M1109" s="76"/>
      <c r="N1109" s="80">
        <v>100</v>
      </c>
      <c r="O1109" s="76" t="s">
        <v>107</v>
      </c>
      <c r="P1109" s="76" t="s">
        <v>984</v>
      </c>
      <c r="Q1109" s="76" t="s">
        <v>1094</v>
      </c>
      <c r="R1109" s="80" t="s">
        <v>110</v>
      </c>
      <c r="S1109" s="35">
        <v>230000000</v>
      </c>
      <c r="T1109" s="139" t="s">
        <v>954</v>
      </c>
      <c r="U1109" s="76"/>
      <c r="V1109" s="76"/>
      <c r="W1109" s="76"/>
      <c r="X1109" s="76"/>
      <c r="Y1109" s="76" t="s">
        <v>435</v>
      </c>
      <c r="Z1109" s="76" t="s">
        <v>436</v>
      </c>
      <c r="AA1109" s="80" t="s">
        <v>316</v>
      </c>
      <c r="AB1109" s="80" t="s">
        <v>106</v>
      </c>
      <c r="AC1109" s="80" t="s">
        <v>106</v>
      </c>
      <c r="AD1109" s="76"/>
      <c r="AE1109" s="135" t="s">
        <v>1180</v>
      </c>
      <c r="AF1109" s="76"/>
      <c r="AG1109" s="76"/>
      <c r="AH1109" s="81">
        <v>12962823</v>
      </c>
      <c r="AI1109" s="117">
        <v>12962823</v>
      </c>
      <c r="AJ1109" s="88"/>
      <c r="AK1109" s="88"/>
      <c r="AL1109" s="88"/>
      <c r="AM1109" s="84" t="s">
        <v>116</v>
      </c>
      <c r="AN1109" s="35" t="s">
        <v>1189</v>
      </c>
      <c r="AO1109" s="91" t="s">
        <v>1190</v>
      </c>
      <c r="AP1109" s="76"/>
      <c r="AQ1109" s="76"/>
      <c r="AR1109" s="76"/>
      <c r="AS1109" s="76"/>
      <c r="AT1109" s="76"/>
      <c r="AU1109" s="76"/>
      <c r="AV1109" s="76"/>
      <c r="AW1109" s="76"/>
      <c r="AX1109" s="76"/>
      <c r="AY1109" s="76"/>
      <c r="AZ1109" s="134"/>
      <c r="BA1109" s="134"/>
      <c r="BB1109" s="85"/>
      <c r="BC1109" s="85"/>
      <c r="BD1109" s="49">
        <v>916</v>
      </c>
    </row>
    <row r="1110" spans="1:56" s="239" customFormat="1" ht="13.15" customHeight="1">
      <c r="A1110" s="74" t="s">
        <v>1030</v>
      </c>
      <c r="B1110" s="107"/>
      <c r="C1110" s="107"/>
      <c r="D1110" s="107"/>
      <c r="E1110" s="107" t="s">
        <v>1625</v>
      </c>
      <c r="F1110" s="107"/>
      <c r="G1110" s="107"/>
      <c r="H1110" s="104" t="s">
        <v>3137</v>
      </c>
      <c r="I1110" s="104" t="s">
        <v>3138</v>
      </c>
      <c r="J1110" s="104" t="s">
        <v>3138</v>
      </c>
      <c r="K1110" s="107" t="s">
        <v>150</v>
      </c>
      <c r="L1110" s="107"/>
      <c r="M1110" s="107"/>
      <c r="N1110" s="80" t="s">
        <v>316</v>
      </c>
      <c r="O1110" s="80">
        <v>230000000</v>
      </c>
      <c r="P1110" s="76" t="s">
        <v>991</v>
      </c>
      <c r="Q1110" s="76" t="s">
        <v>2156</v>
      </c>
      <c r="R1110" s="80" t="s">
        <v>110</v>
      </c>
      <c r="S1110" s="80">
        <v>230000000</v>
      </c>
      <c r="T1110" s="76" t="s">
        <v>3013</v>
      </c>
      <c r="U1110" s="80"/>
      <c r="V1110" s="87"/>
      <c r="W1110" s="80"/>
      <c r="X1110" s="80" t="s">
        <v>436</v>
      </c>
      <c r="Y1110" s="80"/>
      <c r="Z1110" s="80"/>
      <c r="AA1110" s="80" t="s">
        <v>106</v>
      </c>
      <c r="AB1110" s="80" t="s">
        <v>316</v>
      </c>
      <c r="AC1110" s="80" t="s">
        <v>106</v>
      </c>
      <c r="AD1110" s="87"/>
      <c r="AE1110" s="87" t="s">
        <v>115</v>
      </c>
      <c r="AF1110" s="222"/>
      <c r="AG1110" s="222"/>
      <c r="AH1110" s="223">
        <v>7000000</v>
      </c>
      <c r="AI1110" s="82">
        <f>AH1110*1.12</f>
        <v>7840000.0000000009</v>
      </c>
      <c r="AJ1110" s="107"/>
      <c r="AK1110" s="107"/>
      <c r="AL1110" s="107"/>
      <c r="AM1110" s="220" t="s">
        <v>116</v>
      </c>
      <c r="AN1110" s="76" t="s">
        <v>3139</v>
      </c>
      <c r="AO1110" s="107" t="s">
        <v>3140</v>
      </c>
      <c r="AP1110" s="107"/>
      <c r="AQ1110" s="107"/>
      <c r="AR1110" s="107"/>
      <c r="AS1110" s="107"/>
      <c r="AT1110" s="107"/>
      <c r="AU1110" s="107"/>
      <c r="AV1110" s="107"/>
      <c r="AW1110" s="107"/>
      <c r="AX1110" s="107"/>
      <c r="AY1110" s="107"/>
      <c r="AZ1110" s="107"/>
      <c r="BA1110" s="107"/>
      <c r="BB1110" s="1"/>
      <c r="BC1110" s="1"/>
      <c r="BD1110" s="49">
        <v>917</v>
      </c>
    </row>
    <row r="1111" spans="1:56" s="239" customFormat="1" ht="13.15" customHeight="1">
      <c r="A1111" s="74" t="s">
        <v>1174</v>
      </c>
      <c r="B1111" s="74" t="s">
        <v>3141</v>
      </c>
      <c r="C1111" s="74"/>
      <c r="D1111" s="107"/>
      <c r="E1111" s="107" t="s">
        <v>3797</v>
      </c>
      <c r="F1111" s="107"/>
      <c r="G1111" s="107"/>
      <c r="H1111" s="104" t="s">
        <v>3142</v>
      </c>
      <c r="I1111" s="76" t="s">
        <v>3143</v>
      </c>
      <c r="J1111" s="76" t="s">
        <v>3143</v>
      </c>
      <c r="K1111" s="76" t="s">
        <v>104</v>
      </c>
      <c r="L1111" s="90"/>
      <c r="M1111" s="90"/>
      <c r="N1111" s="115">
        <v>100</v>
      </c>
      <c r="O1111" s="80">
        <v>230000000</v>
      </c>
      <c r="P1111" s="76" t="s">
        <v>953</v>
      </c>
      <c r="Q1111" s="76" t="s">
        <v>2156</v>
      </c>
      <c r="R1111" s="80" t="s">
        <v>110</v>
      </c>
      <c r="S1111" s="80" t="s">
        <v>107</v>
      </c>
      <c r="T1111" s="133" t="s">
        <v>958</v>
      </c>
      <c r="U1111" s="601"/>
      <c r="V1111" s="602"/>
      <c r="W1111" s="601"/>
      <c r="X1111" s="80" t="s">
        <v>436</v>
      </c>
      <c r="Y1111" s="601"/>
      <c r="Z1111" s="601"/>
      <c r="AA1111" s="80" t="s">
        <v>106</v>
      </c>
      <c r="AB1111" s="115" t="s">
        <v>285</v>
      </c>
      <c r="AC1111" s="115" t="s">
        <v>63</v>
      </c>
      <c r="AD1111" s="602"/>
      <c r="AE1111" s="110" t="s">
        <v>115</v>
      </c>
      <c r="AF1111" s="602"/>
      <c r="AG1111" s="602"/>
      <c r="AH1111" s="82">
        <v>11189000</v>
      </c>
      <c r="AI1111" s="82">
        <f>AH1111*1.12</f>
        <v>12531680.000000002</v>
      </c>
      <c r="AJ1111" s="118"/>
      <c r="AK1111" s="118"/>
      <c r="AL1111" s="118"/>
      <c r="AM1111" s="220" t="s">
        <v>116</v>
      </c>
      <c r="AN1111" s="76" t="s">
        <v>3144</v>
      </c>
      <c r="AO1111" s="76" t="s">
        <v>3145</v>
      </c>
      <c r="AP1111" s="89"/>
      <c r="AQ1111" s="89"/>
      <c r="AR1111" s="89"/>
      <c r="AS1111" s="89"/>
      <c r="AT1111" s="89"/>
      <c r="AU1111" s="89"/>
      <c r="AV1111" s="89"/>
      <c r="AW1111" s="89"/>
      <c r="AX1111" s="107"/>
      <c r="AY1111" s="107"/>
      <c r="AZ1111" s="107"/>
      <c r="BA1111" s="107"/>
      <c r="BB1111" s="1"/>
      <c r="BC1111" s="1"/>
      <c r="BD1111" s="49">
        <v>918</v>
      </c>
    </row>
    <row r="1112" spans="1:56" s="239" customFormat="1" ht="13.15" customHeight="1">
      <c r="A1112" s="74" t="s">
        <v>1174</v>
      </c>
      <c r="B1112" s="74" t="s">
        <v>3146</v>
      </c>
      <c r="C1112" s="74"/>
      <c r="D1112" s="107"/>
      <c r="E1112" s="107" t="s">
        <v>3798</v>
      </c>
      <c r="F1112" s="107"/>
      <c r="G1112" s="107"/>
      <c r="H1112" s="104" t="s">
        <v>3147</v>
      </c>
      <c r="I1112" s="76" t="s">
        <v>3148</v>
      </c>
      <c r="J1112" s="76" t="s">
        <v>3148</v>
      </c>
      <c r="K1112" s="76" t="s">
        <v>104</v>
      </c>
      <c r="L1112" s="90"/>
      <c r="M1112" s="90"/>
      <c r="N1112" s="115">
        <v>100</v>
      </c>
      <c r="O1112" s="80">
        <v>230000000</v>
      </c>
      <c r="P1112" s="76" t="s">
        <v>953</v>
      </c>
      <c r="Q1112" s="76" t="s">
        <v>2156</v>
      </c>
      <c r="R1112" s="80" t="s">
        <v>110</v>
      </c>
      <c r="S1112" s="80" t="s">
        <v>107</v>
      </c>
      <c r="T1112" s="133" t="s">
        <v>958</v>
      </c>
      <c r="U1112" s="601"/>
      <c r="V1112" s="602"/>
      <c r="W1112" s="601"/>
      <c r="X1112" s="80" t="s">
        <v>436</v>
      </c>
      <c r="Y1112" s="601"/>
      <c r="Z1112" s="601"/>
      <c r="AA1112" s="80" t="s">
        <v>106</v>
      </c>
      <c r="AB1112" s="80" t="s">
        <v>316</v>
      </c>
      <c r="AC1112" s="80" t="s">
        <v>106</v>
      </c>
      <c r="AD1112" s="602"/>
      <c r="AE1112" s="110" t="s">
        <v>115</v>
      </c>
      <c r="AF1112" s="602"/>
      <c r="AG1112" s="602"/>
      <c r="AH1112" s="82">
        <v>1245000</v>
      </c>
      <c r="AI1112" s="82">
        <f>AH1112*1.12</f>
        <v>1394400.0000000002</v>
      </c>
      <c r="AJ1112" s="118"/>
      <c r="AK1112" s="118"/>
      <c r="AL1112" s="118"/>
      <c r="AM1112" s="220" t="s">
        <v>116</v>
      </c>
      <c r="AN1112" s="76" t="s">
        <v>3149</v>
      </c>
      <c r="AO1112" s="76" t="s">
        <v>3150</v>
      </c>
      <c r="AP1112" s="89"/>
      <c r="AQ1112" s="89"/>
      <c r="AR1112" s="89"/>
      <c r="AS1112" s="89"/>
      <c r="AT1112" s="89"/>
      <c r="AU1112" s="89"/>
      <c r="AV1112" s="89"/>
      <c r="AW1112" s="89"/>
      <c r="AX1112" s="107"/>
      <c r="AY1112" s="107"/>
      <c r="AZ1112" s="107"/>
      <c r="BA1112" s="107"/>
      <c r="BB1112" s="1"/>
      <c r="BC1112" s="1"/>
      <c r="BD1112" s="49">
        <v>919</v>
      </c>
    </row>
    <row r="1113" spans="1:56" s="239" customFormat="1" ht="13.15" customHeight="1">
      <c r="A1113" s="238" t="s">
        <v>1174</v>
      </c>
      <c r="B1113" s="74" t="s">
        <v>3151</v>
      </c>
      <c r="C1113" s="74"/>
      <c r="D1113" s="421"/>
      <c r="E1113" s="421" t="s">
        <v>3799</v>
      </c>
      <c r="F1113" s="107"/>
      <c r="G1113" s="107"/>
      <c r="H1113" s="104" t="s">
        <v>3152</v>
      </c>
      <c r="I1113" s="76" t="s">
        <v>3153</v>
      </c>
      <c r="J1113" s="76" t="s">
        <v>3153</v>
      </c>
      <c r="K1113" s="104" t="s">
        <v>603</v>
      </c>
      <c r="L1113" s="76" t="s">
        <v>1093</v>
      </c>
      <c r="M1113" s="90"/>
      <c r="N1113" s="115">
        <v>100</v>
      </c>
      <c r="O1113" s="80">
        <v>230000000</v>
      </c>
      <c r="P1113" s="76" t="s">
        <v>953</v>
      </c>
      <c r="Q1113" s="76" t="s">
        <v>1094</v>
      </c>
      <c r="R1113" s="80" t="s">
        <v>110</v>
      </c>
      <c r="S1113" s="80" t="s">
        <v>107</v>
      </c>
      <c r="T1113" s="133" t="s">
        <v>958</v>
      </c>
      <c r="U1113" s="601"/>
      <c r="V1113" s="602"/>
      <c r="W1113" s="601"/>
      <c r="X1113" s="80"/>
      <c r="Y1113" s="80" t="s">
        <v>435</v>
      </c>
      <c r="Z1113" s="80" t="s">
        <v>436</v>
      </c>
      <c r="AA1113" s="80" t="s">
        <v>106</v>
      </c>
      <c r="AB1113" s="80" t="s">
        <v>316</v>
      </c>
      <c r="AC1113" s="80" t="s">
        <v>106</v>
      </c>
      <c r="AD1113" s="602"/>
      <c r="AE1113" s="87" t="s">
        <v>1180</v>
      </c>
      <c r="AF1113" s="602"/>
      <c r="AG1113" s="602"/>
      <c r="AH1113" s="82">
        <v>27553358</v>
      </c>
      <c r="AI1113" s="82">
        <v>27553358</v>
      </c>
      <c r="AJ1113" s="118"/>
      <c r="AK1113" s="118"/>
      <c r="AL1113" s="118"/>
      <c r="AM1113" s="220" t="s">
        <v>116</v>
      </c>
      <c r="AN1113" s="76" t="s">
        <v>3154</v>
      </c>
      <c r="AO1113" s="76" t="s">
        <v>3155</v>
      </c>
      <c r="AP1113" s="89"/>
      <c r="AQ1113" s="89"/>
      <c r="AR1113" s="89"/>
      <c r="AS1113" s="89"/>
      <c r="AT1113" s="89"/>
      <c r="AU1113" s="89"/>
      <c r="AV1113" s="89"/>
      <c r="AW1113" s="89"/>
      <c r="AX1113" s="107"/>
      <c r="AY1113" s="107"/>
      <c r="AZ1113" s="107"/>
      <c r="BA1113" s="421"/>
      <c r="BB1113" s="1"/>
      <c r="BC1113" s="1"/>
      <c r="BD1113" s="49">
        <v>920</v>
      </c>
    </row>
    <row r="1114" spans="1:56" s="239" customFormat="1" ht="13.15" customHeight="1">
      <c r="A1114" s="420" t="s">
        <v>3043</v>
      </c>
      <c r="B1114" s="107"/>
      <c r="C1114" s="107" t="s">
        <v>2129</v>
      </c>
      <c r="D1114" s="421"/>
      <c r="E1114" s="421" t="s">
        <v>1629</v>
      </c>
      <c r="F1114" s="107"/>
      <c r="G1114" s="107"/>
      <c r="H1114" s="76" t="s">
        <v>3156</v>
      </c>
      <c r="I1114" s="76" t="s">
        <v>3157</v>
      </c>
      <c r="J1114" s="76" t="s">
        <v>3158</v>
      </c>
      <c r="K1114" s="80" t="s">
        <v>1147</v>
      </c>
      <c r="L1114" s="80" t="s">
        <v>3159</v>
      </c>
      <c r="M1114" s="76"/>
      <c r="N1114" s="115">
        <v>100</v>
      </c>
      <c r="O1114" s="80" t="s">
        <v>1035</v>
      </c>
      <c r="P1114" s="585" t="s">
        <v>3160</v>
      </c>
      <c r="Q1114" s="76" t="s">
        <v>109</v>
      </c>
      <c r="R1114" s="80" t="s">
        <v>110</v>
      </c>
      <c r="S1114" s="80" t="s">
        <v>3161</v>
      </c>
      <c r="T1114" s="86" t="s">
        <v>3162</v>
      </c>
      <c r="U1114" s="80"/>
      <c r="V1114" s="87"/>
      <c r="W1114" s="80"/>
      <c r="X1114" s="80"/>
      <c r="Y1114" s="80" t="s">
        <v>435</v>
      </c>
      <c r="Z1114" s="80" t="s">
        <v>436</v>
      </c>
      <c r="AA1114" s="115">
        <v>100</v>
      </c>
      <c r="AB1114" s="115">
        <v>0</v>
      </c>
      <c r="AC1114" s="115">
        <v>0</v>
      </c>
      <c r="AD1114" s="87"/>
      <c r="AE1114" s="87" t="s">
        <v>115</v>
      </c>
      <c r="AF1114" s="635">
        <v>3472000</v>
      </c>
      <c r="AG1114" s="635">
        <v>21</v>
      </c>
      <c r="AH1114" s="654">
        <f>AG1114*AF1114</f>
        <v>72912000</v>
      </c>
      <c r="AI1114" s="654">
        <f>AH1114*1.12</f>
        <v>81661440.000000015</v>
      </c>
      <c r="AJ1114" s="675"/>
      <c r="AK1114" s="675"/>
      <c r="AL1114" s="675"/>
      <c r="AM1114" s="220" t="s">
        <v>1037</v>
      </c>
      <c r="AN1114" s="352" t="s">
        <v>3163</v>
      </c>
      <c r="AO1114" s="119" t="s">
        <v>3164</v>
      </c>
      <c r="AP1114" s="107"/>
      <c r="AQ1114" s="107"/>
      <c r="AR1114" s="107"/>
      <c r="AS1114" s="107"/>
      <c r="AT1114" s="107"/>
      <c r="AU1114" s="107"/>
      <c r="AV1114" s="107"/>
      <c r="AW1114" s="107"/>
      <c r="AX1114" s="107"/>
      <c r="AY1114" s="107"/>
      <c r="AZ1114" s="107"/>
      <c r="BA1114" s="421"/>
      <c r="BB1114" s="1"/>
      <c r="BC1114" s="1"/>
      <c r="BD1114" s="49">
        <v>921</v>
      </c>
    </row>
    <row r="1115" spans="1:56" s="239" customFormat="1" ht="13.15" customHeight="1">
      <c r="A1115" s="420" t="s">
        <v>3043</v>
      </c>
      <c r="B1115" s="107"/>
      <c r="C1115" s="107"/>
      <c r="D1115" s="421"/>
      <c r="E1115" s="421" t="s">
        <v>1619</v>
      </c>
      <c r="F1115" s="107"/>
      <c r="G1115" s="107"/>
      <c r="H1115" s="76" t="s">
        <v>3165</v>
      </c>
      <c r="I1115" s="76" t="s">
        <v>3166</v>
      </c>
      <c r="J1115" s="76" t="s">
        <v>3166</v>
      </c>
      <c r="K1115" s="80" t="s">
        <v>150</v>
      </c>
      <c r="L1115" s="76"/>
      <c r="M1115" s="76"/>
      <c r="N1115" s="115">
        <v>50</v>
      </c>
      <c r="O1115" s="80" t="s">
        <v>107</v>
      </c>
      <c r="P1115" s="585" t="s">
        <v>953</v>
      </c>
      <c r="Q1115" s="76" t="s">
        <v>2140</v>
      </c>
      <c r="R1115" s="80" t="s">
        <v>110</v>
      </c>
      <c r="S1115" s="80" t="s">
        <v>107</v>
      </c>
      <c r="T1115" s="594" t="s">
        <v>3167</v>
      </c>
      <c r="U1115" s="80"/>
      <c r="V1115" s="87"/>
      <c r="W1115" s="80"/>
      <c r="X1115" s="80" t="s">
        <v>436</v>
      </c>
      <c r="Y1115" s="80"/>
      <c r="Z1115" s="80"/>
      <c r="AA1115" s="115">
        <v>0</v>
      </c>
      <c r="AB1115" s="115">
        <v>90</v>
      </c>
      <c r="AC1115" s="115">
        <v>10</v>
      </c>
      <c r="AD1115" s="87"/>
      <c r="AE1115" s="87" t="s">
        <v>115</v>
      </c>
      <c r="AF1115" s="635"/>
      <c r="AG1115" s="635"/>
      <c r="AH1115" s="654">
        <v>13393060</v>
      </c>
      <c r="AI1115" s="654">
        <f>AH1115*1.12</f>
        <v>15000227.200000001</v>
      </c>
      <c r="AJ1115" s="675"/>
      <c r="AK1115" s="675"/>
      <c r="AL1115" s="675"/>
      <c r="AM1115" s="220" t="s">
        <v>116</v>
      </c>
      <c r="AN1115" s="352" t="s">
        <v>3168</v>
      </c>
      <c r="AO1115" s="119" t="s">
        <v>3169</v>
      </c>
      <c r="AP1115" s="107"/>
      <c r="AQ1115" s="107"/>
      <c r="AR1115" s="107"/>
      <c r="AS1115" s="107"/>
      <c r="AT1115" s="107"/>
      <c r="AU1115" s="107"/>
      <c r="AV1115" s="107"/>
      <c r="AW1115" s="107"/>
      <c r="AX1115" s="107"/>
      <c r="AY1115" s="107"/>
      <c r="AZ1115" s="107"/>
      <c r="BA1115" s="421"/>
      <c r="BB1115" s="1"/>
      <c r="BC1115" s="1"/>
      <c r="BD1115" s="49">
        <v>922</v>
      </c>
    </row>
    <row r="1116" spans="1:56" s="239" customFormat="1" ht="13.15" customHeight="1">
      <c r="A1116" s="420" t="s">
        <v>3043</v>
      </c>
      <c r="B1116" s="107"/>
      <c r="C1116" s="107"/>
      <c r="D1116" s="421"/>
      <c r="E1116" s="421" t="s">
        <v>1620</v>
      </c>
      <c r="F1116" s="107"/>
      <c r="G1116" s="107"/>
      <c r="H1116" s="76" t="s">
        <v>3165</v>
      </c>
      <c r="I1116" s="76" t="s">
        <v>3166</v>
      </c>
      <c r="J1116" s="76" t="s">
        <v>3166</v>
      </c>
      <c r="K1116" s="80" t="s">
        <v>150</v>
      </c>
      <c r="L1116" s="76"/>
      <c r="M1116" s="76"/>
      <c r="N1116" s="115">
        <v>50</v>
      </c>
      <c r="O1116" s="80" t="s">
        <v>107</v>
      </c>
      <c r="P1116" s="585" t="s">
        <v>953</v>
      </c>
      <c r="Q1116" s="76" t="s">
        <v>2140</v>
      </c>
      <c r="R1116" s="80" t="s">
        <v>110</v>
      </c>
      <c r="S1116" s="80" t="s">
        <v>107</v>
      </c>
      <c r="T1116" s="594" t="s">
        <v>3170</v>
      </c>
      <c r="U1116" s="80"/>
      <c r="V1116" s="87"/>
      <c r="W1116" s="80"/>
      <c r="X1116" s="80" t="s">
        <v>436</v>
      </c>
      <c r="Y1116" s="80"/>
      <c r="Z1116" s="80"/>
      <c r="AA1116" s="115">
        <v>0</v>
      </c>
      <c r="AB1116" s="115">
        <v>90</v>
      </c>
      <c r="AC1116" s="115">
        <v>10</v>
      </c>
      <c r="AD1116" s="87"/>
      <c r="AE1116" s="87" t="s">
        <v>115</v>
      </c>
      <c r="AF1116" s="635"/>
      <c r="AG1116" s="635"/>
      <c r="AH1116" s="654">
        <v>7138867.5</v>
      </c>
      <c r="AI1116" s="654">
        <f>AH1116*1.12</f>
        <v>7995531.6000000006</v>
      </c>
      <c r="AJ1116" s="675"/>
      <c r="AK1116" s="675"/>
      <c r="AL1116" s="675"/>
      <c r="AM1116" s="220" t="s">
        <v>116</v>
      </c>
      <c r="AN1116" s="352" t="s">
        <v>3171</v>
      </c>
      <c r="AO1116" s="119" t="s">
        <v>3172</v>
      </c>
      <c r="AP1116" s="107"/>
      <c r="AQ1116" s="107"/>
      <c r="AR1116" s="107"/>
      <c r="AS1116" s="107"/>
      <c r="AT1116" s="107"/>
      <c r="AU1116" s="107"/>
      <c r="AV1116" s="107"/>
      <c r="AW1116" s="107"/>
      <c r="AX1116" s="107"/>
      <c r="AY1116" s="107"/>
      <c r="AZ1116" s="107"/>
      <c r="BA1116" s="421"/>
      <c r="BB1116" s="1"/>
      <c r="BC1116" s="1"/>
      <c r="BD1116" s="49">
        <v>923</v>
      </c>
    </row>
    <row r="1117" spans="1:56" s="239" customFormat="1" ht="13.15" customHeight="1">
      <c r="A1117" s="420" t="s">
        <v>3052</v>
      </c>
      <c r="B1117" s="107"/>
      <c r="C1117" s="107"/>
      <c r="D1117" s="421"/>
      <c r="E1117" s="421" t="s">
        <v>3800</v>
      </c>
      <c r="F1117" s="107"/>
      <c r="G1117" s="107"/>
      <c r="H1117" s="107" t="s">
        <v>3173</v>
      </c>
      <c r="I1117" s="107" t="s">
        <v>3174</v>
      </c>
      <c r="J1117" s="107" t="s">
        <v>3174</v>
      </c>
      <c r="K1117" s="107" t="s">
        <v>150</v>
      </c>
      <c r="L1117" s="107"/>
      <c r="M1117" s="107"/>
      <c r="N1117" s="105">
        <v>45</v>
      </c>
      <c r="O1117" s="105">
        <v>230000000</v>
      </c>
      <c r="P1117" s="234" t="s">
        <v>953</v>
      </c>
      <c r="Q1117" s="234" t="s">
        <v>435</v>
      </c>
      <c r="R1117" s="105" t="s">
        <v>110</v>
      </c>
      <c r="S1117" s="105">
        <v>230000000</v>
      </c>
      <c r="T1117" s="234" t="s">
        <v>958</v>
      </c>
      <c r="U1117" s="105"/>
      <c r="V1117" s="222"/>
      <c r="W1117" s="105"/>
      <c r="X1117" s="105" t="s">
        <v>436</v>
      </c>
      <c r="Y1117" s="105"/>
      <c r="Z1117" s="105"/>
      <c r="AA1117" s="105">
        <v>0</v>
      </c>
      <c r="AB1117" s="105">
        <v>90</v>
      </c>
      <c r="AC1117" s="105">
        <v>10</v>
      </c>
      <c r="AD1117" s="222"/>
      <c r="AE1117" s="222" t="s">
        <v>115</v>
      </c>
      <c r="AF1117" s="222"/>
      <c r="AG1117" s="222"/>
      <c r="AH1117" s="225">
        <v>1040000</v>
      </c>
      <c r="AI1117" s="225">
        <v>1164800</v>
      </c>
      <c r="AJ1117" s="107"/>
      <c r="AK1117" s="107"/>
      <c r="AL1117" s="107"/>
      <c r="AM1117" s="107" t="s">
        <v>116</v>
      </c>
      <c r="AN1117" s="107" t="s">
        <v>3175</v>
      </c>
      <c r="AO1117" s="107" t="s">
        <v>3176</v>
      </c>
      <c r="AP1117" s="107"/>
      <c r="AQ1117" s="107"/>
      <c r="AR1117" s="107"/>
      <c r="AS1117" s="107"/>
      <c r="AT1117" s="107"/>
      <c r="AU1117" s="107"/>
      <c r="AV1117" s="107"/>
      <c r="AW1117" s="107"/>
      <c r="AX1117" s="107"/>
      <c r="AY1117" s="107"/>
      <c r="AZ1117" s="107"/>
      <c r="BA1117" s="421"/>
      <c r="BB1117" s="1"/>
      <c r="BC1117" s="1"/>
      <c r="BD1117" s="49">
        <v>924</v>
      </c>
    </row>
    <row r="1118" spans="1:56" s="239" customFormat="1" ht="13.15" customHeight="1">
      <c r="A1118" s="420" t="s">
        <v>3052</v>
      </c>
      <c r="B1118" s="107"/>
      <c r="C1118" s="107"/>
      <c r="D1118" s="421"/>
      <c r="E1118" s="421" t="s">
        <v>3801</v>
      </c>
      <c r="F1118" s="107"/>
      <c r="G1118" s="107"/>
      <c r="H1118" s="107" t="s">
        <v>3177</v>
      </c>
      <c r="I1118" s="107" t="s">
        <v>3178</v>
      </c>
      <c r="J1118" s="107" t="s">
        <v>3178</v>
      </c>
      <c r="K1118" s="107" t="s">
        <v>150</v>
      </c>
      <c r="L1118" s="107"/>
      <c r="M1118" s="107"/>
      <c r="N1118" s="105">
        <v>45</v>
      </c>
      <c r="O1118" s="105">
        <v>230000000</v>
      </c>
      <c r="P1118" s="234" t="s">
        <v>953</v>
      </c>
      <c r="Q1118" s="234" t="s">
        <v>435</v>
      </c>
      <c r="R1118" s="105" t="s">
        <v>110</v>
      </c>
      <c r="S1118" s="105">
        <v>230000000</v>
      </c>
      <c r="T1118" s="234" t="s">
        <v>958</v>
      </c>
      <c r="U1118" s="105"/>
      <c r="V1118" s="222"/>
      <c r="W1118" s="105"/>
      <c r="X1118" s="105" t="s">
        <v>436</v>
      </c>
      <c r="Y1118" s="105"/>
      <c r="Z1118" s="105"/>
      <c r="AA1118" s="105">
        <v>0</v>
      </c>
      <c r="AB1118" s="105">
        <v>90</v>
      </c>
      <c r="AC1118" s="105">
        <v>10</v>
      </c>
      <c r="AD1118" s="222"/>
      <c r="AE1118" s="222" t="s">
        <v>115</v>
      </c>
      <c r="AF1118" s="222"/>
      <c r="AG1118" s="222"/>
      <c r="AH1118" s="225">
        <v>7600000</v>
      </c>
      <c r="AI1118" s="225">
        <v>8512000</v>
      </c>
      <c r="AJ1118" s="107"/>
      <c r="AK1118" s="107"/>
      <c r="AL1118" s="107"/>
      <c r="AM1118" s="107" t="s">
        <v>116</v>
      </c>
      <c r="AN1118" s="107" t="s">
        <v>3179</v>
      </c>
      <c r="AO1118" s="107" t="s">
        <v>3180</v>
      </c>
      <c r="AP1118" s="107"/>
      <c r="AQ1118" s="107"/>
      <c r="AR1118" s="107"/>
      <c r="AS1118" s="107"/>
      <c r="AT1118" s="107"/>
      <c r="AU1118" s="107"/>
      <c r="AV1118" s="107"/>
      <c r="AW1118" s="107"/>
      <c r="AX1118" s="107"/>
      <c r="AY1118" s="107"/>
      <c r="AZ1118" s="107"/>
      <c r="BA1118" s="421"/>
      <c r="BB1118" s="1"/>
      <c r="BC1118" s="1"/>
      <c r="BD1118" s="49">
        <v>925</v>
      </c>
    </row>
    <row r="1119" spans="1:56" s="239" customFormat="1" ht="13.15" customHeight="1">
      <c r="A1119" s="1096" t="s">
        <v>3052</v>
      </c>
      <c r="B1119" s="1097"/>
      <c r="C1119" s="1097"/>
      <c r="D1119" s="1098"/>
      <c r="E1119" s="1098" t="s">
        <v>3802</v>
      </c>
      <c r="F1119" s="1097"/>
      <c r="G1119" s="1097"/>
      <c r="H1119" s="1097" t="s">
        <v>3177</v>
      </c>
      <c r="I1119" s="1097" t="s">
        <v>3178</v>
      </c>
      <c r="J1119" s="1097" t="s">
        <v>3178</v>
      </c>
      <c r="K1119" s="1097" t="s">
        <v>150</v>
      </c>
      <c r="L1119" s="1097"/>
      <c r="M1119" s="1097"/>
      <c r="N1119" s="1099">
        <v>45</v>
      </c>
      <c r="O1119" s="1099">
        <v>230000000</v>
      </c>
      <c r="P1119" s="506" t="s">
        <v>953</v>
      </c>
      <c r="Q1119" s="506" t="s">
        <v>2156</v>
      </c>
      <c r="R1119" s="1099" t="s">
        <v>110</v>
      </c>
      <c r="S1119" s="1099">
        <v>230000000</v>
      </c>
      <c r="T1119" s="506" t="s">
        <v>958</v>
      </c>
      <c r="U1119" s="1099"/>
      <c r="V1119" s="1100"/>
      <c r="W1119" s="1099"/>
      <c r="X1119" s="1099" t="s">
        <v>436</v>
      </c>
      <c r="Y1119" s="1099"/>
      <c r="Z1119" s="1099"/>
      <c r="AA1119" s="1099">
        <v>0</v>
      </c>
      <c r="AB1119" s="1099">
        <v>90</v>
      </c>
      <c r="AC1119" s="1099">
        <v>10</v>
      </c>
      <c r="AD1119" s="1100"/>
      <c r="AE1119" s="1100" t="s">
        <v>115</v>
      </c>
      <c r="AF1119" s="1100"/>
      <c r="AG1119" s="1100"/>
      <c r="AH1119" s="1101">
        <v>0</v>
      </c>
      <c r="AI1119" s="1101">
        <v>0</v>
      </c>
      <c r="AJ1119" s="1097"/>
      <c r="AK1119" s="1097"/>
      <c r="AL1119" s="1097"/>
      <c r="AM1119" s="1097" t="s">
        <v>116</v>
      </c>
      <c r="AN1119" s="1097" t="s">
        <v>3181</v>
      </c>
      <c r="AO1119" s="1097" t="s">
        <v>3182</v>
      </c>
      <c r="AP1119" s="1097"/>
      <c r="AQ1119" s="1097"/>
      <c r="AR1119" s="1097"/>
      <c r="AS1119" s="1097"/>
      <c r="AT1119" s="1097"/>
      <c r="AU1119" s="1097"/>
      <c r="AV1119" s="1097"/>
      <c r="AW1119" s="1097"/>
      <c r="AX1119" s="1097"/>
      <c r="AY1119" s="1097"/>
      <c r="AZ1119" s="1097" t="s">
        <v>3957</v>
      </c>
      <c r="BA1119" s="421"/>
      <c r="BB1119" s="1"/>
      <c r="BC1119" s="1"/>
      <c r="BD1119" s="49">
        <v>926</v>
      </c>
    </row>
    <row r="1120" spans="1:56" s="239" customFormat="1" ht="13.15" customHeight="1">
      <c r="A1120" s="420" t="s">
        <v>3052</v>
      </c>
      <c r="B1120" s="107"/>
      <c r="C1120" s="107"/>
      <c r="D1120" s="421"/>
      <c r="E1120" s="420" t="s">
        <v>3803</v>
      </c>
      <c r="F1120" s="107"/>
      <c r="G1120" s="107"/>
      <c r="H1120" s="107" t="s">
        <v>3183</v>
      </c>
      <c r="I1120" s="107" t="s">
        <v>3184</v>
      </c>
      <c r="J1120" s="107" t="s">
        <v>3184</v>
      </c>
      <c r="K1120" s="107" t="s">
        <v>150</v>
      </c>
      <c r="L1120" s="107"/>
      <c r="M1120" s="107"/>
      <c r="N1120" s="105">
        <v>45</v>
      </c>
      <c r="O1120" s="105">
        <v>230000000</v>
      </c>
      <c r="P1120" s="234" t="s">
        <v>953</v>
      </c>
      <c r="Q1120" s="234" t="s">
        <v>2156</v>
      </c>
      <c r="R1120" s="105" t="s">
        <v>110</v>
      </c>
      <c r="S1120" s="105">
        <v>230000000</v>
      </c>
      <c r="T1120" s="234" t="s">
        <v>958</v>
      </c>
      <c r="U1120" s="105"/>
      <c r="V1120" s="222"/>
      <c r="W1120" s="105"/>
      <c r="X1120" s="105" t="s">
        <v>436</v>
      </c>
      <c r="Y1120" s="105"/>
      <c r="Z1120" s="105"/>
      <c r="AA1120" s="105">
        <v>0</v>
      </c>
      <c r="AB1120" s="105">
        <v>90</v>
      </c>
      <c r="AC1120" s="105">
        <v>10</v>
      </c>
      <c r="AD1120" s="222"/>
      <c r="AE1120" s="222" t="s">
        <v>115</v>
      </c>
      <c r="AF1120" s="222"/>
      <c r="AG1120" s="222"/>
      <c r="AH1120" s="225">
        <v>4320000</v>
      </c>
      <c r="AI1120" s="225">
        <v>4838400</v>
      </c>
      <c r="AJ1120" s="107"/>
      <c r="AK1120" s="107"/>
      <c r="AL1120" s="107"/>
      <c r="AM1120" s="107" t="s">
        <v>116</v>
      </c>
      <c r="AN1120" s="107" t="s">
        <v>3185</v>
      </c>
      <c r="AO1120" s="107" t="s">
        <v>3186</v>
      </c>
      <c r="AP1120" s="107"/>
      <c r="AQ1120" s="107"/>
      <c r="AR1120" s="107"/>
      <c r="AS1120" s="107"/>
      <c r="AT1120" s="107"/>
      <c r="AU1120" s="107"/>
      <c r="AV1120" s="107"/>
      <c r="AW1120" s="107"/>
      <c r="AX1120" s="107"/>
      <c r="AY1120" s="107"/>
      <c r="AZ1120" s="107"/>
      <c r="BA1120" s="421"/>
      <c r="BB1120" s="1"/>
      <c r="BC1120" s="1"/>
      <c r="BD1120" s="49">
        <v>927</v>
      </c>
    </row>
    <row r="1121" spans="1:56" s="239" customFormat="1" ht="13.15" customHeight="1">
      <c r="A1121" s="420" t="s">
        <v>3077</v>
      </c>
      <c r="B1121" s="107" t="s">
        <v>3187</v>
      </c>
      <c r="C1121" s="107" t="s">
        <v>3840</v>
      </c>
      <c r="D1121" s="421"/>
      <c r="E1121" s="420" t="s">
        <v>1626</v>
      </c>
      <c r="F1121" s="107"/>
      <c r="G1121" s="107"/>
      <c r="H1121" s="107" t="s">
        <v>1652</v>
      </c>
      <c r="I1121" s="107" t="s">
        <v>1805</v>
      </c>
      <c r="J1121" s="107" t="s">
        <v>1805</v>
      </c>
      <c r="K1121" s="107" t="s">
        <v>150</v>
      </c>
      <c r="L1121" s="107"/>
      <c r="M1121" s="107"/>
      <c r="N1121" s="105">
        <v>90</v>
      </c>
      <c r="O1121" s="105">
        <v>230000000</v>
      </c>
      <c r="P1121" s="234" t="s">
        <v>953</v>
      </c>
      <c r="Q1121" s="234" t="s">
        <v>435</v>
      </c>
      <c r="R1121" s="105" t="s">
        <v>110</v>
      </c>
      <c r="S1121" s="105">
        <v>230000000</v>
      </c>
      <c r="T1121" s="234" t="s">
        <v>958</v>
      </c>
      <c r="U1121" s="105"/>
      <c r="V1121" s="222"/>
      <c r="W1121" s="105"/>
      <c r="X1121" s="105" t="s">
        <v>436</v>
      </c>
      <c r="Y1121" s="105"/>
      <c r="Z1121" s="105"/>
      <c r="AA1121" s="105">
        <v>0</v>
      </c>
      <c r="AB1121" s="105">
        <v>90</v>
      </c>
      <c r="AC1121" s="105">
        <v>10</v>
      </c>
      <c r="AD1121" s="222"/>
      <c r="AE1121" s="222" t="s">
        <v>115</v>
      </c>
      <c r="AF1121" s="222"/>
      <c r="AG1121" s="222"/>
      <c r="AH1121" s="225">
        <v>23563000</v>
      </c>
      <c r="AI1121" s="225">
        <v>26390560.000000004</v>
      </c>
      <c r="AJ1121" s="107"/>
      <c r="AK1121" s="107"/>
      <c r="AL1121" s="107"/>
      <c r="AM1121" s="107" t="s">
        <v>116</v>
      </c>
      <c r="AN1121" s="107" t="s">
        <v>3188</v>
      </c>
      <c r="AO1121" s="107" t="s">
        <v>3189</v>
      </c>
      <c r="AP1121" s="107"/>
      <c r="AQ1121" s="107"/>
      <c r="AR1121" s="107"/>
      <c r="AS1121" s="107"/>
      <c r="AT1121" s="107"/>
      <c r="AU1121" s="107"/>
      <c r="AV1121" s="107"/>
      <c r="AW1121" s="107"/>
      <c r="AX1121" s="107"/>
      <c r="AY1121" s="107"/>
      <c r="AZ1121" s="107"/>
      <c r="BA1121" s="421"/>
      <c r="BB1121" s="1"/>
      <c r="BC1121" s="1"/>
      <c r="BD1121" s="49">
        <v>928</v>
      </c>
    </row>
    <row r="1122" spans="1:56" s="239" customFormat="1" ht="13.15" customHeight="1">
      <c r="A1122" s="420" t="s">
        <v>3077</v>
      </c>
      <c r="B1122" s="107" t="s">
        <v>3187</v>
      </c>
      <c r="C1122" s="107" t="s">
        <v>3840</v>
      </c>
      <c r="D1122" s="421"/>
      <c r="E1122" s="420" t="s">
        <v>1627</v>
      </c>
      <c r="F1122" s="107"/>
      <c r="G1122" s="107"/>
      <c r="H1122" s="107" t="s">
        <v>1652</v>
      </c>
      <c r="I1122" s="107" t="s">
        <v>1805</v>
      </c>
      <c r="J1122" s="107" t="s">
        <v>1805</v>
      </c>
      <c r="K1122" s="107" t="s">
        <v>150</v>
      </c>
      <c r="L1122" s="107"/>
      <c r="M1122" s="107"/>
      <c r="N1122" s="105">
        <v>90</v>
      </c>
      <c r="O1122" s="105">
        <v>230000000</v>
      </c>
      <c r="P1122" s="234" t="s">
        <v>953</v>
      </c>
      <c r="Q1122" s="234" t="s">
        <v>2156</v>
      </c>
      <c r="R1122" s="105" t="s">
        <v>110</v>
      </c>
      <c r="S1122" s="105">
        <v>230000000</v>
      </c>
      <c r="T1122" s="234" t="s">
        <v>958</v>
      </c>
      <c r="U1122" s="105"/>
      <c r="V1122" s="222"/>
      <c r="W1122" s="105"/>
      <c r="X1122" s="105" t="s">
        <v>436</v>
      </c>
      <c r="Y1122" s="105"/>
      <c r="Z1122" s="105"/>
      <c r="AA1122" s="105">
        <v>0</v>
      </c>
      <c r="AB1122" s="105">
        <v>90</v>
      </c>
      <c r="AC1122" s="105">
        <v>10</v>
      </c>
      <c r="AD1122" s="222"/>
      <c r="AE1122" s="222" t="s">
        <v>115</v>
      </c>
      <c r="AF1122" s="222"/>
      <c r="AG1122" s="222"/>
      <c r="AH1122" s="225">
        <v>23035000</v>
      </c>
      <c r="AI1122" s="225">
        <v>25799200.000000004</v>
      </c>
      <c r="AJ1122" s="107"/>
      <c r="AK1122" s="107"/>
      <c r="AL1122" s="107"/>
      <c r="AM1122" s="107" t="s">
        <v>116</v>
      </c>
      <c r="AN1122" s="107" t="s">
        <v>3190</v>
      </c>
      <c r="AO1122" s="107" t="s">
        <v>3191</v>
      </c>
      <c r="AP1122" s="107"/>
      <c r="AQ1122" s="107"/>
      <c r="AR1122" s="107"/>
      <c r="AS1122" s="107"/>
      <c r="AT1122" s="107"/>
      <c r="AU1122" s="107"/>
      <c r="AV1122" s="107"/>
      <c r="AW1122" s="107"/>
      <c r="AX1122" s="107"/>
      <c r="AY1122" s="107"/>
      <c r="AZ1122" s="107"/>
      <c r="BA1122" s="421"/>
      <c r="BB1122" s="1"/>
      <c r="BC1122" s="1"/>
      <c r="BD1122" s="49">
        <v>929</v>
      </c>
    </row>
    <row r="1123" spans="1:56" s="239" customFormat="1" ht="13.15" customHeight="1">
      <c r="A1123" s="420" t="s">
        <v>3077</v>
      </c>
      <c r="B1123" s="107" t="s">
        <v>3192</v>
      </c>
      <c r="C1123" s="107"/>
      <c r="D1123" s="421"/>
      <c r="E1123" s="420" t="s">
        <v>3804</v>
      </c>
      <c r="F1123" s="107"/>
      <c r="G1123" s="107"/>
      <c r="H1123" s="107" t="s">
        <v>3193</v>
      </c>
      <c r="I1123" s="107" t="s">
        <v>3194</v>
      </c>
      <c r="J1123" s="107" t="s">
        <v>3194</v>
      </c>
      <c r="K1123" s="107" t="s">
        <v>603</v>
      </c>
      <c r="L1123" s="107" t="s">
        <v>3195</v>
      </c>
      <c r="M1123" s="107"/>
      <c r="N1123" s="105">
        <v>100</v>
      </c>
      <c r="O1123" s="105">
        <v>230000001</v>
      </c>
      <c r="P1123" s="234" t="s">
        <v>3196</v>
      </c>
      <c r="Q1123" s="234" t="s">
        <v>1094</v>
      </c>
      <c r="R1123" s="105" t="s">
        <v>110</v>
      </c>
      <c r="S1123" s="105">
        <v>230000001</v>
      </c>
      <c r="T1123" s="234" t="s">
        <v>954</v>
      </c>
      <c r="U1123" s="105"/>
      <c r="V1123" s="222"/>
      <c r="W1123" s="105"/>
      <c r="X1123" s="105"/>
      <c r="Y1123" s="105" t="s">
        <v>435</v>
      </c>
      <c r="Z1123" s="105" t="s">
        <v>436</v>
      </c>
      <c r="AA1123" s="105">
        <v>0</v>
      </c>
      <c r="AB1123" s="105">
        <v>100</v>
      </c>
      <c r="AC1123" s="105">
        <v>0</v>
      </c>
      <c r="AD1123" s="222"/>
      <c r="AE1123" s="222" t="s">
        <v>115</v>
      </c>
      <c r="AF1123" s="222"/>
      <c r="AG1123" s="222"/>
      <c r="AH1123" s="225">
        <v>5000000</v>
      </c>
      <c r="AI1123" s="225">
        <v>5600000.0000000009</v>
      </c>
      <c r="AJ1123" s="107"/>
      <c r="AK1123" s="107"/>
      <c r="AL1123" s="107"/>
      <c r="AM1123" s="107" t="s">
        <v>116</v>
      </c>
      <c r="AN1123" s="107" t="s">
        <v>3197</v>
      </c>
      <c r="AO1123" s="107" t="s">
        <v>3198</v>
      </c>
      <c r="AP1123" s="107"/>
      <c r="AQ1123" s="107"/>
      <c r="AR1123" s="107"/>
      <c r="AS1123" s="107"/>
      <c r="AT1123" s="107"/>
      <c r="AU1123" s="107"/>
      <c r="AV1123" s="107"/>
      <c r="AW1123" s="107"/>
      <c r="AX1123" s="107"/>
      <c r="AY1123" s="107"/>
      <c r="AZ1123" s="107"/>
      <c r="BA1123" s="421"/>
      <c r="BB1123" s="1"/>
      <c r="BC1123" s="1"/>
      <c r="BD1123" s="49">
        <v>930</v>
      </c>
    </row>
    <row r="1124" spans="1:56" s="239" customFormat="1" ht="13.15" customHeight="1">
      <c r="A1124" s="420" t="s">
        <v>3086</v>
      </c>
      <c r="B1124" s="107"/>
      <c r="C1124" s="107"/>
      <c r="D1124" s="421"/>
      <c r="E1124" s="420" t="s">
        <v>3805</v>
      </c>
      <c r="F1124" s="107"/>
      <c r="G1124" s="107"/>
      <c r="H1124" s="107" t="s">
        <v>3142</v>
      </c>
      <c r="I1124" s="107" t="s">
        <v>3143</v>
      </c>
      <c r="J1124" s="107" t="s">
        <v>3143</v>
      </c>
      <c r="K1124" s="107" t="s">
        <v>150</v>
      </c>
      <c r="L1124" s="107"/>
      <c r="M1124" s="107"/>
      <c r="N1124" s="105">
        <v>100</v>
      </c>
      <c r="O1124" s="105" t="s">
        <v>107</v>
      </c>
      <c r="P1124" s="234" t="s">
        <v>984</v>
      </c>
      <c r="Q1124" s="234" t="s">
        <v>2156</v>
      </c>
      <c r="R1124" s="105" t="s">
        <v>110</v>
      </c>
      <c r="S1124" s="105">
        <v>230000000</v>
      </c>
      <c r="T1124" s="234" t="s">
        <v>958</v>
      </c>
      <c r="U1124" s="105"/>
      <c r="V1124" s="222"/>
      <c r="W1124" s="105"/>
      <c r="X1124" s="105" t="s">
        <v>436</v>
      </c>
      <c r="Y1124" s="105"/>
      <c r="Z1124" s="105"/>
      <c r="AA1124" s="105">
        <v>0</v>
      </c>
      <c r="AB1124" s="105">
        <v>100</v>
      </c>
      <c r="AC1124" s="105">
        <v>0</v>
      </c>
      <c r="AD1124" s="222"/>
      <c r="AE1124" s="222" t="s">
        <v>115</v>
      </c>
      <c r="AF1124" s="222"/>
      <c r="AG1124" s="222"/>
      <c r="AH1124" s="225">
        <v>71869502</v>
      </c>
      <c r="AI1124" s="225">
        <v>80493842.24000001</v>
      </c>
      <c r="AJ1124" s="107"/>
      <c r="AK1124" s="107"/>
      <c r="AL1124" s="107"/>
      <c r="AM1124" s="107" t="s">
        <v>116</v>
      </c>
      <c r="AN1124" s="107" t="s">
        <v>3199</v>
      </c>
      <c r="AO1124" s="107" t="s">
        <v>3200</v>
      </c>
      <c r="AP1124" s="107"/>
      <c r="AQ1124" s="107"/>
      <c r="AR1124" s="107"/>
      <c r="AS1124" s="107"/>
      <c r="AT1124" s="107"/>
      <c r="AU1124" s="107"/>
      <c r="AV1124" s="107"/>
      <c r="AW1124" s="107"/>
      <c r="AX1124" s="107"/>
      <c r="AY1124" s="107"/>
      <c r="AZ1124" s="107"/>
      <c r="BA1124" s="421"/>
      <c r="BB1124" s="1"/>
      <c r="BC1124" s="1"/>
      <c r="BD1124" s="49">
        <v>931</v>
      </c>
    </row>
    <row r="1125" spans="1:56" s="239" customFormat="1" ht="13.15" customHeight="1">
      <c r="A1125" s="420" t="s">
        <v>1085</v>
      </c>
      <c r="B1125" s="107"/>
      <c r="C1125" s="107"/>
      <c r="D1125" s="421"/>
      <c r="E1125" s="420" t="s">
        <v>1643</v>
      </c>
      <c r="F1125" s="107"/>
      <c r="G1125" s="107"/>
      <c r="H1125" s="107" t="s">
        <v>2108</v>
      </c>
      <c r="I1125" s="107" t="s">
        <v>1088</v>
      </c>
      <c r="J1125" s="107" t="s">
        <v>1088</v>
      </c>
      <c r="K1125" s="107" t="s">
        <v>603</v>
      </c>
      <c r="L1125" s="107" t="s">
        <v>3027</v>
      </c>
      <c r="M1125" s="107"/>
      <c r="N1125" s="105">
        <v>100</v>
      </c>
      <c r="O1125" s="105">
        <v>230000000</v>
      </c>
      <c r="P1125" s="234" t="s">
        <v>984</v>
      </c>
      <c r="Q1125" s="234" t="s">
        <v>1094</v>
      </c>
      <c r="R1125" s="105" t="s">
        <v>110</v>
      </c>
      <c r="S1125" s="105">
        <v>230000000</v>
      </c>
      <c r="T1125" s="234" t="s">
        <v>954</v>
      </c>
      <c r="U1125" s="105"/>
      <c r="V1125" s="222"/>
      <c r="W1125" s="105"/>
      <c r="X1125" s="105"/>
      <c r="Y1125" s="105" t="s">
        <v>435</v>
      </c>
      <c r="Z1125" s="105" t="s">
        <v>436</v>
      </c>
      <c r="AA1125" s="105">
        <v>0</v>
      </c>
      <c r="AB1125" s="105">
        <v>100</v>
      </c>
      <c r="AC1125" s="105">
        <v>0</v>
      </c>
      <c r="AD1125" s="222"/>
      <c r="AE1125" s="222" t="s">
        <v>3201</v>
      </c>
      <c r="AF1125" s="222"/>
      <c r="AG1125" s="222"/>
      <c r="AH1125" s="225">
        <v>0</v>
      </c>
      <c r="AI1125" s="225">
        <v>0</v>
      </c>
      <c r="AJ1125" s="107"/>
      <c r="AK1125" s="107">
        <v>0</v>
      </c>
      <c r="AL1125" s="107">
        <v>0</v>
      </c>
      <c r="AM1125" s="107" t="s">
        <v>116</v>
      </c>
      <c r="AN1125" s="107" t="s">
        <v>3202</v>
      </c>
      <c r="AO1125" s="107" t="s">
        <v>3203</v>
      </c>
      <c r="AP1125" s="107"/>
      <c r="AQ1125" s="107"/>
      <c r="AR1125" s="107"/>
      <c r="AS1125" s="107"/>
      <c r="AT1125" s="107"/>
      <c r="AU1125" s="107"/>
      <c r="AV1125" s="107"/>
      <c r="AW1125" s="107"/>
      <c r="AX1125" s="107"/>
      <c r="AY1125" s="107"/>
      <c r="AZ1125" s="107"/>
      <c r="BA1125" s="421"/>
      <c r="BB1125" s="1"/>
      <c r="BC1125" s="1"/>
      <c r="BD1125" s="49">
        <v>932</v>
      </c>
    </row>
    <row r="1126" spans="1:56" s="239" customFormat="1" ht="13.15" customHeight="1">
      <c r="A1126" s="905" t="s">
        <v>1085</v>
      </c>
      <c r="B1126" s="551"/>
      <c r="C1126" s="551"/>
      <c r="D1126" s="905"/>
      <c r="E1126" s="905" t="s">
        <v>4128</v>
      </c>
      <c r="F1126" s="551"/>
      <c r="G1126" s="551"/>
      <c r="H1126" s="551" t="s">
        <v>2108</v>
      </c>
      <c r="I1126" s="396" t="s">
        <v>1088</v>
      </c>
      <c r="J1126" s="396" t="s">
        <v>1088</v>
      </c>
      <c r="K1126" s="551" t="s">
        <v>603</v>
      </c>
      <c r="L1126" s="551" t="s">
        <v>3027</v>
      </c>
      <c r="M1126" s="551"/>
      <c r="N1126" s="551">
        <v>100</v>
      </c>
      <c r="O1126" s="551">
        <v>230000000</v>
      </c>
      <c r="P1126" s="396" t="s">
        <v>984</v>
      </c>
      <c r="Q1126" s="551" t="s">
        <v>1094</v>
      </c>
      <c r="R1126" s="551" t="s">
        <v>110</v>
      </c>
      <c r="S1126" s="551">
        <v>230000000</v>
      </c>
      <c r="T1126" s="396" t="s">
        <v>954</v>
      </c>
      <c r="U1126" s="551"/>
      <c r="V1126" s="551"/>
      <c r="W1126" s="551"/>
      <c r="X1126" s="551"/>
      <c r="Y1126" s="551" t="s">
        <v>435</v>
      </c>
      <c r="Z1126" s="551" t="s">
        <v>436</v>
      </c>
      <c r="AA1126" s="551">
        <v>0</v>
      </c>
      <c r="AB1126" s="551">
        <v>100</v>
      </c>
      <c r="AC1126" s="551">
        <v>0</v>
      </c>
      <c r="AD1126" s="551"/>
      <c r="AE1126" s="551" t="s">
        <v>3201</v>
      </c>
      <c r="AF1126" s="551"/>
      <c r="AG1126" s="551"/>
      <c r="AH1126" s="82">
        <v>33000000</v>
      </c>
      <c r="AI1126" s="82">
        <v>33000000</v>
      </c>
      <c r="AJ1126" s="551"/>
      <c r="AK1126" s="551"/>
      <c r="AL1126" s="551"/>
      <c r="AM1126" s="551" t="s">
        <v>116</v>
      </c>
      <c r="AN1126" s="396" t="s">
        <v>4129</v>
      </c>
      <c r="AO1126" s="396" t="s">
        <v>4130</v>
      </c>
      <c r="AP1126" s="551"/>
      <c r="AQ1126" s="551"/>
      <c r="AR1126" s="551"/>
      <c r="AS1126" s="551"/>
      <c r="AT1126" s="551"/>
      <c r="AU1126" s="551"/>
      <c r="AV1126" s="551"/>
      <c r="AW1126" s="551"/>
      <c r="AX1126" s="551"/>
      <c r="AY1126" s="551"/>
      <c r="AZ1126" s="551" t="s">
        <v>4131</v>
      </c>
      <c r="BA1126" s="736"/>
      <c r="BC1126" s="249" t="e">
        <f>VLOOKUP(#REF!,$E$11:$BD$1093,53,0)</f>
        <v>#REF!</v>
      </c>
      <c r="BD1126" s="249" t="e">
        <f>BC1126+0.5</f>
        <v>#REF!</v>
      </c>
    </row>
    <row r="1127" spans="1:56" s="239" customFormat="1" ht="13.15" customHeight="1">
      <c r="A1127" s="420" t="s">
        <v>1161</v>
      </c>
      <c r="B1127" s="107"/>
      <c r="C1127" s="107"/>
      <c r="D1127" s="421"/>
      <c r="E1127" s="420" t="s">
        <v>3806</v>
      </c>
      <c r="F1127" s="107"/>
      <c r="G1127" s="107"/>
      <c r="H1127" s="107" t="s">
        <v>2121</v>
      </c>
      <c r="I1127" s="107" t="s">
        <v>1162</v>
      </c>
      <c r="J1127" s="107" t="s">
        <v>1162</v>
      </c>
      <c r="K1127" s="107" t="s">
        <v>603</v>
      </c>
      <c r="L1127" s="107" t="s">
        <v>3195</v>
      </c>
      <c r="M1127" s="107"/>
      <c r="N1127" s="105">
        <v>100</v>
      </c>
      <c r="O1127" s="105" t="s">
        <v>107</v>
      </c>
      <c r="P1127" s="234" t="s">
        <v>953</v>
      </c>
      <c r="Q1127" s="234" t="s">
        <v>109</v>
      </c>
      <c r="R1127" s="105" t="s">
        <v>110</v>
      </c>
      <c r="S1127" s="105" t="s">
        <v>107</v>
      </c>
      <c r="T1127" s="234" t="s">
        <v>954</v>
      </c>
      <c r="U1127" s="105"/>
      <c r="V1127" s="222"/>
      <c r="W1127" s="105"/>
      <c r="X1127" s="105"/>
      <c r="Y1127" s="105" t="s">
        <v>435</v>
      </c>
      <c r="Z1127" s="105" t="s">
        <v>436</v>
      </c>
      <c r="AA1127" s="105">
        <v>100</v>
      </c>
      <c r="AB1127" s="105">
        <v>0</v>
      </c>
      <c r="AC1127" s="105">
        <v>0</v>
      </c>
      <c r="AD1127" s="222"/>
      <c r="AE1127" s="222" t="s">
        <v>115</v>
      </c>
      <c r="AF1127" s="222"/>
      <c r="AG1127" s="222"/>
      <c r="AH1127" s="225">
        <v>0</v>
      </c>
      <c r="AI1127" s="225">
        <v>0</v>
      </c>
      <c r="AJ1127" s="107"/>
      <c r="AK1127" s="107"/>
      <c r="AL1127" s="107"/>
      <c r="AM1127" s="107" t="s">
        <v>116</v>
      </c>
      <c r="AN1127" s="107" t="s">
        <v>3204</v>
      </c>
      <c r="AO1127" s="107" t="s">
        <v>3205</v>
      </c>
      <c r="AP1127" s="107"/>
      <c r="AQ1127" s="107"/>
      <c r="AR1127" s="107"/>
      <c r="AS1127" s="107"/>
      <c r="AT1127" s="107"/>
      <c r="AU1127" s="107"/>
      <c r="AV1127" s="107"/>
      <c r="AW1127" s="107"/>
      <c r="AX1127" s="107"/>
      <c r="AY1127" s="107"/>
      <c r="AZ1127" s="107"/>
      <c r="BA1127" s="421"/>
      <c r="BB1127" s="1"/>
      <c r="BC1127" s="1"/>
      <c r="BD1127" s="49">
        <v>933</v>
      </c>
    </row>
    <row r="1128" spans="1:56" s="239" customFormat="1" ht="13.15" customHeight="1">
      <c r="A1128" s="420" t="s">
        <v>1161</v>
      </c>
      <c r="B1128" s="107"/>
      <c r="C1128" s="107"/>
      <c r="D1128" s="421"/>
      <c r="E1128" s="420" t="s">
        <v>4120</v>
      </c>
      <c r="F1128" s="107"/>
      <c r="G1128" s="107"/>
      <c r="H1128" s="107" t="s">
        <v>2121</v>
      </c>
      <c r="I1128" s="107" t="s">
        <v>1162</v>
      </c>
      <c r="J1128" s="107" t="s">
        <v>1162</v>
      </c>
      <c r="K1128" s="107" t="s">
        <v>603</v>
      </c>
      <c r="L1128" s="107" t="s">
        <v>3195</v>
      </c>
      <c r="M1128" s="107"/>
      <c r="N1128" s="234">
        <v>100</v>
      </c>
      <c r="O1128" s="105" t="s">
        <v>107</v>
      </c>
      <c r="P1128" s="234" t="s">
        <v>953</v>
      </c>
      <c r="Q1128" s="101" t="s">
        <v>1094</v>
      </c>
      <c r="R1128" s="105" t="s">
        <v>110</v>
      </c>
      <c r="S1128" s="234" t="s">
        <v>107</v>
      </c>
      <c r="T1128" s="234" t="s">
        <v>954</v>
      </c>
      <c r="U1128" s="105"/>
      <c r="V1128" s="222"/>
      <c r="W1128" s="105"/>
      <c r="X1128" s="105"/>
      <c r="Y1128" s="105" t="s">
        <v>435</v>
      </c>
      <c r="Z1128" s="105" t="s">
        <v>436</v>
      </c>
      <c r="AA1128" s="105">
        <v>100</v>
      </c>
      <c r="AB1128" s="105">
        <v>0</v>
      </c>
      <c r="AC1128" s="105">
        <v>0</v>
      </c>
      <c r="AD1128" s="222"/>
      <c r="AE1128" s="222" t="s">
        <v>115</v>
      </c>
      <c r="AF1128" s="222"/>
      <c r="AG1128" s="222"/>
      <c r="AH1128" s="225">
        <v>36756</v>
      </c>
      <c r="AI1128" s="225">
        <v>41166.720000000001</v>
      </c>
      <c r="AJ1128" s="107"/>
      <c r="AK1128" s="107"/>
      <c r="AL1128" s="107"/>
      <c r="AM1128" s="107" t="s">
        <v>116</v>
      </c>
      <c r="AN1128" s="107" t="s">
        <v>3204</v>
      </c>
      <c r="AO1128" s="107" t="s">
        <v>3205</v>
      </c>
      <c r="AP1128" s="107"/>
      <c r="AQ1128" s="107"/>
      <c r="AR1128" s="107"/>
      <c r="AS1128" s="107"/>
      <c r="AT1128" s="107"/>
      <c r="AU1128" s="107"/>
      <c r="AV1128" s="107"/>
      <c r="AW1128" s="107"/>
      <c r="AX1128" s="107"/>
      <c r="AY1128" s="107"/>
      <c r="AZ1128" s="906">
        <v>11</v>
      </c>
      <c r="BA1128" s="734"/>
      <c r="BB1128" s="472"/>
      <c r="BC1128" s="249" t="e">
        <f>VLOOKUP(#REF!,$E$11:$BD$1093,53,0)</f>
        <v>#REF!</v>
      </c>
      <c r="BD1128" s="249" t="e">
        <f>BC1128+0.5</f>
        <v>#REF!</v>
      </c>
    </row>
    <row r="1129" spans="1:56" s="239" customFormat="1" ht="13.15" customHeight="1">
      <c r="A1129" s="420" t="s">
        <v>1161</v>
      </c>
      <c r="B1129" s="107"/>
      <c r="C1129" s="107"/>
      <c r="D1129" s="421"/>
      <c r="E1129" s="420" t="s">
        <v>1635</v>
      </c>
      <c r="F1129" s="107"/>
      <c r="G1129" s="107"/>
      <c r="H1129" s="107" t="s">
        <v>3206</v>
      </c>
      <c r="I1129" s="107" t="s">
        <v>3207</v>
      </c>
      <c r="J1129" s="107" t="s">
        <v>3207</v>
      </c>
      <c r="K1129" s="107" t="s">
        <v>314</v>
      </c>
      <c r="L1129" s="107" t="s">
        <v>315</v>
      </c>
      <c r="M1129" s="107"/>
      <c r="N1129" s="105">
        <v>100</v>
      </c>
      <c r="O1129" s="105" t="s">
        <v>107</v>
      </c>
      <c r="P1129" s="234" t="s">
        <v>953</v>
      </c>
      <c r="Q1129" s="234" t="s">
        <v>109</v>
      </c>
      <c r="R1129" s="105" t="s">
        <v>110</v>
      </c>
      <c r="S1129" s="105" t="s">
        <v>107</v>
      </c>
      <c r="T1129" s="234" t="s">
        <v>954</v>
      </c>
      <c r="U1129" s="105"/>
      <c r="V1129" s="222"/>
      <c r="W1129" s="105"/>
      <c r="X1129" s="105"/>
      <c r="Y1129" s="105" t="s">
        <v>435</v>
      </c>
      <c r="Z1129" s="105" t="s">
        <v>436</v>
      </c>
      <c r="AA1129" s="105">
        <v>0</v>
      </c>
      <c r="AB1129" s="105">
        <v>100</v>
      </c>
      <c r="AC1129" s="105">
        <v>0</v>
      </c>
      <c r="AD1129" s="222"/>
      <c r="AE1129" s="222" t="s">
        <v>115</v>
      </c>
      <c r="AF1129" s="222"/>
      <c r="AG1129" s="222"/>
      <c r="AH1129" s="225">
        <v>0</v>
      </c>
      <c r="AI1129" s="225">
        <v>0</v>
      </c>
      <c r="AJ1129" s="107"/>
      <c r="AK1129" s="107"/>
      <c r="AL1129" s="107"/>
      <c r="AM1129" s="107" t="s">
        <v>116</v>
      </c>
      <c r="AN1129" s="107" t="s">
        <v>3208</v>
      </c>
      <c r="AO1129" s="107" t="s">
        <v>3209</v>
      </c>
      <c r="AP1129" s="107"/>
      <c r="AQ1129" s="107"/>
      <c r="AR1129" s="107"/>
      <c r="AS1129" s="107"/>
      <c r="AT1129" s="107"/>
      <c r="AU1129" s="107"/>
      <c r="AV1129" s="107"/>
      <c r="AW1129" s="107"/>
      <c r="AX1129" s="107"/>
      <c r="AY1129" s="107"/>
      <c r="AZ1129" s="107"/>
      <c r="BA1129" s="421"/>
      <c r="BB1129" s="1"/>
      <c r="BC1129" s="1"/>
      <c r="BD1129" s="49">
        <v>934</v>
      </c>
    </row>
    <row r="1130" spans="1:56" s="239" customFormat="1" ht="13.15" customHeight="1">
      <c r="A1130" s="420" t="s">
        <v>1161</v>
      </c>
      <c r="B1130" s="107"/>
      <c r="C1130" s="107"/>
      <c r="D1130" s="421"/>
      <c r="E1130" s="420" t="s">
        <v>4121</v>
      </c>
      <c r="F1130" s="107"/>
      <c r="G1130" s="107"/>
      <c r="H1130" s="107" t="s">
        <v>3206</v>
      </c>
      <c r="I1130" s="107" t="s">
        <v>3207</v>
      </c>
      <c r="J1130" s="107" t="s">
        <v>3207</v>
      </c>
      <c r="K1130" s="107" t="s">
        <v>314</v>
      </c>
      <c r="L1130" s="107" t="s">
        <v>315</v>
      </c>
      <c r="M1130" s="107"/>
      <c r="N1130" s="234">
        <v>100</v>
      </c>
      <c r="O1130" s="105" t="s">
        <v>107</v>
      </c>
      <c r="P1130" s="234" t="s">
        <v>953</v>
      </c>
      <c r="Q1130" s="101" t="s">
        <v>1094</v>
      </c>
      <c r="R1130" s="105" t="s">
        <v>110</v>
      </c>
      <c r="S1130" s="234" t="s">
        <v>107</v>
      </c>
      <c r="T1130" s="234" t="s">
        <v>954</v>
      </c>
      <c r="U1130" s="105"/>
      <c r="V1130" s="222"/>
      <c r="W1130" s="105"/>
      <c r="X1130" s="105"/>
      <c r="Y1130" s="105" t="s">
        <v>435</v>
      </c>
      <c r="Z1130" s="105" t="s">
        <v>436</v>
      </c>
      <c r="AA1130" s="105">
        <v>0</v>
      </c>
      <c r="AB1130" s="105">
        <v>100</v>
      </c>
      <c r="AC1130" s="105">
        <v>0</v>
      </c>
      <c r="AD1130" s="222"/>
      <c r="AE1130" s="222" t="s">
        <v>115</v>
      </c>
      <c r="AF1130" s="222"/>
      <c r="AG1130" s="222"/>
      <c r="AH1130" s="907">
        <v>690126879.94000006</v>
      </c>
      <c r="AI1130" s="907">
        <f>AH1130*1.12</f>
        <v>772942105.53280008</v>
      </c>
      <c r="AJ1130" s="107"/>
      <c r="AK1130" s="107"/>
      <c r="AL1130" s="107"/>
      <c r="AM1130" s="107" t="s">
        <v>116</v>
      </c>
      <c r="AN1130" s="107" t="s">
        <v>3208</v>
      </c>
      <c r="AO1130" s="107" t="s">
        <v>3209</v>
      </c>
      <c r="AP1130" s="107"/>
      <c r="AQ1130" s="107"/>
      <c r="AR1130" s="107"/>
      <c r="AS1130" s="107"/>
      <c r="AT1130" s="107"/>
      <c r="AU1130" s="107"/>
      <c r="AV1130" s="107"/>
      <c r="AW1130" s="107"/>
      <c r="AX1130" s="107"/>
      <c r="AY1130" s="107"/>
      <c r="AZ1130" s="906">
        <v>11</v>
      </c>
      <c r="BA1130" s="734"/>
      <c r="BB1130" s="472"/>
      <c r="BC1130" s="249" t="e">
        <f>VLOOKUP(#REF!,$E$11:$BD$1093,53,0)</f>
        <v>#REF!</v>
      </c>
      <c r="BD1130" s="249" t="e">
        <f>BC1130+0.5</f>
        <v>#REF!</v>
      </c>
    </row>
    <row r="1131" spans="1:56" s="239" customFormat="1" ht="13.15" customHeight="1">
      <c r="A1131" s="420" t="s">
        <v>1161</v>
      </c>
      <c r="B1131" s="107"/>
      <c r="C1131" s="107"/>
      <c r="D1131" s="421"/>
      <c r="E1131" s="420" t="s">
        <v>3956</v>
      </c>
      <c r="F1131" s="107"/>
      <c r="G1131" s="107"/>
      <c r="H1131" s="107" t="s">
        <v>2121</v>
      </c>
      <c r="I1131" s="107" t="s">
        <v>1162</v>
      </c>
      <c r="J1131" s="107" t="s">
        <v>1162</v>
      </c>
      <c r="K1131" s="107" t="s">
        <v>150</v>
      </c>
      <c r="L1131" s="107"/>
      <c r="M1131" s="107"/>
      <c r="N1131" s="105">
        <v>100</v>
      </c>
      <c r="O1131" s="105" t="s">
        <v>107</v>
      </c>
      <c r="P1131" s="234" t="s">
        <v>953</v>
      </c>
      <c r="Q1131" s="234" t="s">
        <v>109</v>
      </c>
      <c r="R1131" s="105" t="s">
        <v>110</v>
      </c>
      <c r="S1131" s="105" t="s">
        <v>107</v>
      </c>
      <c r="T1131" s="234" t="s">
        <v>954</v>
      </c>
      <c r="U1131" s="105"/>
      <c r="V1131" s="222"/>
      <c r="W1131" s="105"/>
      <c r="X1131" s="105"/>
      <c r="Y1131" s="105" t="s">
        <v>435</v>
      </c>
      <c r="Z1131" s="105" t="s">
        <v>436</v>
      </c>
      <c r="AA1131" s="105">
        <v>0</v>
      </c>
      <c r="AB1131" s="105">
        <v>100</v>
      </c>
      <c r="AC1131" s="105">
        <v>0</v>
      </c>
      <c r="AD1131" s="222"/>
      <c r="AE1131" s="222" t="s">
        <v>115</v>
      </c>
      <c r="AF1131" s="222"/>
      <c r="AG1131" s="222"/>
      <c r="AH1131" s="225">
        <v>0</v>
      </c>
      <c r="AI1131" s="225">
        <v>0</v>
      </c>
      <c r="AJ1131" s="107"/>
      <c r="AK1131" s="107"/>
      <c r="AL1131" s="107"/>
      <c r="AM1131" s="107" t="s">
        <v>116</v>
      </c>
      <c r="AN1131" s="107" t="s">
        <v>1163</v>
      </c>
      <c r="AO1131" s="107" t="s">
        <v>1164</v>
      </c>
      <c r="AP1131" s="107"/>
      <c r="AQ1131" s="107"/>
      <c r="AR1131" s="107"/>
      <c r="AS1131" s="107"/>
      <c r="AT1131" s="107"/>
      <c r="AU1131" s="107"/>
      <c r="AV1131" s="107"/>
      <c r="AW1131" s="107"/>
      <c r="AX1131" s="107"/>
      <c r="AY1131" s="107"/>
      <c r="AZ1131" s="107"/>
      <c r="BA1131" s="421"/>
      <c r="BB1131" s="1"/>
      <c r="BC1131" s="1"/>
      <c r="BD1131" s="49">
        <v>935</v>
      </c>
    </row>
    <row r="1132" spans="1:56" s="239" customFormat="1" ht="13.15" customHeight="1">
      <c r="A1132" s="420" t="s">
        <v>1161</v>
      </c>
      <c r="B1132" s="107"/>
      <c r="C1132" s="107"/>
      <c r="D1132" s="421"/>
      <c r="E1132" s="420" t="s">
        <v>4122</v>
      </c>
      <c r="F1132" s="107"/>
      <c r="G1132" s="107"/>
      <c r="H1132" s="107" t="s">
        <v>2121</v>
      </c>
      <c r="I1132" s="107" t="s">
        <v>1162</v>
      </c>
      <c r="J1132" s="107" t="s">
        <v>1162</v>
      </c>
      <c r="K1132" s="107" t="s">
        <v>150</v>
      </c>
      <c r="L1132" s="107"/>
      <c r="M1132" s="107"/>
      <c r="N1132" s="234">
        <v>100</v>
      </c>
      <c r="O1132" s="105" t="s">
        <v>107</v>
      </c>
      <c r="P1132" s="234" t="s">
        <v>953</v>
      </c>
      <c r="Q1132" s="101" t="s">
        <v>1094</v>
      </c>
      <c r="R1132" s="105" t="s">
        <v>110</v>
      </c>
      <c r="S1132" s="234" t="s">
        <v>107</v>
      </c>
      <c r="T1132" s="234" t="s">
        <v>954</v>
      </c>
      <c r="U1132" s="105"/>
      <c r="V1132" s="222"/>
      <c r="W1132" s="105"/>
      <c r="X1132" s="105"/>
      <c r="Y1132" s="105" t="s">
        <v>435</v>
      </c>
      <c r="Z1132" s="105" t="s">
        <v>436</v>
      </c>
      <c r="AA1132" s="105">
        <v>0</v>
      </c>
      <c r="AB1132" s="105">
        <v>100</v>
      </c>
      <c r="AC1132" s="105">
        <v>0</v>
      </c>
      <c r="AD1132" s="222"/>
      <c r="AE1132" s="222" t="s">
        <v>115</v>
      </c>
      <c r="AF1132" s="222"/>
      <c r="AG1132" s="222"/>
      <c r="AH1132" s="225">
        <v>3763392.86</v>
      </c>
      <c r="AI1132" s="225">
        <v>4215000.0032000002</v>
      </c>
      <c r="AJ1132" s="107"/>
      <c r="AK1132" s="107"/>
      <c r="AL1132" s="107"/>
      <c r="AM1132" s="107" t="s">
        <v>116</v>
      </c>
      <c r="AN1132" s="107" t="s">
        <v>1163</v>
      </c>
      <c r="AO1132" s="107" t="s">
        <v>1164</v>
      </c>
      <c r="AP1132" s="107"/>
      <c r="AQ1132" s="107"/>
      <c r="AR1132" s="107"/>
      <c r="AS1132" s="107"/>
      <c r="AT1132" s="107"/>
      <c r="AU1132" s="107"/>
      <c r="AV1132" s="107"/>
      <c r="AW1132" s="107"/>
      <c r="AX1132" s="107"/>
      <c r="AY1132" s="107"/>
      <c r="AZ1132" s="906">
        <v>11</v>
      </c>
      <c r="BA1132" s="734"/>
      <c r="BB1132" s="472"/>
      <c r="BC1132" s="249" t="e">
        <f>VLOOKUP(#REF!,$E$11:$BD$1093,53,0)</f>
        <v>#REF!</v>
      </c>
      <c r="BD1132" s="249" t="e">
        <f>BC1132+0.5</f>
        <v>#REF!</v>
      </c>
    </row>
    <row r="1133" spans="1:56" s="239" customFormat="1" ht="13.15" customHeight="1">
      <c r="A1133" s="420" t="s">
        <v>1161</v>
      </c>
      <c r="B1133" s="107"/>
      <c r="C1133" s="107"/>
      <c r="D1133" s="421"/>
      <c r="E1133" s="420" t="s">
        <v>3807</v>
      </c>
      <c r="F1133" s="107"/>
      <c r="G1133" s="107"/>
      <c r="H1133" s="107" t="s">
        <v>3210</v>
      </c>
      <c r="I1133" s="107" t="s">
        <v>3211</v>
      </c>
      <c r="J1133" s="107" t="s">
        <v>3211</v>
      </c>
      <c r="K1133" s="107" t="s">
        <v>1147</v>
      </c>
      <c r="L1133" s="107" t="s">
        <v>3212</v>
      </c>
      <c r="M1133" s="107"/>
      <c r="N1133" s="105">
        <v>100</v>
      </c>
      <c r="O1133" s="105">
        <v>230000000</v>
      </c>
      <c r="P1133" s="234" t="s">
        <v>953</v>
      </c>
      <c r="Q1133" s="234" t="s">
        <v>109</v>
      </c>
      <c r="R1133" s="105" t="s">
        <v>110</v>
      </c>
      <c r="S1133" s="105" t="s">
        <v>107</v>
      </c>
      <c r="T1133" s="234" t="s">
        <v>954</v>
      </c>
      <c r="U1133" s="105"/>
      <c r="V1133" s="222"/>
      <c r="W1133" s="105"/>
      <c r="X1133" s="105"/>
      <c r="Y1133" s="105" t="s">
        <v>435</v>
      </c>
      <c r="Z1133" s="105" t="s">
        <v>436</v>
      </c>
      <c r="AA1133" s="105">
        <v>0</v>
      </c>
      <c r="AB1133" s="105">
        <v>100</v>
      </c>
      <c r="AC1133" s="105">
        <v>0</v>
      </c>
      <c r="AD1133" s="222"/>
      <c r="AE1133" s="222" t="s">
        <v>115</v>
      </c>
      <c r="AF1133" s="222"/>
      <c r="AG1133" s="222"/>
      <c r="AH1133" s="225">
        <v>0</v>
      </c>
      <c r="AI1133" s="225">
        <v>0</v>
      </c>
      <c r="AJ1133" s="107"/>
      <c r="AK1133" s="107"/>
      <c r="AL1133" s="107"/>
      <c r="AM1133" s="107" t="s">
        <v>116</v>
      </c>
      <c r="AN1133" s="107" t="s">
        <v>3213</v>
      </c>
      <c r="AO1133" s="107" t="s">
        <v>3214</v>
      </c>
      <c r="AP1133" s="107"/>
      <c r="AQ1133" s="107"/>
      <c r="AR1133" s="107"/>
      <c r="AS1133" s="107"/>
      <c r="AT1133" s="107"/>
      <c r="AU1133" s="107"/>
      <c r="AV1133" s="107"/>
      <c r="AW1133" s="107"/>
      <c r="AX1133" s="107"/>
      <c r="AY1133" s="107"/>
      <c r="AZ1133" s="107"/>
      <c r="BA1133" s="421"/>
      <c r="BB1133" s="1"/>
      <c r="BC1133" s="1"/>
      <c r="BD1133" s="49">
        <v>936</v>
      </c>
    </row>
    <row r="1134" spans="1:56" s="239" customFormat="1" ht="13.15" customHeight="1">
      <c r="A1134" s="420" t="s">
        <v>1161</v>
      </c>
      <c r="B1134" s="107"/>
      <c r="C1134" s="107"/>
      <c r="D1134" s="421"/>
      <c r="E1134" s="420" t="s">
        <v>4123</v>
      </c>
      <c r="F1134" s="107"/>
      <c r="G1134" s="107"/>
      <c r="H1134" s="107" t="s">
        <v>3210</v>
      </c>
      <c r="I1134" s="107" t="s">
        <v>3211</v>
      </c>
      <c r="J1134" s="107" t="s">
        <v>3211</v>
      </c>
      <c r="K1134" s="107" t="s">
        <v>1147</v>
      </c>
      <c r="L1134" s="107" t="s">
        <v>3212</v>
      </c>
      <c r="M1134" s="107"/>
      <c r="N1134" s="234">
        <v>100</v>
      </c>
      <c r="O1134" s="105">
        <v>230000000</v>
      </c>
      <c r="P1134" s="234" t="s">
        <v>953</v>
      </c>
      <c r="Q1134" s="101" t="s">
        <v>1094</v>
      </c>
      <c r="R1134" s="105" t="s">
        <v>110</v>
      </c>
      <c r="S1134" s="234" t="s">
        <v>107</v>
      </c>
      <c r="T1134" s="234" t="s">
        <v>954</v>
      </c>
      <c r="U1134" s="105"/>
      <c r="V1134" s="222"/>
      <c r="W1134" s="105"/>
      <c r="X1134" s="105"/>
      <c r="Y1134" s="105" t="s">
        <v>435</v>
      </c>
      <c r="Z1134" s="105" t="s">
        <v>436</v>
      </c>
      <c r="AA1134" s="105">
        <v>0</v>
      </c>
      <c r="AB1134" s="105">
        <v>100</v>
      </c>
      <c r="AC1134" s="105">
        <v>0</v>
      </c>
      <c r="AD1134" s="222"/>
      <c r="AE1134" s="222" t="s">
        <v>115</v>
      </c>
      <c r="AF1134" s="222"/>
      <c r="AG1134" s="222"/>
      <c r="AH1134" s="225">
        <v>0</v>
      </c>
      <c r="AI1134" s="225">
        <v>0</v>
      </c>
      <c r="AJ1134" s="107"/>
      <c r="AK1134" s="107"/>
      <c r="AL1134" s="107"/>
      <c r="AM1134" s="107" t="s">
        <v>116</v>
      </c>
      <c r="AN1134" s="107" t="s">
        <v>3213</v>
      </c>
      <c r="AO1134" s="107" t="s">
        <v>3214</v>
      </c>
      <c r="AP1134" s="107"/>
      <c r="AQ1134" s="107"/>
      <c r="AR1134" s="107"/>
      <c r="AS1134" s="107"/>
      <c r="AT1134" s="107"/>
      <c r="AU1134" s="107"/>
      <c r="AV1134" s="107"/>
      <c r="AW1134" s="107"/>
      <c r="AX1134" s="107"/>
      <c r="AY1134" s="107"/>
      <c r="AZ1134" s="906">
        <v>11</v>
      </c>
      <c r="BA1134" s="734"/>
      <c r="BB1134" s="472"/>
      <c r="BC1134" s="249" t="e">
        <f>VLOOKUP(#REF!,$E$11:$BD$1093,53,0)</f>
        <v>#REF!</v>
      </c>
      <c r="BD1134" s="249" t="e">
        <f>BC1134+0.5</f>
        <v>#REF!</v>
      </c>
    </row>
    <row r="1135" spans="1:56" s="480" customFormat="1" ht="12.75" customHeight="1">
      <c r="A1135" s="1135" t="s">
        <v>1161</v>
      </c>
      <c r="B1135" s="466"/>
      <c r="C1135" s="466"/>
      <c r="D1135" s="1135"/>
      <c r="E1135" s="1135" t="s">
        <v>4502</v>
      </c>
      <c r="F1135" s="466"/>
      <c r="G1135" s="466"/>
      <c r="H1135" s="466" t="s">
        <v>3210</v>
      </c>
      <c r="I1135" s="466" t="s">
        <v>3211</v>
      </c>
      <c r="J1135" s="466" t="s">
        <v>3211</v>
      </c>
      <c r="K1135" s="936" t="s">
        <v>104</v>
      </c>
      <c r="L1135" s="1187" t="s">
        <v>3264</v>
      </c>
      <c r="M1135" s="466"/>
      <c r="N1135" s="466">
        <v>100</v>
      </c>
      <c r="O1135" s="466">
        <v>230000000</v>
      </c>
      <c r="P1135" s="466" t="s">
        <v>953</v>
      </c>
      <c r="Q1135" s="1136" t="s">
        <v>435</v>
      </c>
      <c r="R1135" s="466" t="s">
        <v>110</v>
      </c>
      <c r="S1135" s="466" t="s">
        <v>107</v>
      </c>
      <c r="T1135" s="466" t="s">
        <v>954</v>
      </c>
      <c r="U1135" s="466"/>
      <c r="V1135" s="466"/>
      <c r="W1135" s="466"/>
      <c r="X1135" s="466"/>
      <c r="Y1135" s="466" t="s">
        <v>435</v>
      </c>
      <c r="Z1135" s="466" t="s">
        <v>436</v>
      </c>
      <c r="AA1135" s="466">
        <v>0</v>
      </c>
      <c r="AB1135" s="466">
        <v>100</v>
      </c>
      <c r="AC1135" s="466">
        <v>0</v>
      </c>
      <c r="AD1135" s="466"/>
      <c r="AE1135" s="466" t="s">
        <v>115</v>
      </c>
      <c r="AF1135" s="466"/>
      <c r="AG1135" s="466"/>
      <c r="AH1135" s="467">
        <v>2000000</v>
      </c>
      <c r="AI1135" s="467">
        <v>2240000</v>
      </c>
      <c r="AJ1135" s="466"/>
      <c r="AK1135" s="466"/>
      <c r="AL1135" s="466"/>
      <c r="AM1135" s="466" t="s">
        <v>116</v>
      </c>
      <c r="AN1135" s="466" t="s">
        <v>3213</v>
      </c>
      <c r="AO1135" s="466" t="s">
        <v>3214</v>
      </c>
      <c r="AP1135" s="466"/>
      <c r="AQ1135" s="466"/>
      <c r="AR1135" s="466"/>
      <c r="AS1135" s="466"/>
      <c r="AT1135" s="466"/>
      <c r="AU1135" s="466"/>
      <c r="AV1135" s="466"/>
      <c r="AW1135" s="466"/>
      <c r="AX1135" s="466"/>
      <c r="AY1135" s="466"/>
      <c r="AZ1135" s="471">
        <v>11</v>
      </c>
    </row>
    <row r="1136" spans="1:56" s="239" customFormat="1" ht="13.15" customHeight="1">
      <c r="A1136" s="420" t="s">
        <v>943</v>
      </c>
      <c r="B1136" s="107" t="s">
        <v>3215</v>
      </c>
      <c r="C1136" s="107"/>
      <c r="D1136" s="421"/>
      <c r="E1136" s="421" t="s">
        <v>3808</v>
      </c>
      <c r="F1136" s="107"/>
      <c r="G1136" s="107"/>
      <c r="H1136" s="107" t="s">
        <v>3216</v>
      </c>
      <c r="I1136" s="107" t="s">
        <v>3217</v>
      </c>
      <c r="J1136" s="107" t="s">
        <v>3218</v>
      </c>
      <c r="K1136" s="107" t="s">
        <v>603</v>
      </c>
      <c r="L1136" s="107" t="s">
        <v>3219</v>
      </c>
      <c r="M1136" s="107"/>
      <c r="N1136" s="105" t="s">
        <v>316</v>
      </c>
      <c r="O1136" s="105">
        <v>230000000</v>
      </c>
      <c r="P1136" s="234" t="s">
        <v>3220</v>
      </c>
      <c r="Q1136" s="234" t="s">
        <v>1094</v>
      </c>
      <c r="R1136" s="105" t="s">
        <v>110</v>
      </c>
      <c r="S1136" s="105">
        <v>230000000</v>
      </c>
      <c r="T1136" s="234" t="s">
        <v>3220</v>
      </c>
      <c r="U1136" s="105"/>
      <c r="V1136" s="222"/>
      <c r="W1136" s="105"/>
      <c r="X1136" s="105"/>
      <c r="Y1136" s="105" t="s">
        <v>435</v>
      </c>
      <c r="Z1136" s="105" t="s">
        <v>436</v>
      </c>
      <c r="AA1136" s="105">
        <v>0</v>
      </c>
      <c r="AB1136" s="105" t="s">
        <v>316</v>
      </c>
      <c r="AC1136" s="105">
        <v>0</v>
      </c>
      <c r="AD1136" s="222"/>
      <c r="AE1136" s="222" t="s">
        <v>115</v>
      </c>
      <c r="AF1136" s="222"/>
      <c r="AG1136" s="222"/>
      <c r="AH1136" s="225">
        <v>6617230.6100000003</v>
      </c>
      <c r="AI1136" s="225">
        <v>7411298.2800000003</v>
      </c>
      <c r="AJ1136" s="107"/>
      <c r="AK1136" s="107"/>
      <c r="AL1136" s="107"/>
      <c r="AM1136" s="51" t="s">
        <v>116</v>
      </c>
      <c r="AN1136" s="107" t="s">
        <v>3221</v>
      </c>
      <c r="AO1136" s="107" t="s">
        <v>3222</v>
      </c>
      <c r="AP1136" s="107"/>
      <c r="AQ1136" s="107"/>
      <c r="AR1136" s="107"/>
      <c r="AS1136" s="107"/>
      <c r="AT1136" s="107"/>
      <c r="AU1136" s="107"/>
      <c r="AV1136" s="107"/>
      <c r="AW1136" s="107"/>
      <c r="AX1136" s="107"/>
      <c r="AY1136" s="107"/>
      <c r="AZ1136" s="107"/>
      <c r="BA1136" s="421"/>
      <c r="BB1136" s="1"/>
      <c r="BC1136" s="1"/>
      <c r="BD1136" s="49">
        <v>937</v>
      </c>
    </row>
    <row r="1137" spans="1:249" s="239" customFormat="1" ht="13.15" customHeight="1">
      <c r="A1137" s="420" t="s">
        <v>3223</v>
      </c>
      <c r="B1137" s="107" t="s">
        <v>3224</v>
      </c>
      <c r="C1137" s="107"/>
      <c r="D1137" s="421"/>
      <c r="E1137" s="421" t="s">
        <v>3809</v>
      </c>
      <c r="F1137" s="107"/>
      <c r="G1137" s="107"/>
      <c r="H1137" s="107" t="s">
        <v>3225</v>
      </c>
      <c r="I1137" s="107" t="s">
        <v>3226</v>
      </c>
      <c r="J1137" s="107" t="s">
        <v>3227</v>
      </c>
      <c r="K1137" s="107" t="s">
        <v>150</v>
      </c>
      <c r="L1137" s="107"/>
      <c r="M1137" s="107"/>
      <c r="N1137" s="105">
        <v>100</v>
      </c>
      <c r="O1137" s="105">
        <v>230000000</v>
      </c>
      <c r="P1137" s="234" t="s">
        <v>984</v>
      </c>
      <c r="Q1137" s="234" t="s">
        <v>2156</v>
      </c>
      <c r="R1137" s="105" t="s">
        <v>110</v>
      </c>
      <c r="S1137" s="105">
        <v>230000000</v>
      </c>
      <c r="T1137" s="234" t="s">
        <v>958</v>
      </c>
      <c r="U1137" s="105"/>
      <c r="V1137" s="222"/>
      <c r="W1137" s="105"/>
      <c r="X1137" s="105" t="s">
        <v>436</v>
      </c>
      <c r="Y1137" s="105"/>
      <c r="Z1137" s="105"/>
      <c r="AA1137" s="105">
        <v>0</v>
      </c>
      <c r="AB1137" s="105" t="s">
        <v>285</v>
      </c>
      <c r="AC1137" s="105" t="s">
        <v>63</v>
      </c>
      <c r="AD1137" s="222"/>
      <c r="AE1137" s="222" t="s">
        <v>115</v>
      </c>
      <c r="AF1137" s="222"/>
      <c r="AG1137" s="222"/>
      <c r="AH1137" s="225">
        <v>80000000</v>
      </c>
      <c r="AI1137" s="225">
        <v>89600000.000000015</v>
      </c>
      <c r="AJ1137" s="107"/>
      <c r="AK1137" s="107"/>
      <c r="AL1137" s="107"/>
      <c r="AM1137" s="107" t="s">
        <v>116</v>
      </c>
      <c r="AN1137" s="107" t="s">
        <v>3228</v>
      </c>
      <c r="AO1137" s="107" t="s">
        <v>3229</v>
      </c>
      <c r="AP1137" s="107"/>
      <c r="AQ1137" s="107"/>
      <c r="AR1137" s="107"/>
      <c r="AS1137" s="107"/>
      <c r="AT1137" s="107"/>
      <c r="AU1137" s="107"/>
      <c r="AV1137" s="107"/>
      <c r="AW1137" s="107"/>
      <c r="AX1137" s="107"/>
      <c r="AY1137" s="107"/>
      <c r="AZ1137" s="107"/>
      <c r="BA1137" s="421"/>
      <c r="BB1137" s="1"/>
      <c r="BC1137" s="1"/>
      <c r="BD1137" s="49">
        <v>938</v>
      </c>
    </row>
    <row r="1138" spans="1:249" s="239" customFormat="1" ht="13.15" customHeight="1">
      <c r="A1138" s="420" t="s">
        <v>1051</v>
      </c>
      <c r="B1138" s="107" t="s">
        <v>3230</v>
      </c>
      <c r="C1138" s="107"/>
      <c r="D1138" s="421"/>
      <c r="E1138" s="421" t="s">
        <v>3810</v>
      </c>
      <c r="F1138" s="107"/>
      <c r="G1138" s="107"/>
      <c r="H1138" s="107" t="s">
        <v>3231</v>
      </c>
      <c r="I1138" s="107" t="s">
        <v>3232</v>
      </c>
      <c r="J1138" s="107" t="s">
        <v>3232</v>
      </c>
      <c r="K1138" s="134" t="s">
        <v>1147</v>
      </c>
      <c r="L1138" s="134" t="s">
        <v>3212</v>
      </c>
      <c r="M1138" s="107"/>
      <c r="N1138" s="105" t="s">
        <v>316</v>
      </c>
      <c r="O1138" s="105">
        <v>230000000</v>
      </c>
      <c r="P1138" s="234" t="s">
        <v>953</v>
      </c>
      <c r="Q1138" s="234" t="s">
        <v>1094</v>
      </c>
      <c r="R1138" s="105" t="s">
        <v>110</v>
      </c>
      <c r="S1138" s="105">
        <v>230000000</v>
      </c>
      <c r="T1138" s="234" t="s">
        <v>984</v>
      </c>
      <c r="U1138" s="105"/>
      <c r="V1138" s="222"/>
      <c r="W1138" s="105"/>
      <c r="X1138" s="105"/>
      <c r="Y1138" s="105" t="s">
        <v>435</v>
      </c>
      <c r="Z1138" s="105" t="s">
        <v>436</v>
      </c>
      <c r="AA1138" s="105" t="s">
        <v>106</v>
      </c>
      <c r="AB1138" s="105" t="s">
        <v>316</v>
      </c>
      <c r="AC1138" s="105" t="s">
        <v>106</v>
      </c>
      <c r="AD1138" s="222"/>
      <c r="AE1138" s="222" t="s">
        <v>115</v>
      </c>
      <c r="AF1138" s="222"/>
      <c r="AG1138" s="222"/>
      <c r="AH1138" s="225">
        <v>1200000</v>
      </c>
      <c r="AI1138" s="225">
        <v>1344000</v>
      </c>
      <c r="AJ1138" s="107">
        <v>0</v>
      </c>
      <c r="AK1138" s="107">
        <v>0</v>
      </c>
      <c r="AL1138" s="107">
        <v>0</v>
      </c>
      <c r="AM1138" s="107" t="s">
        <v>116</v>
      </c>
      <c r="AN1138" s="107" t="s">
        <v>3233</v>
      </c>
      <c r="AO1138" s="107" t="s">
        <v>3234</v>
      </c>
      <c r="AP1138" s="107"/>
      <c r="AQ1138" s="107"/>
      <c r="AR1138" s="107"/>
      <c r="AS1138" s="107"/>
      <c r="AT1138" s="107"/>
      <c r="AU1138" s="107"/>
      <c r="AV1138" s="107"/>
      <c r="AW1138" s="107"/>
      <c r="AX1138" s="107"/>
      <c r="AY1138" s="107"/>
      <c r="AZ1138" s="107"/>
      <c r="BA1138" s="421"/>
      <c r="BB1138" s="1"/>
      <c r="BC1138" s="1"/>
      <c r="BD1138" s="49">
        <v>939</v>
      </c>
    </row>
    <row r="1139" spans="1:249" s="239" customFormat="1" ht="13.15" customHeight="1">
      <c r="A1139" s="420" t="s">
        <v>3235</v>
      </c>
      <c r="B1139" s="107"/>
      <c r="C1139" s="107"/>
      <c r="D1139" s="421"/>
      <c r="E1139" s="421" t="s">
        <v>3811</v>
      </c>
      <c r="F1139" s="107"/>
      <c r="G1139" s="107"/>
      <c r="H1139" s="107" t="s">
        <v>3236</v>
      </c>
      <c r="I1139" s="107" t="s">
        <v>3237</v>
      </c>
      <c r="J1139" s="107" t="s">
        <v>3237</v>
      </c>
      <c r="K1139" s="107" t="s">
        <v>314</v>
      </c>
      <c r="L1139" s="107" t="s">
        <v>315</v>
      </c>
      <c r="M1139" s="107"/>
      <c r="N1139" s="105" t="s">
        <v>285</v>
      </c>
      <c r="O1139" s="105" t="s">
        <v>107</v>
      </c>
      <c r="P1139" s="234" t="s">
        <v>991</v>
      </c>
      <c r="Q1139" s="234" t="s">
        <v>1094</v>
      </c>
      <c r="R1139" s="105" t="s">
        <v>110</v>
      </c>
      <c r="S1139" s="105" t="s">
        <v>107</v>
      </c>
      <c r="T1139" s="234" t="s">
        <v>1071</v>
      </c>
      <c r="U1139" s="105"/>
      <c r="V1139" s="222"/>
      <c r="W1139" s="105"/>
      <c r="X1139" s="105"/>
      <c r="Y1139" s="105" t="s">
        <v>435</v>
      </c>
      <c r="Z1139" s="105" t="s">
        <v>436</v>
      </c>
      <c r="AA1139" s="105" t="s">
        <v>106</v>
      </c>
      <c r="AB1139" s="105" t="s">
        <v>316</v>
      </c>
      <c r="AC1139" s="105" t="s">
        <v>106</v>
      </c>
      <c r="AD1139" s="222"/>
      <c r="AE1139" s="222" t="s">
        <v>3238</v>
      </c>
      <c r="AF1139" s="222"/>
      <c r="AG1139" s="222"/>
      <c r="AH1139" s="225">
        <v>26388000</v>
      </c>
      <c r="AI1139" s="225">
        <f>AH1139*1.12</f>
        <v>29554560.000000004</v>
      </c>
      <c r="AJ1139" s="107">
        <v>0</v>
      </c>
      <c r="AK1139" s="107">
        <v>0</v>
      </c>
      <c r="AL1139" s="107">
        <v>0</v>
      </c>
      <c r="AM1139" s="107" t="s">
        <v>116</v>
      </c>
      <c r="AN1139" s="107" t="s">
        <v>3239</v>
      </c>
      <c r="AO1139" s="107" t="s">
        <v>3237</v>
      </c>
      <c r="AP1139" s="107"/>
      <c r="AQ1139" s="107"/>
      <c r="AR1139" s="107"/>
      <c r="AS1139" s="107"/>
      <c r="AT1139" s="107"/>
      <c r="AU1139" s="107"/>
      <c r="AV1139" s="107"/>
      <c r="AW1139" s="107"/>
      <c r="AX1139" s="107"/>
      <c r="AY1139" s="107"/>
      <c r="AZ1139" s="107"/>
      <c r="BA1139" s="421"/>
      <c r="BB1139" s="1"/>
      <c r="BC1139" s="1"/>
      <c r="BD1139" s="49">
        <v>940</v>
      </c>
    </row>
    <row r="1140" spans="1:249" s="239" customFormat="1" ht="13.15" customHeight="1">
      <c r="A1140" s="420" t="s">
        <v>3235</v>
      </c>
      <c r="B1140" s="107"/>
      <c r="C1140" s="107"/>
      <c r="D1140" s="421"/>
      <c r="E1140" s="421" t="s">
        <v>1644</v>
      </c>
      <c r="F1140" s="107"/>
      <c r="G1140" s="107"/>
      <c r="H1140" s="107" t="s">
        <v>2108</v>
      </c>
      <c r="I1140" s="107" t="s">
        <v>1088</v>
      </c>
      <c r="J1140" s="107" t="s">
        <v>1088</v>
      </c>
      <c r="K1140" s="107" t="s">
        <v>603</v>
      </c>
      <c r="L1140" s="107" t="s">
        <v>3027</v>
      </c>
      <c r="M1140" s="107"/>
      <c r="N1140" s="105" t="s">
        <v>316</v>
      </c>
      <c r="O1140" s="105" t="s">
        <v>107</v>
      </c>
      <c r="P1140" s="234" t="s">
        <v>991</v>
      </c>
      <c r="Q1140" s="234" t="s">
        <v>1094</v>
      </c>
      <c r="R1140" s="105" t="s">
        <v>110</v>
      </c>
      <c r="S1140" s="105" t="s">
        <v>107</v>
      </c>
      <c r="T1140" s="234" t="s">
        <v>1071</v>
      </c>
      <c r="U1140" s="105"/>
      <c r="V1140" s="222"/>
      <c r="W1140" s="105"/>
      <c r="X1140" s="105"/>
      <c r="Y1140" s="105" t="s">
        <v>435</v>
      </c>
      <c r="Z1140" s="105" t="s">
        <v>436</v>
      </c>
      <c r="AA1140" s="105" t="s">
        <v>3034</v>
      </c>
      <c r="AB1140" s="105" t="s">
        <v>106</v>
      </c>
      <c r="AC1140" s="105" t="s">
        <v>3034</v>
      </c>
      <c r="AD1140" s="222"/>
      <c r="AE1140" s="222" t="s">
        <v>3240</v>
      </c>
      <c r="AF1140" s="222"/>
      <c r="AG1140" s="222"/>
      <c r="AH1140" s="225">
        <v>2500000</v>
      </c>
      <c r="AI1140" s="225">
        <v>2500000</v>
      </c>
      <c r="AJ1140" s="107"/>
      <c r="AK1140" s="107"/>
      <c r="AL1140" s="107"/>
      <c r="AM1140" s="107" t="s">
        <v>116</v>
      </c>
      <c r="AN1140" s="107" t="s">
        <v>3241</v>
      </c>
      <c r="AO1140" s="107" t="s">
        <v>3242</v>
      </c>
      <c r="AP1140" s="107"/>
      <c r="AQ1140" s="107"/>
      <c r="AR1140" s="107"/>
      <c r="AS1140" s="107"/>
      <c r="AT1140" s="107"/>
      <c r="AU1140" s="107"/>
      <c r="AV1140" s="107"/>
      <c r="AW1140" s="107"/>
      <c r="AX1140" s="107"/>
      <c r="AY1140" s="107"/>
      <c r="AZ1140" s="107"/>
      <c r="BA1140" s="421"/>
      <c r="BB1140" s="1"/>
      <c r="BC1140" s="1"/>
      <c r="BD1140" s="49">
        <v>941</v>
      </c>
    </row>
    <row r="1141" spans="1:249" s="239" customFormat="1" ht="13.15" customHeight="1">
      <c r="A1141" s="234" t="s">
        <v>1154</v>
      </c>
      <c r="B1141" s="107"/>
      <c r="C1141" s="107"/>
      <c r="D1141" s="107"/>
      <c r="E1141" s="107" t="s">
        <v>3812</v>
      </c>
      <c r="F1141" s="107"/>
      <c r="G1141" s="107"/>
      <c r="H1141" s="107" t="s">
        <v>3243</v>
      </c>
      <c r="I1141" s="107" t="s">
        <v>3244</v>
      </c>
      <c r="J1141" s="107" t="s">
        <v>3244</v>
      </c>
      <c r="K1141" s="107" t="s">
        <v>1147</v>
      </c>
      <c r="L1141" s="107" t="s">
        <v>3212</v>
      </c>
      <c r="M1141" s="107"/>
      <c r="N1141" s="105">
        <v>100</v>
      </c>
      <c r="O1141" s="105">
        <v>230000000</v>
      </c>
      <c r="P1141" s="234" t="s">
        <v>984</v>
      </c>
      <c r="Q1141" s="234" t="s">
        <v>1094</v>
      </c>
      <c r="R1141" s="105" t="s">
        <v>110</v>
      </c>
      <c r="S1141" s="105">
        <v>230000000</v>
      </c>
      <c r="T1141" s="234" t="s">
        <v>984</v>
      </c>
      <c r="U1141" s="105"/>
      <c r="V1141" s="222"/>
      <c r="W1141" s="105"/>
      <c r="X1141" s="105"/>
      <c r="Y1141" s="105" t="s">
        <v>435</v>
      </c>
      <c r="Z1141" s="105" t="s">
        <v>2156</v>
      </c>
      <c r="AA1141" s="105">
        <v>0</v>
      </c>
      <c r="AB1141" s="105">
        <v>0</v>
      </c>
      <c r="AC1141" s="105">
        <v>100</v>
      </c>
      <c r="AD1141" s="222"/>
      <c r="AE1141" s="222" t="s">
        <v>1180</v>
      </c>
      <c r="AF1141" s="222"/>
      <c r="AG1141" s="222"/>
      <c r="AH1141" s="225">
        <v>2500000</v>
      </c>
      <c r="AI1141" s="225">
        <v>2500000</v>
      </c>
      <c r="AJ1141" s="107">
        <v>0</v>
      </c>
      <c r="AK1141" s="107">
        <v>0</v>
      </c>
      <c r="AL1141" s="107">
        <v>0</v>
      </c>
      <c r="AM1141" s="107" t="s">
        <v>116</v>
      </c>
      <c r="AN1141" s="107" t="s">
        <v>3245</v>
      </c>
      <c r="AO1141" s="107" t="s">
        <v>3246</v>
      </c>
      <c r="AP1141" s="107"/>
      <c r="AQ1141" s="107"/>
      <c r="AR1141" s="107"/>
      <c r="AS1141" s="107"/>
      <c r="AT1141" s="107"/>
      <c r="AU1141" s="107"/>
      <c r="AV1141" s="107"/>
      <c r="AW1141" s="107"/>
      <c r="AX1141" s="107"/>
      <c r="AY1141" s="107"/>
      <c r="AZ1141" s="107"/>
      <c r="BA1141" s="107"/>
      <c r="BB1141" s="1"/>
      <c r="BC1141" s="1"/>
      <c r="BD1141" s="49">
        <v>942</v>
      </c>
    </row>
    <row r="1142" spans="1:249" s="239" customFormat="1" ht="13.15" customHeight="1">
      <c r="A1142" s="234" t="s">
        <v>1154</v>
      </c>
      <c r="B1142" s="107"/>
      <c r="C1142" s="107"/>
      <c r="D1142" s="107"/>
      <c r="E1142" s="107" t="s">
        <v>3813</v>
      </c>
      <c r="F1142" s="107"/>
      <c r="G1142" s="107"/>
      <c r="H1142" s="107" t="s">
        <v>2114</v>
      </c>
      <c r="I1142" s="107" t="s">
        <v>3247</v>
      </c>
      <c r="J1142" s="107" t="s">
        <v>3248</v>
      </c>
      <c r="K1142" s="107" t="s">
        <v>314</v>
      </c>
      <c r="L1142" s="107" t="s">
        <v>315</v>
      </c>
      <c r="M1142" s="107"/>
      <c r="N1142" s="105">
        <v>100</v>
      </c>
      <c r="O1142" s="105">
        <v>230000000</v>
      </c>
      <c r="P1142" s="234" t="s">
        <v>984</v>
      </c>
      <c r="Q1142" s="234" t="s">
        <v>1094</v>
      </c>
      <c r="R1142" s="105" t="s">
        <v>110</v>
      </c>
      <c r="S1142" s="105">
        <v>230000000</v>
      </c>
      <c r="T1142" s="234" t="s">
        <v>984</v>
      </c>
      <c r="U1142" s="105"/>
      <c r="V1142" s="222"/>
      <c r="W1142" s="105"/>
      <c r="X1142" s="105"/>
      <c r="Y1142" s="105" t="s">
        <v>435</v>
      </c>
      <c r="Z1142" s="105" t="s">
        <v>436</v>
      </c>
      <c r="AA1142" s="105">
        <v>0</v>
      </c>
      <c r="AB1142" s="105">
        <v>100</v>
      </c>
      <c r="AC1142" s="105">
        <v>0</v>
      </c>
      <c r="AD1142" s="222"/>
      <c r="AE1142" s="222" t="s">
        <v>115</v>
      </c>
      <c r="AF1142" s="222"/>
      <c r="AG1142" s="222"/>
      <c r="AH1142" s="225">
        <v>11385000</v>
      </c>
      <c r="AI1142" s="225">
        <v>12751200.000000002</v>
      </c>
      <c r="AJ1142" s="107">
        <v>0</v>
      </c>
      <c r="AK1142" s="107">
        <v>0</v>
      </c>
      <c r="AL1142" s="107">
        <v>0</v>
      </c>
      <c r="AM1142" s="107" t="s">
        <v>116</v>
      </c>
      <c r="AN1142" s="107" t="s">
        <v>3249</v>
      </c>
      <c r="AO1142" s="107" t="s">
        <v>3248</v>
      </c>
      <c r="AP1142" s="107"/>
      <c r="AQ1142" s="107"/>
      <c r="AR1142" s="107"/>
      <c r="AS1142" s="107"/>
      <c r="AT1142" s="107"/>
      <c r="AU1142" s="107"/>
      <c r="AV1142" s="107"/>
      <c r="AW1142" s="107"/>
      <c r="AX1142" s="107"/>
      <c r="AY1142" s="107"/>
      <c r="AZ1142" s="107"/>
      <c r="BA1142" s="107"/>
      <c r="BB1142" s="1"/>
      <c r="BC1142" s="1"/>
      <c r="BD1142" s="49">
        <v>943</v>
      </c>
    </row>
    <row r="1143" spans="1:249" s="239" customFormat="1" ht="13.15" customHeight="1">
      <c r="A1143" s="234" t="s">
        <v>1154</v>
      </c>
      <c r="B1143" s="107"/>
      <c r="C1143" s="107"/>
      <c r="D1143" s="107"/>
      <c r="E1143" s="107" t="s">
        <v>3814</v>
      </c>
      <c r="F1143" s="107"/>
      <c r="G1143" s="107"/>
      <c r="H1143" s="107" t="s">
        <v>3250</v>
      </c>
      <c r="I1143" s="107" t="s">
        <v>3251</v>
      </c>
      <c r="J1143" s="107" t="s">
        <v>3252</v>
      </c>
      <c r="K1143" s="107" t="s">
        <v>104</v>
      </c>
      <c r="L1143" s="107"/>
      <c r="M1143" s="107"/>
      <c r="N1143" s="105">
        <v>100</v>
      </c>
      <c r="O1143" s="105">
        <v>230000000</v>
      </c>
      <c r="P1143" s="234" t="s">
        <v>984</v>
      </c>
      <c r="Q1143" s="234" t="s">
        <v>2140</v>
      </c>
      <c r="R1143" s="105" t="s">
        <v>110</v>
      </c>
      <c r="S1143" s="105">
        <v>230000000</v>
      </c>
      <c r="T1143" s="234" t="s">
        <v>984</v>
      </c>
      <c r="U1143" s="105"/>
      <c r="V1143" s="222" t="s">
        <v>3253</v>
      </c>
      <c r="W1143" s="105" t="s">
        <v>113</v>
      </c>
      <c r="X1143" s="105"/>
      <c r="Y1143" s="105"/>
      <c r="Z1143" s="105"/>
      <c r="AA1143" s="105">
        <v>0</v>
      </c>
      <c r="AB1143" s="105">
        <v>0</v>
      </c>
      <c r="AC1143" s="105">
        <v>100</v>
      </c>
      <c r="AD1143" s="222"/>
      <c r="AE1143" s="222" t="s">
        <v>1180</v>
      </c>
      <c r="AF1143" s="222"/>
      <c r="AG1143" s="222"/>
      <c r="AH1143" s="225">
        <v>2000000</v>
      </c>
      <c r="AI1143" s="225">
        <v>2000000</v>
      </c>
      <c r="AJ1143" s="107">
        <v>0</v>
      </c>
      <c r="AK1143" s="107">
        <v>0</v>
      </c>
      <c r="AL1143" s="107">
        <v>0</v>
      </c>
      <c r="AM1143" s="107" t="s">
        <v>116</v>
      </c>
      <c r="AN1143" s="107" t="s">
        <v>3254</v>
      </c>
      <c r="AO1143" s="107" t="s">
        <v>3255</v>
      </c>
      <c r="AP1143" s="107"/>
      <c r="AQ1143" s="107"/>
      <c r="AR1143" s="107"/>
      <c r="AS1143" s="107"/>
      <c r="AT1143" s="107"/>
      <c r="AU1143" s="107"/>
      <c r="AV1143" s="107"/>
      <c r="AW1143" s="107"/>
      <c r="AX1143" s="107"/>
      <c r="AY1143" s="107"/>
      <c r="AZ1143" s="107"/>
      <c r="BA1143" s="107"/>
      <c r="BB1143" s="1"/>
      <c r="BC1143" s="1"/>
      <c r="BD1143" s="49">
        <v>944</v>
      </c>
    </row>
    <row r="1144" spans="1:249" s="239" customFormat="1" ht="13.15" customHeight="1">
      <c r="A1144" s="234" t="s">
        <v>1154</v>
      </c>
      <c r="B1144" s="107"/>
      <c r="C1144" s="107"/>
      <c r="D1144" s="107"/>
      <c r="E1144" s="107" t="s">
        <v>3815</v>
      </c>
      <c r="F1144" s="107"/>
      <c r="G1144" s="107"/>
      <c r="H1144" s="107" t="s">
        <v>3256</v>
      </c>
      <c r="I1144" s="107" t="s">
        <v>3257</v>
      </c>
      <c r="J1144" s="107" t="s">
        <v>3257</v>
      </c>
      <c r="K1144" s="107" t="s">
        <v>150</v>
      </c>
      <c r="L1144" s="107"/>
      <c r="M1144" s="107"/>
      <c r="N1144" s="105">
        <v>100</v>
      </c>
      <c r="O1144" s="105">
        <v>230000000</v>
      </c>
      <c r="P1144" s="234" t="s">
        <v>984</v>
      </c>
      <c r="Q1144" s="234" t="s">
        <v>435</v>
      </c>
      <c r="R1144" s="105" t="s">
        <v>110</v>
      </c>
      <c r="S1144" s="105">
        <v>230000000</v>
      </c>
      <c r="T1144" s="234" t="s">
        <v>984</v>
      </c>
      <c r="U1144" s="105"/>
      <c r="V1144" s="222"/>
      <c r="W1144" s="105"/>
      <c r="X1144" s="105" t="s">
        <v>436</v>
      </c>
      <c r="Y1144" s="105"/>
      <c r="Z1144" s="105"/>
      <c r="AA1144" s="105">
        <v>0</v>
      </c>
      <c r="AB1144" s="105">
        <v>100</v>
      </c>
      <c r="AC1144" s="105">
        <v>0</v>
      </c>
      <c r="AD1144" s="222"/>
      <c r="AE1144" s="222" t="s">
        <v>115</v>
      </c>
      <c r="AF1144" s="222"/>
      <c r="AG1144" s="222"/>
      <c r="AH1144" s="225">
        <v>0</v>
      </c>
      <c r="AI1144" s="225">
        <v>0</v>
      </c>
      <c r="AJ1144" s="107">
        <v>0</v>
      </c>
      <c r="AK1144" s="107">
        <v>0</v>
      </c>
      <c r="AL1144" s="107">
        <v>0</v>
      </c>
      <c r="AM1144" s="107" t="s">
        <v>116</v>
      </c>
      <c r="AN1144" s="107" t="s">
        <v>3258</v>
      </c>
      <c r="AO1144" s="107" t="s">
        <v>3259</v>
      </c>
      <c r="AP1144" s="107"/>
      <c r="AQ1144" s="107"/>
      <c r="AR1144" s="107"/>
      <c r="AS1144" s="107"/>
      <c r="AT1144" s="107"/>
      <c r="AU1144" s="107"/>
      <c r="AV1144" s="107"/>
      <c r="AW1144" s="107"/>
      <c r="AX1144" s="107"/>
      <c r="AY1144" s="107"/>
      <c r="AZ1144" s="107"/>
      <c r="BA1144" s="107"/>
      <c r="BB1144" s="1"/>
      <c r="BC1144" s="1"/>
      <c r="BD1144" s="49">
        <v>945</v>
      </c>
    </row>
    <row r="1145" spans="1:249" customFormat="1" ht="15">
      <c r="A1145" s="438" t="s">
        <v>1154</v>
      </c>
      <c r="B1145" s="438"/>
      <c r="C1145" s="438"/>
      <c r="D1145" s="438"/>
      <c r="E1145" s="1124" t="s">
        <v>4501</v>
      </c>
      <c r="F1145" s="1125"/>
      <c r="G1145" s="438"/>
      <c r="H1145" s="438" t="s">
        <v>3256</v>
      </c>
      <c r="I1145" s="438" t="s">
        <v>3257</v>
      </c>
      <c r="J1145" s="438" t="s">
        <v>3257</v>
      </c>
      <c r="K1145" s="438" t="s">
        <v>150</v>
      </c>
      <c r="L1145" s="438"/>
      <c r="M1145" s="438"/>
      <c r="N1145" s="527">
        <v>100</v>
      </c>
      <c r="O1145" s="430">
        <v>230000000</v>
      </c>
      <c r="P1145" s="453" t="s">
        <v>953</v>
      </c>
      <c r="Q1145" s="1126" t="s">
        <v>1158</v>
      </c>
      <c r="R1145" s="438" t="s">
        <v>110</v>
      </c>
      <c r="S1145" s="980">
        <v>230000000</v>
      </c>
      <c r="T1145" s="1127" t="s">
        <v>984</v>
      </c>
      <c r="U1145" s="438"/>
      <c r="V1145" s="980"/>
      <c r="W1145" s="438"/>
      <c r="X1145" s="430" t="s">
        <v>436</v>
      </c>
      <c r="Y1145" s="438"/>
      <c r="Z1145" s="438"/>
      <c r="AA1145" s="527">
        <v>0</v>
      </c>
      <c r="AB1145" s="431">
        <v>100</v>
      </c>
      <c r="AC1145" s="431">
        <v>0</v>
      </c>
      <c r="AD1145" s="438"/>
      <c r="AE1145" s="438" t="s">
        <v>115</v>
      </c>
      <c r="AF1145" s="1128"/>
      <c r="AG1145" s="1128"/>
      <c r="AH1145" s="1129">
        <v>20000000</v>
      </c>
      <c r="AI1145" s="1129">
        <v>22400000.000000004</v>
      </c>
      <c r="AJ1145" s="1130"/>
      <c r="AK1145" s="1131"/>
      <c r="AL1145" s="1131"/>
      <c r="AM1145" s="430" t="s">
        <v>116</v>
      </c>
      <c r="AN1145" s="438" t="s">
        <v>3258</v>
      </c>
      <c r="AO1145" s="438" t="s">
        <v>3259</v>
      </c>
      <c r="AP1145" s="980"/>
      <c r="AQ1145" s="438"/>
      <c r="AR1145" s="438"/>
      <c r="AS1145" s="438"/>
      <c r="AT1145" s="438"/>
      <c r="AU1145" s="438"/>
      <c r="AV1145" s="438"/>
      <c r="AW1145" s="438"/>
      <c r="AX1145" s="438"/>
      <c r="AY1145" s="438"/>
      <c r="AZ1145" s="1132"/>
      <c r="BA1145" s="1133"/>
      <c r="BB1145" s="1133"/>
      <c r="BC1145" s="1133"/>
      <c r="BD1145" s="1133"/>
      <c r="BE1145" s="1133"/>
      <c r="BF1145" s="1133"/>
      <c r="BG1145" s="1133"/>
      <c r="BH1145" s="1133"/>
      <c r="BI1145" s="1133"/>
      <c r="BJ1145" s="1133"/>
      <c r="BK1145" s="1133"/>
      <c r="BL1145" s="1133"/>
      <c r="BM1145" s="1133"/>
      <c r="BN1145" s="1133"/>
      <c r="BO1145" s="1133"/>
      <c r="BP1145" s="1133"/>
      <c r="BQ1145" s="1133"/>
      <c r="BR1145" s="1133"/>
      <c r="BS1145" s="1133"/>
      <c r="BT1145" s="1133"/>
      <c r="BU1145" s="1133"/>
      <c r="BV1145" s="1133"/>
      <c r="BW1145" s="1133"/>
      <c r="BX1145" s="1133"/>
      <c r="BY1145" s="1133"/>
      <c r="BZ1145" s="1133"/>
      <c r="CA1145" s="1133"/>
      <c r="CB1145" s="1133"/>
      <c r="CC1145" s="1133"/>
      <c r="CD1145" s="1133"/>
      <c r="CE1145" s="1133"/>
      <c r="CF1145" s="1133"/>
      <c r="CG1145" s="1133"/>
      <c r="CH1145" s="1133"/>
      <c r="CI1145" s="1133"/>
      <c r="CJ1145" s="1133"/>
      <c r="CK1145" s="1133"/>
      <c r="CL1145" s="1133"/>
      <c r="CM1145" s="1133"/>
      <c r="CN1145" s="1133"/>
      <c r="CO1145" s="1133"/>
      <c r="CP1145" s="1133"/>
      <c r="CQ1145" s="1133"/>
      <c r="CR1145" s="1133"/>
      <c r="CS1145" s="1133"/>
      <c r="CT1145" s="1133"/>
      <c r="CU1145" s="1133"/>
      <c r="CV1145" s="1133"/>
      <c r="CW1145" s="1133"/>
      <c r="CX1145" s="1133"/>
      <c r="CY1145" s="1133"/>
      <c r="CZ1145" s="1133"/>
      <c r="DA1145" s="1133"/>
      <c r="DB1145" s="1133"/>
      <c r="DC1145" s="1133"/>
      <c r="DD1145" s="1133"/>
      <c r="DE1145" s="1133"/>
      <c r="DF1145" s="1133"/>
      <c r="DG1145" s="1133"/>
      <c r="DH1145" s="1133"/>
      <c r="DI1145" s="1133"/>
      <c r="DJ1145" s="1133"/>
      <c r="DK1145" s="1133"/>
      <c r="DL1145" s="1133"/>
      <c r="DM1145" s="1133"/>
      <c r="DN1145" s="1133"/>
      <c r="DO1145" s="1133"/>
      <c r="DP1145" s="1133"/>
      <c r="DQ1145" s="1133"/>
      <c r="DR1145" s="1133"/>
      <c r="DS1145" s="1133"/>
      <c r="DT1145" s="1133"/>
      <c r="DU1145" s="1133"/>
      <c r="DV1145" s="1133"/>
      <c r="DW1145" s="1133"/>
      <c r="DX1145" s="1133"/>
      <c r="DY1145" s="1133"/>
      <c r="DZ1145" s="1133"/>
      <c r="EA1145" s="1133"/>
      <c r="EB1145" s="1133"/>
      <c r="EC1145" s="1133"/>
      <c r="ED1145" s="1133"/>
      <c r="EE1145" s="1133"/>
      <c r="EF1145" s="1133"/>
      <c r="EG1145" s="1133"/>
      <c r="EH1145" s="1133"/>
      <c r="EI1145" s="1133"/>
      <c r="EJ1145" s="1133"/>
      <c r="EK1145" s="1133"/>
      <c r="EL1145" s="1133"/>
      <c r="EM1145" s="1133"/>
      <c r="EN1145" s="1133"/>
      <c r="EO1145" s="1133"/>
      <c r="EP1145" s="1133"/>
      <c r="EQ1145" s="1133"/>
      <c r="ER1145" s="1133"/>
      <c r="ES1145" s="1133"/>
      <c r="ET1145" s="1133"/>
      <c r="EU1145" s="1133"/>
      <c r="EV1145" s="1133"/>
      <c r="EW1145" s="1133"/>
      <c r="EX1145" s="1133"/>
      <c r="EY1145" s="1133"/>
      <c r="EZ1145" s="1133"/>
      <c r="FA1145" s="1133"/>
      <c r="FB1145" s="1133"/>
      <c r="FC1145" s="1133"/>
      <c r="FD1145" s="1133"/>
      <c r="FE1145" s="1133"/>
      <c r="FF1145" s="1133"/>
      <c r="FG1145" s="1133"/>
      <c r="FH1145" s="1133"/>
      <c r="FI1145" s="1133"/>
      <c r="FJ1145" s="1133"/>
      <c r="FK1145" s="1133"/>
      <c r="FL1145" s="1133"/>
      <c r="FM1145" s="1133"/>
      <c r="FN1145" s="1133"/>
      <c r="FO1145" s="1133"/>
      <c r="FP1145" s="1133"/>
      <c r="FQ1145" s="1133"/>
      <c r="FR1145" s="1133"/>
      <c r="FS1145" s="1133"/>
      <c r="FT1145" s="1133"/>
      <c r="FU1145" s="1133"/>
      <c r="FV1145" s="1133"/>
      <c r="FW1145" s="1133"/>
      <c r="FX1145" s="1133"/>
      <c r="FY1145" s="1133"/>
      <c r="FZ1145" s="1133"/>
      <c r="GA1145" s="1133"/>
      <c r="GB1145" s="1133"/>
      <c r="GC1145" s="1133"/>
      <c r="GD1145" s="1133"/>
      <c r="GE1145" s="1133"/>
      <c r="GF1145" s="1133"/>
      <c r="GG1145" s="1133"/>
      <c r="GH1145" s="1133"/>
      <c r="GI1145" s="1133"/>
      <c r="GJ1145" s="1133"/>
      <c r="GK1145" s="1133"/>
      <c r="GL1145" s="1133"/>
      <c r="GM1145" s="1133"/>
      <c r="GN1145" s="1133"/>
      <c r="GO1145" s="1133"/>
      <c r="GP1145" s="1133"/>
      <c r="GQ1145" s="1133"/>
      <c r="GR1145" s="1133"/>
      <c r="GS1145" s="1134"/>
      <c r="GT1145" s="1134"/>
      <c r="GU1145" s="1134"/>
      <c r="GV1145" s="1134"/>
      <c r="GW1145" s="1134"/>
      <c r="GX1145" s="1134"/>
      <c r="GY1145" s="1134"/>
      <c r="GZ1145" s="1134"/>
      <c r="HA1145" s="1134"/>
      <c r="HB1145" s="1134"/>
      <c r="HC1145" s="1134"/>
      <c r="HD1145" s="1134"/>
      <c r="HE1145" s="1134"/>
      <c r="HF1145" s="1134"/>
      <c r="HG1145" s="1134"/>
      <c r="HH1145" s="1134"/>
      <c r="HI1145" s="1134"/>
      <c r="HJ1145" s="1134"/>
      <c r="HK1145" s="1134"/>
      <c r="HL1145" s="1134"/>
      <c r="HM1145" s="1134"/>
      <c r="HN1145" s="1134"/>
      <c r="HO1145" s="1134"/>
      <c r="HP1145" s="1134"/>
      <c r="HQ1145" s="1134"/>
      <c r="HR1145" s="1134"/>
      <c r="HS1145" s="1134"/>
      <c r="HT1145" s="1134"/>
      <c r="HU1145" s="1134"/>
      <c r="HV1145" s="1134"/>
      <c r="HW1145" s="1134"/>
      <c r="HX1145" s="1134"/>
      <c r="HY1145" s="1134"/>
      <c r="HZ1145" s="1134"/>
      <c r="IA1145" s="1134"/>
      <c r="IB1145" s="1134"/>
      <c r="IC1145" s="1134"/>
      <c r="ID1145" s="1134"/>
      <c r="IE1145" s="1134"/>
      <c r="IF1145" s="1134"/>
      <c r="IG1145" s="1134"/>
      <c r="IH1145" s="1134"/>
      <c r="II1145" s="1134"/>
      <c r="IJ1145" s="1134"/>
      <c r="IK1145" s="1134"/>
      <c r="IL1145" s="1134"/>
      <c r="IM1145" s="1134"/>
      <c r="IN1145" s="1134"/>
      <c r="IO1145" s="1134"/>
    </row>
    <row r="1146" spans="1:249" s="239" customFormat="1" ht="13.15" customHeight="1">
      <c r="A1146" s="234" t="s">
        <v>3260</v>
      </c>
      <c r="B1146" s="107"/>
      <c r="C1146" s="107"/>
      <c r="D1146" s="107"/>
      <c r="E1146" s="107" t="s">
        <v>1638</v>
      </c>
      <c r="F1146" s="107"/>
      <c r="G1146" s="107"/>
      <c r="H1146" s="107" t="s">
        <v>3261</v>
      </c>
      <c r="I1146" s="107" t="s">
        <v>3262</v>
      </c>
      <c r="J1146" s="107" t="s">
        <v>3263</v>
      </c>
      <c r="K1146" s="107" t="s">
        <v>314</v>
      </c>
      <c r="L1146" s="107" t="s">
        <v>315</v>
      </c>
      <c r="M1146" s="107" t="s">
        <v>3264</v>
      </c>
      <c r="N1146" s="105">
        <v>100</v>
      </c>
      <c r="O1146" s="105" t="s">
        <v>107</v>
      </c>
      <c r="P1146" s="234" t="s">
        <v>3265</v>
      </c>
      <c r="Q1146" s="234" t="s">
        <v>1094</v>
      </c>
      <c r="R1146" s="105" t="s">
        <v>110</v>
      </c>
      <c r="S1146" s="105">
        <v>230000000</v>
      </c>
      <c r="T1146" s="234" t="s">
        <v>954</v>
      </c>
      <c r="U1146" s="105"/>
      <c r="V1146" s="222"/>
      <c r="W1146" s="105"/>
      <c r="X1146" s="105"/>
      <c r="Y1146" s="105" t="s">
        <v>435</v>
      </c>
      <c r="Z1146" s="105" t="s">
        <v>436</v>
      </c>
      <c r="AA1146" s="105">
        <v>0</v>
      </c>
      <c r="AB1146" s="105">
        <v>100</v>
      </c>
      <c r="AC1146" s="105">
        <v>0</v>
      </c>
      <c r="AD1146" s="222"/>
      <c r="AE1146" s="222" t="s">
        <v>115</v>
      </c>
      <c r="AF1146" s="222"/>
      <c r="AG1146" s="222"/>
      <c r="AH1146" s="225">
        <v>0</v>
      </c>
      <c r="AI1146" s="225">
        <v>0</v>
      </c>
      <c r="AJ1146" s="107"/>
      <c r="AK1146" s="107"/>
      <c r="AL1146" s="107"/>
      <c r="AM1146" s="107" t="s">
        <v>116</v>
      </c>
      <c r="AN1146" s="107" t="s">
        <v>3266</v>
      </c>
      <c r="AO1146" s="107" t="s">
        <v>3267</v>
      </c>
      <c r="AP1146" s="107"/>
      <c r="AQ1146" s="107"/>
      <c r="AR1146" s="107"/>
      <c r="AS1146" s="107"/>
      <c r="AT1146" s="107"/>
      <c r="AU1146" s="107"/>
      <c r="AV1146" s="107"/>
      <c r="AW1146" s="107"/>
      <c r="AX1146" s="107"/>
      <c r="AY1146" s="107"/>
      <c r="AZ1146" s="107"/>
      <c r="BA1146" s="107"/>
      <c r="BB1146" s="1"/>
      <c r="BC1146" s="1"/>
      <c r="BD1146" s="49">
        <v>946</v>
      </c>
    </row>
    <row r="1147" spans="1:249" s="239" customFormat="1" ht="13.15" customHeight="1">
      <c r="A1147" s="234" t="s">
        <v>3260</v>
      </c>
      <c r="B1147" s="107"/>
      <c r="C1147" s="107"/>
      <c r="D1147" s="107" t="s">
        <v>3264</v>
      </c>
      <c r="E1147" s="105" t="s">
        <v>4135</v>
      </c>
      <c r="F1147" s="107"/>
      <c r="G1147" s="107"/>
      <c r="H1147" s="107" t="s">
        <v>3261</v>
      </c>
      <c r="I1147" s="107" t="s">
        <v>3262</v>
      </c>
      <c r="J1147" s="107" t="s">
        <v>3263</v>
      </c>
      <c r="K1147" s="134" t="s">
        <v>1147</v>
      </c>
      <c r="L1147" s="107" t="s">
        <v>1148</v>
      </c>
      <c r="M1147" s="107" t="s">
        <v>3264</v>
      </c>
      <c r="N1147" s="105">
        <v>100</v>
      </c>
      <c r="O1147" s="105" t="s">
        <v>107</v>
      </c>
      <c r="P1147" s="235" t="s">
        <v>3265</v>
      </c>
      <c r="Q1147" s="234" t="s">
        <v>1094</v>
      </c>
      <c r="R1147" s="105" t="s">
        <v>110</v>
      </c>
      <c r="S1147" s="105">
        <v>230000000</v>
      </c>
      <c r="T1147" s="234" t="s">
        <v>954</v>
      </c>
      <c r="U1147" s="105"/>
      <c r="V1147" s="222"/>
      <c r="W1147" s="105"/>
      <c r="X1147" s="105"/>
      <c r="Y1147" s="105" t="s">
        <v>435</v>
      </c>
      <c r="Z1147" s="105" t="s">
        <v>436</v>
      </c>
      <c r="AA1147" s="105">
        <v>0</v>
      </c>
      <c r="AB1147" s="105">
        <v>100</v>
      </c>
      <c r="AC1147" s="105">
        <v>0</v>
      </c>
      <c r="AD1147" s="222"/>
      <c r="AE1147" s="222" t="s">
        <v>115</v>
      </c>
      <c r="AF1147" s="222"/>
      <c r="AG1147" s="222"/>
      <c r="AH1147" s="225">
        <v>7200000</v>
      </c>
      <c r="AI1147" s="225">
        <v>8064000</v>
      </c>
      <c r="AJ1147" s="107"/>
      <c r="AK1147" s="107"/>
      <c r="AL1147" s="107"/>
      <c r="AM1147" s="107" t="s">
        <v>116</v>
      </c>
      <c r="AN1147" s="134" t="s">
        <v>4136</v>
      </c>
      <c r="AO1147" s="134" t="s">
        <v>4137</v>
      </c>
      <c r="AP1147" s="107"/>
      <c r="AQ1147" s="107"/>
      <c r="AR1147" s="107"/>
      <c r="AS1147" s="107"/>
      <c r="AT1147" s="107"/>
      <c r="AU1147" s="107"/>
      <c r="AV1147" s="107"/>
      <c r="AW1147" s="107"/>
      <c r="AX1147" s="107"/>
      <c r="AY1147" s="107"/>
      <c r="AZ1147" s="74"/>
      <c r="BA1147" s="735"/>
      <c r="BB1147" s="480"/>
      <c r="BC1147" s="249" t="e">
        <f>VLOOKUP(#REF!,$E$11:$BD$1093,53,0)</f>
        <v>#REF!</v>
      </c>
      <c r="BD1147" s="249" t="e">
        <f>BC1147+0.5</f>
        <v>#REF!</v>
      </c>
    </row>
    <row r="1148" spans="1:249" s="239" customFormat="1" ht="13.15" customHeight="1">
      <c r="A1148" s="234" t="s">
        <v>3260</v>
      </c>
      <c r="B1148" s="107"/>
      <c r="C1148" s="107"/>
      <c r="D1148" s="107"/>
      <c r="E1148" s="107" t="s">
        <v>3816</v>
      </c>
      <c r="F1148" s="107"/>
      <c r="G1148" s="107"/>
      <c r="H1148" s="107" t="s">
        <v>3268</v>
      </c>
      <c r="I1148" s="107" t="s">
        <v>3269</v>
      </c>
      <c r="J1148" s="107" t="s">
        <v>3270</v>
      </c>
      <c r="K1148" s="107" t="s">
        <v>104</v>
      </c>
      <c r="L1148" s="107"/>
      <c r="M1148" s="107"/>
      <c r="N1148" s="105">
        <v>100</v>
      </c>
      <c r="O1148" s="105">
        <v>230000000</v>
      </c>
      <c r="P1148" s="234" t="s">
        <v>953</v>
      </c>
      <c r="Q1148" s="234" t="s">
        <v>1094</v>
      </c>
      <c r="R1148" s="105" t="s">
        <v>110</v>
      </c>
      <c r="S1148" s="105">
        <v>230000000</v>
      </c>
      <c r="T1148" s="234" t="s">
        <v>954</v>
      </c>
      <c r="U1148" s="105"/>
      <c r="V1148" s="222"/>
      <c r="W1148" s="105"/>
      <c r="X1148" s="105"/>
      <c r="Y1148" s="105" t="s">
        <v>435</v>
      </c>
      <c r="Z1148" s="105" t="s">
        <v>436</v>
      </c>
      <c r="AA1148" s="105">
        <v>0</v>
      </c>
      <c r="AB1148" s="105">
        <v>100</v>
      </c>
      <c r="AC1148" s="105">
        <v>0</v>
      </c>
      <c r="AD1148" s="222"/>
      <c r="AE1148" s="222" t="s">
        <v>115</v>
      </c>
      <c r="AF1148" s="222"/>
      <c r="AG1148" s="222"/>
      <c r="AH1148" s="225">
        <v>999000</v>
      </c>
      <c r="AI1148" s="225">
        <v>1118880</v>
      </c>
      <c r="AJ1148" s="107"/>
      <c r="AK1148" s="107"/>
      <c r="AL1148" s="107"/>
      <c r="AM1148" s="107" t="s">
        <v>116</v>
      </c>
      <c r="AN1148" s="107" t="s">
        <v>3271</v>
      </c>
      <c r="AO1148" s="107" t="s">
        <v>3269</v>
      </c>
      <c r="AP1148" s="107"/>
      <c r="AQ1148" s="107"/>
      <c r="AR1148" s="107"/>
      <c r="AS1148" s="107"/>
      <c r="AT1148" s="107"/>
      <c r="AU1148" s="107"/>
      <c r="AV1148" s="107"/>
      <c r="AW1148" s="107"/>
      <c r="AX1148" s="107"/>
      <c r="AY1148" s="107"/>
      <c r="AZ1148" s="107"/>
      <c r="BA1148" s="107"/>
      <c r="BB1148" s="1"/>
      <c r="BC1148" s="1"/>
      <c r="BD1148" s="49">
        <v>947</v>
      </c>
    </row>
    <row r="1149" spans="1:249" s="239" customFormat="1" ht="13.15" customHeight="1">
      <c r="A1149" s="234" t="s">
        <v>943</v>
      </c>
      <c r="B1149" s="107"/>
      <c r="C1149" s="107"/>
      <c r="D1149" s="107"/>
      <c r="E1149" s="107" t="s">
        <v>3817</v>
      </c>
      <c r="F1149" s="107"/>
      <c r="G1149" s="107"/>
      <c r="H1149" s="107" t="s">
        <v>3272</v>
      </c>
      <c r="I1149" s="107" t="s">
        <v>3273</v>
      </c>
      <c r="J1149" s="107" t="s">
        <v>3273</v>
      </c>
      <c r="K1149" s="107" t="s">
        <v>150</v>
      </c>
      <c r="L1149" s="107"/>
      <c r="M1149" s="107"/>
      <c r="N1149" s="105">
        <v>100</v>
      </c>
      <c r="O1149" s="105" t="s">
        <v>3274</v>
      </c>
      <c r="P1149" s="234" t="s">
        <v>953</v>
      </c>
      <c r="Q1149" s="234" t="s">
        <v>109</v>
      </c>
      <c r="R1149" s="105" t="s">
        <v>110</v>
      </c>
      <c r="S1149" s="105">
        <v>234800000</v>
      </c>
      <c r="T1149" s="234" t="s">
        <v>3275</v>
      </c>
      <c r="U1149" s="105"/>
      <c r="V1149" s="222"/>
      <c r="W1149" s="105"/>
      <c r="X1149" s="105" t="s">
        <v>436</v>
      </c>
      <c r="Y1149" s="105"/>
      <c r="Z1149" s="105"/>
      <c r="AA1149" s="105">
        <v>0</v>
      </c>
      <c r="AB1149" s="105">
        <v>100</v>
      </c>
      <c r="AC1149" s="105">
        <v>0</v>
      </c>
      <c r="AD1149" s="222"/>
      <c r="AE1149" s="222" t="s">
        <v>115</v>
      </c>
      <c r="AF1149" s="222"/>
      <c r="AG1149" s="222"/>
      <c r="AH1149" s="225">
        <v>6792000</v>
      </c>
      <c r="AI1149" s="225">
        <v>815040</v>
      </c>
      <c r="AJ1149" s="107"/>
      <c r="AK1149" s="107"/>
      <c r="AL1149" s="107"/>
      <c r="AM1149" s="107" t="s">
        <v>116</v>
      </c>
      <c r="AN1149" s="107" t="s">
        <v>3276</v>
      </c>
      <c r="AO1149" s="107" t="s">
        <v>3277</v>
      </c>
      <c r="AP1149" s="107"/>
      <c r="AQ1149" s="107"/>
      <c r="AR1149" s="107"/>
      <c r="AS1149" s="107"/>
      <c r="AT1149" s="107"/>
      <c r="AU1149" s="107"/>
      <c r="AV1149" s="107"/>
      <c r="AW1149" s="107"/>
      <c r="AX1149" s="107"/>
      <c r="AY1149" s="107"/>
      <c r="AZ1149" s="107"/>
      <c r="BA1149" s="107"/>
      <c r="BB1149" s="1"/>
      <c r="BC1149" s="1"/>
      <c r="BD1149" s="49">
        <v>948</v>
      </c>
    </row>
    <row r="1150" spans="1:249" s="239" customFormat="1" ht="13.15" customHeight="1">
      <c r="A1150" s="234" t="s">
        <v>943</v>
      </c>
      <c r="B1150" s="107"/>
      <c r="C1150" s="107"/>
      <c r="D1150" s="107"/>
      <c r="E1150" s="107" t="s">
        <v>3818</v>
      </c>
      <c r="F1150" s="107"/>
      <c r="G1150" s="107"/>
      <c r="H1150" s="107" t="s">
        <v>3272</v>
      </c>
      <c r="I1150" s="107" t="s">
        <v>3273</v>
      </c>
      <c r="J1150" s="107" t="s">
        <v>3273</v>
      </c>
      <c r="K1150" s="107" t="s">
        <v>150</v>
      </c>
      <c r="L1150" s="107"/>
      <c r="M1150" s="107"/>
      <c r="N1150" s="105">
        <v>100</v>
      </c>
      <c r="O1150" s="105" t="s">
        <v>3274</v>
      </c>
      <c r="P1150" s="234" t="s">
        <v>953</v>
      </c>
      <c r="Q1150" s="234" t="s">
        <v>109</v>
      </c>
      <c r="R1150" s="105" t="s">
        <v>110</v>
      </c>
      <c r="S1150" s="105" t="s">
        <v>279</v>
      </c>
      <c r="T1150" s="234" t="s">
        <v>3278</v>
      </c>
      <c r="U1150" s="105"/>
      <c r="V1150" s="222"/>
      <c r="W1150" s="105"/>
      <c r="X1150" s="105" t="s">
        <v>436</v>
      </c>
      <c r="Y1150" s="105"/>
      <c r="Z1150" s="105"/>
      <c r="AA1150" s="105">
        <v>0</v>
      </c>
      <c r="AB1150" s="105">
        <v>100</v>
      </c>
      <c r="AC1150" s="105">
        <v>0</v>
      </c>
      <c r="AD1150" s="222"/>
      <c r="AE1150" s="222" t="s">
        <v>115</v>
      </c>
      <c r="AF1150" s="222"/>
      <c r="AG1150" s="222"/>
      <c r="AH1150" s="225">
        <v>8490000</v>
      </c>
      <c r="AI1150" s="225">
        <v>1018800</v>
      </c>
      <c r="AJ1150" s="107"/>
      <c r="AK1150" s="107"/>
      <c r="AL1150" s="107"/>
      <c r="AM1150" s="107" t="s">
        <v>116</v>
      </c>
      <c r="AN1150" s="107" t="s">
        <v>3279</v>
      </c>
      <c r="AO1150" s="107" t="s">
        <v>3280</v>
      </c>
      <c r="AP1150" s="107"/>
      <c r="AQ1150" s="107"/>
      <c r="AR1150" s="107"/>
      <c r="AS1150" s="107"/>
      <c r="AT1150" s="107"/>
      <c r="AU1150" s="107"/>
      <c r="AV1150" s="107"/>
      <c r="AW1150" s="107"/>
      <c r="AX1150" s="107"/>
      <c r="AY1150" s="107"/>
      <c r="AZ1150" s="107"/>
      <c r="BA1150" s="107"/>
      <c r="BB1150" s="1"/>
      <c r="BC1150" s="1"/>
      <c r="BD1150" s="49">
        <v>949</v>
      </c>
    </row>
    <row r="1151" spans="1:249" s="239" customFormat="1" ht="13.15" customHeight="1">
      <c r="A1151" s="234" t="s">
        <v>943</v>
      </c>
      <c r="B1151" s="107"/>
      <c r="C1151" s="107"/>
      <c r="D1151" s="107"/>
      <c r="E1151" s="107" t="s">
        <v>3819</v>
      </c>
      <c r="F1151" s="107"/>
      <c r="G1151" s="107"/>
      <c r="H1151" s="107" t="s">
        <v>3272</v>
      </c>
      <c r="I1151" s="107" t="s">
        <v>3273</v>
      </c>
      <c r="J1151" s="107" t="s">
        <v>3273</v>
      </c>
      <c r="K1151" s="107" t="s">
        <v>150</v>
      </c>
      <c r="L1151" s="107"/>
      <c r="M1151" s="107"/>
      <c r="N1151" s="105">
        <v>100</v>
      </c>
      <c r="O1151" s="105" t="s">
        <v>107</v>
      </c>
      <c r="P1151" s="234" t="s">
        <v>984</v>
      </c>
      <c r="Q1151" s="234" t="s">
        <v>109</v>
      </c>
      <c r="R1151" s="105" t="s">
        <v>110</v>
      </c>
      <c r="S1151" s="105" t="s">
        <v>107</v>
      </c>
      <c r="T1151" s="234" t="s">
        <v>3281</v>
      </c>
      <c r="U1151" s="105"/>
      <c r="V1151" s="222"/>
      <c r="W1151" s="105"/>
      <c r="X1151" s="105" t="s">
        <v>436</v>
      </c>
      <c r="Y1151" s="105"/>
      <c r="Z1151" s="105"/>
      <c r="AA1151" s="105">
        <v>0</v>
      </c>
      <c r="AB1151" s="105">
        <v>100</v>
      </c>
      <c r="AC1151" s="105">
        <v>0</v>
      </c>
      <c r="AD1151" s="222"/>
      <c r="AE1151" s="222" t="s">
        <v>115</v>
      </c>
      <c r="AF1151" s="222"/>
      <c r="AG1151" s="222"/>
      <c r="AH1151" s="225">
        <v>21707280</v>
      </c>
      <c r="AI1151" s="225">
        <v>2604873.6</v>
      </c>
      <c r="AJ1151" s="107"/>
      <c r="AK1151" s="107"/>
      <c r="AL1151" s="107"/>
      <c r="AM1151" s="107" t="s">
        <v>116</v>
      </c>
      <c r="AN1151" s="107" t="s">
        <v>3282</v>
      </c>
      <c r="AO1151" s="107" t="s">
        <v>3283</v>
      </c>
      <c r="AP1151" s="107"/>
      <c r="AQ1151" s="107"/>
      <c r="AR1151" s="107"/>
      <c r="AS1151" s="107"/>
      <c r="AT1151" s="107"/>
      <c r="AU1151" s="107"/>
      <c r="AV1151" s="107"/>
      <c r="AW1151" s="107"/>
      <c r="AX1151" s="107"/>
      <c r="AY1151" s="107"/>
      <c r="AZ1151" s="107"/>
      <c r="BA1151" s="107"/>
      <c r="BB1151" s="1"/>
      <c r="BC1151" s="1"/>
      <c r="BD1151" s="49">
        <v>950</v>
      </c>
    </row>
    <row r="1152" spans="1:249" s="239" customFormat="1" ht="13.15" customHeight="1">
      <c r="A1152" s="234" t="s">
        <v>1090</v>
      </c>
      <c r="B1152" s="107"/>
      <c r="C1152" s="107"/>
      <c r="D1152" s="107"/>
      <c r="E1152" s="107" t="s">
        <v>3820</v>
      </c>
      <c r="F1152" s="107"/>
      <c r="G1152" s="107"/>
      <c r="H1152" s="107" t="s">
        <v>3284</v>
      </c>
      <c r="I1152" s="107" t="s">
        <v>3285</v>
      </c>
      <c r="J1152" s="107" t="s">
        <v>3285</v>
      </c>
      <c r="K1152" s="107" t="s">
        <v>150</v>
      </c>
      <c r="L1152" s="107"/>
      <c r="M1152" s="107"/>
      <c r="N1152" s="105">
        <v>100</v>
      </c>
      <c r="O1152" s="105">
        <v>230000000</v>
      </c>
      <c r="P1152" s="234" t="s">
        <v>991</v>
      </c>
      <c r="Q1152" s="234" t="s">
        <v>3130</v>
      </c>
      <c r="R1152" s="105" t="s">
        <v>110</v>
      </c>
      <c r="S1152" s="105">
        <v>230000000</v>
      </c>
      <c r="T1152" s="234" t="s">
        <v>1127</v>
      </c>
      <c r="U1152" s="105"/>
      <c r="V1152" s="222"/>
      <c r="W1152" s="105"/>
      <c r="X1152" s="105" t="s">
        <v>3286</v>
      </c>
      <c r="Y1152" s="105"/>
      <c r="Z1152" s="105"/>
      <c r="AA1152" s="105">
        <v>0</v>
      </c>
      <c r="AB1152" s="105">
        <v>0</v>
      </c>
      <c r="AC1152" s="105">
        <v>100</v>
      </c>
      <c r="AD1152" s="222"/>
      <c r="AE1152" s="222" t="s">
        <v>115</v>
      </c>
      <c r="AF1152" s="222">
        <v>1400</v>
      </c>
      <c r="AG1152" s="222">
        <v>15000</v>
      </c>
      <c r="AH1152" s="225">
        <v>21000000</v>
      </c>
      <c r="AI1152" s="225">
        <v>23520000.000000004</v>
      </c>
      <c r="AJ1152" s="107"/>
      <c r="AK1152" s="107"/>
      <c r="AL1152" s="107"/>
      <c r="AM1152" s="107" t="s">
        <v>116</v>
      </c>
      <c r="AN1152" s="107" t="s">
        <v>3287</v>
      </c>
      <c r="AO1152" s="107" t="s">
        <v>3288</v>
      </c>
      <c r="AP1152" s="107"/>
      <c r="AQ1152" s="107"/>
      <c r="AR1152" s="107"/>
      <c r="AS1152" s="107"/>
      <c r="AT1152" s="107"/>
      <c r="AU1152" s="107"/>
      <c r="AV1152" s="107"/>
      <c r="AW1152" s="107"/>
      <c r="AX1152" s="107"/>
      <c r="AY1152" s="107"/>
      <c r="AZ1152" s="107"/>
      <c r="BA1152" s="107"/>
      <c r="BB1152" s="1"/>
      <c r="BC1152" s="1"/>
      <c r="BD1152" s="49">
        <v>951</v>
      </c>
    </row>
    <row r="1153" spans="1:257" s="239" customFormat="1" ht="13.15" customHeight="1">
      <c r="A1153" s="234" t="s">
        <v>1090</v>
      </c>
      <c r="B1153" s="107"/>
      <c r="C1153" s="107"/>
      <c r="D1153" s="107"/>
      <c r="E1153" s="107" t="s">
        <v>3821</v>
      </c>
      <c r="F1153" s="107"/>
      <c r="G1153" s="107"/>
      <c r="H1153" s="107" t="s">
        <v>3289</v>
      </c>
      <c r="I1153" s="107" t="s">
        <v>3290</v>
      </c>
      <c r="J1153" s="107" t="s">
        <v>3290</v>
      </c>
      <c r="K1153" s="107" t="s">
        <v>603</v>
      </c>
      <c r="L1153" s="107" t="s">
        <v>3291</v>
      </c>
      <c r="M1153" s="107"/>
      <c r="N1153" s="105">
        <v>100</v>
      </c>
      <c r="O1153" s="105">
        <v>230000000</v>
      </c>
      <c r="P1153" s="234" t="s">
        <v>953</v>
      </c>
      <c r="Q1153" s="234" t="s">
        <v>1094</v>
      </c>
      <c r="R1153" s="105" t="s">
        <v>110</v>
      </c>
      <c r="S1153" s="105">
        <v>230000000</v>
      </c>
      <c r="T1153" s="234" t="s">
        <v>958</v>
      </c>
      <c r="U1153" s="105"/>
      <c r="V1153" s="222"/>
      <c r="W1153" s="105"/>
      <c r="X1153" s="105"/>
      <c r="Y1153" s="105" t="s">
        <v>435</v>
      </c>
      <c r="Z1153" s="105" t="s">
        <v>436</v>
      </c>
      <c r="AA1153" s="105">
        <v>0</v>
      </c>
      <c r="AB1153" s="105" t="s">
        <v>316</v>
      </c>
      <c r="AC1153" s="105">
        <v>0</v>
      </c>
      <c r="AD1153" s="222"/>
      <c r="AE1153" s="222" t="s">
        <v>115</v>
      </c>
      <c r="AF1153" s="222"/>
      <c r="AG1153" s="222"/>
      <c r="AH1153" s="225">
        <v>558778193</v>
      </c>
      <c r="AI1153" s="225">
        <v>558778193</v>
      </c>
      <c r="AJ1153" s="107"/>
      <c r="AK1153" s="107"/>
      <c r="AL1153" s="107"/>
      <c r="AM1153" s="107" t="s">
        <v>116</v>
      </c>
      <c r="AN1153" s="107" t="s">
        <v>3292</v>
      </c>
      <c r="AO1153" s="107" t="s">
        <v>3293</v>
      </c>
      <c r="AP1153" s="107"/>
      <c r="AQ1153" s="107"/>
      <c r="AR1153" s="107"/>
      <c r="AS1153" s="107"/>
      <c r="AT1153" s="107"/>
      <c r="AU1153" s="107"/>
      <c r="AV1153" s="107"/>
      <c r="AW1153" s="107"/>
      <c r="AX1153" s="107"/>
      <c r="AY1153" s="107"/>
      <c r="AZ1153" s="107"/>
      <c r="BA1153" s="107"/>
      <c r="BB1153" s="1"/>
      <c r="BC1153" s="1"/>
      <c r="BD1153" s="49">
        <v>952</v>
      </c>
    </row>
    <row r="1154" spans="1:257" s="239" customFormat="1" ht="13.15" customHeight="1">
      <c r="A1154" s="234" t="s">
        <v>1090</v>
      </c>
      <c r="B1154" s="107"/>
      <c r="C1154" s="107"/>
      <c r="D1154" s="107"/>
      <c r="E1154" s="107" t="s">
        <v>3822</v>
      </c>
      <c r="F1154" s="107"/>
      <c r="G1154" s="107"/>
      <c r="H1154" s="107" t="s">
        <v>2110</v>
      </c>
      <c r="I1154" s="107" t="s">
        <v>3294</v>
      </c>
      <c r="J1154" s="107" t="s">
        <v>3294</v>
      </c>
      <c r="K1154" s="107" t="s">
        <v>150</v>
      </c>
      <c r="L1154" s="107"/>
      <c r="M1154" s="107"/>
      <c r="N1154" s="105">
        <v>90</v>
      </c>
      <c r="O1154" s="105" t="s">
        <v>107</v>
      </c>
      <c r="P1154" s="234" t="s">
        <v>991</v>
      </c>
      <c r="Q1154" s="234" t="s">
        <v>435</v>
      </c>
      <c r="R1154" s="105" t="s">
        <v>110</v>
      </c>
      <c r="S1154" s="105">
        <v>230000000</v>
      </c>
      <c r="T1154" s="234" t="s">
        <v>1127</v>
      </c>
      <c r="U1154" s="105"/>
      <c r="V1154" s="222"/>
      <c r="W1154" s="105"/>
      <c r="X1154" s="105" t="s">
        <v>436</v>
      </c>
      <c r="Y1154" s="105"/>
      <c r="Z1154" s="105"/>
      <c r="AA1154" s="105">
        <v>0</v>
      </c>
      <c r="AB1154" s="105">
        <v>90</v>
      </c>
      <c r="AC1154" s="105">
        <v>10</v>
      </c>
      <c r="AD1154" s="222"/>
      <c r="AE1154" s="222" t="s">
        <v>115</v>
      </c>
      <c r="AF1154" s="222"/>
      <c r="AG1154" s="222"/>
      <c r="AH1154" s="225">
        <v>29994.299999999974</v>
      </c>
      <c r="AI1154" s="225">
        <v>33593.615999999973</v>
      </c>
      <c r="AJ1154" s="107"/>
      <c r="AK1154" s="107"/>
      <c r="AL1154" s="107"/>
      <c r="AM1154" s="107" t="s">
        <v>116</v>
      </c>
      <c r="AN1154" s="107" t="s">
        <v>3295</v>
      </c>
      <c r="AO1154" s="107" t="s">
        <v>3296</v>
      </c>
      <c r="AP1154" s="107"/>
      <c r="AQ1154" s="107"/>
      <c r="AR1154" s="107"/>
      <c r="AS1154" s="107"/>
      <c r="AT1154" s="107"/>
      <c r="AU1154" s="107"/>
      <c r="AV1154" s="107"/>
      <c r="AW1154" s="107"/>
      <c r="AX1154" s="107"/>
      <c r="AY1154" s="107"/>
      <c r="AZ1154" s="107"/>
      <c r="BA1154" s="107"/>
      <c r="BB1154" s="1"/>
      <c r="BC1154" s="1"/>
      <c r="BD1154" s="49">
        <v>953</v>
      </c>
    </row>
    <row r="1155" spans="1:257" s="239" customFormat="1" ht="13.15" customHeight="1">
      <c r="A1155" s="234" t="s">
        <v>100</v>
      </c>
      <c r="B1155" s="107"/>
      <c r="C1155" s="107"/>
      <c r="D1155" s="107"/>
      <c r="E1155" s="107" t="s">
        <v>1628</v>
      </c>
      <c r="F1155" s="107"/>
      <c r="G1155" s="107"/>
      <c r="H1155" s="107" t="s">
        <v>3297</v>
      </c>
      <c r="I1155" s="107" t="s">
        <v>3298</v>
      </c>
      <c r="J1155" s="107" t="s">
        <v>3299</v>
      </c>
      <c r="K1155" s="107" t="s">
        <v>150</v>
      </c>
      <c r="L1155" s="107"/>
      <c r="M1155" s="107"/>
      <c r="N1155" s="105">
        <v>100</v>
      </c>
      <c r="O1155" s="105">
        <v>230000000</v>
      </c>
      <c r="P1155" s="234" t="s">
        <v>953</v>
      </c>
      <c r="Q1155" s="234" t="s">
        <v>2156</v>
      </c>
      <c r="R1155" s="105" t="s">
        <v>110</v>
      </c>
      <c r="S1155" s="105">
        <v>230000000</v>
      </c>
      <c r="T1155" s="234" t="s">
        <v>958</v>
      </c>
      <c r="U1155" s="105"/>
      <c r="V1155" s="222"/>
      <c r="W1155" s="105"/>
      <c r="X1155" s="105" t="s">
        <v>436</v>
      </c>
      <c r="Y1155" s="105"/>
      <c r="Z1155" s="105"/>
      <c r="AA1155" s="105">
        <v>0</v>
      </c>
      <c r="AB1155" s="105">
        <v>90</v>
      </c>
      <c r="AC1155" s="105">
        <v>10</v>
      </c>
      <c r="AD1155" s="222"/>
      <c r="AE1155" s="222" t="s">
        <v>115</v>
      </c>
      <c r="AF1155" s="222"/>
      <c r="AG1155" s="222"/>
      <c r="AH1155" s="225">
        <v>39725803</v>
      </c>
      <c r="AI1155" s="225">
        <v>44492899.360000007</v>
      </c>
      <c r="AJ1155" s="107"/>
      <c r="AK1155" s="107"/>
      <c r="AL1155" s="107"/>
      <c r="AM1155" s="107" t="s">
        <v>116</v>
      </c>
      <c r="AN1155" s="107" t="s">
        <v>3300</v>
      </c>
      <c r="AO1155" s="107" t="s">
        <v>3301</v>
      </c>
      <c r="AP1155" s="107"/>
      <c r="AQ1155" s="107"/>
      <c r="AR1155" s="107"/>
      <c r="AS1155" s="107"/>
      <c r="AT1155" s="107"/>
      <c r="AU1155" s="107"/>
      <c r="AV1155" s="107"/>
      <c r="AW1155" s="107"/>
      <c r="AX1155" s="107"/>
      <c r="AY1155" s="107"/>
      <c r="AZ1155" s="107"/>
      <c r="BA1155" s="107"/>
      <c r="BB1155" s="1"/>
      <c r="BC1155" s="1"/>
      <c r="BD1155" s="49">
        <v>954</v>
      </c>
    </row>
    <row r="1156" spans="1:257" s="240" customFormat="1" ht="12.95" customHeight="1">
      <c r="A1156" s="252" t="s">
        <v>100</v>
      </c>
      <c r="B1156" s="228"/>
      <c r="C1156" s="228"/>
      <c r="D1156" s="228"/>
      <c r="E1156" s="228" t="s">
        <v>1617</v>
      </c>
      <c r="F1156" s="228"/>
      <c r="G1156" s="228"/>
      <c r="H1156" s="228" t="s">
        <v>3302</v>
      </c>
      <c r="I1156" s="228" t="s">
        <v>3303</v>
      </c>
      <c r="J1156" s="228" t="s">
        <v>3303</v>
      </c>
      <c r="K1156" s="228" t="s">
        <v>150</v>
      </c>
      <c r="L1156" s="228"/>
      <c r="M1156" s="228"/>
      <c r="N1156" s="286">
        <v>100</v>
      </c>
      <c r="O1156" s="286">
        <v>230000000</v>
      </c>
      <c r="P1156" s="252" t="s">
        <v>953</v>
      </c>
      <c r="Q1156" s="252" t="s">
        <v>109</v>
      </c>
      <c r="R1156" s="286" t="s">
        <v>110</v>
      </c>
      <c r="S1156" s="286">
        <v>230000000</v>
      </c>
      <c r="T1156" s="252" t="s">
        <v>985</v>
      </c>
      <c r="U1156" s="286" t="s">
        <v>3264</v>
      </c>
      <c r="V1156" s="295"/>
      <c r="W1156" s="286"/>
      <c r="X1156" s="286" t="s">
        <v>436</v>
      </c>
      <c r="Y1156" s="286"/>
      <c r="Z1156" s="286"/>
      <c r="AA1156" s="286">
        <v>30</v>
      </c>
      <c r="AB1156" s="286">
        <v>60</v>
      </c>
      <c r="AC1156" s="286">
        <v>10</v>
      </c>
      <c r="AD1156" s="295"/>
      <c r="AE1156" s="295" t="s">
        <v>115</v>
      </c>
      <c r="AF1156" s="295"/>
      <c r="AG1156" s="295"/>
      <c r="AH1156" s="309">
        <v>116217000</v>
      </c>
      <c r="AI1156" s="309">
        <v>130163040.00000001</v>
      </c>
      <c r="AJ1156" s="228"/>
      <c r="AK1156" s="228"/>
      <c r="AL1156" s="228"/>
      <c r="AM1156" s="227" t="s">
        <v>116</v>
      </c>
      <c r="AN1156" s="228" t="s">
        <v>3304</v>
      </c>
      <c r="AO1156" s="228" t="s">
        <v>3305</v>
      </c>
      <c r="AP1156" s="227"/>
      <c r="AQ1156" s="107"/>
      <c r="AR1156" s="107"/>
      <c r="AS1156" s="107"/>
      <c r="AT1156" s="107"/>
      <c r="AU1156" s="107"/>
      <c r="AV1156" s="107"/>
      <c r="AW1156" s="107"/>
      <c r="AX1156" s="107"/>
      <c r="AY1156" s="107"/>
      <c r="AZ1156" s="107"/>
      <c r="BA1156" s="1"/>
      <c r="BB1156" s="1"/>
      <c r="BC1156" s="49">
        <v>857</v>
      </c>
      <c r="BD1156" s="1"/>
      <c r="BE1156" s="1"/>
      <c r="BF1156" s="1"/>
      <c r="BG1156" s="1"/>
      <c r="BH1156" s="1"/>
      <c r="BI1156" s="1"/>
      <c r="BJ1156" s="1"/>
      <c r="BK1156" s="1"/>
      <c r="BL1156" s="1"/>
      <c r="BM1156" s="1"/>
      <c r="BN1156" s="1"/>
      <c r="BO1156" s="1"/>
      <c r="BP1156" s="1"/>
      <c r="BQ1156" s="1"/>
      <c r="BR1156" s="1"/>
      <c r="BS1156" s="1"/>
      <c r="BT1156" s="1"/>
      <c r="BU1156" s="1"/>
      <c r="BV1156" s="1"/>
      <c r="BW1156" s="1"/>
      <c r="BX1156" s="1"/>
      <c r="BY1156" s="1"/>
      <c r="BZ1156" s="1"/>
      <c r="CA1156" s="1"/>
      <c r="CB1156" s="1"/>
      <c r="CC1156" s="1"/>
      <c r="CD1156" s="1"/>
      <c r="CE1156" s="1"/>
      <c r="CF1156" s="1"/>
      <c r="CG1156" s="1"/>
      <c r="CH1156" s="1"/>
      <c r="CI1156" s="1"/>
      <c r="CJ1156" s="1"/>
      <c r="CK1156" s="1"/>
      <c r="CL1156" s="1"/>
      <c r="CM1156" s="1"/>
      <c r="CN1156" s="1"/>
      <c r="CO1156" s="1"/>
      <c r="CP1156" s="1"/>
      <c r="CQ1156" s="1"/>
      <c r="CR1156" s="1"/>
      <c r="CS1156" s="1"/>
      <c r="CT1156" s="1"/>
      <c r="CU1156" s="1"/>
      <c r="CV1156" s="1"/>
      <c r="CW1156" s="1"/>
      <c r="CX1156" s="1"/>
      <c r="CY1156" s="1"/>
      <c r="CZ1156" s="1"/>
      <c r="DA1156" s="1"/>
      <c r="DB1156" s="1"/>
      <c r="DC1156" s="1"/>
      <c r="DD1156" s="1"/>
      <c r="DE1156" s="1"/>
      <c r="DF1156" s="1"/>
      <c r="DG1156" s="1"/>
      <c r="DH1156" s="1"/>
      <c r="DI1156" s="1"/>
      <c r="DJ1156" s="1"/>
      <c r="DK1156" s="1"/>
      <c r="DL1156" s="1"/>
      <c r="DM1156" s="1"/>
      <c r="DN1156" s="1"/>
      <c r="DO1156" s="1"/>
      <c r="DP1156" s="1"/>
      <c r="DQ1156" s="1"/>
      <c r="DR1156" s="1"/>
      <c r="DS1156" s="1"/>
      <c r="DT1156" s="1"/>
      <c r="DU1156" s="1"/>
      <c r="DV1156" s="1"/>
      <c r="DW1156" s="1"/>
      <c r="DX1156" s="1"/>
      <c r="DY1156" s="1"/>
      <c r="DZ1156" s="1"/>
      <c r="EA1156" s="1"/>
      <c r="EB1156" s="1"/>
      <c r="EC1156" s="1"/>
      <c r="ED1156" s="1"/>
      <c r="EE1156" s="1"/>
      <c r="EF1156" s="1"/>
      <c r="EG1156" s="1"/>
      <c r="EH1156" s="1"/>
      <c r="EI1156" s="1"/>
      <c r="EJ1156" s="1"/>
      <c r="EK1156" s="1"/>
      <c r="EL1156" s="1"/>
      <c r="EM1156" s="1"/>
      <c r="EN1156" s="1"/>
      <c r="EO1156" s="1"/>
      <c r="EP1156" s="1"/>
      <c r="EQ1156" s="1"/>
      <c r="ER1156" s="1"/>
      <c r="ES1156" s="1"/>
      <c r="ET1156" s="1"/>
      <c r="EU1156" s="1"/>
      <c r="EV1156" s="1"/>
      <c r="EW1156" s="1"/>
      <c r="EX1156" s="1"/>
      <c r="EY1156" s="1"/>
      <c r="EZ1156" s="1"/>
      <c r="FA1156" s="1"/>
      <c r="FB1156" s="1"/>
      <c r="FC1156" s="1"/>
      <c r="FD1156" s="1"/>
      <c r="FE1156" s="1"/>
      <c r="FF1156" s="1"/>
      <c r="FG1156" s="1"/>
      <c r="FH1156" s="1"/>
      <c r="FI1156" s="1"/>
      <c r="FJ1156" s="1"/>
      <c r="FK1156" s="1"/>
      <c r="FL1156" s="1"/>
      <c r="FM1156" s="1"/>
      <c r="FN1156" s="1"/>
      <c r="FO1156" s="1"/>
      <c r="FP1156" s="1"/>
      <c r="FQ1156" s="1"/>
      <c r="FR1156" s="1"/>
      <c r="FS1156" s="1"/>
      <c r="FT1156" s="1"/>
      <c r="FU1156" s="1"/>
      <c r="FV1156" s="1"/>
      <c r="FW1156" s="1"/>
      <c r="FX1156" s="1"/>
      <c r="FY1156" s="1"/>
      <c r="FZ1156" s="1"/>
      <c r="GA1156" s="1"/>
      <c r="GB1156" s="1"/>
      <c r="GC1156" s="1"/>
      <c r="GD1156" s="1"/>
      <c r="GE1156" s="1"/>
      <c r="GF1156" s="1"/>
      <c r="GG1156" s="1"/>
      <c r="GH1156" s="1"/>
      <c r="GI1156" s="1"/>
      <c r="GJ1156" s="1"/>
      <c r="GK1156" s="1"/>
      <c r="GL1156" s="1"/>
      <c r="GM1156" s="1"/>
      <c r="GN1156" s="1"/>
      <c r="GO1156" s="1"/>
      <c r="GP1156" s="1"/>
      <c r="GQ1156" s="1"/>
      <c r="GR1156" s="1"/>
      <c r="GS1156" s="1"/>
      <c r="GT1156" s="1"/>
      <c r="GU1156" s="1"/>
      <c r="GV1156" s="1"/>
      <c r="GW1156" s="1"/>
      <c r="GX1156" s="1"/>
      <c r="GY1156" s="1"/>
      <c r="GZ1156" s="1"/>
      <c r="HA1156" s="1"/>
      <c r="HB1156" s="1"/>
      <c r="HC1156" s="1"/>
      <c r="HD1156" s="1"/>
      <c r="HE1156" s="1"/>
      <c r="HF1156" s="1"/>
      <c r="HG1156" s="1"/>
      <c r="HH1156" s="1"/>
      <c r="HI1156" s="1"/>
      <c r="HJ1156" s="1"/>
      <c r="HK1156" s="1"/>
      <c r="HL1156" s="1"/>
      <c r="HM1156" s="1"/>
      <c r="HN1156" s="1"/>
      <c r="HO1156" s="1"/>
      <c r="HP1156" s="1"/>
      <c r="HQ1156" s="1"/>
      <c r="HR1156" s="1"/>
      <c r="HS1156" s="1"/>
      <c r="HT1156" s="1"/>
      <c r="HU1156" s="1"/>
      <c r="HV1156" s="1"/>
      <c r="HW1156" s="1"/>
      <c r="HX1156" s="1"/>
      <c r="HY1156" s="1"/>
      <c r="HZ1156" s="1"/>
      <c r="IA1156" s="1"/>
      <c r="IB1156" s="1"/>
      <c r="IC1156" s="1"/>
      <c r="ID1156" s="1"/>
      <c r="IE1156" s="1"/>
      <c r="IF1156" s="1"/>
      <c r="IG1156" s="1"/>
      <c r="IH1156" s="1"/>
      <c r="II1156" s="1"/>
      <c r="IJ1156" s="1"/>
      <c r="IK1156" s="1"/>
      <c r="IL1156" s="1"/>
      <c r="IM1156" s="1"/>
      <c r="IN1156" s="1"/>
      <c r="IO1156" s="1"/>
      <c r="IP1156" s="1"/>
      <c r="IQ1156" s="1"/>
      <c r="IR1156" s="1"/>
      <c r="IS1156" s="1"/>
      <c r="IT1156" s="1"/>
      <c r="IU1156" s="1"/>
      <c r="IV1156" s="1"/>
      <c r="IW1156" s="1"/>
    </row>
    <row r="1157" spans="1:257" s="239" customFormat="1" ht="13.15" customHeight="1">
      <c r="A1157" s="235" t="s">
        <v>3112</v>
      </c>
      <c r="B1157" s="235" t="s">
        <v>3306</v>
      </c>
      <c r="C1157" s="235"/>
      <c r="D1157" s="107"/>
      <c r="E1157" s="107" t="s">
        <v>1616</v>
      </c>
      <c r="F1157" s="107"/>
      <c r="G1157" s="107"/>
      <c r="H1157" s="107" t="s">
        <v>2105</v>
      </c>
      <c r="I1157" s="107" t="s">
        <v>1075</v>
      </c>
      <c r="J1157" s="107" t="s">
        <v>1075</v>
      </c>
      <c r="K1157" s="107" t="s">
        <v>150</v>
      </c>
      <c r="L1157" s="107"/>
      <c r="M1157" s="107"/>
      <c r="N1157" s="105" t="s">
        <v>3114</v>
      </c>
      <c r="O1157" s="105" t="s">
        <v>107</v>
      </c>
      <c r="P1157" s="234" t="s">
        <v>953</v>
      </c>
      <c r="Q1157" s="234" t="s">
        <v>435</v>
      </c>
      <c r="R1157" s="105" t="s">
        <v>110</v>
      </c>
      <c r="S1157" s="105" t="s">
        <v>107</v>
      </c>
      <c r="T1157" s="234" t="s">
        <v>958</v>
      </c>
      <c r="U1157" s="105"/>
      <c r="V1157" s="222"/>
      <c r="W1157" s="105"/>
      <c r="X1157" s="105" t="s">
        <v>436</v>
      </c>
      <c r="Y1157" s="105"/>
      <c r="Z1157" s="105"/>
      <c r="AA1157" s="105" t="s">
        <v>106</v>
      </c>
      <c r="AB1157" s="105" t="s">
        <v>285</v>
      </c>
      <c r="AC1157" s="105" t="s">
        <v>63</v>
      </c>
      <c r="AD1157" s="222"/>
      <c r="AE1157" s="222" t="s">
        <v>115</v>
      </c>
      <c r="AF1157" s="222"/>
      <c r="AG1157" s="222"/>
      <c r="AH1157" s="225">
        <v>36850840</v>
      </c>
      <c r="AI1157" s="225">
        <v>41272940.800000004</v>
      </c>
      <c r="AJ1157" s="107"/>
      <c r="AK1157" s="107"/>
      <c r="AL1157" s="107"/>
      <c r="AM1157" s="107" t="s">
        <v>116</v>
      </c>
      <c r="AN1157" s="107" t="s">
        <v>3307</v>
      </c>
      <c r="AO1157" s="107" t="s">
        <v>3308</v>
      </c>
      <c r="AP1157" s="107"/>
      <c r="AQ1157" s="107"/>
      <c r="AR1157" s="107"/>
      <c r="AS1157" s="107"/>
      <c r="AT1157" s="107"/>
      <c r="AU1157" s="107"/>
      <c r="AV1157" s="107"/>
      <c r="AW1157" s="107"/>
      <c r="AX1157" s="107"/>
      <c r="AY1157" s="107"/>
      <c r="AZ1157" s="107"/>
      <c r="BA1157" s="107"/>
      <c r="BB1157" s="1"/>
      <c r="BC1157" s="1"/>
      <c r="BD1157" s="49">
        <v>956</v>
      </c>
    </row>
    <row r="1158" spans="1:257" s="239" customFormat="1" ht="13.15" customHeight="1">
      <c r="A1158" s="234" t="s">
        <v>3309</v>
      </c>
      <c r="B1158" s="107"/>
      <c r="C1158" s="107"/>
      <c r="D1158" s="107"/>
      <c r="E1158" s="107" t="s">
        <v>3823</v>
      </c>
      <c r="F1158" s="107"/>
      <c r="G1158" s="107"/>
      <c r="H1158" s="107" t="s">
        <v>3310</v>
      </c>
      <c r="I1158" s="107" t="s">
        <v>3311</v>
      </c>
      <c r="J1158" s="107" t="s">
        <v>3312</v>
      </c>
      <c r="K1158" s="107" t="s">
        <v>314</v>
      </c>
      <c r="L1158" s="107" t="s">
        <v>315</v>
      </c>
      <c r="M1158" s="107"/>
      <c r="N1158" s="105">
        <v>100</v>
      </c>
      <c r="O1158" s="105">
        <v>230000000</v>
      </c>
      <c r="P1158" s="234" t="s">
        <v>953</v>
      </c>
      <c r="Q1158" s="234" t="s">
        <v>1094</v>
      </c>
      <c r="R1158" s="105" t="s">
        <v>110</v>
      </c>
      <c r="S1158" s="105">
        <v>230000000</v>
      </c>
      <c r="T1158" s="234" t="s">
        <v>3313</v>
      </c>
      <c r="U1158" s="105"/>
      <c r="V1158" s="222"/>
      <c r="W1158" s="105"/>
      <c r="X1158" s="105"/>
      <c r="Y1158" s="105" t="s">
        <v>435</v>
      </c>
      <c r="Z1158" s="105" t="s">
        <v>436</v>
      </c>
      <c r="AA1158" s="105">
        <v>0</v>
      </c>
      <c r="AB1158" s="105">
        <v>100</v>
      </c>
      <c r="AC1158" s="105">
        <v>0</v>
      </c>
      <c r="AD1158" s="222"/>
      <c r="AE1158" s="222" t="s">
        <v>115</v>
      </c>
      <c r="AF1158" s="222"/>
      <c r="AG1158" s="222"/>
      <c r="AH1158" s="225">
        <v>44129375</v>
      </c>
      <c r="AI1158" s="225">
        <v>49424900.000000007</v>
      </c>
      <c r="AJ1158" s="107"/>
      <c r="AK1158" s="107"/>
      <c r="AL1158" s="107"/>
      <c r="AM1158" s="107" t="s">
        <v>116</v>
      </c>
      <c r="AN1158" s="110" t="s">
        <v>3314</v>
      </c>
      <c r="AO1158" s="107" t="s">
        <v>3315</v>
      </c>
      <c r="AP1158" s="107"/>
      <c r="AQ1158" s="107"/>
      <c r="AR1158" s="107"/>
      <c r="AS1158" s="107"/>
      <c r="AT1158" s="107"/>
      <c r="AU1158" s="107"/>
      <c r="AV1158" s="107"/>
      <c r="AW1158" s="107"/>
      <c r="AX1158" s="107"/>
      <c r="AY1158" s="107"/>
      <c r="AZ1158" s="107"/>
      <c r="BA1158" s="107"/>
      <c r="BB1158" s="1"/>
      <c r="BC1158" s="1"/>
      <c r="BD1158" s="49">
        <v>957</v>
      </c>
    </row>
    <row r="1159" spans="1:257" s="239" customFormat="1" ht="13.15" customHeight="1">
      <c r="A1159" s="234" t="s">
        <v>3316</v>
      </c>
      <c r="B1159" s="107"/>
      <c r="C1159" s="107"/>
      <c r="D1159" s="107"/>
      <c r="E1159" s="107" t="s">
        <v>3824</v>
      </c>
      <c r="F1159" s="107"/>
      <c r="G1159" s="107"/>
      <c r="H1159" s="107" t="s">
        <v>2108</v>
      </c>
      <c r="I1159" s="107" t="s">
        <v>1088</v>
      </c>
      <c r="J1159" s="107" t="s">
        <v>1088</v>
      </c>
      <c r="K1159" s="107" t="s">
        <v>314</v>
      </c>
      <c r="L1159" s="107" t="s">
        <v>315</v>
      </c>
      <c r="M1159" s="107"/>
      <c r="N1159" s="105" t="s">
        <v>316</v>
      </c>
      <c r="O1159" s="105">
        <v>230000000</v>
      </c>
      <c r="P1159" s="234" t="s">
        <v>953</v>
      </c>
      <c r="Q1159" s="234" t="s">
        <v>1094</v>
      </c>
      <c r="R1159" s="105" t="s">
        <v>110</v>
      </c>
      <c r="S1159" s="105" t="s">
        <v>107</v>
      </c>
      <c r="T1159" s="234" t="s">
        <v>954</v>
      </c>
      <c r="U1159" s="105"/>
      <c r="V1159" s="222"/>
      <c r="W1159" s="105"/>
      <c r="X1159" s="105"/>
      <c r="Y1159" s="105" t="s">
        <v>435</v>
      </c>
      <c r="Z1159" s="105" t="s">
        <v>436</v>
      </c>
      <c r="AA1159" s="105" t="s">
        <v>106</v>
      </c>
      <c r="AB1159" s="105">
        <v>100</v>
      </c>
      <c r="AC1159" s="105" t="s">
        <v>106</v>
      </c>
      <c r="AD1159" s="222"/>
      <c r="AE1159" s="222" t="s">
        <v>115</v>
      </c>
      <c r="AF1159" s="222"/>
      <c r="AG1159" s="222"/>
      <c r="AH1159" s="225">
        <v>0</v>
      </c>
      <c r="AI1159" s="225">
        <v>0</v>
      </c>
      <c r="AJ1159" s="107"/>
      <c r="AK1159" s="107"/>
      <c r="AL1159" s="107"/>
      <c r="AM1159" s="107" t="s">
        <v>116</v>
      </c>
      <c r="AN1159" s="107" t="s">
        <v>3317</v>
      </c>
      <c r="AO1159" s="107" t="s">
        <v>3318</v>
      </c>
      <c r="AP1159" s="107"/>
      <c r="AQ1159" s="107"/>
      <c r="AR1159" s="107"/>
      <c r="AS1159" s="107"/>
      <c r="AT1159" s="107"/>
      <c r="AU1159" s="107"/>
      <c r="AV1159" s="107"/>
      <c r="AW1159" s="107"/>
      <c r="AX1159" s="107"/>
      <c r="AY1159" s="107"/>
      <c r="AZ1159" s="107"/>
      <c r="BA1159" s="107"/>
      <c r="BB1159" s="1"/>
      <c r="BC1159" s="1"/>
      <c r="BD1159" s="49">
        <v>958</v>
      </c>
    </row>
    <row r="1160" spans="1:257" s="239" customFormat="1" ht="13.15" customHeight="1">
      <c r="A1160" s="451" t="s">
        <v>3316</v>
      </c>
      <c r="B1160" s="1118"/>
      <c r="C1160" s="1119"/>
      <c r="D1160" s="1119"/>
      <c r="E1160" s="457" t="s">
        <v>4499</v>
      </c>
      <c r="F1160" s="1118"/>
      <c r="G1160" s="1118"/>
      <c r="H1160" s="964" t="s">
        <v>2108</v>
      </c>
      <c r="I1160" s="468" t="s">
        <v>1088</v>
      </c>
      <c r="J1160" s="468" t="s">
        <v>1088</v>
      </c>
      <c r="K1160" s="1120" t="s">
        <v>314</v>
      </c>
      <c r="L1160" s="1023" t="s">
        <v>4428</v>
      </c>
      <c r="M1160" s="453"/>
      <c r="N1160" s="453" t="s">
        <v>316</v>
      </c>
      <c r="O1160" s="468">
        <v>230000000</v>
      </c>
      <c r="P1160" s="453" t="s">
        <v>953</v>
      </c>
      <c r="Q1160" s="246" t="s">
        <v>435</v>
      </c>
      <c r="R1160" s="453" t="s">
        <v>110</v>
      </c>
      <c r="S1160" s="453" t="s">
        <v>107</v>
      </c>
      <c r="T1160" s="451" t="s">
        <v>954</v>
      </c>
      <c r="U1160" s="453"/>
      <c r="V1160" s="453"/>
      <c r="W1160" s="453"/>
      <c r="X1160" s="453" t="s">
        <v>436</v>
      </c>
      <c r="Y1160" s="453" t="s">
        <v>3264</v>
      </c>
      <c r="Z1160" s="453" t="s">
        <v>3264</v>
      </c>
      <c r="AA1160" s="453" t="s">
        <v>106</v>
      </c>
      <c r="AB1160" s="453">
        <v>100</v>
      </c>
      <c r="AC1160" s="453" t="s">
        <v>106</v>
      </c>
      <c r="AD1160" s="453"/>
      <c r="AE1160" s="453" t="s">
        <v>115</v>
      </c>
      <c r="AF1160" s="453"/>
      <c r="AG1160" s="453"/>
      <c r="AH1160" s="1121">
        <v>18475721</v>
      </c>
      <c r="AI1160" s="463">
        <f>AH1160*1.12</f>
        <v>20692807.520000003</v>
      </c>
      <c r="AJ1160" s="1045"/>
      <c r="AK1160" s="1045"/>
      <c r="AL1160" s="1045"/>
      <c r="AM1160" s="1122">
        <v>120240021112</v>
      </c>
      <c r="AN1160" s="451" t="s">
        <v>3317</v>
      </c>
      <c r="AO1160" s="451" t="s">
        <v>3318</v>
      </c>
      <c r="AP1160" s="451"/>
      <c r="AQ1160" s="451"/>
      <c r="AR1160" s="451"/>
      <c r="AS1160" s="451"/>
      <c r="AT1160" s="451"/>
      <c r="AU1160" s="451"/>
      <c r="AV1160" s="451"/>
      <c r="AW1160" s="451"/>
      <c r="AX1160" s="451"/>
      <c r="AY1160" s="1123" t="s">
        <v>4500</v>
      </c>
      <c r="AZ1160" s="1022"/>
    </row>
    <row r="1161" spans="1:257" s="239" customFormat="1" ht="13.15" customHeight="1">
      <c r="A1161" s="234" t="s">
        <v>333</v>
      </c>
      <c r="B1161" s="107" t="s">
        <v>3319</v>
      </c>
      <c r="C1161" s="107"/>
      <c r="D1161" s="107"/>
      <c r="E1161" s="107" t="s">
        <v>1621</v>
      </c>
      <c r="F1161" s="107"/>
      <c r="G1161" s="107"/>
      <c r="H1161" s="107" t="s">
        <v>3320</v>
      </c>
      <c r="I1161" s="107" t="s">
        <v>3321</v>
      </c>
      <c r="J1161" s="107" t="s">
        <v>3321</v>
      </c>
      <c r="K1161" s="107" t="s">
        <v>314</v>
      </c>
      <c r="L1161" s="107" t="s">
        <v>315</v>
      </c>
      <c r="M1161" s="107"/>
      <c r="N1161" s="105">
        <v>100</v>
      </c>
      <c r="O1161" s="105">
        <v>230000000</v>
      </c>
      <c r="P1161" s="234" t="s">
        <v>984</v>
      </c>
      <c r="Q1161" s="234" t="s">
        <v>109</v>
      </c>
      <c r="R1161" s="105" t="s">
        <v>110</v>
      </c>
      <c r="S1161" s="105" t="s">
        <v>107</v>
      </c>
      <c r="T1161" s="234" t="s">
        <v>3322</v>
      </c>
      <c r="U1161" s="105"/>
      <c r="V1161" s="222"/>
      <c r="W1161" s="105"/>
      <c r="X1161" s="105"/>
      <c r="Y1161" s="105" t="s">
        <v>435</v>
      </c>
      <c r="Z1161" s="105" t="s">
        <v>436</v>
      </c>
      <c r="AA1161" s="105" t="s">
        <v>106</v>
      </c>
      <c r="AB1161" s="105">
        <v>100</v>
      </c>
      <c r="AC1161" s="105" t="s">
        <v>106</v>
      </c>
      <c r="AD1161" s="222"/>
      <c r="AE1161" s="222" t="s">
        <v>115</v>
      </c>
      <c r="AF1161" s="222"/>
      <c r="AG1161" s="222"/>
      <c r="AH1161" s="225">
        <v>219527.88</v>
      </c>
      <c r="AI1161" s="225">
        <v>245871.22560000003</v>
      </c>
      <c r="AJ1161" s="107"/>
      <c r="AK1161" s="107"/>
      <c r="AL1161" s="107"/>
      <c r="AM1161" s="107" t="s">
        <v>116</v>
      </c>
      <c r="AN1161" s="107" t="s">
        <v>3323</v>
      </c>
      <c r="AO1161" s="107" t="s">
        <v>3324</v>
      </c>
      <c r="AP1161" s="107"/>
      <c r="AQ1161" s="107"/>
      <c r="AR1161" s="107"/>
      <c r="AS1161" s="107"/>
      <c r="AT1161" s="107"/>
      <c r="AU1161" s="107"/>
      <c r="AV1161" s="107"/>
      <c r="AW1161" s="107"/>
      <c r="AX1161" s="107"/>
      <c r="AY1161" s="107"/>
      <c r="AZ1161" s="107"/>
      <c r="BA1161" s="107"/>
      <c r="BB1161" s="1"/>
      <c r="BC1161" s="1"/>
      <c r="BD1161" s="49">
        <v>959</v>
      </c>
    </row>
    <row r="1162" spans="1:257" s="239" customFormat="1" ht="13.15" customHeight="1">
      <c r="A1162" s="234" t="s">
        <v>333</v>
      </c>
      <c r="B1162" s="107" t="s">
        <v>3319</v>
      </c>
      <c r="C1162" s="107"/>
      <c r="D1162" s="107"/>
      <c r="E1162" s="107" t="s">
        <v>1622</v>
      </c>
      <c r="F1162" s="107"/>
      <c r="G1162" s="107"/>
      <c r="H1162" s="107" t="s">
        <v>3320</v>
      </c>
      <c r="I1162" s="107" t="s">
        <v>3321</v>
      </c>
      <c r="J1162" s="107" t="s">
        <v>3321</v>
      </c>
      <c r="K1162" s="107" t="s">
        <v>314</v>
      </c>
      <c r="L1162" s="107" t="s">
        <v>315</v>
      </c>
      <c r="M1162" s="107"/>
      <c r="N1162" s="105">
        <v>100</v>
      </c>
      <c r="O1162" s="105">
        <v>230000000</v>
      </c>
      <c r="P1162" s="234" t="s">
        <v>984</v>
      </c>
      <c r="Q1162" s="234" t="s">
        <v>109</v>
      </c>
      <c r="R1162" s="105" t="s">
        <v>110</v>
      </c>
      <c r="S1162" s="105" t="s">
        <v>107</v>
      </c>
      <c r="T1162" s="234" t="s">
        <v>3322</v>
      </c>
      <c r="U1162" s="105"/>
      <c r="V1162" s="222"/>
      <c r="W1162" s="105"/>
      <c r="X1162" s="105"/>
      <c r="Y1162" s="105" t="s">
        <v>435</v>
      </c>
      <c r="Z1162" s="105" t="s">
        <v>436</v>
      </c>
      <c r="AA1162" s="105" t="s">
        <v>106</v>
      </c>
      <c r="AB1162" s="105">
        <v>100</v>
      </c>
      <c r="AC1162" s="105" t="s">
        <v>106</v>
      </c>
      <c r="AD1162" s="222"/>
      <c r="AE1162" s="222" t="s">
        <v>115</v>
      </c>
      <c r="AF1162" s="222"/>
      <c r="AG1162" s="222"/>
      <c r="AH1162" s="225">
        <v>426348.96</v>
      </c>
      <c r="AI1162" s="225">
        <v>477510.83520000009</v>
      </c>
      <c r="AJ1162" s="107"/>
      <c r="AK1162" s="107"/>
      <c r="AL1162" s="107"/>
      <c r="AM1162" s="107" t="s">
        <v>116</v>
      </c>
      <c r="AN1162" s="107" t="s">
        <v>3325</v>
      </c>
      <c r="AO1162" s="107" t="s">
        <v>3326</v>
      </c>
      <c r="AP1162" s="107"/>
      <c r="AQ1162" s="107"/>
      <c r="AR1162" s="107"/>
      <c r="AS1162" s="107"/>
      <c r="AT1162" s="107"/>
      <c r="AU1162" s="107"/>
      <c r="AV1162" s="107"/>
      <c r="AW1162" s="107"/>
      <c r="AX1162" s="107"/>
      <c r="AY1162" s="107"/>
      <c r="AZ1162" s="107"/>
      <c r="BA1162" s="107"/>
      <c r="BB1162" s="1"/>
      <c r="BC1162" s="1"/>
      <c r="BD1162" s="49">
        <v>960</v>
      </c>
    </row>
    <row r="1163" spans="1:257" s="239" customFormat="1" ht="13.15" customHeight="1">
      <c r="A1163" s="234" t="s">
        <v>333</v>
      </c>
      <c r="B1163" s="107" t="s">
        <v>3319</v>
      </c>
      <c r="C1163" s="107"/>
      <c r="D1163" s="107"/>
      <c r="E1163" s="107" t="s">
        <v>1623</v>
      </c>
      <c r="F1163" s="107"/>
      <c r="G1163" s="107"/>
      <c r="H1163" s="107" t="s">
        <v>3320</v>
      </c>
      <c r="I1163" s="107" t="s">
        <v>3321</v>
      </c>
      <c r="J1163" s="107" t="s">
        <v>3321</v>
      </c>
      <c r="K1163" s="107" t="s">
        <v>314</v>
      </c>
      <c r="L1163" s="107" t="s">
        <v>315</v>
      </c>
      <c r="M1163" s="107"/>
      <c r="N1163" s="105">
        <v>100</v>
      </c>
      <c r="O1163" s="105">
        <v>230000000</v>
      </c>
      <c r="P1163" s="234" t="s">
        <v>984</v>
      </c>
      <c r="Q1163" s="234" t="s">
        <v>109</v>
      </c>
      <c r="R1163" s="105" t="s">
        <v>110</v>
      </c>
      <c r="S1163" s="105" t="s">
        <v>107</v>
      </c>
      <c r="T1163" s="234" t="s">
        <v>985</v>
      </c>
      <c r="U1163" s="105"/>
      <c r="V1163" s="222"/>
      <c r="W1163" s="105"/>
      <c r="X1163" s="105"/>
      <c r="Y1163" s="105" t="s">
        <v>435</v>
      </c>
      <c r="Z1163" s="105" t="s">
        <v>436</v>
      </c>
      <c r="AA1163" s="105" t="s">
        <v>106</v>
      </c>
      <c r="AB1163" s="105">
        <v>100</v>
      </c>
      <c r="AC1163" s="105" t="s">
        <v>106</v>
      </c>
      <c r="AD1163" s="222"/>
      <c r="AE1163" s="222" t="s">
        <v>115</v>
      </c>
      <c r="AF1163" s="222"/>
      <c r="AG1163" s="222"/>
      <c r="AH1163" s="225">
        <v>20169548.879999999</v>
      </c>
      <c r="AI1163" s="225">
        <v>22589894.7456</v>
      </c>
      <c r="AJ1163" s="107"/>
      <c r="AK1163" s="107"/>
      <c r="AL1163" s="107"/>
      <c r="AM1163" s="107" t="s">
        <v>116</v>
      </c>
      <c r="AN1163" s="107" t="s">
        <v>3327</v>
      </c>
      <c r="AO1163" s="107" t="s">
        <v>3328</v>
      </c>
      <c r="AP1163" s="107"/>
      <c r="AQ1163" s="107"/>
      <c r="AR1163" s="107"/>
      <c r="AS1163" s="107"/>
      <c r="AT1163" s="107"/>
      <c r="AU1163" s="107"/>
      <c r="AV1163" s="107"/>
      <c r="AW1163" s="107"/>
      <c r="AX1163" s="107"/>
      <c r="AY1163" s="107"/>
      <c r="AZ1163" s="107"/>
      <c r="BA1163" s="107"/>
      <c r="BB1163" s="1"/>
      <c r="BC1163" s="1"/>
      <c r="BD1163" s="49">
        <v>961</v>
      </c>
    </row>
    <row r="1164" spans="1:257" s="239" customFormat="1" ht="13.15" customHeight="1">
      <c r="A1164" s="234" t="s">
        <v>333</v>
      </c>
      <c r="B1164" s="107" t="s">
        <v>3319</v>
      </c>
      <c r="C1164" s="107"/>
      <c r="D1164" s="107"/>
      <c r="E1164" s="107" t="s">
        <v>1624</v>
      </c>
      <c r="F1164" s="107"/>
      <c r="G1164" s="107"/>
      <c r="H1164" s="107" t="s">
        <v>3320</v>
      </c>
      <c r="I1164" s="107" t="s">
        <v>3321</v>
      </c>
      <c r="J1164" s="107" t="s">
        <v>3321</v>
      </c>
      <c r="K1164" s="107" t="s">
        <v>314</v>
      </c>
      <c r="L1164" s="107" t="s">
        <v>315</v>
      </c>
      <c r="M1164" s="107"/>
      <c r="N1164" s="105">
        <v>100</v>
      </c>
      <c r="O1164" s="105">
        <v>230000000</v>
      </c>
      <c r="P1164" s="234" t="s">
        <v>984</v>
      </c>
      <c r="Q1164" s="234" t="s">
        <v>109</v>
      </c>
      <c r="R1164" s="105" t="s">
        <v>110</v>
      </c>
      <c r="S1164" s="105" t="s">
        <v>107</v>
      </c>
      <c r="T1164" s="234" t="s">
        <v>3322</v>
      </c>
      <c r="U1164" s="105"/>
      <c r="V1164" s="222"/>
      <c r="W1164" s="105"/>
      <c r="X1164" s="105"/>
      <c r="Y1164" s="105" t="s">
        <v>435</v>
      </c>
      <c r="Z1164" s="105" t="s">
        <v>436</v>
      </c>
      <c r="AA1164" s="105" t="s">
        <v>106</v>
      </c>
      <c r="AB1164" s="105">
        <v>100</v>
      </c>
      <c r="AC1164" s="105" t="s">
        <v>106</v>
      </c>
      <c r="AD1164" s="222"/>
      <c r="AE1164" s="222" t="s">
        <v>115</v>
      </c>
      <c r="AF1164" s="222"/>
      <c r="AG1164" s="222"/>
      <c r="AH1164" s="225">
        <v>4671961.8</v>
      </c>
      <c r="AI1164" s="225">
        <v>5232597.216</v>
      </c>
      <c r="AJ1164" s="107"/>
      <c r="AK1164" s="107"/>
      <c r="AL1164" s="107"/>
      <c r="AM1164" s="107" t="s">
        <v>116</v>
      </c>
      <c r="AN1164" s="107" t="s">
        <v>3329</v>
      </c>
      <c r="AO1164" s="107" t="s">
        <v>3330</v>
      </c>
      <c r="AP1164" s="107"/>
      <c r="AQ1164" s="107"/>
      <c r="AR1164" s="107"/>
      <c r="AS1164" s="107"/>
      <c r="AT1164" s="107"/>
      <c r="AU1164" s="107"/>
      <c r="AV1164" s="107"/>
      <c r="AW1164" s="107"/>
      <c r="AX1164" s="107"/>
      <c r="AY1164" s="107"/>
      <c r="AZ1164" s="107"/>
      <c r="BA1164" s="107"/>
      <c r="BB1164" s="1"/>
      <c r="BC1164" s="1"/>
      <c r="BD1164" s="49">
        <v>962</v>
      </c>
    </row>
    <row r="1165" spans="1:257" s="239" customFormat="1" ht="13.15" customHeight="1">
      <c r="A1165" s="76" t="s">
        <v>319</v>
      </c>
      <c r="B1165" s="107"/>
      <c r="C1165" s="107"/>
      <c r="D1165" s="107"/>
      <c r="E1165" s="107" t="s">
        <v>4414</v>
      </c>
      <c r="F1165" s="107"/>
      <c r="G1165" s="107"/>
      <c r="H1165" s="107" t="s">
        <v>3331</v>
      </c>
      <c r="I1165" s="107" t="s">
        <v>3332</v>
      </c>
      <c r="J1165" s="107" t="s">
        <v>3332</v>
      </c>
      <c r="K1165" s="107" t="s">
        <v>104</v>
      </c>
      <c r="L1165" s="107"/>
      <c r="M1165" s="107"/>
      <c r="N1165" s="105">
        <v>100</v>
      </c>
      <c r="O1165" s="105">
        <v>230000000</v>
      </c>
      <c r="P1165" s="234" t="s">
        <v>953</v>
      </c>
      <c r="Q1165" s="234" t="s">
        <v>435</v>
      </c>
      <c r="R1165" s="105" t="s">
        <v>110</v>
      </c>
      <c r="S1165" s="105">
        <v>230000000</v>
      </c>
      <c r="T1165" s="234" t="s">
        <v>3333</v>
      </c>
      <c r="U1165" s="105"/>
      <c r="V1165" s="222"/>
      <c r="W1165" s="105"/>
      <c r="X1165" s="105" t="s">
        <v>436</v>
      </c>
      <c r="Y1165" s="105"/>
      <c r="Z1165" s="105"/>
      <c r="AA1165" s="105">
        <v>0</v>
      </c>
      <c r="AB1165" s="105">
        <v>100</v>
      </c>
      <c r="AC1165" s="105">
        <v>0</v>
      </c>
      <c r="AD1165" s="222"/>
      <c r="AE1165" s="222" t="s">
        <v>115</v>
      </c>
      <c r="AF1165" s="222"/>
      <c r="AG1165" s="222"/>
      <c r="AH1165" s="225">
        <v>4927500</v>
      </c>
      <c r="AI1165" s="225">
        <v>5518800.0000000009</v>
      </c>
      <c r="AJ1165" s="107"/>
      <c r="AK1165" s="107"/>
      <c r="AL1165" s="107"/>
      <c r="AM1165" s="107" t="s">
        <v>116</v>
      </c>
      <c r="AN1165" s="107" t="s">
        <v>3334</v>
      </c>
      <c r="AO1165" s="107" t="s">
        <v>3335</v>
      </c>
      <c r="AP1165" s="107"/>
      <c r="AQ1165" s="107"/>
      <c r="AR1165" s="107"/>
      <c r="AS1165" s="107"/>
      <c r="AT1165" s="107"/>
      <c r="AU1165" s="107"/>
      <c r="AV1165" s="107"/>
      <c r="AW1165" s="107"/>
      <c r="AX1165" s="107"/>
      <c r="AY1165" s="107"/>
      <c r="AZ1165" s="107"/>
      <c r="BA1165" s="107"/>
      <c r="BB1165" s="1"/>
      <c r="BC1165" s="1"/>
      <c r="BD1165" s="49">
        <v>963</v>
      </c>
    </row>
    <row r="1166" spans="1:257" s="239" customFormat="1" ht="13.15" customHeight="1">
      <c r="A1166" s="76" t="s">
        <v>319</v>
      </c>
      <c r="B1166" s="107"/>
      <c r="C1166" s="107"/>
      <c r="D1166" s="107"/>
      <c r="E1166" s="107" t="s">
        <v>3825</v>
      </c>
      <c r="F1166" s="107"/>
      <c r="G1166" s="107"/>
      <c r="H1166" s="107" t="s">
        <v>2116</v>
      </c>
      <c r="I1166" s="107" t="s">
        <v>1132</v>
      </c>
      <c r="J1166" s="107" t="s">
        <v>1132</v>
      </c>
      <c r="K1166" s="107" t="s">
        <v>150</v>
      </c>
      <c r="L1166" s="107"/>
      <c r="M1166" s="107"/>
      <c r="N1166" s="105">
        <v>100</v>
      </c>
      <c r="O1166" s="105">
        <v>230000000</v>
      </c>
      <c r="P1166" s="234" t="s">
        <v>953</v>
      </c>
      <c r="Q1166" s="234" t="s">
        <v>1094</v>
      </c>
      <c r="R1166" s="105" t="s">
        <v>110</v>
      </c>
      <c r="S1166" s="105">
        <v>230000000</v>
      </c>
      <c r="T1166" s="234" t="s">
        <v>3333</v>
      </c>
      <c r="U1166" s="105"/>
      <c r="V1166" s="222"/>
      <c r="W1166" s="105"/>
      <c r="X1166" s="105" t="s">
        <v>436</v>
      </c>
      <c r="Y1166" s="105"/>
      <c r="Z1166" s="105"/>
      <c r="AA1166" s="105">
        <v>0</v>
      </c>
      <c r="AB1166" s="105">
        <v>100</v>
      </c>
      <c r="AC1166" s="105">
        <v>0</v>
      </c>
      <c r="AD1166" s="222"/>
      <c r="AE1166" s="222" t="s">
        <v>115</v>
      </c>
      <c r="AF1166" s="222"/>
      <c r="AG1166" s="222"/>
      <c r="AH1166" s="225">
        <v>4461405</v>
      </c>
      <c r="AI1166" s="225">
        <v>4996773.6000000006</v>
      </c>
      <c r="AJ1166" s="107"/>
      <c r="AK1166" s="107"/>
      <c r="AL1166" s="107"/>
      <c r="AM1166" s="107" t="s">
        <v>116</v>
      </c>
      <c r="AN1166" s="107" t="s">
        <v>3336</v>
      </c>
      <c r="AO1166" s="107" t="s">
        <v>3337</v>
      </c>
      <c r="AP1166" s="107"/>
      <c r="AQ1166" s="107"/>
      <c r="AR1166" s="107"/>
      <c r="AS1166" s="107"/>
      <c r="AT1166" s="107"/>
      <c r="AU1166" s="107"/>
      <c r="AV1166" s="107"/>
      <c r="AW1166" s="107"/>
      <c r="AX1166" s="107"/>
      <c r="AY1166" s="107"/>
      <c r="AZ1166" s="107"/>
      <c r="BA1166" s="107"/>
      <c r="BB1166" s="1"/>
      <c r="BC1166" s="1"/>
      <c r="BD1166" s="49">
        <v>964</v>
      </c>
    </row>
    <row r="1167" spans="1:257" s="239" customFormat="1" ht="13.15" customHeight="1">
      <c r="A1167" s="76" t="s">
        <v>319</v>
      </c>
      <c r="B1167" s="107"/>
      <c r="C1167" s="107"/>
      <c r="D1167" s="107"/>
      <c r="E1167" s="107" t="s">
        <v>3826</v>
      </c>
      <c r="F1167" s="107"/>
      <c r="G1167" s="107"/>
      <c r="H1167" s="107" t="s">
        <v>3338</v>
      </c>
      <c r="I1167" s="107" t="s">
        <v>3339</v>
      </c>
      <c r="J1167" s="107" t="s">
        <v>3339</v>
      </c>
      <c r="K1167" s="107" t="s">
        <v>150</v>
      </c>
      <c r="L1167" s="107"/>
      <c r="M1167" s="107"/>
      <c r="N1167" s="105">
        <v>100</v>
      </c>
      <c r="O1167" s="105">
        <v>230000000</v>
      </c>
      <c r="P1167" s="234" t="s">
        <v>3313</v>
      </c>
      <c r="Q1167" s="234" t="s">
        <v>435</v>
      </c>
      <c r="R1167" s="105" t="s">
        <v>110</v>
      </c>
      <c r="S1167" s="105">
        <v>230000000</v>
      </c>
      <c r="T1167" s="234" t="s">
        <v>958</v>
      </c>
      <c r="U1167" s="105"/>
      <c r="V1167" s="222"/>
      <c r="W1167" s="105"/>
      <c r="X1167" s="105"/>
      <c r="Y1167" s="105" t="s">
        <v>1158</v>
      </c>
      <c r="Z1167" s="105" t="s">
        <v>3340</v>
      </c>
      <c r="AA1167" s="105">
        <v>70</v>
      </c>
      <c r="AB1167" s="105">
        <v>0</v>
      </c>
      <c r="AC1167" s="105">
        <v>30</v>
      </c>
      <c r="AD1167" s="222"/>
      <c r="AE1167" s="222" t="s">
        <v>1180</v>
      </c>
      <c r="AF1167" s="222"/>
      <c r="AG1167" s="222"/>
      <c r="AH1167" s="225">
        <v>315000000</v>
      </c>
      <c r="AI1167" s="225">
        <v>315000000</v>
      </c>
      <c r="AJ1167" s="107"/>
      <c r="AK1167" s="683">
        <v>135000000</v>
      </c>
      <c r="AL1167" s="683">
        <v>135000000</v>
      </c>
      <c r="AM1167" s="107" t="s">
        <v>116</v>
      </c>
      <c r="AN1167" s="107" t="s">
        <v>3341</v>
      </c>
      <c r="AO1167" s="107" t="s">
        <v>3342</v>
      </c>
      <c r="AP1167" s="107"/>
      <c r="AQ1167" s="107"/>
      <c r="AR1167" s="107"/>
      <c r="AS1167" s="107"/>
      <c r="AT1167" s="107"/>
      <c r="AU1167" s="107"/>
      <c r="AV1167" s="107"/>
      <c r="AW1167" s="107"/>
      <c r="AX1167" s="107"/>
      <c r="AY1167" s="107"/>
      <c r="AZ1167" s="107"/>
      <c r="BA1167" s="107"/>
      <c r="BB1167" s="1"/>
      <c r="BC1167" s="1"/>
      <c r="BD1167" s="49">
        <v>965</v>
      </c>
    </row>
    <row r="1168" spans="1:257" s="239" customFormat="1" ht="13.15" customHeight="1">
      <c r="A1168" s="76" t="s">
        <v>319</v>
      </c>
      <c r="B1168" s="107"/>
      <c r="C1168" s="107"/>
      <c r="D1168" s="107"/>
      <c r="E1168" s="107" t="s">
        <v>3827</v>
      </c>
      <c r="F1168" s="107"/>
      <c r="G1168" s="107"/>
      <c r="H1168" s="107" t="s">
        <v>3343</v>
      </c>
      <c r="I1168" s="107" t="s">
        <v>3344</v>
      </c>
      <c r="J1168" s="107" t="s">
        <v>3345</v>
      </c>
      <c r="K1168" s="107" t="s">
        <v>104</v>
      </c>
      <c r="L1168" s="107"/>
      <c r="M1168" s="107"/>
      <c r="N1168" s="105">
        <v>100</v>
      </c>
      <c r="O1168" s="105">
        <v>230000000</v>
      </c>
      <c r="P1168" s="234" t="s">
        <v>953</v>
      </c>
      <c r="Q1168" s="234" t="s">
        <v>1094</v>
      </c>
      <c r="R1168" s="105" t="s">
        <v>110</v>
      </c>
      <c r="S1168" s="105">
        <v>230000000</v>
      </c>
      <c r="T1168" s="234" t="s">
        <v>958</v>
      </c>
      <c r="U1168" s="105"/>
      <c r="V1168" s="222"/>
      <c r="W1168" s="105"/>
      <c r="X1168" s="105" t="s">
        <v>436</v>
      </c>
      <c r="Y1168" s="105"/>
      <c r="Z1168" s="105"/>
      <c r="AA1168" s="105">
        <v>0</v>
      </c>
      <c r="AB1168" s="105">
        <v>100</v>
      </c>
      <c r="AC1168" s="105">
        <v>0</v>
      </c>
      <c r="AD1168" s="222"/>
      <c r="AE1168" s="222" t="s">
        <v>115</v>
      </c>
      <c r="AF1168" s="222"/>
      <c r="AG1168" s="222"/>
      <c r="AH1168" s="225">
        <v>0</v>
      </c>
      <c r="AI1168" s="225">
        <v>0</v>
      </c>
      <c r="AJ1168" s="107"/>
      <c r="AK1168" s="107"/>
      <c r="AL1168" s="107"/>
      <c r="AM1168" s="107" t="s">
        <v>116</v>
      </c>
      <c r="AN1168" s="107" t="s">
        <v>3346</v>
      </c>
      <c r="AO1168" s="107" t="s">
        <v>3347</v>
      </c>
      <c r="AP1168" s="107"/>
      <c r="AQ1168" s="107"/>
      <c r="AR1168" s="107"/>
      <c r="AS1168" s="107"/>
      <c r="AT1168" s="107"/>
      <c r="AU1168" s="107"/>
      <c r="AV1168" s="107"/>
      <c r="AW1168" s="107"/>
      <c r="AX1168" s="107"/>
      <c r="AY1168" s="107"/>
      <c r="AZ1168" s="107"/>
      <c r="BA1168" s="107"/>
      <c r="BB1168" s="1"/>
      <c r="BC1168" s="1"/>
      <c r="BD1168" s="49">
        <v>966</v>
      </c>
    </row>
    <row r="1169" spans="1:56" s="239" customFormat="1" ht="13.15" customHeight="1">
      <c r="A1169" s="76" t="s">
        <v>319</v>
      </c>
      <c r="B1169" s="107"/>
      <c r="C1169" s="107"/>
      <c r="D1169" s="107"/>
      <c r="E1169" s="107" t="s">
        <v>3952</v>
      </c>
      <c r="F1169" s="107"/>
      <c r="G1169" s="107"/>
      <c r="H1169" s="107" t="s">
        <v>3343</v>
      </c>
      <c r="I1169" s="107" t="s">
        <v>3344</v>
      </c>
      <c r="J1169" s="107" t="s">
        <v>3345</v>
      </c>
      <c r="K1169" s="107" t="s">
        <v>104</v>
      </c>
      <c r="L1169" s="107"/>
      <c r="M1169" s="107"/>
      <c r="N1169" s="105">
        <v>100</v>
      </c>
      <c r="O1169" s="105">
        <v>230000000</v>
      </c>
      <c r="P1169" s="234" t="s">
        <v>953</v>
      </c>
      <c r="Q1169" s="234" t="s">
        <v>1094</v>
      </c>
      <c r="R1169" s="105" t="s">
        <v>110</v>
      </c>
      <c r="S1169" s="105">
        <v>230000000</v>
      </c>
      <c r="T1169" s="222" t="s">
        <v>958</v>
      </c>
      <c r="U1169" s="105"/>
      <c r="V1169" s="222"/>
      <c r="W1169" s="105"/>
      <c r="X1169" s="105" t="s">
        <v>436</v>
      </c>
      <c r="Y1169" s="105"/>
      <c r="Z1169" s="105"/>
      <c r="AA1169" s="105">
        <v>0</v>
      </c>
      <c r="AB1169" s="105">
        <v>100</v>
      </c>
      <c r="AC1169" s="105">
        <v>0</v>
      </c>
      <c r="AD1169" s="222"/>
      <c r="AE1169" s="222" t="s">
        <v>115</v>
      </c>
      <c r="AF1169" s="222"/>
      <c r="AG1169" s="222"/>
      <c r="AH1169" s="225">
        <v>6296524.6500000004</v>
      </c>
      <c r="AI1169" s="225">
        <v>7052107.6080000009</v>
      </c>
      <c r="AJ1169" s="107"/>
      <c r="AK1169" s="107"/>
      <c r="AL1169" s="107"/>
      <c r="AM1169" s="107" t="s">
        <v>116</v>
      </c>
      <c r="AN1169" s="107" t="s">
        <v>3953</v>
      </c>
      <c r="AO1169" s="107" t="s">
        <v>3954</v>
      </c>
      <c r="AP1169" s="107"/>
      <c r="AQ1169" s="107"/>
      <c r="AR1169" s="107"/>
      <c r="AS1169" s="107"/>
      <c r="AT1169" s="107"/>
      <c r="AU1169" s="107"/>
      <c r="AV1169" s="107"/>
      <c r="AW1169" s="107"/>
      <c r="AX1169" s="107"/>
      <c r="AY1169" s="107"/>
      <c r="AZ1169" s="107"/>
      <c r="BA1169" s="107"/>
      <c r="BB1169" s="1"/>
      <c r="BC1169" s="249" t="e">
        <f>VLOOKUP(#REF!,E172:BD1166,52,0)</f>
        <v>#REF!</v>
      </c>
      <c r="BD1169" s="49">
        <v>967</v>
      </c>
    </row>
    <row r="1170" spans="1:56" s="239" customFormat="1" ht="13.15" customHeight="1">
      <c r="A1170" s="281" t="s">
        <v>319</v>
      </c>
      <c r="B1170" s="107"/>
      <c r="C1170" s="107"/>
      <c r="D1170" s="421"/>
      <c r="E1170" s="421" t="s">
        <v>3828</v>
      </c>
      <c r="F1170" s="107"/>
      <c r="G1170" s="107"/>
      <c r="H1170" s="107" t="s">
        <v>2116</v>
      </c>
      <c r="I1170" s="107" t="s">
        <v>1132</v>
      </c>
      <c r="J1170" s="107" t="s">
        <v>1132</v>
      </c>
      <c r="K1170" s="107" t="s">
        <v>314</v>
      </c>
      <c r="L1170" s="107" t="s">
        <v>315</v>
      </c>
      <c r="M1170" s="107"/>
      <c r="N1170" s="105">
        <v>100</v>
      </c>
      <c r="O1170" s="105">
        <v>230000000</v>
      </c>
      <c r="P1170" s="234" t="s">
        <v>953</v>
      </c>
      <c r="Q1170" s="234" t="s">
        <v>1094</v>
      </c>
      <c r="R1170" s="105" t="s">
        <v>110</v>
      </c>
      <c r="S1170" s="105">
        <v>230000000</v>
      </c>
      <c r="T1170" s="234" t="s">
        <v>958</v>
      </c>
      <c r="U1170" s="105"/>
      <c r="V1170" s="222"/>
      <c r="W1170" s="105"/>
      <c r="X1170" s="105"/>
      <c r="Y1170" s="105" t="s">
        <v>435</v>
      </c>
      <c r="Z1170" s="105" t="s">
        <v>436</v>
      </c>
      <c r="AA1170" s="105">
        <v>50</v>
      </c>
      <c r="AB1170" s="105">
        <v>50</v>
      </c>
      <c r="AC1170" s="105">
        <v>0</v>
      </c>
      <c r="AD1170" s="222"/>
      <c r="AE1170" s="222" t="s">
        <v>115</v>
      </c>
      <c r="AF1170" s="222"/>
      <c r="AG1170" s="222"/>
      <c r="AH1170" s="225">
        <v>0</v>
      </c>
      <c r="AI1170" s="225">
        <v>0</v>
      </c>
      <c r="AJ1170" s="107"/>
      <c r="AK1170" s="107"/>
      <c r="AL1170" s="107"/>
      <c r="AM1170" s="107" t="s">
        <v>116</v>
      </c>
      <c r="AN1170" s="107" t="s">
        <v>3348</v>
      </c>
      <c r="AO1170" s="107" t="s">
        <v>3349</v>
      </c>
      <c r="AP1170" s="107"/>
      <c r="AQ1170" s="107"/>
      <c r="AR1170" s="107"/>
      <c r="AS1170" s="107"/>
      <c r="AT1170" s="107"/>
      <c r="AU1170" s="107"/>
      <c r="AV1170" s="107"/>
      <c r="AW1170" s="107"/>
      <c r="AX1170" s="107"/>
      <c r="AY1170" s="107"/>
      <c r="AZ1170" s="107"/>
      <c r="BA1170" s="421"/>
      <c r="BB1170" s="1"/>
      <c r="BC1170" s="1"/>
      <c r="BD1170" s="49">
        <v>968</v>
      </c>
    </row>
    <row r="1171" spans="1:56" s="239" customFormat="1" ht="13.15" customHeight="1">
      <c r="A1171" s="74" t="s">
        <v>4117</v>
      </c>
      <c r="B1171" s="908" t="s">
        <v>1040</v>
      </c>
      <c r="C1171" s="129"/>
      <c r="D1171" s="86"/>
      <c r="E1171" s="909" t="s">
        <v>4118</v>
      </c>
      <c r="F1171" s="396"/>
      <c r="G1171" s="396"/>
      <c r="H1171" s="396" t="s">
        <v>2116</v>
      </c>
      <c r="I1171" s="396" t="s">
        <v>1132</v>
      </c>
      <c r="J1171" s="396" t="s">
        <v>1132</v>
      </c>
      <c r="K1171" s="396" t="s">
        <v>314</v>
      </c>
      <c r="L1171" s="396" t="s">
        <v>315</v>
      </c>
      <c r="M1171" s="396"/>
      <c r="N1171" s="396">
        <v>100</v>
      </c>
      <c r="O1171" s="396">
        <v>230000000</v>
      </c>
      <c r="P1171" s="396" t="s">
        <v>953</v>
      </c>
      <c r="Q1171" s="396" t="s">
        <v>1094</v>
      </c>
      <c r="R1171" s="396" t="s">
        <v>110</v>
      </c>
      <c r="S1171" s="396">
        <v>230000000</v>
      </c>
      <c r="T1171" s="396" t="s">
        <v>958</v>
      </c>
      <c r="U1171" s="396"/>
      <c r="V1171" s="396"/>
      <c r="W1171" s="396"/>
      <c r="X1171" s="396"/>
      <c r="Y1171" s="396" t="s">
        <v>435</v>
      </c>
      <c r="Z1171" s="396" t="s">
        <v>436</v>
      </c>
      <c r="AA1171" s="396">
        <v>50</v>
      </c>
      <c r="AB1171" s="396">
        <v>50</v>
      </c>
      <c r="AC1171" s="396">
        <v>0</v>
      </c>
      <c r="AD1171" s="396"/>
      <c r="AE1171" s="396" t="s">
        <v>115</v>
      </c>
      <c r="AF1171" s="396"/>
      <c r="AG1171" s="396"/>
      <c r="AH1171" s="225">
        <v>0</v>
      </c>
      <c r="AI1171" s="225">
        <v>0</v>
      </c>
      <c r="AJ1171" s="396"/>
      <c r="AK1171" s="396"/>
      <c r="AL1171" s="396"/>
      <c r="AM1171" s="396" t="s">
        <v>116</v>
      </c>
      <c r="AN1171" s="396" t="s">
        <v>3348</v>
      </c>
      <c r="AO1171" s="396" t="s">
        <v>3349</v>
      </c>
      <c r="AP1171" s="396"/>
      <c r="AQ1171" s="396"/>
      <c r="AR1171" s="910"/>
      <c r="AS1171" s="910"/>
      <c r="AT1171" s="910"/>
      <c r="AU1171" s="910"/>
      <c r="AV1171" s="910"/>
      <c r="AW1171" s="910"/>
      <c r="AX1171" s="910"/>
      <c r="AY1171" s="75" t="s">
        <v>3264</v>
      </c>
      <c r="AZ1171" s="75" t="s">
        <v>4119</v>
      </c>
      <c r="BA1171" s="135"/>
      <c r="BB1171" s="240"/>
      <c r="BC1171" s="249" t="e">
        <f>VLOOKUP(#REF!,$E$11:$BD$1093,53,0)</f>
        <v>#REF!</v>
      </c>
      <c r="BD1171" s="249" t="e">
        <f>BC1171+0.5</f>
        <v>#REF!</v>
      </c>
    </row>
    <row r="1172" spans="1:56" s="480" customFormat="1" ht="13.15" customHeight="1">
      <c r="A1172" s="936" t="s">
        <v>4117</v>
      </c>
      <c r="B1172" s="1102" t="s">
        <v>1040</v>
      </c>
      <c r="C1172" s="471"/>
      <c r="D1172" s="477"/>
      <c r="E1172" s="1103" t="s">
        <v>4497</v>
      </c>
      <c r="F1172" s="1103"/>
      <c r="G1172" s="1103"/>
      <c r="H1172" s="1103" t="s">
        <v>2116</v>
      </c>
      <c r="I1172" s="1103" t="s">
        <v>1132</v>
      </c>
      <c r="J1172" s="1103" t="s">
        <v>1132</v>
      </c>
      <c r="K1172" s="1103" t="s">
        <v>314</v>
      </c>
      <c r="L1172" s="1023" t="s">
        <v>4428</v>
      </c>
      <c r="M1172" s="1103"/>
      <c r="N1172" s="1103">
        <v>100</v>
      </c>
      <c r="O1172" s="1103">
        <v>230000000</v>
      </c>
      <c r="P1172" s="1103" t="s">
        <v>953</v>
      </c>
      <c r="Q1172" s="246" t="s">
        <v>435</v>
      </c>
      <c r="R1172" s="1103" t="s">
        <v>110</v>
      </c>
      <c r="S1172" s="1103">
        <v>230000000</v>
      </c>
      <c r="T1172" s="1103" t="s">
        <v>958</v>
      </c>
      <c r="U1172" s="1103"/>
      <c r="V1172" s="1103"/>
      <c r="W1172" s="1103"/>
      <c r="X1172" s="1103" t="s">
        <v>436</v>
      </c>
      <c r="Y1172" s="1103" t="s">
        <v>3264</v>
      </c>
      <c r="Z1172" s="1103" t="s">
        <v>3264</v>
      </c>
      <c r="AA1172" s="1103">
        <v>50</v>
      </c>
      <c r="AB1172" s="1103">
        <v>50</v>
      </c>
      <c r="AC1172" s="1103">
        <v>0</v>
      </c>
      <c r="AD1172" s="1103"/>
      <c r="AE1172" s="1103" t="s">
        <v>115</v>
      </c>
      <c r="AF1172" s="1103"/>
      <c r="AG1172" s="1103"/>
      <c r="AH1172" s="1104">
        <v>2738917091.1999998</v>
      </c>
      <c r="AI1172" s="1105">
        <f t="shared" ref="AI1172" si="83">AH1172*1.12</f>
        <v>3067587142.1440001</v>
      </c>
      <c r="AJ1172" s="1103"/>
      <c r="AK1172" s="1103"/>
      <c r="AL1172" s="1103"/>
      <c r="AM1172" s="1103" t="s">
        <v>116</v>
      </c>
      <c r="AN1172" s="1103" t="s">
        <v>3348</v>
      </c>
      <c r="AO1172" s="998" t="s">
        <v>3349</v>
      </c>
      <c r="AP1172" s="1103"/>
      <c r="AQ1172" s="1103"/>
      <c r="AR1172" s="1106"/>
      <c r="AS1172" s="1106"/>
      <c r="AT1172" s="1106"/>
      <c r="AU1172" s="1106"/>
      <c r="AV1172" s="1106"/>
      <c r="AW1172" s="1106"/>
      <c r="AX1172" s="1106"/>
      <c r="AY1172" s="948" t="s">
        <v>3264</v>
      </c>
      <c r="AZ1172" s="948" t="s">
        <v>4119</v>
      </c>
    </row>
    <row r="1173" spans="1:56" s="239" customFormat="1" ht="12.75" customHeight="1">
      <c r="A1173" s="234" t="s">
        <v>3126</v>
      </c>
      <c r="B1173" s="107"/>
      <c r="C1173" s="107"/>
      <c r="D1173" s="107"/>
      <c r="E1173" s="107" t="s">
        <v>3829</v>
      </c>
      <c r="F1173" s="107"/>
      <c r="G1173" s="107"/>
      <c r="H1173" s="107" t="s">
        <v>2108</v>
      </c>
      <c r="I1173" s="107" t="s">
        <v>1088</v>
      </c>
      <c r="J1173" s="107" t="s">
        <v>1088</v>
      </c>
      <c r="K1173" s="107" t="s">
        <v>603</v>
      </c>
      <c r="L1173" s="107" t="s">
        <v>3027</v>
      </c>
      <c r="M1173" s="107"/>
      <c r="N1173" s="105">
        <v>0</v>
      </c>
      <c r="O1173" s="105">
        <v>230000000</v>
      </c>
      <c r="P1173" s="234" t="s">
        <v>953</v>
      </c>
      <c r="Q1173" s="234" t="s">
        <v>1094</v>
      </c>
      <c r="R1173" s="105" t="s">
        <v>110</v>
      </c>
      <c r="S1173" s="105">
        <v>230000000</v>
      </c>
      <c r="T1173" s="234" t="s">
        <v>954</v>
      </c>
      <c r="U1173" s="105"/>
      <c r="V1173" s="222"/>
      <c r="W1173" s="105"/>
      <c r="X1173" s="105"/>
      <c r="Y1173" s="105" t="s">
        <v>435</v>
      </c>
      <c r="Z1173" s="105" t="s">
        <v>436</v>
      </c>
      <c r="AA1173" s="105">
        <v>0</v>
      </c>
      <c r="AB1173" s="105">
        <v>100</v>
      </c>
      <c r="AC1173" s="105">
        <v>0</v>
      </c>
      <c r="AD1173" s="222"/>
      <c r="AE1173" s="222" t="s">
        <v>115</v>
      </c>
      <c r="AF1173" s="222"/>
      <c r="AG1173" s="222"/>
      <c r="AH1173" s="225">
        <v>41151335</v>
      </c>
      <c r="AI1173" s="225">
        <v>46089495.200000003</v>
      </c>
      <c r="AJ1173" s="107"/>
      <c r="AK1173" s="107"/>
      <c r="AL1173" s="107"/>
      <c r="AM1173" s="107" t="s">
        <v>116</v>
      </c>
      <c r="AN1173" s="107" t="s">
        <v>3350</v>
      </c>
      <c r="AO1173" s="107" t="s">
        <v>3351</v>
      </c>
      <c r="AP1173" s="107"/>
      <c r="AQ1173" s="107"/>
      <c r="AR1173" s="107"/>
      <c r="AS1173" s="107"/>
      <c r="AT1173" s="107"/>
      <c r="AU1173" s="107"/>
      <c r="AV1173" s="107"/>
      <c r="AW1173" s="107"/>
      <c r="AX1173" s="107"/>
      <c r="AY1173" s="107"/>
      <c r="AZ1173" s="107"/>
      <c r="BA1173" s="107"/>
      <c r="BB1173" s="1"/>
      <c r="BC1173" s="1"/>
      <c r="BD1173" s="49">
        <v>969</v>
      </c>
    </row>
    <row r="1174" spans="1:56" s="239" customFormat="1" ht="13.15" customHeight="1">
      <c r="A1174" s="234" t="s">
        <v>3126</v>
      </c>
      <c r="B1174" s="107"/>
      <c r="C1174" s="107"/>
      <c r="D1174" s="107"/>
      <c r="E1174" s="107" t="s">
        <v>3830</v>
      </c>
      <c r="F1174" s="107"/>
      <c r="G1174" s="107"/>
      <c r="H1174" s="107" t="s">
        <v>2114</v>
      </c>
      <c r="I1174" s="107" t="s">
        <v>1111</v>
      </c>
      <c r="J1174" s="107" t="s">
        <v>1111</v>
      </c>
      <c r="K1174" s="107" t="s">
        <v>603</v>
      </c>
      <c r="L1174" s="107" t="s">
        <v>3027</v>
      </c>
      <c r="M1174" s="107"/>
      <c r="N1174" s="105">
        <v>100</v>
      </c>
      <c r="O1174" s="105">
        <v>230000000</v>
      </c>
      <c r="P1174" s="234" t="s">
        <v>953</v>
      </c>
      <c r="Q1174" s="234" t="s">
        <v>1094</v>
      </c>
      <c r="R1174" s="105" t="s">
        <v>110</v>
      </c>
      <c r="S1174" s="105">
        <v>230000000</v>
      </c>
      <c r="T1174" s="234" t="s">
        <v>954</v>
      </c>
      <c r="U1174" s="105"/>
      <c r="V1174" s="222"/>
      <c r="W1174" s="105"/>
      <c r="X1174" s="105"/>
      <c r="Y1174" s="105" t="s">
        <v>435</v>
      </c>
      <c r="Z1174" s="105" t="s">
        <v>436</v>
      </c>
      <c r="AA1174" s="105">
        <v>0</v>
      </c>
      <c r="AB1174" s="105">
        <v>100</v>
      </c>
      <c r="AC1174" s="105">
        <v>0</v>
      </c>
      <c r="AD1174" s="222"/>
      <c r="AE1174" s="222" t="s">
        <v>115</v>
      </c>
      <c r="AF1174" s="222"/>
      <c r="AG1174" s="222"/>
      <c r="AH1174" s="225">
        <v>16887540</v>
      </c>
      <c r="AI1174" s="225">
        <v>18914044.800000001</v>
      </c>
      <c r="AJ1174" s="107"/>
      <c r="AK1174" s="107"/>
      <c r="AL1174" s="107"/>
      <c r="AM1174" s="107" t="s">
        <v>116</v>
      </c>
      <c r="AN1174" s="107" t="s">
        <v>3354</v>
      </c>
      <c r="AO1174" s="107" t="s">
        <v>3355</v>
      </c>
      <c r="AP1174" s="107"/>
      <c r="AQ1174" s="107"/>
      <c r="AR1174" s="107"/>
      <c r="AS1174" s="107"/>
      <c r="AT1174" s="107"/>
      <c r="AU1174" s="107"/>
      <c r="AV1174" s="107"/>
      <c r="AW1174" s="107"/>
      <c r="AX1174" s="107"/>
      <c r="AY1174" s="107"/>
      <c r="AZ1174" s="107"/>
      <c r="BA1174" s="107"/>
      <c r="BB1174" s="1"/>
      <c r="BC1174" s="1"/>
      <c r="BD1174" s="49">
        <v>970</v>
      </c>
    </row>
    <row r="1175" spans="1:56" s="239" customFormat="1" ht="13.15" customHeight="1">
      <c r="A1175" s="234" t="s">
        <v>3126</v>
      </c>
      <c r="B1175" s="107"/>
      <c r="C1175" s="107"/>
      <c r="D1175" s="107"/>
      <c r="E1175" s="107" t="s">
        <v>3831</v>
      </c>
      <c r="F1175" s="107"/>
      <c r="G1175" s="107"/>
      <c r="H1175" s="107" t="s">
        <v>2114</v>
      </c>
      <c r="I1175" s="107" t="s">
        <v>1111</v>
      </c>
      <c r="J1175" s="107" t="s">
        <v>1111</v>
      </c>
      <c r="K1175" s="107" t="s">
        <v>603</v>
      </c>
      <c r="L1175" s="107" t="s">
        <v>3027</v>
      </c>
      <c r="M1175" s="107"/>
      <c r="N1175" s="105">
        <v>100</v>
      </c>
      <c r="O1175" s="105">
        <v>230000000</v>
      </c>
      <c r="P1175" s="234" t="s">
        <v>953</v>
      </c>
      <c r="Q1175" s="234" t="s">
        <v>1094</v>
      </c>
      <c r="R1175" s="105" t="s">
        <v>110</v>
      </c>
      <c r="S1175" s="105">
        <v>230000000</v>
      </c>
      <c r="T1175" s="234" t="s">
        <v>954</v>
      </c>
      <c r="U1175" s="105"/>
      <c r="V1175" s="222"/>
      <c r="W1175" s="105"/>
      <c r="X1175" s="105"/>
      <c r="Y1175" s="105" t="s">
        <v>435</v>
      </c>
      <c r="Z1175" s="105" t="s">
        <v>436</v>
      </c>
      <c r="AA1175" s="105">
        <v>0</v>
      </c>
      <c r="AB1175" s="105">
        <v>100</v>
      </c>
      <c r="AC1175" s="105">
        <v>0</v>
      </c>
      <c r="AD1175" s="222"/>
      <c r="AE1175" s="222" t="s">
        <v>115</v>
      </c>
      <c r="AF1175" s="222"/>
      <c r="AG1175" s="222"/>
      <c r="AH1175" s="225">
        <v>5542200</v>
      </c>
      <c r="AI1175" s="225">
        <v>6207264.0000000009</v>
      </c>
      <c r="AJ1175" s="107"/>
      <c r="AK1175" s="107"/>
      <c r="AL1175" s="107"/>
      <c r="AM1175" s="107" t="s">
        <v>116</v>
      </c>
      <c r="AN1175" s="107" t="s">
        <v>3356</v>
      </c>
      <c r="AO1175" s="107" t="s">
        <v>3357</v>
      </c>
      <c r="AP1175" s="107"/>
      <c r="AQ1175" s="107"/>
      <c r="AR1175" s="107"/>
      <c r="AS1175" s="107"/>
      <c r="AT1175" s="107"/>
      <c r="AU1175" s="107"/>
      <c r="AV1175" s="107"/>
      <c r="AW1175" s="107"/>
      <c r="AX1175" s="107"/>
      <c r="AY1175" s="107"/>
      <c r="AZ1175" s="107"/>
      <c r="BA1175" s="107"/>
      <c r="BB1175" s="1"/>
      <c r="BC1175" s="1"/>
      <c r="BD1175" s="49">
        <v>971</v>
      </c>
    </row>
    <row r="1176" spans="1:56" s="239" customFormat="1" ht="13.15" customHeight="1">
      <c r="A1176" s="234" t="s">
        <v>3126</v>
      </c>
      <c r="B1176" s="107"/>
      <c r="C1176" s="107"/>
      <c r="D1176" s="107"/>
      <c r="E1176" s="107" t="s">
        <v>1639</v>
      </c>
      <c r="F1176" s="107"/>
      <c r="G1176" s="107"/>
      <c r="H1176" s="107" t="s">
        <v>3352</v>
      </c>
      <c r="I1176" s="107" t="s">
        <v>3353</v>
      </c>
      <c r="J1176" s="107" t="s">
        <v>3353</v>
      </c>
      <c r="K1176" s="107" t="s">
        <v>150</v>
      </c>
      <c r="L1176" s="107"/>
      <c r="M1176" s="107"/>
      <c r="N1176" s="105">
        <v>0</v>
      </c>
      <c r="O1176" s="105">
        <v>230000000</v>
      </c>
      <c r="P1176" s="234" t="s">
        <v>953</v>
      </c>
      <c r="Q1176" s="234" t="s">
        <v>2140</v>
      </c>
      <c r="R1176" s="105" t="s">
        <v>110</v>
      </c>
      <c r="S1176" s="105">
        <v>230000000</v>
      </c>
      <c r="T1176" s="234" t="s">
        <v>954</v>
      </c>
      <c r="U1176" s="105"/>
      <c r="V1176" s="222"/>
      <c r="W1176" s="105"/>
      <c r="X1176" s="105" t="s">
        <v>436</v>
      </c>
      <c r="Y1176" s="105"/>
      <c r="Z1176" s="105"/>
      <c r="AA1176" s="105">
        <v>0</v>
      </c>
      <c r="AB1176" s="105">
        <v>100</v>
      </c>
      <c r="AC1176" s="105">
        <v>0</v>
      </c>
      <c r="AD1176" s="222"/>
      <c r="AE1176" s="222" t="s">
        <v>115</v>
      </c>
      <c r="AF1176" s="222"/>
      <c r="AG1176" s="222"/>
      <c r="AH1176" s="225">
        <v>45427200</v>
      </c>
      <c r="AI1176" s="225">
        <v>50878464.000000007</v>
      </c>
      <c r="AJ1176" s="107"/>
      <c r="AK1176" s="107"/>
      <c r="AL1176" s="107"/>
      <c r="AM1176" s="107" t="s">
        <v>116</v>
      </c>
      <c r="AN1176" s="107" t="s">
        <v>3358</v>
      </c>
      <c r="AO1176" s="107" t="s">
        <v>3359</v>
      </c>
      <c r="AP1176" s="107"/>
      <c r="AQ1176" s="107"/>
      <c r="AR1176" s="107"/>
      <c r="AS1176" s="107"/>
      <c r="AT1176" s="107"/>
      <c r="AU1176" s="107"/>
      <c r="AV1176" s="107"/>
      <c r="AW1176" s="107"/>
      <c r="AX1176" s="107"/>
      <c r="AY1176" s="107"/>
      <c r="AZ1176" s="107"/>
      <c r="BA1176" s="107"/>
      <c r="BB1176" s="1"/>
      <c r="BC1176" s="1"/>
      <c r="BD1176" s="49">
        <v>972</v>
      </c>
    </row>
    <row r="1177" spans="1:56" s="239" customFormat="1" ht="12.75" customHeight="1">
      <c r="A1177" s="234" t="s">
        <v>3126</v>
      </c>
      <c r="B1177" s="107"/>
      <c r="C1177" s="107"/>
      <c r="D1177" s="107"/>
      <c r="E1177" s="107" t="s">
        <v>3832</v>
      </c>
      <c r="F1177" s="107"/>
      <c r="G1177" s="107"/>
      <c r="H1177" s="107" t="s">
        <v>2114</v>
      </c>
      <c r="I1177" s="107" t="s">
        <v>1111</v>
      </c>
      <c r="J1177" s="107" t="s">
        <v>1111</v>
      </c>
      <c r="K1177" s="107" t="s">
        <v>603</v>
      </c>
      <c r="L1177" s="107" t="s">
        <v>3027</v>
      </c>
      <c r="M1177" s="107"/>
      <c r="N1177" s="105">
        <v>0</v>
      </c>
      <c r="O1177" s="105">
        <v>230000000</v>
      </c>
      <c r="P1177" s="234" t="s">
        <v>953</v>
      </c>
      <c r="Q1177" s="234" t="s">
        <v>3130</v>
      </c>
      <c r="R1177" s="105" t="s">
        <v>110</v>
      </c>
      <c r="S1177" s="105">
        <v>230000000</v>
      </c>
      <c r="T1177" s="234" t="s">
        <v>954</v>
      </c>
      <c r="U1177" s="105"/>
      <c r="V1177" s="222"/>
      <c r="W1177" s="105"/>
      <c r="X1177" s="105" t="s">
        <v>436</v>
      </c>
      <c r="Y1177" s="105"/>
      <c r="Z1177" s="105"/>
      <c r="AA1177" s="105">
        <v>0</v>
      </c>
      <c r="AB1177" s="105">
        <v>100</v>
      </c>
      <c r="AC1177" s="105">
        <v>0</v>
      </c>
      <c r="AD1177" s="222"/>
      <c r="AE1177" s="222" t="s">
        <v>115</v>
      </c>
      <c r="AF1177" s="222"/>
      <c r="AG1177" s="222"/>
      <c r="AH1177" s="225">
        <v>0</v>
      </c>
      <c r="AI1177" s="225">
        <v>0</v>
      </c>
      <c r="AJ1177" s="107"/>
      <c r="AK1177" s="107"/>
      <c r="AL1177" s="107"/>
      <c r="AM1177" s="107" t="s">
        <v>116</v>
      </c>
      <c r="AN1177" s="107" t="s">
        <v>3362</v>
      </c>
      <c r="AO1177" s="107" t="s">
        <v>3363</v>
      </c>
      <c r="AP1177" s="107"/>
      <c r="AQ1177" s="107"/>
      <c r="AR1177" s="107"/>
      <c r="AS1177" s="107"/>
      <c r="AT1177" s="107"/>
      <c r="AU1177" s="107"/>
      <c r="AV1177" s="107"/>
      <c r="AW1177" s="107"/>
      <c r="AX1177" s="107"/>
      <c r="AY1177" s="107"/>
      <c r="AZ1177" s="107"/>
      <c r="BA1177" s="107"/>
      <c r="BB1177" s="1"/>
      <c r="BC1177" s="1"/>
      <c r="BD1177" s="49">
        <v>973</v>
      </c>
    </row>
    <row r="1178" spans="1:56" s="480" customFormat="1" ht="13.15" customHeight="1">
      <c r="A1178" s="466" t="s">
        <v>3126</v>
      </c>
      <c r="B1178" s="466"/>
      <c r="C1178" s="466"/>
      <c r="D1178" s="466"/>
      <c r="E1178" s="466" t="s">
        <v>4505</v>
      </c>
      <c r="F1178" s="466"/>
      <c r="G1178" s="466"/>
      <c r="H1178" s="466" t="s">
        <v>2114</v>
      </c>
      <c r="I1178" s="466" t="s">
        <v>1111</v>
      </c>
      <c r="J1178" s="466" t="s">
        <v>1111</v>
      </c>
      <c r="K1178" s="466" t="s">
        <v>603</v>
      </c>
      <c r="L1178" s="1020" t="s">
        <v>4457</v>
      </c>
      <c r="M1178" s="466"/>
      <c r="N1178" s="466">
        <v>100</v>
      </c>
      <c r="O1178" s="466">
        <v>230000000</v>
      </c>
      <c r="P1178" s="466" t="s">
        <v>953</v>
      </c>
      <c r="Q1178" s="466" t="s">
        <v>3130</v>
      </c>
      <c r="R1178" s="466" t="s">
        <v>110</v>
      </c>
      <c r="S1178" s="466">
        <v>230000000</v>
      </c>
      <c r="T1178" s="466" t="s">
        <v>954</v>
      </c>
      <c r="U1178" s="466"/>
      <c r="V1178" s="466"/>
      <c r="W1178" s="466"/>
      <c r="X1178" s="466" t="s">
        <v>436</v>
      </c>
      <c r="Y1178" s="466"/>
      <c r="Z1178" s="466"/>
      <c r="AA1178" s="466">
        <v>0</v>
      </c>
      <c r="AB1178" s="466">
        <v>100</v>
      </c>
      <c r="AC1178" s="466">
        <v>0</v>
      </c>
      <c r="AD1178" s="466"/>
      <c r="AE1178" s="466" t="s">
        <v>115</v>
      </c>
      <c r="AF1178" s="466"/>
      <c r="AG1178" s="466"/>
      <c r="AH1178" s="467">
        <v>1000000</v>
      </c>
      <c r="AI1178" s="467">
        <v>1120000</v>
      </c>
      <c r="AJ1178" s="466"/>
      <c r="AK1178" s="466"/>
      <c r="AL1178" s="466"/>
      <c r="AM1178" s="466" t="s">
        <v>116</v>
      </c>
      <c r="AN1178" s="466" t="s">
        <v>3362</v>
      </c>
      <c r="AO1178" s="466" t="s">
        <v>3363</v>
      </c>
      <c r="AP1178" s="466"/>
      <c r="AQ1178" s="466"/>
      <c r="AR1178" s="466"/>
      <c r="AS1178" s="466"/>
      <c r="AT1178" s="466"/>
      <c r="AU1178" s="466"/>
      <c r="AV1178" s="466"/>
      <c r="AW1178" s="466"/>
      <c r="AX1178" s="466"/>
      <c r="AY1178" s="466"/>
      <c r="AZ1178" s="466"/>
    </row>
    <row r="1179" spans="1:56" s="239" customFormat="1" ht="13.15" customHeight="1">
      <c r="A1179" s="234" t="s">
        <v>3126</v>
      </c>
      <c r="B1179" s="107"/>
      <c r="C1179" s="107"/>
      <c r="D1179" s="107"/>
      <c r="E1179" s="107" t="s">
        <v>3833</v>
      </c>
      <c r="F1179" s="107"/>
      <c r="G1179" s="107"/>
      <c r="H1179" s="107" t="s">
        <v>2114</v>
      </c>
      <c r="I1179" s="107" t="s">
        <v>1111</v>
      </c>
      <c r="J1179" s="107" t="s">
        <v>1111</v>
      </c>
      <c r="K1179" s="107" t="s">
        <v>603</v>
      </c>
      <c r="L1179" s="107" t="s">
        <v>3027</v>
      </c>
      <c r="M1179" s="107"/>
      <c r="N1179" s="105">
        <v>0</v>
      </c>
      <c r="O1179" s="105">
        <v>230000000</v>
      </c>
      <c r="P1179" s="234" t="s">
        <v>953</v>
      </c>
      <c r="Q1179" s="234" t="s">
        <v>2140</v>
      </c>
      <c r="R1179" s="105" t="s">
        <v>110</v>
      </c>
      <c r="S1179" s="105">
        <v>230000000</v>
      </c>
      <c r="T1179" s="234" t="s">
        <v>954</v>
      </c>
      <c r="U1179" s="105"/>
      <c r="V1179" s="222"/>
      <c r="W1179" s="105"/>
      <c r="X1179" s="105" t="s">
        <v>436</v>
      </c>
      <c r="Y1179" s="105"/>
      <c r="Z1179" s="105"/>
      <c r="AA1179" s="105">
        <v>0</v>
      </c>
      <c r="AB1179" s="105">
        <v>100</v>
      </c>
      <c r="AC1179" s="105">
        <v>0</v>
      </c>
      <c r="AD1179" s="222"/>
      <c r="AE1179" s="222" t="s">
        <v>115</v>
      </c>
      <c r="AF1179" s="222"/>
      <c r="AG1179" s="222"/>
      <c r="AH1179" s="225">
        <v>0</v>
      </c>
      <c r="AI1179" s="225">
        <v>0</v>
      </c>
      <c r="AJ1179" s="107"/>
      <c r="AK1179" s="107"/>
      <c r="AL1179" s="107"/>
      <c r="AM1179" s="107" t="s">
        <v>116</v>
      </c>
      <c r="AN1179" s="107" t="s">
        <v>3364</v>
      </c>
      <c r="AO1179" s="107" t="s">
        <v>3365</v>
      </c>
      <c r="AP1179" s="107"/>
      <c r="AQ1179" s="107"/>
      <c r="AR1179" s="107"/>
      <c r="AS1179" s="107"/>
      <c r="AT1179" s="107"/>
      <c r="AU1179" s="107"/>
      <c r="AV1179" s="107"/>
      <c r="AW1179" s="107"/>
      <c r="AX1179" s="107"/>
      <c r="AY1179" s="107"/>
      <c r="AZ1179" s="107"/>
      <c r="BA1179" s="107"/>
      <c r="BB1179" s="1"/>
      <c r="BC1179" s="1"/>
      <c r="BD1179" s="49">
        <v>974</v>
      </c>
    </row>
    <row r="1180" spans="1:56" s="480" customFormat="1" ht="13.15" customHeight="1">
      <c r="A1180" s="466" t="s">
        <v>3126</v>
      </c>
      <c r="B1180" s="466"/>
      <c r="C1180" s="466"/>
      <c r="D1180" s="466"/>
      <c r="E1180" s="466" t="s">
        <v>4506</v>
      </c>
      <c r="F1180" s="466"/>
      <c r="G1180" s="466"/>
      <c r="H1180" s="466" t="s">
        <v>2114</v>
      </c>
      <c r="I1180" s="466" t="s">
        <v>1111</v>
      </c>
      <c r="J1180" s="466" t="s">
        <v>1111</v>
      </c>
      <c r="K1180" s="466" t="s">
        <v>603</v>
      </c>
      <c r="L1180" s="1020" t="s">
        <v>4457</v>
      </c>
      <c r="M1180" s="466"/>
      <c r="N1180" s="466">
        <v>0</v>
      </c>
      <c r="O1180" s="466">
        <v>230000000</v>
      </c>
      <c r="P1180" s="466" t="s">
        <v>953</v>
      </c>
      <c r="Q1180" s="466" t="s">
        <v>2140</v>
      </c>
      <c r="R1180" s="466" t="s">
        <v>110</v>
      </c>
      <c r="S1180" s="466">
        <v>230000000</v>
      </c>
      <c r="T1180" s="466" t="s">
        <v>954</v>
      </c>
      <c r="U1180" s="466"/>
      <c r="V1180" s="466"/>
      <c r="W1180" s="466"/>
      <c r="X1180" s="466" t="s">
        <v>436</v>
      </c>
      <c r="Y1180" s="466"/>
      <c r="Z1180" s="466"/>
      <c r="AA1180" s="466">
        <v>0</v>
      </c>
      <c r="AB1180" s="466">
        <v>100</v>
      </c>
      <c r="AC1180" s="466">
        <v>0</v>
      </c>
      <c r="AD1180" s="466"/>
      <c r="AE1180" s="466" t="s">
        <v>115</v>
      </c>
      <c r="AF1180" s="466"/>
      <c r="AG1180" s="466"/>
      <c r="AH1180" s="467">
        <v>16423849.999999998</v>
      </c>
      <c r="AI1180" s="467">
        <v>18394712</v>
      </c>
      <c r="AJ1180" s="466"/>
      <c r="AK1180" s="466"/>
      <c r="AL1180" s="466"/>
      <c r="AM1180" s="466" t="s">
        <v>116</v>
      </c>
      <c r="AN1180" s="466" t="s">
        <v>3364</v>
      </c>
      <c r="AO1180" s="466" t="s">
        <v>3365</v>
      </c>
      <c r="AP1180" s="466"/>
      <c r="AQ1180" s="466"/>
      <c r="AR1180" s="466"/>
      <c r="AS1180" s="466"/>
      <c r="AT1180" s="466"/>
      <c r="AU1180" s="466"/>
      <c r="AV1180" s="466"/>
      <c r="AW1180" s="466"/>
      <c r="AX1180" s="466"/>
      <c r="AY1180" s="466"/>
      <c r="AZ1180" s="466"/>
    </row>
    <row r="1181" spans="1:56" s="239" customFormat="1" ht="13.15" customHeight="1">
      <c r="A1181" s="234" t="s">
        <v>3126</v>
      </c>
      <c r="B1181" s="107"/>
      <c r="C1181" s="107"/>
      <c r="D1181" s="107"/>
      <c r="E1181" s="107" t="s">
        <v>3834</v>
      </c>
      <c r="F1181" s="107"/>
      <c r="G1181" s="107"/>
      <c r="H1181" s="107" t="s">
        <v>2114</v>
      </c>
      <c r="I1181" s="107" t="s">
        <v>1111</v>
      </c>
      <c r="J1181" s="107" t="s">
        <v>1111</v>
      </c>
      <c r="K1181" s="107" t="s">
        <v>603</v>
      </c>
      <c r="L1181" s="107" t="s">
        <v>3027</v>
      </c>
      <c r="M1181" s="107"/>
      <c r="N1181" s="105">
        <v>0</v>
      </c>
      <c r="O1181" s="105">
        <v>230000000</v>
      </c>
      <c r="P1181" s="234" t="s">
        <v>953</v>
      </c>
      <c r="Q1181" s="234" t="s">
        <v>2140</v>
      </c>
      <c r="R1181" s="105" t="s">
        <v>110</v>
      </c>
      <c r="S1181" s="105">
        <v>230000000</v>
      </c>
      <c r="T1181" s="234" t="s">
        <v>954</v>
      </c>
      <c r="U1181" s="105"/>
      <c r="V1181" s="222"/>
      <c r="W1181" s="105"/>
      <c r="X1181" s="105" t="s">
        <v>436</v>
      </c>
      <c r="Y1181" s="105"/>
      <c r="Z1181" s="105"/>
      <c r="AA1181" s="105">
        <v>0</v>
      </c>
      <c r="AB1181" s="105">
        <v>100</v>
      </c>
      <c r="AC1181" s="105">
        <v>0</v>
      </c>
      <c r="AD1181" s="222"/>
      <c r="AE1181" s="222" t="s">
        <v>115</v>
      </c>
      <c r="AF1181" s="222"/>
      <c r="AG1181" s="222"/>
      <c r="AH1181" s="225">
        <v>0</v>
      </c>
      <c r="AI1181" s="225">
        <v>0</v>
      </c>
      <c r="AJ1181" s="107"/>
      <c r="AK1181" s="107"/>
      <c r="AL1181" s="107"/>
      <c r="AM1181" s="107" t="s">
        <v>116</v>
      </c>
      <c r="AN1181" s="107" t="s">
        <v>3366</v>
      </c>
      <c r="AO1181" s="107" t="s">
        <v>3367</v>
      </c>
      <c r="AP1181" s="107"/>
      <c r="AQ1181" s="107"/>
      <c r="AR1181" s="107"/>
      <c r="AS1181" s="107"/>
      <c r="AT1181" s="107"/>
      <c r="AU1181" s="107"/>
      <c r="AV1181" s="107"/>
      <c r="AW1181" s="107"/>
      <c r="AX1181" s="107"/>
      <c r="AY1181" s="107"/>
      <c r="AZ1181" s="107"/>
      <c r="BA1181" s="107"/>
      <c r="BB1181" s="1"/>
      <c r="BC1181" s="1"/>
      <c r="BD1181" s="49">
        <v>975</v>
      </c>
    </row>
    <row r="1182" spans="1:56" s="239" customFormat="1" ht="13.15" customHeight="1">
      <c r="A1182" s="455" t="s">
        <v>3126</v>
      </c>
      <c r="B1182" s="455"/>
      <c r="C1182" s="455"/>
      <c r="D1182" s="455"/>
      <c r="E1182" s="455" t="s">
        <v>4508</v>
      </c>
      <c r="F1182" s="455"/>
      <c r="G1182" s="455"/>
      <c r="H1182" s="455" t="s">
        <v>2114</v>
      </c>
      <c r="I1182" s="455" t="s">
        <v>1111</v>
      </c>
      <c r="J1182" s="455" t="s">
        <v>1111</v>
      </c>
      <c r="K1182" s="455" t="s">
        <v>603</v>
      </c>
      <c r="L1182" s="246" t="s">
        <v>4457</v>
      </c>
      <c r="M1182" s="455"/>
      <c r="N1182" s="455">
        <v>0</v>
      </c>
      <c r="O1182" s="455">
        <v>230000000</v>
      </c>
      <c r="P1182" s="455" t="s">
        <v>953</v>
      </c>
      <c r="Q1182" s="455" t="s">
        <v>2140</v>
      </c>
      <c r="R1182" s="455" t="s">
        <v>110</v>
      </c>
      <c r="S1182" s="455">
        <v>230000000</v>
      </c>
      <c r="T1182" s="455" t="s">
        <v>954</v>
      </c>
      <c r="U1182" s="455"/>
      <c r="V1182" s="455"/>
      <c r="W1182" s="455"/>
      <c r="X1182" s="455" t="s">
        <v>436</v>
      </c>
      <c r="Y1182" s="455"/>
      <c r="Z1182" s="455"/>
      <c r="AA1182" s="455">
        <v>0</v>
      </c>
      <c r="AB1182" s="455">
        <v>100</v>
      </c>
      <c r="AC1182" s="455">
        <v>0</v>
      </c>
      <c r="AD1182" s="455"/>
      <c r="AE1182" s="455" t="s">
        <v>115</v>
      </c>
      <c r="AF1182" s="455"/>
      <c r="AG1182" s="455"/>
      <c r="AH1182" s="467">
        <v>22348000</v>
      </c>
      <c r="AI1182" s="467">
        <v>25029760.000000004</v>
      </c>
      <c r="AJ1182" s="455"/>
      <c r="AK1182" s="455"/>
      <c r="AL1182" s="455"/>
      <c r="AM1182" s="455" t="s">
        <v>116</v>
      </c>
      <c r="AN1182" s="455" t="s">
        <v>3366</v>
      </c>
      <c r="AO1182" s="455" t="s">
        <v>3367</v>
      </c>
      <c r="AP1182" s="455"/>
      <c r="AQ1182" s="455"/>
      <c r="AR1182" s="455"/>
      <c r="AS1182" s="455"/>
      <c r="AT1182" s="455"/>
      <c r="AU1182" s="455"/>
      <c r="AV1182" s="455"/>
      <c r="AW1182" s="455"/>
      <c r="AX1182" s="455"/>
      <c r="AY1182" s="455"/>
      <c r="AZ1182" s="455"/>
    </row>
    <row r="1183" spans="1:56" s="239" customFormat="1" ht="13.15" customHeight="1">
      <c r="A1183" s="420" t="s">
        <v>3126</v>
      </c>
      <c r="B1183" s="107"/>
      <c r="C1183" s="107"/>
      <c r="D1183" s="421"/>
      <c r="E1183" s="421" t="s">
        <v>3835</v>
      </c>
      <c r="F1183" s="107"/>
      <c r="G1183" s="107"/>
      <c r="H1183" s="107" t="s">
        <v>2114</v>
      </c>
      <c r="I1183" s="107" t="s">
        <v>1111</v>
      </c>
      <c r="J1183" s="107" t="s">
        <v>1111</v>
      </c>
      <c r="K1183" s="107" t="s">
        <v>603</v>
      </c>
      <c r="L1183" s="107" t="s">
        <v>3027</v>
      </c>
      <c r="M1183" s="107"/>
      <c r="N1183" s="105">
        <v>0</v>
      </c>
      <c r="O1183" s="105">
        <v>230000000</v>
      </c>
      <c r="P1183" s="234" t="s">
        <v>953</v>
      </c>
      <c r="Q1183" s="234" t="s">
        <v>2140</v>
      </c>
      <c r="R1183" s="105" t="s">
        <v>110</v>
      </c>
      <c r="S1183" s="105">
        <v>230000000</v>
      </c>
      <c r="T1183" s="234" t="s">
        <v>954</v>
      </c>
      <c r="U1183" s="105"/>
      <c r="V1183" s="222"/>
      <c r="W1183" s="105"/>
      <c r="X1183" s="105" t="s">
        <v>436</v>
      </c>
      <c r="Y1183" s="105"/>
      <c r="Z1183" s="105"/>
      <c r="AA1183" s="105">
        <v>0</v>
      </c>
      <c r="AB1183" s="105">
        <v>100</v>
      </c>
      <c r="AC1183" s="105">
        <v>0</v>
      </c>
      <c r="AD1183" s="222"/>
      <c r="AE1183" s="222" t="s">
        <v>115</v>
      </c>
      <c r="AF1183" s="222"/>
      <c r="AG1183" s="222"/>
      <c r="AH1183" s="225">
        <v>0</v>
      </c>
      <c r="AI1183" s="225">
        <v>0</v>
      </c>
      <c r="AJ1183" s="107"/>
      <c r="AK1183" s="107"/>
      <c r="AL1183" s="107"/>
      <c r="AM1183" s="107" t="s">
        <v>116</v>
      </c>
      <c r="AN1183" s="107" t="s">
        <v>3368</v>
      </c>
      <c r="AO1183" s="107" t="s">
        <v>3369</v>
      </c>
      <c r="AP1183" s="107"/>
      <c r="AQ1183" s="107"/>
      <c r="AR1183" s="107"/>
      <c r="AS1183" s="107"/>
      <c r="AT1183" s="107"/>
      <c r="AU1183" s="107"/>
      <c r="AV1183" s="107"/>
      <c r="AW1183" s="107"/>
      <c r="AX1183" s="107"/>
      <c r="AY1183" s="107"/>
      <c r="AZ1183" s="421"/>
      <c r="BA1183" s="1"/>
      <c r="BB1183" s="1"/>
      <c r="BC1183" s="1"/>
      <c r="BD1183" s="49">
        <v>976</v>
      </c>
    </row>
    <row r="1184" spans="1:56" s="480" customFormat="1" ht="13.15" customHeight="1">
      <c r="A1184" s="1135" t="s">
        <v>3126</v>
      </c>
      <c r="B1184" s="466"/>
      <c r="C1184" s="466"/>
      <c r="D1184" s="1135"/>
      <c r="E1184" s="1135" t="s">
        <v>4504</v>
      </c>
      <c r="F1184" s="466"/>
      <c r="G1184" s="466"/>
      <c r="H1184" s="466" t="s">
        <v>2114</v>
      </c>
      <c r="I1184" s="466" t="s">
        <v>1111</v>
      </c>
      <c r="J1184" s="466" t="s">
        <v>1111</v>
      </c>
      <c r="K1184" s="466" t="s">
        <v>603</v>
      </c>
      <c r="L1184" s="1020" t="s">
        <v>4457</v>
      </c>
      <c r="M1184" s="466"/>
      <c r="N1184" s="466">
        <v>0</v>
      </c>
      <c r="O1184" s="466">
        <v>230000000</v>
      </c>
      <c r="P1184" s="466" t="s">
        <v>953</v>
      </c>
      <c r="Q1184" s="466" t="s">
        <v>2140</v>
      </c>
      <c r="R1184" s="466" t="s">
        <v>110</v>
      </c>
      <c r="S1184" s="466">
        <v>230000000</v>
      </c>
      <c r="T1184" s="466" t="s">
        <v>954</v>
      </c>
      <c r="U1184" s="466"/>
      <c r="V1184" s="466"/>
      <c r="W1184" s="466"/>
      <c r="X1184" s="466" t="s">
        <v>436</v>
      </c>
      <c r="Y1184" s="466"/>
      <c r="Z1184" s="466"/>
      <c r="AA1184" s="466">
        <v>0</v>
      </c>
      <c r="AB1184" s="466">
        <v>100</v>
      </c>
      <c r="AC1184" s="466">
        <v>0</v>
      </c>
      <c r="AD1184" s="466"/>
      <c r="AE1184" s="466" t="s">
        <v>115</v>
      </c>
      <c r="AF1184" s="466"/>
      <c r="AG1184" s="466"/>
      <c r="AH1184" s="467">
        <v>6675750</v>
      </c>
      <c r="AI1184" s="467">
        <v>7476840.0000000009</v>
      </c>
      <c r="AJ1184" s="466"/>
      <c r="AK1184" s="466"/>
      <c r="AL1184" s="466"/>
      <c r="AM1184" s="466" t="s">
        <v>116</v>
      </c>
      <c r="AN1184" s="466" t="s">
        <v>3368</v>
      </c>
      <c r="AO1184" s="466" t="s">
        <v>3369</v>
      </c>
      <c r="AP1184" s="466"/>
      <c r="AQ1184" s="466"/>
      <c r="AR1184" s="466"/>
      <c r="AS1184" s="466"/>
      <c r="AT1184" s="466"/>
      <c r="AU1184" s="466"/>
      <c r="AV1184" s="466"/>
      <c r="AW1184" s="466"/>
      <c r="AX1184" s="466"/>
      <c r="AY1184" s="466"/>
      <c r="AZ1184" s="1135"/>
    </row>
    <row r="1185" spans="1:258" s="239" customFormat="1" ht="13.15" customHeight="1">
      <c r="A1185" s="420" t="s">
        <v>3126</v>
      </c>
      <c r="B1185" s="107"/>
      <c r="C1185" s="107"/>
      <c r="D1185" s="421"/>
      <c r="E1185" s="421" t="s">
        <v>3836</v>
      </c>
      <c r="F1185" s="107"/>
      <c r="G1185" s="107"/>
      <c r="H1185" s="107" t="s">
        <v>2114</v>
      </c>
      <c r="I1185" s="107" t="s">
        <v>1111</v>
      </c>
      <c r="J1185" s="107" t="s">
        <v>1111</v>
      </c>
      <c r="K1185" s="107" t="s">
        <v>150</v>
      </c>
      <c r="L1185" s="107"/>
      <c r="M1185" s="107"/>
      <c r="N1185" s="105" t="s">
        <v>316</v>
      </c>
      <c r="O1185" s="105">
        <v>230000000</v>
      </c>
      <c r="P1185" s="234" t="s">
        <v>953</v>
      </c>
      <c r="Q1185" s="234" t="s">
        <v>1094</v>
      </c>
      <c r="R1185" s="105" t="s">
        <v>110</v>
      </c>
      <c r="S1185" s="105">
        <v>230000000</v>
      </c>
      <c r="T1185" s="234" t="s">
        <v>954</v>
      </c>
      <c r="U1185" s="105"/>
      <c r="V1185" s="222"/>
      <c r="W1185" s="105"/>
      <c r="X1185" s="105" t="s">
        <v>436</v>
      </c>
      <c r="Y1185" s="105"/>
      <c r="Z1185" s="105"/>
      <c r="AA1185" s="105">
        <v>0</v>
      </c>
      <c r="AB1185" s="105">
        <v>100</v>
      </c>
      <c r="AC1185" s="105">
        <v>0</v>
      </c>
      <c r="AD1185" s="222"/>
      <c r="AE1185" s="222" t="s">
        <v>115</v>
      </c>
      <c r="AF1185" s="222"/>
      <c r="AG1185" s="222"/>
      <c r="AH1185" s="225">
        <v>0</v>
      </c>
      <c r="AI1185" s="225">
        <v>0</v>
      </c>
      <c r="AJ1185" s="107"/>
      <c r="AK1185" s="107"/>
      <c r="AL1185" s="107"/>
      <c r="AM1185" s="107" t="s">
        <v>116</v>
      </c>
      <c r="AN1185" s="107" t="s">
        <v>3370</v>
      </c>
      <c r="AO1185" s="107" t="s">
        <v>3371</v>
      </c>
      <c r="AP1185" s="107"/>
      <c r="AQ1185" s="107"/>
      <c r="AR1185" s="107"/>
      <c r="AS1185" s="107"/>
      <c r="AT1185" s="107"/>
      <c r="AU1185" s="107"/>
      <c r="AV1185" s="107"/>
      <c r="AW1185" s="107"/>
      <c r="AX1185" s="107"/>
      <c r="AY1185" s="107"/>
      <c r="AZ1185" s="421"/>
      <c r="BA1185" s="1"/>
      <c r="BB1185" s="1"/>
      <c r="BC1185" s="1"/>
      <c r="BD1185" s="49">
        <v>977</v>
      </c>
    </row>
    <row r="1186" spans="1:258" s="450" customFormat="1" ht="12.95" customHeight="1">
      <c r="A1186" s="76" t="s">
        <v>3126</v>
      </c>
      <c r="B1186" s="879"/>
      <c r="C1186" s="428"/>
      <c r="D1186" s="87"/>
      <c r="E1186" s="234" t="s">
        <v>4134</v>
      </c>
      <c r="F1186" s="220"/>
      <c r="G1186" s="76"/>
      <c r="H1186" s="104" t="s">
        <v>2114</v>
      </c>
      <c r="I1186" s="104" t="s">
        <v>1111</v>
      </c>
      <c r="J1186" s="104" t="s">
        <v>1111</v>
      </c>
      <c r="K1186" s="76" t="s">
        <v>150</v>
      </c>
      <c r="L1186" s="76"/>
      <c r="M1186" s="76"/>
      <c r="N1186" s="76" t="s">
        <v>316</v>
      </c>
      <c r="O1186" s="132">
        <v>230000000</v>
      </c>
      <c r="P1186" s="76" t="s">
        <v>953</v>
      </c>
      <c r="Q1186" s="911" t="s">
        <v>1094</v>
      </c>
      <c r="R1186" s="132" t="s">
        <v>110</v>
      </c>
      <c r="S1186" s="131">
        <v>230000000</v>
      </c>
      <c r="T1186" s="76" t="s">
        <v>954</v>
      </c>
      <c r="U1186" s="76"/>
      <c r="V1186" s="131"/>
      <c r="W1186" s="131"/>
      <c r="X1186" s="76" t="s">
        <v>436</v>
      </c>
      <c r="Y1186" s="76"/>
      <c r="Z1186" s="76"/>
      <c r="AA1186" s="76">
        <v>0</v>
      </c>
      <c r="AB1186" s="76">
        <v>100</v>
      </c>
      <c r="AC1186" s="76">
        <v>0</v>
      </c>
      <c r="AD1186" s="912"/>
      <c r="AE1186" s="104" t="s">
        <v>115</v>
      </c>
      <c r="AF1186" s="913"/>
      <c r="AG1186" s="913"/>
      <c r="AH1186" s="914">
        <v>19542023.809999999</v>
      </c>
      <c r="AI1186" s="914">
        <f>AH1186*1.12</f>
        <v>21887066.667199999</v>
      </c>
      <c r="AJ1186" s="913"/>
      <c r="AK1186" s="913"/>
      <c r="AL1186" s="913"/>
      <c r="AM1186" s="220" t="s">
        <v>116</v>
      </c>
      <c r="AN1186" s="76" t="s">
        <v>3370</v>
      </c>
      <c r="AO1186" s="76" t="s">
        <v>3371</v>
      </c>
      <c r="AP1186" s="89"/>
      <c r="AQ1186" s="89"/>
      <c r="AR1186" s="89"/>
      <c r="AS1186" s="89"/>
      <c r="AT1186" s="89"/>
      <c r="AU1186" s="89"/>
      <c r="AV1186" s="89"/>
      <c r="AW1186" s="89"/>
      <c r="AX1186" s="89"/>
      <c r="AY1186" s="89" t="s">
        <v>3264</v>
      </c>
      <c r="AZ1186" s="74" t="s">
        <v>4111</v>
      </c>
      <c r="BA1186" s="480"/>
      <c r="BB1186" s="480"/>
      <c r="BC1186" s="249" t="e">
        <f>VLOOKUP(#REF!,$E$11:$BD$1093,53,0)</f>
        <v>#REF!</v>
      </c>
      <c r="BD1186" s="249" t="e">
        <f>BC1186+0.5</f>
        <v>#REF!</v>
      </c>
    </row>
    <row r="1187" spans="1:258" ht="12.95" customHeight="1">
      <c r="A1187" s="234" t="s">
        <v>3126</v>
      </c>
      <c r="B1187" s="107"/>
      <c r="C1187" s="107"/>
      <c r="D1187" s="107"/>
      <c r="E1187" s="107" t="s">
        <v>3837</v>
      </c>
      <c r="F1187" s="107"/>
      <c r="G1187" s="107"/>
      <c r="H1187" s="107" t="s">
        <v>2108</v>
      </c>
      <c r="I1187" s="107" t="s">
        <v>1088</v>
      </c>
      <c r="J1187" s="107" t="s">
        <v>1088</v>
      </c>
      <c r="K1187" s="107" t="s">
        <v>150</v>
      </c>
      <c r="L1187" s="107"/>
      <c r="M1187" s="107"/>
      <c r="N1187" s="105">
        <v>100</v>
      </c>
      <c r="O1187" s="105">
        <v>230000000</v>
      </c>
      <c r="P1187" s="234" t="s">
        <v>953</v>
      </c>
      <c r="Q1187" s="234" t="s">
        <v>1094</v>
      </c>
      <c r="R1187" s="105" t="s">
        <v>110</v>
      </c>
      <c r="S1187" s="105">
        <v>230000000</v>
      </c>
      <c r="T1187" s="234" t="s">
        <v>954</v>
      </c>
      <c r="U1187" s="105"/>
      <c r="V1187" s="222"/>
      <c r="W1187" s="105"/>
      <c r="X1187" s="105" t="s">
        <v>436</v>
      </c>
      <c r="Y1187" s="105"/>
      <c r="Z1187" s="105"/>
      <c r="AA1187" s="105">
        <v>0</v>
      </c>
      <c r="AB1187" s="105">
        <v>100</v>
      </c>
      <c r="AC1187" s="105">
        <v>0</v>
      </c>
      <c r="AD1187" s="222"/>
      <c r="AE1187" s="222" t="s">
        <v>115</v>
      </c>
      <c r="AF1187" s="222"/>
      <c r="AG1187" s="222"/>
      <c r="AH1187" s="225">
        <v>12853240</v>
      </c>
      <c r="AI1187" s="225">
        <v>14395628.800000001</v>
      </c>
      <c r="AJ1187" s="107"/>
      <c r="AK1187" s="107"/>
      <c r="AL1187" s="107"/>
      <c r="AM1187" s="107" t="s">
        <v>116</v>
      </c>
      <c r="AN1187" s="107" t="s">
        <v>3372</v>
      </c>
      <c r="AO1187" s="107" t="s">
        <v>3373</v>
      </c>
      <c r="AP1187" s="107"/>
      <c r="AQ1187" s="107"/>
      <c r="AR1187" s="107"/>
      <c r="AS1187" s="107"/>
      <c r="AT1187" s="107"/>
      <c r="AU1187" s="107"/>
      <c r="AV1187" s="107"/>
      <c r="AW1187" s="107"/>
      <c r="AX1187" s="107"/>
      <c r="AY1187" s="107"/>
      <c r="AZ1187" s="107"/>
      <c r="BD1187" s="49">
        <v>978</v>
      </c>
    </row>
    <row r="1188" spans="1:258" ht="12.95" customHeight="1">
      <c r="A1188" s="234" t="s">
        <v>3126</v>
      </c>
      <c r="B1188" s="421"/>
      <c r="C1188" s="421"/>
      <c r="D1188" s="421"/>
      <c r="E1188" s="107" t="s">
        <v>1640</v>
      </c>
      <c r="F1188" s="107"/>
      <c r="G1188" s="107"/>
      <c r="H1188" s="107" t="s">
        <v>3360</v>
      </c>
      <c r="I1188" s="107" t="s">
        <v>3361</v>
      </c>
      <c r="J1188" s="107" t="s">
        <v>3361</v>
      </c>
      <c r="K1188" s="107" t="s">
        <v>150</v>
      </c>
      <c r="L1188" s="107"/>
      <c r="M1188" s="107"/>
      <c r="N1188" s="105">
        <v>0</v>
      </c>
      <c r="O1188" s="105">
        <v>230000000</v>
      </c>
      <c r="P1188" s="586" t="s">
        <v>953</v>
      </c>
      <c r="Q1188" s="234" t="s">
        <v>2156</v>
      </c>
      <c r="R1188" s="591" t="s">
        <v>110</v>
      </c>
      <c r="S1188" s="105">
        <v>230000000</v>
      </c>
      <c r="T1188" s="234" t="s">
        <v>954</v>
      </c>
      <c r="U1188" s="105"/>
      <c r="V1188" s="222"/>
      <c r="W1188" s="105"/>
      <c r="X1188" s="105" t="s">
        <v>436</v>
      </c>
      <c r="Y1188" s="607"/>
      <c r="Z1188" s="611"/>
      <c r="AA1188" s="607">
        <v>0</v>
      </c>
      <c r="AB1188" s="105">
        <v>100</v>
      </c>
      <c r="AC1188" s="611">
        <v>0</v>
      </c>
      <c r="AD1188" s="628"/>
      <c r="AE1188" s="222" t="s">
        <v>115</v>
      </c>
      <c r="AF1188" s="222"/>
      <c r="AG1188" s="650"/>
      <c r="AH1188" s="662">
        <v>24525000</v>
      </c>
      <c r="AI1188" s="672">
        <v>27468000.000000004</v>
      </c>
      <c r="AJ1188" s="419"/>
      <c r="AK1188" s="107"/>
      <c r="AL1188" s="107"/>
      <c r="AM1188" s="107" t="s">
        <v>116</v>
      </c>
      <c r="AN1188" s="107" t="s">
        <v>3374</v>
      </c>
      <c r="AO1188" s="107" t="s">
        <v>3375</v>
      </c>
      <c r="AP1188" s="107"/>
      <c r="AQ1188" s="107"/>
      <c r="AR1188" s="107"/>
      <c r="AS1188" s="107"/>
      <c r="AT1188" s="107"/>
      <c r="AU1188" s="107"/>
      <c r="AV1188" s="107"/>
      <c r="AW1188" s="107"/>
      <c r="AX1188" s="107"/>
      <c r="AY1188" s="107"/>
      <c r="AZ1188" s="107"/>
      <c r="BD1188" s="49">
        <v>979</v>
      </c>
    </row>
    <row r="1189" spans="1:258" ht="12.95" customHeight="1">
      <c r="A1189" s="234" t="s">
        <v>3126</v>
      </c>
      <c r="B1189" s="107"/>
      <c r="C1189" s="107"/>
      <c r="D1189" s="107"/>
      <c r="E1189" s="107" t="s">
        <v>3838</v>
      </c>
      <c r="F1189" s="107"/>
      <c r="G1189" s="107"/>
      <c r="H1189" s="107" t="s">
        <v>2108</v>
      </c>
      <c r="I1189" s="107" t="s">
        <v>1088</v>
      </c>
      <c r="J1189" s="107" t="s">
        <v>1088</v>
      </c>
      <c r="K1189" s="107" t="s">
        <v>314</v>
      </c>
      <c r="L1189" s="107" t="s">
        <v>315</v>
      </c>
      <c r="M1189" s="107"/>
      <c r="N1189" s="105">
        <v>0</v>
      </c>
      <c r="O1189" s="105">
        <v>230000000</v>
      </c>
      <c r="P1189" s="586" t="s">
        <v>953</v>
      </c>
      <c r="Q1189" s="234" t="s">
        <v>435</v>
      </c>
      <c r="R1189" s="105" t="s">
        <v>110</v>
      </c>
      <c r="S1189" s="105">
        <v>230000000</v>
      </c>
      <c r="T1189" s="234" t="s">
        <v>954</v>
      </c>
      <c r="U1189" s="105"/>
      <c r="V1189" s="222"/>
      <c r="W1189" s="105"/>
      <c r="X1189" s="105" t="s">
        <v>436</v>
      </c>
      <c r="Y1189" s="105"/>
      <c r="Z1189" s="105"/>
      <c r="AA1189" s="105">
        <v>0</v>
      </c>
      <c r="AB1189" s="105">
        <v>100</v>
      </c>
      <c r="AC1189" s="105">
        <v>0</v>
      </c>
      <c r="AD1189" s="222"/>
      <c r="AE1189" s="222" t="s">
        <v>115</v>
      </c>
      <c r="AF1189" s="222"/>
      <c r="AG1189" s="222"/>
      <c r="AH1189" s="225">
        <v>0</v>
      </c>
      <c r="AI1189" s="225">
        <v>0</v>
      </c>
      <c r="AJ1189" s="107"/>
      <c r="AK1189" s="107"/>
      <c r="AL1189" s="107"/>
      <c r="AM1189" s="107" t="s">
        <v>116</v>
      </c>
      <c r="AN1189" s="107" t="s">
        <v>3376</v>
      </c>
      <c r="AO1189" s="107" t="s">
        <v>3377</v>
      </c>
      <c r="AP1189" s="107"/>
      <c r="AQ1189" s="107"/>
      <c r="AR1189" s="107"/>
      <c r="AS1189" s="107"/>
      <c r="AT1189" s="107"/>
      <c r="AU1189" s="107"/>
      <c r="AV1189" s="107"/>
      <c r="AW1189" s="107"/>
      <c r="AX1189" s="107"/>
      <c r="AY1189" s="107"/>
      <c r="BD1189" s="49">
        <v>980</v>
      </c>
      <c r="BE1189" s="243"/>
      <c r="BF1189" s="8"/>
      <c r="BG1189" s="8"/>
      <c r="BH1189" s="8"/>
      <c r="BI1189" s="8"/>
      <c r="BJ1189" s="8"/>
      <c r="BK1189" s="8"/>
      <c r="BL1189" s="8"/>
      <c r="BM1189" s="8"/>
      <c r="BN1189" s="8"/>
      <c r="BO1189" s="8"/>
      <c r="BP1189" s="8"/>
      <c r="BQ1189" s="8"/>
      <c r="BR1189" s="8"/>
      <c r="BS1189" s="8"/>
      <c r="BT1189" s="8"/>
      <c r="BU1189" s="8"/>
      <c r="BV1189" s="8"/>
      <c r="BW1189" s="8"/>
      <c r="BX1189" s="8"/>
      <c r="BY1189" s="8"/>
      <c r="BZ1189" s="8"/>
      <c r="CA1189" s="8"/>
      <c r="CB1189" s="8"/>
      <c r="CC1189" s="8"/>
      <c r="CD1189" s="8"/>
      <c r="CE1189" s="8"/>
      <c r="CF1189" s="8"/>
      <c r="CG1189" s="8"/>
      <c r="CH1189" s="8"/>
      <c r="CI1189" s="8"/>
      <c r="CJ1189" s="8"/>
      <c r="CK1189" s="8"/>
      <c r="CL1189" s="8"/>
      <c r="CM1189" s="8"/>
      <c r="CN1189" s="8"/>
      <c r="CO1189" s="8"/>
      <c r="CP1189" s="8"/>
      <c r="CQ1189" s="8"/>
      <c r="CR1189" s="8"/>
      <c r="CS1189" s="8"/>
      <c r="CT1189" s="8"/>
      <c r="CU1189" s="8"/>
      <c r="CV1189" s="8"/>
      <c r="CW1189" s="8"/>
      <c r="CX1189" s="8"/>
      <c r="CY1189" s="8"/>
      <c r="CZ1189" s="8"/>
      <c r="DA1189" s="8"/>
      <c r="DB1189" s="8"/>
      <c r="DC1189" s="8"/>
      <c r="DD1189" s="8"/>
      <c r="DE1189" s="8"/>
      <c r="DF1189" s="8"/>
      <c r="DG1189" s="8"/>
      <c r="DH1189" s="8"/>
      <c r="DI1189" s="8"/>
      <c r="DJ1189" s="8"/>
      <c r="DK1189" s="8"/>
      <c r="DL1189" s="8"/>
      <c r="DM1189" s="8"/>
      <c r="DN1189" s="8"/>
      <c r="DO1189" s="8"/>
      <c r="DP1189" s="8"/>
      <c r="DQ1189" s="8"/>
      <c r="DR1189" s="8"/>
      <c r="DS1189" s="8"/>
      <c r="DT1189" s="8"/>
      <c r="DU1189" s="8"/>
      <c r="DV1189" s="8"/>
      <c r="DW1189" s="8"/>
      <c r="DX1189" s="8"/>
      <c r="DY1189" s="8"/>
      <c r="DZ1189" s="8"/>
      <c r="EA1189" s="8"/>
      <c r="EB1189" s="8"/>
      <c r="EC1189" s="8"/>
      <c r="ED1189" s="8"/>
      <c r="EE1189" s="8"/>
      <c r="EF1189" s="8"/>
      <c r="EG1189" s="8"/>
      <c r="EH1189" s="8"/>
      <c r="EI1189" s="8"/>
      <c r="EJ1189" s="8"/>
      <c r="EK1189" s="8"/>
      <c r="EL1189" s="8"/>
      <c r="EM1189" s="8"/>
      <c r="EN1189" s="8"/>
      <c r="EO1189" s="8"/>
      <c r="EP1189" s="8"/>
      <c r="EQ1189" s="8"/>
      <c r="ER1189" s="8"/>
      <c r="ES1189" s="8"/>
      <c r="ET1189" s="8"/>
      <c r="EU1189" s="8"/>
      <c r="EV1189" s="8"/>
      <c r="EW1189" s="8"/>
      <c r="EX1189" s="8"/>
      <c r="EY1189" s="8"/>
      <c r="EZ1189" s="8"/>
      <c r="FA1189" s="8"/>
      <c r="FB1189" s="8"/>
      <c r="FC1189" s="8"/>
      <c r="FD1189" s="8"/>
      <c r="FE1189" s="8"/>
      <c r="FF1189" s="8"/>
      <c r="FG1189" s="8"/>
      <c r="FH1189" s="8"/>
      <c r="FI1189" s="8"/>
      <c r="FJ1189" s="8"/>
      <c r="FK1189" s="8"/>
      <c r="FL1189" s="8"/>
      <c r="FM1189" s="8"/>
      <c r="FN1189" s="8"/>
      <c r="FO1189" s="8"/>
      <c r="FP1189" s="8"/>
      <c r="FQ1189" s="8"/>
      <c r="FR1189" s="8"/>
      <c r="FS1189" s="8"/>
      <c r="FT1189" s="8"/>
      <c r="FU1189" s="8"/>
      <c r="FV1189" s="8"/>
      <c r="FW1189" s="8"/>
      <c r="FX1189" s="8"/>
      <c r="FY1189" s="8"/>
      <c r="FZ1189" s="8"/>
      <c r="GA1189" s="8"/>
      <c r="GB1189" s="8"/>
      <c r="GC1189" s="8"/>
      <c r="GD1189" s="8"/>
      <c r="GE1189" s="8"/>
      <c r="GF1189" s="8"/>
      <c r="GG1189" s="8"/>
      <c r="GH1189" s="8"/>
      <c r="GI1189" s="8"/>
      <c r="GJ1189" s="8"/>
      <c r="GK1189" s="8"/>
      <c r="GL1189" s="8"/>
      <c r="GM1189" s="8"/>
      <c r="GN1189" s="8"/>
      <c r="GO1189" s="8"/>
      <c r="GP1189" s="8"/>
      <c r="GQ1189" s="8"/>
      <c r="GR1189" s="8"/>
      <c r="GS1189" s="8"/>
      <c r="GT1189" s="8"/>
      <c r="GU1189" s="8"/>
      <c r="GV1189" s="8"/>
      <c r="GW1189" s="8"/>
      <c r="GX1189" s="8"/>
      <c r="GY1189" s="8"/>
      <c r="GZ1189" s="8"/>
      <c r="HA1189" s="8"/>
      <c r="HB1189" s="8"/>
      <c r="HC1189" s="8"/>
      <c r="HD1189" s="8"/>
      <c r="HE1189" s="8"/>
      <c r="HF1189" s="8"/>
      <c r="HG1189" s="8"/>
      <c r="HH1189" s="8"/>
      <c r="HI1189" s="8"/>
      <c r="HJ1189" s="8"/>
      <c r="HK1189" s="8"/>
      <c r="HL1189" s="8"/>
      <c r="HM1189" s="8"/>
      <c r="HN1189" s="8"/>
      <c r="HO1189" s="8"/>
      <c r="HP1189" s="8"/>
      <c r="HQ1189" s="8"/>
      <c r="HR1189" s="8"/>
      <c r="HS1189" s="8"/>
      <c r="HT1189" s="8"/>
      <c r="HU1189" s="8"/>
      <c r="HV1189" s="8"/>
      <c r="HW1189" s="8"/>
      <c r="HX1189" s="8"/>
      <c r="HY1189" s="8"/>
      <c r="HZ1189" s="8"/>
      <c r="IA1189" s="8"/>
      <c r="IB1189" s="8"/>
      <c r="IC1189" s="8"/>
      <c r="ID1189" s="8"/>
      <c r="IE1189" s="8"/>
      <c r="IF1189" s="8"/>
      <c r="IG1189" s="8"/>
      <c r="IH1189" s="8"/>
      <c r="II1189" s="8"/>
      <c r="IJ1189" s="8"/>
      <c r="IK1189" s="8"/>
      <c r="IL1189" s="8"/>
      <c r="IM1189" s="8"/>
      <c r="IN1189" s="8"/>
      <c r="IO1189" s="8"/>
      <c r="IP1189" s="8"/>
      <c r="IQ1189" s="8"/>
      <c r="IR1189" s="8"/>
      <c r="IS1189" s="8"/>
      <c r="IT1189" s="8"/>
      <c r="IU1189" s="8"/>
      <c r="IV1189" s="8"/>
      <c r="IW1189" s="8"/>
      <c r="IX1189" s="8"/>
    </row>
    <row r="1190" spans="1:258" s="473" customFormat="1" ht="12.95" customHeight="1">
      <c r="A1190" s="466" t="s">
        <v>3126</v>
      </c>
      <c r="B1190" s="466"/>
      <c r="C1190" s="466"/>
      <c r="D1190" s="466"/>
      <c r="E1190" s="466" t="s">
        <v>4503</v>
      </c>
      <c r="F1190" s="466"/>
      <c r="G1190" s="466"/>
      <c r="H1190" s="466" t="s">
        <v>2108</v>
      </c>
      <c r="I1190" s="466" t="s">
        <v>1088</v>
      </c>
      <c r="J1190" s="466" t="s">
        <v>1088</v>
      </c>
      <c r="K1190" s="466" t="s">
        <v>314</v>
      </c>
      <c r="L1190" s="1023" t="s">
        <v>4428</v>
      </c>
      <c r="M1190" s="466"/>
      <c r="N1190" s="466">
        <v>100</v>
      </c>
      <c r="O1190" s="466">
        <v>230000000</v>
      </c>
      <c r="P1190" s="1138" t="s">
        <v>953</v>
      </c>
      <c r="Q1190" s="466" t="s">
        <v>435</v>
      </c>
      <c r="R1190" s="466" t="s">
        <v>110</v>
      </c>
      <c r="S1190" s="466">
        <v>230000000</v>
      </c>
      <c r="T1190" s="466" t="s">
        <v>954</v>
      </c>
      <c r="U1190" s="466"/>
      <c r="V1190" s="466"/>
      <c r="W1190" s="466"/>
      <c r="X1190" s="466" t="s">
        <v>436</v>
      </c>
      <c r="Y1190" s="466"/>
      <c r="Z1190" s="466"/>
      <c r="AA1190" s="466">
        <v>0</v>
      </c>
      <c r="AB1190" s="466">
        <v>100</v>
      </c>
      <c r="AC1190" s="466">
        <v>0</v>
      </c>
      <c r="AD1190" s="466"/>
      <c r="AE1190" s="466" t="s">
        <v>115</v>
      </c>
      <c r="AF1190" s="466"/>
      <c r="AG1190" s="466"/>
      <c r="AH1190" s="467">
        <v>4740000</v>
      </c>
      <c r="AI1190" s="467">
        <v>5308800.0000000009</v>
      </c>
      <c r="AJ1190" s="466"/>
      <c r="AK1190" s="466"/>
      <c r="AL1190" s="466"/>
      <c r="AM1190" s="466" t="s">
        <v>116</v>
      </c>
      <c r="AN1190" s="466" t="s">
        <v>3376</v>
      </c>
      <c r="AO1190" s="466" t="s">
        <v>3377</v>
      </c>
      <c r="AP1190" s="466"/>
      <c r="AQ1190" s="466"/>
      <c r="AR1190" s="466"/>
      <c r="AS1190" s="466"/>
      <c r="AT1190" s="466"/>
      <c r="AU1190" s="466"/>
      <c r="AV1190" s="466"/>
      <c r="AW1190" s="466"/>
      <c r="AX1190" s="466"/>
      <c r="AY1190" s="466"/>
      <c r="AZ1190" s="1139"/>
      <c r="BA1190" s="1140"/>
      <c r="BB1190" s="738"/>
      <c r="BC1190" s="738"/>
      <c r="BD1190" s="738"/>
      <c r="BE1190" s="738"/>
      <c r="BF1190" s="738"/>
      <c r="BG1190" s="738"/>
      <c r="BH1190" s="738"/>
      <c r="BI1190" s="738"/>
      <c r="BJ1190" s="738"/>
      <c r="BK1190" s="738"/>
      <c r="BL1190" s="738"/>
      <c r="BM1190" s="738"/>
      <c r="BN1190" s="738"/>
      <c r="BO1190" s="738"/>
      <c r="BP1190" s="738"/>
      <c r="BQ1190" s="738"/>
      <c r="BR1190" s="738"/>
      <c r="BS1190" s="738"/>
      <c r="BT1190" s="738"/>
      <c r="BU1190" s="738"/>
      <c r="BV1190" s="738"/>
      <c r="BW1190" s="738"/>
      <c r="BX1190" s="738"/>
      <c r="BY1190" s="738"/>
      <c r="BZ1190" s="738"/>
      <c r="CA1190" s="738"/>
      <c r="CB1190" s="738"/>
      <c r="CC1190" s="738"/>
      <c r="CD1190" s="738"/>
      <c r="CE1190" s="738"/>
      <c r="CF1190" s="738"/>
      <c r="CG1190" s="738"/>
      <c r="CH1190" s="738"/>
      <c r="CI1190" s="738"/>
      <c r="CJ1190" s="738"/>
      <c r="CK1190" s="738"/>
      <c r="CL1190" s="738"/>
      <c r="CM1190" s="738"/>
      <c r="CN1190" s="738"/>
      <c r="CO1190" s="738"/>
      <c r="CP1190" s="738"/>
      <c r="CQ1190" s="738"/>
      <c r="CR1190" s="738"/>
      <c r="CS1190" s="738"/>
      <c r="CT1190" s="738"/>
      <c r="CU1190" s="738"/>
      <c r="CV1190" s="738"/>
      <c r="CW1190" s="738"/>
      <c r="CX1190" s="738"/>
      <c r="CY1190" s="738"/>
      <c r="CZ1190" s="738"/>
      <c r="DA1190" s="738"/>
      <c r="DB1190" s="738"/>
      <c r="DC1190" s="738"/>
      <c r="DD1190" s="738"/>
      <c r="DE1190" s="738"/>
      <c r="DF1190" s="738"/>
      <c r="DG1190" s="738"/>
      <c r="DH1190" s="738"/>
      <c r="DI1190" s="738"/>
      <c r="DJ1190" s="738"/>
      <c r="DK1190" s="738"/>
      <c r="DL1190" s="738"/>
      <c r="DM1190" s="738"/>
      <c r="DN1190" s="738"/>
      <c r="DO1190" s="738"/>
      <c r="DP1190" s="738"/>
      <c r="DQ1190" s="738"/>
      <c r="DR1190" s="738"/>
      <c r="DS1190" s="738"/>
      <c r="DT1190" s="738"/>
      <c r="DU1190" s="738"/>
      <c r="DV1190" s="738"/>
      <c r="DW1190" s="738"/>
      <c r="DX1190" s="738"/>
      <c r="DY1190" s="738"/>
      <c r="DZ1190" s="738"/>
      <c r="EA1190" s="738"/>
      <c r="EB1190" s="738"/>
      <c r="EC1190" s="738"/>
      <c r="ED1190" s="738"/>
      <c r="EE1190" s="738"/>
      <c r="EF1190" s="738"/>
      <c r="EG1190" s="738"/>
      <c r="EH1190" s="738"/>
      <c r="EI1190" s="738"/>
      <c r="EJ1190" s="738"/>
      <c r="EK1190" s="738"/>
      <c r="EL1190" s="738"/>
      <c r="EM1190" s="738"/>
      <c r="EN1190" s="738"/>
      <c r="EO1190" s="738"/>
      <c r="EP1190" s="738"/>
      <c r="EQ1190" s="738"/>
      <c r="ER1190" s="738"/>
      <c r="ES1190" s="738"/>
      <c r="ET1190" s="738"/>
      <c r="EU1190" s="738"/>
      <c r="EV1190" s="738"/>
      <c r="EW1190" s="738"/>
      <c r="EX1190" s="738"/>
      <c r="EY1190" s="738"/>
      <c r="EZ1190" s="738"/>
      <c r="FA1190" s="738"/>
      <c r="FB1190" s="738"/>
      <c r="FC1190" s="738"/>
      <c r="FD1190" s="738"/>
      <c r="FE1190" s="738"/>
      <c r="FF1190" s="738"/>
      <c r="FG1190" s="738"/>
      <c r="FH1190" s="738"/>
      <c r="FI1190" s="738"/>
      <c r="FJ1190" s="738"/>
      <c r="FK1190" s="738"/>
      <c r="FL1190" s="738"/>
      <c r="FM1190" s="738"/>
      <c r="FN1190" s="738"/>
      <c r="FO1190" s="738"/>
      <c r="FP1190" s="738"/>
      <c r="FQ1190" s="738"/>
      <c r="FR1190" s="738"/>
      <c r="FS1190" s="738"/>
      <c r="FT1190" s="738"/>
      <c r="FU1190" s="738"/>
      <c r="FV1190" s="738"/>
      <c r="FW1190" s="738"/>
      <c r="FX1190" s="738"/>
      <c r="FY1190" s="738"/>
      <c r="FZ1190" s="738"/>
      <c r="GA1190" s="738"/>
      <c r="GB1190" s="738"/>
      <c r="GC1190" s="738"/>
      <c r="GD1190" s="738"/>
      <c r="GE1190" s="738"/>
      <c r="GF1190" s="738"/>
      <c r="GG1190" s="738"/>
      <c r="GH1190" s="738"/>
      <c r="GI1190" s="738"/>
      <c r="GJ1190" s="738"/>
      <c r="GK1190" s="738"/>
      <c r="GL1190" s="738"/>
      <c r="GM1190" s="738"/>
      <c r="GN1190" s="738"/>
      <c r="GO1190" s="738"/>
      <c r="GP1190" s="738"/>
      <c r="GQ1190" s="738"/>
      <c r="GR1190" s="738"/>
      <c r="GS1190" s="738"/>
      <c r="GT1190" s="738"/>
      <c r="GU1190" s="738"/>
      <c r="GV1190" s="738"/>
      <c r="GW1190" s="738"/>
      <c r="GX1190" s="738"/>
      <c r="GY1190" s="738"/>
      <c r="GZ1190" s="738"/>
      <c r="HA1190" s="738"/>
      <c r="HB1190" s="738"/>
      <c r="HC1190" s="738"/>
      <c r="HD1190" s="738"/>
      <c r="HE1190" s="738"/>
      <c r="HF1190" s="738"/>
      <c r="HG1190" s="738"/>
      <c r="HH1190" s="738"/>
      <c r="HI1190" s="738"/>
      <c r="HJ1190" s="738"/>
      <c r="HK1190" s="738"/>
      <c r="HL1190" s="738"/>
      <c r="HM1190" s="738"/>
      <c r="HN1190" s="738"/>
      <c r="HO1190" s="738"/>
      <c r="HP1190" s="738"/>
      <c r="HQ1190" s="738"/>
      <c r="HR1190" s="738"/>
      <c r="HS1190" s="738"/>
      <c r="HT1190" s="738"/>
      <c r="HU1190" s="738"/>
      <c r="HV1190" s="738"/>
      <c r="HW1190" s="738"/>
      <c r="HX1190" s="738"/>
      <c r="HY1190" s="738"/>
      <c r="HZ1190" s="738"/>
      <c r="IA1190" s="738"/>
      <c r="IB1190" s="738"/>
      <c r="IC1190" s="738"/>
      <c r="ID1190" s="738"/>
      <c r="IE1190" s="738"/>
      <c r="IF1190" s="738"/>
      <c r="IG1190" s="738"/>
      <c r="IH1190" s="738"/>
      <c r="II1190" s="738"/>
      <c r="IJ1190" s="738"/>
      <c r="IK1190" s="738"/>
      <c r="IL1190" s="738"/>
      <c r="IM1190" s="738"/>
      <c r="IN1190" s="738"/>
      <c r="IO1190" s="738"/>
      <c r="IP1190" s="738"/>
      <c r="IQ1190" s="738"/>
      <c r="IR1190" s="738"/>
      <c r="IS1190" s="738"/>
      <c r="IT1190" s="738"/>
    </row>
    <row r="1191" spans="1:258" ht="12.95" customHeight="1">
      <c r="A1191" s="234" t="s">
        <v>3126</v>
      </c>
      <c r="B1191" s="107"/>
      <c r="C1191" s="107"/>
      <c r="D1191" s="107"/>
      <c r="E1191" s="107" t="s">
        <v>3839</v>
      </c>
      <c r="F1191" s="107"/>
      <c r="G1191" s="107"/>
      <c r="H1191" s="107" t="s">
        <v>2114</v>
      </c>
      <c r="I1191" s="107" t="s">
        <v>1111</v>
      </c>
      <c r="J1191" s="107" t="s">
        <v>1111</v>
      </c>
      <c r="K1191" s="107" t="s">
        <v>603</v>
      </c>
      <c r="L1191" s="107" t="s">
        <v>3027</v>
      </c>
      <c r="M1191" s="107"/>
      <c r="N1191" s="105" t="s">
        <v>3129</v>
      </c>
      <c r="O1191" s="105">
        <v>230000000</v>
      </c>
      <c r="P1191" s="234" t="s">
        <v>953</v>
      </c>
      <c r="Q1191" s="234" t="s">
        <v>2140</v>
      </c>
      <c r="R1191" s="105" t="s">
        <v>110</v>
      </c>
      <c r="S1191" s="105">
        <v>230000000</v>
      </c>
      <c r="T1191" s="234" t="s">
        <v>958</v>
      </c>
      <c r="U1191" s="105"/>
      <c r="V1191" s="222"/>
      <c r="W1191" s="105"/>
      <c r="X1191" s="105" t="s">
        <v>436</v>
      </c>
      <c r="Y1191" s="105"/>
      <c r="Z1191" s="105"/>
      <c r="AA1191" s="105">
        <v>0</v>
      </c>
      <c r="AB1191" s="105">
        <v>100</v>
      </c>
      <c r="AC1191" s="105">
        <v>0</v>
      </c>
      <c r="AD1191" s="222"/>
      <c r="AE1191" s="222" t="s">
        <v>115</v>
      </c>
      <c r="AF1191" s="222"/>
      <c r="AG1191" s="222"/>
      <c r="AH1191" s="225">
        <v>0</v>
      </c>
      <c r="AI1191" s="225">
        <v>0</v>
      </c>
      <c r="AJ1191" s="107"/>
      <c r="AK1191" s="107"/>
      <c r="AL1191" s="107"/>
      <c r="AM1191" s="107" t="s">
        <v>116</v>
      </c>
      <c r="AN1191" s="107" t="s">
        <v>3378</v>
      </c>
      <c r="AO1191" s="107" t="s">
        <v>3379</v>
      </c>
      <c r="AP1191" s="107"/>
      <c r="AQ1191" s="107"/>
      <c r="AR1191" s="107"/>
      <c r="AS1191" s="107"/>
      <c r="AT1191" s="107"/>
      <c r="AU1191" s="107"/>
      <c r="AV1191" s="107"/>
      <c r="AW1191" s="107"/>
      <c r="AX1191" s="107"/>
      <c r="AY1191" s="107"/>
      <c r="BC1191" s="49">
        <v>882</v>
      </c>
    </row>
    <row r="1192" spans="1:258" s="216" customFormat="1" ht="12.95" customHeight="1">
      <c r="A1192" s="455" t="s">
        <v>3126</v>
      </c>
      <c r="B1192" s="455"/>
      <c r="C1192" s="455"/>
      <c r="D1192" s="455"/>
      <c r="E1192" s="455" t="s">
        <v>4507</v>
      </c>
      <c r="F1192" s="455"/>
      <c r="G1192" s="455"/>
      <c r="H1192" s="455" t="s">
        <v>2114</v>
      </c>
      <c r="I1192" s="455" t="s">
        <v>1111</v>
      </c>
      <c r="J1192" s="455" t="s">
        <v>1111</v>
      </c>
      <c r="K1192" s="455" t="s">
        <v>603</v>
      </c>
      <c r="L1192" s="246" t="s">
        <v>4457</v>
      </c>
      <c r="M1192" s="455"/>
      <c r="N1192" s="1141">
        <v>0</v>
      </c>
      <c r="O1192" s="455">
        <v>230000000</v>
      </c>
      <c r="P1192" s="455" t="s">
        <v>953</v>
      </c>
      <c r="Q1192" s="455" t="s">
        <v>2140</v>
      </c>
      <c r="R1192" s="455" t="s">
        <v>110</v>
      </c>
      <c r="S1192" s="455">
        <v>230000000</v>
      </c>
      <c r="T1192" s="455" t="s">
        <v>958</v>
      </c>
      <c r="U1192" s="455"/>
      <c r="V1192" s="455"/>
      <c r="W1192" s="455"/>
      <c r="X1192" s="455" t="s">
        <v>436</v>
      </c>
      <c r="Y1192" s="455"/>
      <c r="Z1192" s="455"/>
      <c r="AA1192" s="455">
        <v>0</v>
      </c>
      <c r="AB1192" s="455">
        <v>100</v>
      </c>
      <c r="AC1192" s="455">
        <v>0</v>
      </c>
      <c r="AD1192" s="455"/>
      <c r="AE1192" s="455" t="s">
        <v>115</v>
      </c>
      <c r="AF1192" s="455"/>
      <c r="AG1192" s="455"/>
      <c r="AH1192" s="467">
        <v>55557290</v>
      </c>
      <c r="AI1192" s="467">
        <v>62224164.800000004</v>
      </c>
      <c r="AJ1192" s="455"/>
      <c r="AK1192" s="455"/>
      <c r="AL1192" s="455"/>
      <c r="AM1192" s="455" t="s">
        <v>116</v>
      </c>
      <c r="AN1192" s="455" t="s">
        <v>3378</v>
      </c>
      <c r="AO1192" s="455" t="s">
        <v>3379</v>
      </c>
      <c r="AP1192" s="455"/>
      <c r="AQ1192" s="455"/>
      <c r="AR1192" s="455"/>
      <c r="AS1192" s="455"/>
      <c r="AT1192" s="455"/>
      <c r="AU1192" s="455"/>
      <c r="AV1192" s="455"/>
      <c r="AW1192" s="455"/>
      <c r="AX1192" s="455"/>
      <c r="AY1192" s="455"/>
      <c r="AZ1192" s="1137"/>
    </row>
    <row r="1193" spans="1:258" s="239" customFormat="1" ht="13.15" customHeight="1">
      <c r="A1193" s="76" t="s">
        <v>1090</v>
      </c>
      <c r="B1193" s="107"/>
      <c r="C1193" s="107"/>
      <c r="D1193" s="107"/>
      <c r="E1193" s="107" t="s">
        <v>1631</v>
      </c>
      <c r="F1193" s="107"/>
      <c r="G1193" s="107"/>
      <c r="H1193" s="107" t="s">
        <v>3380</v>
      </c>
      <c r="I1193" s="107" t="s">
        <v>3381</v>
      </c>
      <c r="J1193" s="107" t="s">
        <v>3382</v>
      </c>
      <c r="K1193" s="107" t="s">
        <v>150</v>
      </c>
      <c r="L1193" s="107"/>
      <c r="M1193" s="107"/>
      <c r="N1193" s="105">
        <v>90</v>
      </c>
      <c r="O1193" s="105">
        <v>230000000</v>
      </c>
      <c r="P1193" s="234" t="s">
        <v>953</v>
      </c>
      <c r="Q1193" s="234" t="s">
        <v>109</v>
      </c>
      <c r="R1193" s="105" t="s">
        <v>110</v>
      </c>
      <c r="S1193" s="105">
        <v>230000000</v>
      </c>
      <c r="T1193" s="234" t="s">
        <v>985</v>
      </c>
      <c r="U1193" s="105"/>
      <c r="V1193" s="222"/>
      <c r="W1193" s="105"/>
      <c r="X1193" s="105" t="s">
        <v>436</v>
      </c>
      <c r="Y1193" s="105"/>
      <c r="Z1193" s="105"/>
      <c r="AA1193" s="105">
        <v>0</v>
      </c>
      <c r="AB1193" s="105">
        <v>90</v>
      </c>
      <c r="AC1193" s="105">
        <v>10</v>
      </c>
      <c r="AD1193" s="222"/>
      <c r="AE1193" s="222" t="s">
        <v>115</v>
      </c>
      <c r="AF1193" s="222"/>
      <c r="AG1193" s="222"/>
      <c r="AH1193" s="422">
        <v>36268000</v>
      </c>
      <c r="AI1193" s="422">
        <v>40620160</v>
      </c>
      <c r="AJ1193" s="107"/>
      <c r="AK1193" s="107"/>
      <c r="AL1193" s="107"/>
      <c r="AM1193" s="107" t="s">
        <v>116</v>
      </c>
      <c r="AN1193" s="107" t="s">
        <v>3383</v>
      </c>
      <c r="AO1193" s="107" t="s">
        <v>3384</v>
      </c>
      <c r="AP1193" s="107"/>
      <c r="AQ1193" s="107"/>
      <c r="AR1193" s="107"/>
      <c r="AS1193" s="107"/>
      <c r="AT1193" s="107"/>
      <c r="AU1193" s="107"/>
      <c r="AV1193" s="107"/>
      <c r="AW1193" s="107"/>
      <c r="AX1193" s="107"/>
      <c r="AY1193" s="107"/>
      <c r="AZ1193" s="107"/>
      <c r="BA1193" s="1"/>
      <c r="BB1193" s="1"/>
      <c r="BC1193" s="1"/>
      <c r="BD1193" s="49">
        <v>982</v>
      </c>
    </row>
    <row r="1194" spans="1:258" s="473" customFormat="1" ht="12.95" customHeight="1">
      <c r="A1194" s="221" t="s">
        <v>1090</v>
      </c>
      <c r="B1194" s="228"/>
      <c r="C1194" s="228"/>
      <c r="D1194" s="228"/>
      <c r="E1194" s="228" t="s">
        <v>1632</v>
      </c>
      <c r="F1194" s="228"/>
      <c r="G1194" s="228"/>
      <c r="H1194" s="228" t="s">
        <v>3380</v>
      </c>
      <c r="I1194" s="228" t="s">
        <v>3381</v>
      </c>
      <c r="J1194" s="228" t="s">
        <v>3382</v>
      </c>
      <c r="K1194" s="228" t="s">
        <v>150</v>
      </c>
      <c r="L1194" s="228"/>
      <c r="M1194" s="228"/>
      <c r="N1194" s="286">
        <v>90</v>
      </c>
      <c r="O1194" s="286">
        <v>230000000</v>
      </c>
      <c r="P1194" s="252" t="s">
        <v>953</v>
      </c>
      <c r="Q1194" s="234" t="s">
        <v>109</v>
      </c>
      <c r="R1194" s="286" t="s">
        <v>110</v>
      </c>
      <c r="S1194" s="286">
        <v>230000000</v>
      </c>
      <c r="T1194" s="252" t="s">
        <v>999</v>
      </c>
      <c r="U1194" s="286"/>
      <c r="V1194" s="295"/>
      <c r="W1194" s="286"/>
      <c r="X1194" s="286" t="s">
        <v>436</v>
      </c>
      <c r="Y1194" s="286"/>
      <c r="Z1194" s="286"/>
      <c r="AA1194" s="286">
        <v>0</v>
      </c>
      <c r="AB1194" s="286">
        <v>90</v>
      </c>
      <c r="AC1194" s="286">
        <v>10</v>
      </c>
      <c r="AD1194" s="295"/>
      <c r="AE1194" s="295" t="s">
        <v>115</v>
      </c>
      <c r="AF1194" s="295"/>
      <c r="AG1194" s="295"/>
      <c r="AH1194" s="652">
        <v>45335000</v>
      </c>
      <c r="AI1194" s="652">
        <v>50775200</v>
      </c>
      <c r="AJ1194" s="228"/>
      <c r="AK1194" s="228"/>
      <c r="AL1194" s="228"/>
      <c r="AM1194" s="227" t="s">
        <v>116</v>
      </c>
      <c r="AN1194" s="228" t="s">
        <v>3383</v>
      </c>
      <c r="AO1194" s="228" t="s">
        <v>3385</v>
      </c>
      <c r="AP1194" s="227"/>
      <c r="AQ1194" s="107"/>
      <c r="AR1194" s="107"/>
      <c r="AS1194" s="107"/>
      <c r="AT1194" s="107"/>
      <c r="AU1194" s="107"/>
      <c r="AV1194" s="107"/>
      <c r="AW1194" s="107"/>
      <c r="AX1194" s="107"/>
      <c r="AY1194" s="107"/>
      <c r="AZ1194" s="107"/>
      <c r="BA1194" s="1"/>
      <c r="BB1194" s="1"/>
      <c r="BC1194" s="1"/>
      <c r="BD1194" s="49">
        <v>983</v>
      </c>
      <c r="BE1194" s="472"/>
      <c r="BF1194" s="472"/>
      <c r="BG1194" s="472"/>
      <c r="BH1194" s="472"/>
      <c r="BI1194" s="472"/>
      <c r="BJ1194" s="472"/>
      <c r="BK1194" s="472"/>
      <c r="BL1194" s="472"/>
      <c r="BM1194" s="472"/>
      <c r="BN1194" s="472"/>
      <c r="BO1194" s="472"/>
      <c r="BP1194" s="472"/>
      <c r="BQ1194" s="472"/>
      <c r="BR1194" s="472"/>
      <c r="BS1194" s="472"/>
      <c r="BT1194" s="472"/>
      <c r="BU1194" s="472"/>
      <c r="BV1194" s="472"/>
      <c r="BW1194" s="472"/>
      <c r="BX1194" s="472"/>
      <c r="BY1194" s="472"/>
      <c r="BZ1194" s="472"/>
      <c r="CA1194" s="472"/>
      <c r="CB1194" s="472"/>
      <c r="CC1194" s="472"/>
      <c r="CD1194" s="472"/>
      <c r="CE1194" s="472"/>
      <c r="CF1194" s="472"/>
      <c r="CG1194" s="472"/>
      <c r="CH1194" s="472"/>
      <c r="CI1194" s="472"/>
      <c r="CJ1194" s="472"/>
      <c r="CK1194" s="472"/>
      <c r="CL1194" s="472"/>
      <c r="CM1194" s="472"/>
      <c r="CN1194" s="472"/>
      <c r="CO1194" s="472"/>
      <c r="CP1194" s="472"/>
      <c r="CQ1194" s="472"/>
      <c r="CR1194" s="472"/>
      <c r="CS1194" s="472"/>
      <c r="CT1194" s="472"/>
      <c r="CU1194" s="472"/>
      <c r="CV1194" s="472"/>
      <c r="CW1194" s="472"/>
      <c r="CX1194" s="472"/>
      <c r="CY1194" s="472"/>
      <c r="CZ1194" s="472"/>
      <c r="DA1194" s="472"/>
      <c r="DB1194" s="472"/>
      <c r="DC1194" s="472"/>
      <c r="DD1194" s="472"/>
      <c r="DE1194" s="472"/>
      <c r="DF1194" s="472"/>
      <c r="DG1194" s="472"/>
      <c r="DH1194" s="472"/>
      <c r="DI1194" s="472"/>
      <c r="DJ1194" s="472"/>
      <c r="DK1194" s="472"/>
      <c r="DL1194" s="472"/>
      <c r="DM1194" s="472"/>
      <c r="DN1194" s="472"/>
      <c r="DO1194" s="472"/>
      <c r="DP1194" s="472"/>
      <c r="DQ1194" s="472"/>
      <c r="DR1194" s="472"/>
      <c r="DS1194" s="472"/>
      <c r="DT1194" s="472"/>
      <c r="DU1194" s="472"/>
      <c r="DV1194" s="472"/>
      <c r="DW1194" s="472"/>
      <c r="DX1194" s="472"/>
      <c r="DY1194" s="472"/>
      <c r="DZ1194" s="472"/>
      <c r="EA1194" s="472"/>
      <c r="EB1194" s="472"/>
      <c r="EC1194" s="472"/>
      <c r="ED1194" s="472"/>
      <c r="EE1194" s="472"/>
      <c r="EF1194" s="472"/>
      <c r="EG1194" s="472"/>
      <c r="EH1194" s="472"/>
      <c r="EI1194" s="472"/>
      <c r="EJ1194" s="472"/>
      <c r="EK1194" s="472"/>
      <c r="EL1194" s="472"/>
      <c r="EM1194" s="472"/>
      <c r="EN1194" s="472"/>
      <c r="EO1194" s="472"/>
      <c r="EP1194" s="472"/>
      <c r="EQ1194" s="472"/>
      <c r="ER1194" s="472"/>
      <c r="ES1194" s="472"/>
      <c r="ET1194" s="472"/>
      <c r="EU1194" s="472"/>
      <c r="EV1194" s="472"/>
      <c r="EW1194" s="472"/>
      <c r="EX1194" s="472"/>
      <c r="EY1194" s="472"/>
      <c r="EZ1194" s="472"/>
      <c r="FA1194" s="472"/>
      <c r="FB1194" s="472"/>
      <c r="FC1194" s="472"/>
      <c r="FD1194" s="472"/>
      <c r="FE1194" s="472"/>
      <c r="FF1194" s="472"/>
      <c r="FG1194" s="472"/>
      <c r="FH1194" s="472"/>
      <c r="FI1194" s="472"/>
      <c r="FJ1194" s="472"/>
      <c r="FK1194" s="472"/>
      <c r="FL1194" s="472"/>
      <c r="FM1194" s="472"/>
      <c r="FN1194" s="472"/>
      <c r="FO1194" s="472"/>
      <c r="FP1194" s="472"/>
      <c r="FQ1194" s="472"/>
      <c r="FR1194" s="472"/>
      <c r="FS1194" s="472"/>
      <c r="FT1194" s="472"/>
      <c r="FU1194" s="472"/>
      <c r="FV1194" s="472"/>
      <c r="FW1194" s="472"/>
      <c r="FX1194" s="472"/>
      <c r="FY1194" s="472"/>
      <c r="FZ1194" s="472"/>
      <c r="GA1194" s="472"/>
      <c r="GB1194" s="472"/>
      <c r="GC1194" s="472"/>
      <c r="GD1194" s="472"/>
      <c r="GE1194" s="472"/>
      <c r="GF1194" s="472"/>
      <c r="GG1194" s="472"/>
      <c r="GH1194" s="472"/>
      <c r="GI1194" s="472"/>
      <c r="GJ1194" s="472"/>
      <c r="GK1194" s="472"/>
      <c r="GL1194" s="472"/>
      <c r="GM1194" s="472"/>
      <c r="GN1194" s="472"/>
      <c r="GO1194" s="472"/>
      <c r="GP1194" s="472"/>
      <c r="GQ1194" s="472"/>
      <c r="GR1194" s="472"/>
      <c r="GS1194" s="472"/>
      <c r="GT1194" s="472"/>
      <c r="GU1194" s="472"/>
      <c r="GV1194" s="472"/>
      <c r="GW1194" s="472"/>
      <c r="GX1194" s="472"/>
      <c r="GY1194" s="472"/>
      <c r="GZ1194" s="472"/>
      <c r="HA1194" s="472"/>
      <c r="HB1194" s="472"/>
      <c r="HC1194" s="472"/>
      <c r="HD1194" s="472"/>
      <c r="HE1194" s="472"/>
      <c r="HF1194" s="472"/>
      <c r="HG1194" s="472"/>
      <c r="HH1194" s="472"/>
      <c r="HI1194" s="472"/>
      <c r="HJ1194" s="472"/>
      <c r="HK1194" s="472"/>
      <c r="HL1194" s="472"/>
      <c r="HM1194" s="472"/>
      <c r="HN1194" s="472"/>
      <c r="HO1194" s="472"/>
      <c r="HP1194" s="472"/>
      <c r="HQ1194" s="472"/>
      <c r="HR1194" s="472"/>
      <c r="HS1194" s="472"/>
      <c r="HT1194" s="472"/>
      <c r="HU1194" s="472"/>
      <c r="HV1194" s="472"/>
      <c r="HW1194" s="472"/>
      <c r="HX1194" s="472"/>
      <c r="HY1194" s="472"/>
      <c r="HZ1194" s="472"/>
      <c r="IA1194" s="472"/>
      <c r="IB1194" s="472"/>
      <c r="IC1194" s="472"/>
      <c r="ID1194" s="472"/>
      <c r="IE1194" s="472"/>
      <c r="IF1194" s="472"/>
      <c r="IG1194" s="472"/>
      <c r="IH1194" s="472"/>
      <c r="II1194" s="472"/>
      <c r="IJ1194" s="472"/>
      <c r="IK1194" s="472"/>
      <c r="IL1194" s="472"/>
      <c r="IM1194" s="472"/>
      <c r="IN1194" s="472"/>
      <c r="IO1194" s="472"/>
      <c r="IP1194" s="472"/>
      <c r="IQ1194" s="472"/>
      <c r="IR1194" s="472"/>
      <c r="IS1194" s="472"/>
    </row>
    <row r="1195" spans="1:258" s="473" customFormat="1" ht="12.95" customHeight="1">
      <c r="A1195" s="221" t="s">
        <v>1090</v>
      </c>
      <c r="B1195" s="228"/>
      <c r="C1195" s="228"/>
      <c r="D1195" s="228"/>
      <c r="E1195" s="228" t="s">
        <v>1633</v>
      </c>
      <c r="F1195" s="228"/>
      <c r="G1195" s="228"/>
      <c r="H1195" s="228" t="s">
        <v>3380</v>
      </c>
      <c r="I1195" s="228" t="s">
        <v>3381</v>
      </c>
      <c r="J1195" s="228" t="s">
        <v>3382</v>
      </c>
      <c r="K1195" s="228" t="s">
        <v>150</v>
      </c>
      <c r="L1195" s="228"/>
      <c r="M1195" s="228"/>
      <c r="N1195" s="286">
        <v>90</v>
      </c>
      <c r="O1195" s="286">
        <v>230000000</v>
      </c>
      <c r="P1195" s="252" t="s">
        <v>953</v>
      </c>
      <c r="Q1195" s="234" t="s">
        <v>109</v>
      </c>
      <c r="R1195" s="286" t="s">
        <v>110</v>
      </c>
      <c r="S1195" s="286">
        <v>230000000</v>
      </c>
      <c r="T1195" s="252" t="s">
        <v>3386</v>
      </c>
      <c r="U1195" s="286"/>
      <c r="V1195" s="295"/>
      <c r="W1195" s="286"/>
      <c r="X1195" s="286" t="s">
        <v>436</v>
      </c>
      <c r="Y1195" s="286"/>
      <c r="Z1195" s="286"/>
      <c r="AA1195" s="286">
        <v>0</v>
      </c>
      <c r="AB1195" s="286">
        <v>90</v>
      </c>
      <c r="AC1195" s="286">
        <v>10</v>
      </c>
      <c r="AD1195" s="295"/>
      <c r="AE1195" s="295" t="s">
        <v>115</v>
      </c>
      <c r="AF1195" s="295"/>
      <c r="AG1195" s="295"/>
      <c r="AH1195" s="422">
        <v>27201000</v>
      </c>
      <c r="AI1195" s="422">
        <v>30465120</v>
      </c>
      <c r="AJ1195" s="228"/>
      <c r="AK1195" s="228"/>
      <c r="AL1195" s="228"/>
      <c r="AM1195" s="227" t="s">
        <v>116</v>
      </c>
      <c r="AN1195" s="228" t="s">
        <v>3383</v>
      </c>
      <c r="AO1195" s="228" t="s">
        <v>3387</v>
      </c>
      <c r="AP1195" s="227"/>
      <c r="AQ1195" s="107"/>
      <c r="AR1195" s="107"/>
      <c r="AS1195" s="107"/>
      <c r="AT1195" s="107"/>
      <c r="AU1195" s="107"/>
      <c r="AV1195" s="107"/>
      <c r="AW1195" s="107"/>
      <c r="AX1195" s="107"/>
      <c r="AY1195" s="107"/>
      <c r="AZ1195" s="107"/>
      <c r="BA1195" s="1"/>
      <c r="BB1195" s="1"/>
      <c r="BC1195" s="1"/>
      <c r="BD1195" s="49">
        <v>984</v>
      </c>
      <c r="BE1195" s="472"/>
      <c r="BF1195" s="472"/>
      <c r="BG1195" s="472"/>
      <c r="BH1195" s="472"/>
      <c r="BI1195" s="472"/>
      <c r="BJ1195" s="472"/>
      <c r="BK1195" s="472"/>
      <c r="BL1195" s="472"/>
      <c r="BM1195" s="472"/>
      <c r="BN1195" s="472"/>
      <c r="BO1195" s="472"/>
      <c r="BP1195" s="472"/>
      <c r="BQ1195" s="472"/>
      <c r="BR1195" s="472"/>
      <c r="BS1195" s="472"/>
      <c r="BT1195" s="472"/>
      <c r="BU1195" s="472"/>
      <c r="BV1195" s="472"/>
      <c r="BW1195" s="472"/>
      <c r="BX1195" s="472"/>
      <c r="BY1195" s="472"/>
      <c r="BZ1195" s="472"/>
      <c r="CA1195" s="472"/>
      <c r="CB1195" s="472"/>
      <c r="CC1195" s="472"/>
      <c r="CD1195" s="472"/>
      <c r="CE1195" s="472"/>
      <c r="CF1195" s="472"/>
      <c r="CG1195" s="472"/>
      <c r="CH1195" s="472"/>
      <c r="CI1195" s="472"/>
      <c r="CJ1195" s="472"/>
      <c r="CK1195" s="472"/>
      <c r="CL1195" s="472"/>
      <c r="CM1195" s="472"/>
      <c r="CN1195" s="472"/>
      <c r="CO1195" s="472"/>
      <c r="CP1195" s="472"/>
      <c r="CQ1195" s="472"/>
      <c r="CR1195" s="472"/>
      <c r="CS1195" s="472"/>
      <c r="CT1195" s="472"/>
      <c r="CU1195" s="472"/>
      <c r="CV1195" s="472"/>
      <c r="CW1195" s="472"/>
      <c r="CX1195" s="472"/>
      <c r="CY1195" s="472"/>
      <c r="CZ1195" s="472"/>
      <c r="DA1195" s="472"/>
      <c r="DB1195" s="472"/>
      <c r="DC1195" s="472"/>
      <c r="DD1195" s="472"/>
      <c r="DE1195" s="472"/>
      <c r="DF1195" s="472"/>
      <c r="DG1195" s="472"/>
      <c r="DH1195" s="472"/>
      <c r="DI1195" s="472"/>
      <c r="DJ1195" s="472"/>
      <c r="DK1195" s="472"/>
      <c r="DL1195" s="472"/>
      <c r="DM1195" s="472"/>
      <c r="DN1195" s="472"/>
      <c r="DO1195" s="472"/>
      <c r="DP1195" s="472"/>
      <c r="DQ1195" s="472"/>
      <c r="DR1195" s="472"/>
      <c r="DS1195" s="472"/>
      <c r="DT1195" s="472"/>
      <c r="DU1195" s="472"/>
      <c r="DV1195" s="472"/>
      <c r="DW1195" s="472"/>
      <c r="DX1195" s="472"/>
      <c r="DY1195" s="472"/>
      <c r="DZ1195" s="472"/>
      <c r="EA1195" s="472"/>
      <c r="EB1195" s="472"/>
      <c r="EC1195" s="472"/>
      <c r="ED1195" s="472"/>
      <c r="EE1195" s="472"/>
      <c r="EF1195" s="472"/>
      <c r="EG1195" s="472"/>
      <c r="EH1195" s="472"/>
      <c r="EI1195" s="472"/>
      <c r="EJ1195" s="472"/>
      <c r="EK1195" s="472"/>
      <c r="EL1195" s="472"/>
      <c r="EM1195" s="472"/>
      <c r="EN1195" s="472"/>
      <c r="EO1195" s="472"/>
      <c r="EP1195" s="472"/>
      <c r="EQ1195" s="472"/>
      <c r="ER1195" s="472"/>
      <c r="ES1195" s="472"/>
      <c r="ET1195" s="472"/>
      <c r="EU1195" s="472"/>
      <c r="EV1195" s="472"/>
      <c r="EW1195" s="472"/>
      <c r="EX1195" s="472"/>
      <c r="EY1195" s="472"/>
      <c r="EZ1195" s="472"/>
      <c r="FA1195" s="472"/>
      <c r="FB1195" s="472"/>
      <c r="FC1195" s="472"/>
      <c r="FD1195" s="472"/>
      <c r="FE1195" s="472"/>
      <c r="FF1195" s="472"/>
      <c r="FG1195" s="472"/>
      <c r="FH1195" s="472"/>
      <c r="FI1195" s="472"/>
      <c r="FJ1195" s="472"/>
      <c r="FK1195" s="472"/>
      <c r="FL1195" s="472"/>
      <c r="FM1195" s="472"/>
      <c r="FN1195" s="472"/>
      <c r="FO1195" s="472"/>
      <c r="FP1195" s="472"/>
      <c r="FQ1195" s="472"/>
      <c r="FR1195" s="472"/>
      <c r="FS1195" s="472"/>
      <c r="FT1195" s="472"/>
      <c r="FU1195" s="472"/>
      <c r="FV1195" s="472"/>
      <c r="FW1195" s="472"/>
      <c r="FX1195" s="472"/>
      <c r="FY1195" s="472"/>
      <c r="FZ1195" s="472"/>
      <c r="GA1195" s="472"/>
      <c r="GB1195" s="472"/>
      <c r="GC1195" s="472"/>
      <c r="GD1195" s="472"/>
      <c r="GE1195" s="472"/>
      <c r="GF1195" s="472"/>
      <c r="GG1195" s="472"/>
      <c r="GH1195" s="472"/>
      <c r="GI1195" s="472"/>
      <c r="GJ1195" s="472"/>
      <c r="GK1195" s="472"/>
      <c r="GL1195" s="472"/>
      <c r="GM1195" s="472"/>
      <c r="GN1195" s="472"/>
      <c r="GO1195" s="472"/>
      <c r="GP1195" s="472"/>
      <c r="GQ1195" s="472"/>
      <c r="GR1195" s="472"/>
      <c r="GS1195" s="472"/>
      <c r="GT1195" s="472"/>
      <c r="GU1195" s="472"/>
      <c r="GV1195" s="472"/>
      <c r="GW1195" s="472"/>
      <c r="GX1195" s="472"/>
      <c r="GY1195" s="472"/>
      <c r="GZ1195" s="472"/>
      <c r="HA1195" s="472"/>
      <c r="HB1195" s="472"/>
      <c r="HC1195" s="472"/>
      <c r="HD1195" s="472"/>
      <c r="HE1195" s="472"/>
      <c r="HF1195" s="472"/>
      <c r="HG1195" s="472"/>
      <c r="HH1195" s="472"/>
      <c r="HI1195" s="472"/>
      <c r="HJ1195" s="472"/>
      <c r="HK1195" s="472"/>
      <c r="HL1195" s="472"/>
      <c r="HM1195" s="472"/>
      <c r="HN1195" s="472"/>
      <c r="HO1195" s="472"/>
      <c r="HP1195" s="472"/>
      <c r="HQ1195" s="472"/>
      <c r="HR1195" s="472"/>
      <c r="HS1195" s="472"/>
      <c r="HT1195" s="472"/>
      <c r="HU1195" s="472"/>
      <c r="HV1195" s="472"/>
      <c r="HW1195" s="472"/>
      <c r="HX1195" s="472"/>
      <c r="HY1195" s="472"/>
      <c r="HZ1195" s="472"/>
      <c r="IA1195" s="472"/>
      <c r="IB1195" s="472"/>
      <c r="IC1195" s="472"/>
      <c r="ID1195" s="472"/>
      <c r="IE1195" s="472"/>
      <c r="IF1195" s="472"/>
      <c r="IG1195" s="472"/>
      <c r="IH1195" s="472"/>
      <c r="II1195" s="472"/>
      <c r="IJ1195" s="472"/>
      <c r="IK1195" s="472"/>
      <c r="IL1195" s="472"/>
      <c r="IM1195" s="472"/>
      <c r="IN1195" s="472"/>
      <c r="IO1195" s="472"/>
      <c r="IP1195" s="472"/>
      <c r="IQ1195" s="472"/>
      <c r="IR1195" s="472"/>
      <c r="IS1195" s="472"/>
    </row>
    <row r="1196" spans="1:258" s="473" customFormat="1" ht="12.95" customHeight="1">
      <c r="A1196" s="221" t="s">
        <v>1090</v>
      </c>
      <c r="B1196" s="228"/>
      <c r="C1196" s="228"/>
      <c r="D1196" s="228"/>
      <c r="E1196" s="228" t="s">
        <v>1634</v>
      </c>
      <c r="F1196" s="228"/>
      <c r="G1196" s="228"/>
      <c r="H1196" s="228" t="s">
        <v>3380</v>
      </c>
      <c r="I1196" s="228" t="s">
        <v>3381</v>
      </c>
      <c r="J1196" s="228" t="s">
        <v>3382</v>
      </c>
      <c r="K1196" s="228" t="s">
        <v>150</v>
      </c>
      <c r="L1196" s="228"/>
      <c r="M1196" s="228"/>
      <c r="N1196" s="286">
        <v>90</v>
      </c>
      <c r="O1196" s="286">
        <v>230000000</v>
      </c>
      <c r="P1196" s="252" t="s">
        <v>953</v>
      </c>
      <c r="Q1196" s="234" t="s">
        <v>109</v>
      </c>
      <c r="R1196" s="286" t="s">
        <v>110</v>
      </c>
      <c r="S1196" s="286">
        <v>230000000</v>
      </c>
      <c r="T1196" s="252" t="s">
        <v>3388</v>
      </c>
      <c r="U1196" s="286"/>
      <c r="V1196" s="295"/>
      <c r="W1196" s="286"/>
      <c r="X1196" s="286" t="s">
        <v>436</v>
      </c>
      <c r="Y1196" s="286"/>
      <c r="Z1196" s="286"/>
      <c r="AA1196" s="286">
        <v>0</v>
      </c>
      <c r="AB1196" s="286">
        <v>90</v>
      </c>
      <c r="AC1196" s="286">
        <v>10</v>
      </c>
      <c r="AD1196" s="295"/>
      <c r="AE1196" s="295" t="s">
        <v>115</v>
      </c>
      <c r="AF1196" s="295"/>
      <c r="AG1196" s="295"/>
      <c r="AH1196" s="652">
        <v>36268000</v>
      </c>
      <c r="AI1196" s="652">
        <v>40620160</v>
      </c>
      <c r="AJ1196" s="228"/>
      <c r="AK1196" s="228"/>
      <c r="AL1196" s="228"/>
      <c r="AM1196" s="227" t="s">
        <v>116</v>
      </c>
      <c r="AN1196" s="228" t="s">
        <v>3383</v>
      </c>
      <c r="AO1196" s="228" t="s">
        <v>3389</v>
      </c>
      <c r="AP1196" s="227"/>
      <c r="AQ1196" s="107"/>
      <c r="AR1196" s="107"/>
      <c r="AS1196" s="107"/>
      <c r="AT1196" s="107"/>
      <c r="AU1196" s="107"/>
      <c r="AV1196" s="107"/>
      <c r="AW1196" s="107"/>
      <c r="AX1196" s="107"/>
      <c r="AY1196" s="107"/>
      <c r="AZ1196" s="107"/>
      <c r="BA1196" s="1"/>
      <c r="BB1196" s="1"/>
      <c r="BC1196" s="1"/>
      <c r="BD1196" s="49">
        <v>985</v>
      </c>
      <c r="BE1196" s="472"/>
      <c r="BF1196" s="472"/>
      <c r="BG1196" s="472"/>
      <c r="BH1196" s="472"/>
      <c r="BI1196" s="472"/>
      <c r="BJ1196" s="472"/>
      <c r="BK1196" s="472"/>
      <c r="BL1196" s="472"/>
      <c r="BM1196" s="472"/>
      <c r="BN1196" s="472"/>
      <c r="BO1196" s="472"/>
      <c r="BP1196" s="472"/>
      <c r="BQ1196" s="472"/>
      <c r="BR1196" s="472"/>
      <c r="BS1196" s="472"/>
      <c r="BT1196" s="472"/>
      <c r="BU1196" s="472"/>
      <c r="BV1196" s="472"/>
      <c r="BW1196" s="472"/>
      <c r="BX1196" s="472"/>
      <c r="BY1196" s="472"/>
      <c r="BZ1196" s="472"/>
      <c r="CA1196" s="472"/>
      <c r="CB1196" s="472"/>
      <c r="CC1196" s="472"/>
      <c r="CD1196" s="472"/>
      <c r="CE1196" s="472"/>
      <c r="CF1196" s="472"/>
      <c r="CG1196" s="472"/>
      <c r="CH1196" s="472"/>
      <c r="CI1196" s="472"/>
      <c r="CJ1196" s="472"/>
      <c r="CK1196" s="472"/>
      <c r="CL1196" s="472"/>
      <c r="CM1196" s="472"/>
      <c r="CN1196" s="472"/>
      <c r="CO1196" s="472"/>
      <c r="CP1196" s="472"/>
      <c r="CQ1196" s="472"/>
      <c r="CR1196" s="472"/>
      <c r="CS1196" s="472"/>
      <c r="CT1196" s="472"/>
      <c r="CU1196" s="472"/>
      <c r="CV1196" s="472"/>
      <c r="CW1196" s="472"/>
      <c r="CX1196" s="472"/>
      <c r="CY1196" s="472"/>
      <c r="CZ1196" s="472"/>
      <c r="DA1196" s="472"/>
      <c r="DB1196" s="472"/>
      <c r="DC1196" s="472"/>
      <c r="DD1196" s="472"/>
      <c r="DE1196" s="472"/>
      <c r="DF1196" s="472"/>
      <c r="DG1196" s="472"/>
      <c r="DH1196" s="472"/>
      <c r="DI1196" s="472"/>
      <c r="DJ1196" s="472"/>
      <c r="DK1196" s="472"/>
      <c r="DL1196" s="472"/>
      <c r="DM1196" s="472"/>
      <c r="DN1196" s="472"/>
      <c r="DO1196" s="472"/>
      <c r="DP1196" s="472"/>
      <c r="DQ1196" s="472"/>
      <c r="DR1196" s="472"/>
      <c r="DS1196" s="472"/>
      <c r="DT1196" s="472"/>
      <c r="DU1196" s="472"/>
      <c r="DV1196" s="472"/>
      <c r="DW1196" s="472"/>
      <c r="DX1196" s="472"/>
      <c r="DY1196" s="472"/>
      <c r="DZ1196" s="472"/>
      <c r="EA1196" s="472"/>
      <c r="EB1196" s="472"/>
      <c r="EC1196" s="472"/>
      <c r="ED1196" s="472"/>
      <c r="EE1196" s="472"/>
      <c r="EF1196" s="472"/>
      <c r="EG1196" s="472"/>
      <c r="EH1196" s="472"/>
      <c r="EI1196" s="472"/>
      <c r="EJ1196" s="472"/>
      <c r="EK1196" s="472"/>
      <c r="EL1196" s="472"/>
      <c r="EM1196" s="472"/>
      <c r="EN1196" s="472"/>
      <c r="EO1196" s="472"/>
      <c r="EP1196" s="472"/>
      <c r="EQ1196" s="472"/>
      <c r="ER1196" s="472"/>
      <c r="ES1196" s="472"/>
      <c r="ET1196" s="472"/>
      <c r="EU1196" s="472"/>
      <c r="EV1196" s="472"/>
      <c r="EW1196" s="472"/>
      <c r="EX1196" s="472"/>
      <c r="EY1196" s="472"/>
      <c r="EZ1196" s="472"/>
      <c r="FA1196" s="472"/>
      <c r="FB1196" s="472"/>
      <c r="FC1196" s="472"/>
      <c r="FD1196" s="472"/>
      <c r="FE1196" s="472"/>
      <c r="FF1196" s="472"/>
      <c r="FG1196" s="472"/>
      <c r="FH1196" s="472"/>
      <c r="FI1196" s="472"/>
      <c r="FJ1196" s="472"/>
      <c r="FK1196" s="472"/>
      <c r="FL1196" s="472"/>
      <c r="FM1196" s="472"/>
      <c r="FN1196" s="472"/>
      <c r="FO1196" s="472"/>
      <c r="FP1196" s="472"/>
      <c r="FQ1196" s="472"/>
      <c r="FR1196" s="472"/>
      <c r="FS1196" s="472"/>
      <c r="FT1196" s="472"/>
      <c r="FU1196" s="472"/>
      <c r="FV1196" s="472"/>
      <c r="FW1196" s="472"/>
      <c r="FX1196" s="472"/>
      <c r="FY1196" s="472"/>
      <c r="FZ1196" s="472"/>
      <c r="GA1196" s="472"/>
      <c r="GB1196" s="472"/>
      <c r="GC1196" s="472"/>
      <c r="GD1196" s="472"/>
      <c r="GE1196" s="472"/>
      <c r="GF1196" s="472"/>
      <c r="GG1196" s="472"/>
      <c r="GH1196" s="472"/>
      <c r="GI1196" s="472"/>
      <c r="GJ1196" s="472"/>
      <c r="GK1196" s="472"/>
      <c r="GL1196" s="472"/>
      <c r="GM1196" s="472"/>
      <c r="GN1196" s="472"/>
      <c r="GO1196" s="472"/>
      <c r="GP1196" s="472"/>
      <c r="GQ1196" s="472"/>
      <c r="GR1196" s="472"/>
      <c r="GS1196" s="472"/>
      <c r="GT1196" s="472"/>
      <c r="GU1196" s="472"/>
      <c r="GV1196" s="472"/>
      <c r="GW1196" s="472"/>
      <c r="GX1196" s="472"/>
      <c r="GY1196" s="472"/>
      <c r="GZ1196" s="472"/>
      <c r="HA1196" s="472"/>
      <c r="HB1196" s="472"/>
      <c r="HC1196" s="472"/>
      <c r="HD1196" s="472"/>
      <c r="HE1196" s="472"/>
      <c r="HF1196" s="472"/>
      <c r="HG1196" s="472"/>
      <c r="HH1196" s="472"/>
      <c r="HI1196" s="472"/>
      <c r="HJ1196" s="472"/>
      <c r="HK1196" s="472"/>
      <c r="HL1196" s="472"/>
      <c r="HM1196" s="472"/>
      <c r="HN1196" s="472"/>
      <c r="HO1196" s="472"/>
      <c r="HP1196" s="472"/>
      <c r="HQ1196" s="472"/>
      <c r="HR1196" s="472"/>
      <c r="HS1196" s="472"/>
      <c r="HT1196" s="472"/>
      <c r="HU1196" s="472"/>
      <c r="HV1196" s="472"/>
      <c r="HW1196" s="472"/>
      <c r="HX1196" s="472"/>
      <c r="HY1196" s="472"/>
      <c r="HZ1196" s="472"/>
      <c r="IA1196" s="472"/>
      <c r="IB1196" s="472"/>
      <c r="IC1196" s="472"/>
      <c r="ID1196" s="472"/>
      <c r="IE1196" s="472"/>
      <c r="IF1196" s="472"/>
      <c r="IG1196" s="472"/>
      <c r="IH1196" s="472"/>
      <c r="II1196" s="472"/>
      <c r="IJ1196" s="472"/>
      <c r="IK1196" s="472"/>
      <c r="IL1196" s="472"/>
      <c r="IM1196" s="472"/>
      <c r="IN1196" s="472"/>
      <c r="IO1196" s="472"/>
      <c r="IP1196" s="472"/>
      <c r="IQ1196" s="472"/>
      <c r="IR1196" s="472"/>
      <c r="IS1196" s="472"/>
    </row>
    <row r="1197" spans="1:258" s="473" customFormat="1" ht="12.95" customHeight="1">
      <c r="A1197" s="413" t="s">
        <v>848</v>
      </c>
      <c r="B1197" s="250" t="s">
        <v>1031</v>
      </c>
      <c r="C1197" s="413"/>
      <c r="D1197" s="259"/>
      <c r="E1197" s="423" t="s">
        <v>4001</v>
      </c>
      <c r="F1197" s="423"/>
      <c r="G1197" s="413"/>
      <c r="H1197" s="413" t="s">
        <v>3156</v>
      </c>
      <c r="I1197" s="423" t="s">
        <v>3157</v>
      </c>
      <c r="J1197" s="423" t="s">
        <v>3158</v>
      </c>
      <c r="K1197" s="423" t="s">
        <v>603</v>
      </c>
      <c r="L1197" s="568" t="s">
        <v>3195</v>
      </c>
      <c r="M1197" s="568"/>
      <c r="N1197" s="576">
        <v>100</v>
      </c>
      <c r="O1197" s="572" t="s">
        <v>107</v>
      </c>
      <c r="P1197" s="250" t="s">
        <v>953</v>
      </c>
      <c r="Q1197" s="397" t="s">
        <v>1094</v>
      </c>
      <c r="R1197" s="508" t="s">
        <v>110</v>
      </c>
      <c r="S1197" s="250" t="s">
        <v>3161</v>
      </c>
      <c r="T1197" s="597" t="s">
        <v>958</v>
      </c>
      <c r="U1197" s="423"/>
      <c r="V1197" s="576"/>
      <c r="W1197" s="508"/>
      <c r="X1197" s="61"/>
      <c r="Y1197" s="606" t="s">
        <v>435</v>
      </c>
      <c r="Z1197" s="508" t="s">
        <v>436</v>
      </c>
      <c r="AA1197" s="508">
        <v>0</v>
      </c>
      <c r="AB1197" s="572">
        <v>100</v>
      </c>
      <c r="AC1197" s="572">
        <v>0</v>
      </c>
      <c r="AD1197" s="572" t="s">
        <v>4002</v>
      </c>
      <c r="AE1197" s="634" t="s">
        <v>115</v>
      </c>
      <c r="AF1197" s="508">
        <v>166409133.56038895</v>
      </c>
      <c r="AG1197" s="649"/>
      <c r="AH1197" s="660">
        <v>4361583390.6177921</v>
      </c>
      <c r="AI1197" s="671">
        <v>4884973397.4919281</v>
      </c>
      <c r="AJ1197" s="671"/>
      <c r="AK1197" s="634"/>
      <c r="AL1197" s="671"/>
      <c r="AM1197" s="690" t="s">
        <v>116</v>
      </c>
      <c r="AN1197" s="250" t="s">
        <v>4003</v>
      </c>
      <c r="AO1197" s="250" t="s">
        <v>4004</v>
      </c>
      <c r="AP1197" s="331"/>
      <c r="AQ1197" s="404"/>
      <c r="AR1197" s="405"/>
      <c r="AS1197" s="405"/>
      <c r="AT1197" s="404"/>
      <c r="AU1197" s="405"/>
      <c r="AV1197" s="405"/>
      <c r="AW1197" s="404"/>
      <c r="AX1197" s="405"/>
      <c r="AY1197" s="39"/>
      <c r="AZ1197" s="404"/>
      <c r="BA1197" s="247"/>
      <c r="BB1197" s="247"/>
      <c r="BC1197" s="248"/>
      <c r="BD1197" s="49">
        <v>986</v>
      </c>
      <c r="BE1197" s="472"/>
      <c r="BF1197" s="472"/>
      <c r="BG1197" s="472"/>
      <c r="BH1197" s="472"/>
      <c r="BI1197" s="472"/>
      <c r="BJ1197" s="472"/>
      <c r="BK1197" s="472"/>
      <c r="BL1197" s="472"/>
      <c r="BM1197" s="472"/>
      <c r="BN1197" s="472"/>
      <c r="BO1197" s="472"/>
      <c r="BP1197" s="472"/>
      <c r="BQ1197" s="472"/>
      <c r="BR1197" s="472"/>
      <c r="BS1197" s="472"/>
      <c r="BT1197" s="472"/>
      <c r="BU1197" s="472"/>
      <c r="BV1197" s="472"/>
      <c r="BW1197" s="472"/>
      <c r="BX1197" s="472"/>
      <c r="BY1197" s="472"/>
      <c r="BZ1197" s="472"/>
      <c r="CA1197" s="472"/>
      <c r="CB1197" s="472"/>
      <c r="CC1197" s="472"/>
      <c r="CD1197" s="472"/>
      <c r="CE1197" s="472"/>
      <c r="CF1197" s="472"/>
      <c r="CG1197" s="472"/>
      <c r="CH1197" s="472"/>
      <c r="CI1197" s="472"/>
      <c r="CJ1197" s="472"/>
      <c r="CK1197" s="472"/>
      <c r="CL1197" s="472"/>
      <c r="CM1197" s="472"/>
      <c r="CN1197" s="472"/>
      <c r="CO1197" s="472"/>
      <c r="CP1197" s="472"/>
      <c r="CQ1197" s="472"/>
      <c r="CR1197" s="472"/>
      <c r="CS1197" s="472"/>
      <c r="CT1197" s="472"/>
      <c r="CU1197" s="472"/>
      <c r="CV1197" s="472"/>
      <c r="CW1197" s="472"/>
      <c r="CX1197" s="472"/>
      <c r="CY1197" s="472"/>
      <c r="CZ1197" s="472"/>
      <c r="DA1197" s="472"/>
      <c r="DB1197" s="472"/>
      <c r="DC1197" s="472"/>
      <c r="DD1197" s="472"/>
      <c r="DE1197" s="472"/>
      <c r="DF1197" s="472"/>
      <c r="DG1197" s="472"/>
      <c r="DH1197" s="472"/>
      <c r="DI1197" s="472"/>
      <c r="DJ1197" s="472"/>
      <c r="DK1197" s="472"/>
      <c r="DL1197" s="472"/>
      <c r="DM1197" s="472"/>
      <c r="DN1197" s="472"/>
      <c r="DO1197" s="472"/>
      <c r="DP1197" s="472"/>
      <c r="DQ1197" s="472"/>
      <c r="DR1197" s="472"/>
      <c r="DS1197" s="472"/>
      <c r="DT1197" s="472"/>
      <c r="DU1197" s="472"/>
      <c r="DV1197" s="472"/>
      <c r="DW1197" s="472"/>
      <c r="DX1197" s="472"/>
      <c r="DY1197" s="472"/>
      <c r="DZ1197" s="472"/>
      <c r="EA1197" s="472"/>
      <c r="EB1197" s="472"/>
      <c r="EC1197" s="472"/>
      <c r="ED1197" s="472"/>
      <c r="EE1197" s="472"/>
      <c r="EF1197" s="472"/>
      <c r="EG1197" s="472"/>
      <c r="EH1197" s="472"/>
      <c r="EI1197" s="472"/>
      <c r="EJ1197" s="472"/>
      <c r="EK1197" s="472"/>
      <c r="EL1197" s="472"/>
      <c r="EM1197" s="472"/>
      <c r="EN1197" s="472"/>
      <c r="EO1197" s="472"/>
      <c r="EP1197" s="472"/>
      <c r="EQ1197" s="472"/>
      <c r="ER1197" s="472"/>
      <c r="ES1197" s="472"/>
      <c r="ET1197" s="472"/>
      <c r="EU1197" s="472"/>
      <c r="EV1197" s="472"/>
      <c r="EW1197" s="472"/>
      <c r="EX1197" s="472"/>
      <c r="EY1197" s="472"/>
      <c r="EZ1197" s="472"/>
      <c r="FA1197" s="472"/>
      <c r="FB1197" s="472"/>
      <c r="FC1197" s="472"/>
      <c r="FD1197" s="472"/>
      <c r="FE1197" s="472"/>
      <c r="FF1197" s="472"/>
      <c r="FG1197" s="472"/>
      <c r="FH1197" s="472"/>
      <c r="FI1197" s="472"/>
      <c r="FJ1197" s="472"/>
      <c r="FK1197" s="472"/>
      <c r="FL1197" s="472"/>
      <c r="FM1197" s="472"/>
      <c r="FN1197" s="472"/>
      <c r="FO1197" s="472"/>
      <c r="FP1197" s="472"/>
      <c r="FQ1197" s="472"/>
      <c r="FR1197" s="472"/>
      <c r="FS1197" s="472"/>
      <c r="FT1197" s="472"/>
      <c r="FU1197" s="472"/>
      <c r="FV1197" s="472"/>
      <c r="FW1197" s="472"/>
      <c r="FX1197" s="472"/>
      <c r="FY1197" s="472"/>
      <c r="FZ1197" s="472"/>
      <c r="GA1197" s="472"/>
      <c r="GB1197" s="472"/>
      <c r="GC1197" s="472"/>
      <c r="GD1197" s="472"/>
      <c r="GE1197" s="472"/>
      <c r="GF1197" s="472"/>
      <c r="GG1197" s="472"/>
      <c r="GH1197" s="472"/>
      <c r="GI1197" s="472"/>
      <c r="GJ1197" s="472"/>
      <c r="GK1197" s="472"/>
      <c r="GL1197" s="472"/>
      <c r="GM1197" s="472"/>
      <c r="GN1197" s="472"/>
      <c r="GO1197" s="472"/>
      <c r="GP1197" s="472"/>
      <c r="GQ1197" s="472"/>
      <c r="GR1197" s="472"/>
      <c r="GS1197" s="472"/>
      <c r="GT1197" s="472"/>
      <c r="GU1197" s="472"/>
      <c r="GV1197" s="472"/>
      <c r="GW1197" s="472"/>
      <c r="GX1197" s="472"/>
      <c r="GY1197" s="472"/>
      <c r="GZ1197" s="472"/>
      <c r="HA1197" s="472"/>
      <c r="HB1197" s="472"/>
      <c r="HC1197" s="472"/>
      <c r="HD1197" s="472"/>
      <c r="HE1197" s="472"/>
      <c r="HF1197" s="472"/>
      <c r="HG1197" s="472"/>
      <c r="HH1197" s="472"/>
      <c r="HI1197" s="472"/>
      <c r="HJ1197" s="472"/>
      <c r="HK1197" s="472"/>
      <c r="HL1197" s="472"/>
      <c r="HM1197" s="472"/>
      <c r="HN1197" s="472"/>
      <c r="HO1197" s="472"/>
      <c r="HP1197" s="472"/>
      <c r="HQ1197" s="472"/>
      <c r="HR1197" s="472"/>
      <c r="HS1197" s="472"/>
      <c r="HT1197" s="472"/>
      <c r="HU1197" s="472"/>
      <c r="HV1197" s="472"/>
      <c r="HW1197" s="472"/>
      <c r="HX1197" s="472"/>
      <c r="HY1197" s="472"/>
      <c r="HZ1197" s="472"/>
      <c r="IA1197" s="472"/>
      <c r="IB1197" s="472"/>
      <c r="IC1197" s="472"/>
      <c r="ID1197" s="472"/>
      <c r="IE1197" s="472"/>
      <c r="IF1197" s="472"/>
      <c r="IG1197" s="472"/>
      <c r="IH1197" s="472"/>
      <c r="II1197" s="472"/>
      <c r="IJ1197" s="472"/>
      <c r="IK1197" s="472"/>
      <c r="IL1197" s="472"/>
      <c r="IM1197" s="472"/>
      <c r="IN1197" s="472"/>
      <c r="IO1197" s="472"/>
      <c r="IP1197" s="472"/>
      <c r="IQ1197" s="472"/>
      <c r="IR1197" s="472"/>
      <c r="IS1197" s="472"/>
    </row>
    <row r="1198" spans="1:258" s="239" customFormat="1" ht="12.75" customHeight="1">
      <c r="A1198" s="104" t="s">
        <v>319</v>
      </c>
      <c r="B1198" s="86" t="s">
        <v>1031</v>
      </c>
      <c r="C1198" s="153"/>
      <c r="D1198" s="76"/>
      <c r="E1198" s="104" t="s">
        <v>4005</v>
      </c>
      <c r="F1198" s="104"/>
      <c r="G1198" s="76"/>
      <c r="H1198" s="76" t="s">
        <v>4006</v>
      </c>
      <c r="I1198" s="76" t="s">
        <v>4007</v>
      </c>
      <c r="J1198" s="76" t="s">
        <v>4007</v>
      </c>
      <c r="K1198" s="76" t="s">
        <v>104</v>
      </c>
      <c r="L1198" s="76"/>
      <c r="M1198" s="76"/>
      <c r="N1198" s="350">
        <v>100</v>
      </c>
      <c r="O1198" s="76">
        <v>230000000</v>
      </c>
      <c r="P1198" s="76" t="s">
        <v>953</v>
      </c>
      <c r="Q1198" s="76" t="s">
        <v>2156</v>
      </c>
      <c r="R1198" s="76" t="s">
        <v>110</v>
      </c>
      <c r="S1198" s="293">
        <v>230000000</v>
      </c>
      <c r="T1198" s="87" t="s">
        <v>958</v>
      </c>
      <c r="U1198" s="76"/>
      <c r="V1198" s="76"/>
      <c r="W1198" s="76"/>
      <c r="X1198" s="76" t="s">
        <v>436</v>
      </c>
      <c r="Y1198" s="76"/>
      <c r="Z1198" s="76"/>
      <c r="AA1198" s="350">
        <v>0</v>
      </c>
      <c r="AB1198" s="350">
        <v>100</v>
      </c>
      <c r="AC1198" s="350">
        <v>0</v>
      </c>
      <c r="AD1198" s="76"/>
      <c r="AE1198" s="76" t="s">
        <v>115</v>
      </c>
      <c r="AF1198" s="394"/>
      <c r="AG1198" s="394"/>
      <c r="AH1198" s="391">
        <v>4080000</v>
      </c>
      <c r="AI1198" s="391">
        <v>4569600</v>
      </c>
      <c r="AJ1198" s="394"/>
      <c r="AK1198" s="394"/>
      <c r="AL1198" s="394"/>
      <c r="AM1198" s="76" t="s">
        <v>116</v>
      </c>
      <c r="AN1198" s="104" t="s">
        <v>4008</v>
      </c>
      <c r="AO1198" s="104" t="s">
        <v>4009</v>
      </c>
      <c r="AP1198" s="76"/>
      <c r="AQ1198" s="76"/>
      <c r="AR1198" s="76"/>
      <c r="AS1198" s="76"/>
      <c r="AT1198" s="76"/>
      <c r="AU1198" s="76"/>
      <c r="AV1198" s="76"/>
      <c r="AW1198" s="76"/>
      <c r="AX1198" s="728"/>
      <c r="AY1198" s="76"/>
      <c r="AZ1198" s="76"/>
      <c r="BA1198" s="8"/>
      <c r="BB1198" s="8"/>
      <c r="BC1198" s="242"/>
      <c r="BD1198" s="49">
        <v>987</v>
      </c>
    </row>
    <row r="1199" spans="1:258" s="239" customFormat="1" ht="13.15" customHeight="1">
      <c r="A1199" s="74" t="s">
        <v>319</v>
      </c>
      <c r="B1199" s="86" t="s">
        <v>1031</v>
      </c>
      <c r="C1199" s="74"/>
      <c r="D1199" s="166"/>
      <c r="E1199" s="334" t="s">
        <v>4010</v>
      </c>
      <c r="F1199" s="334"/>
      <c r="G1199" s="74"/>
      <c r="H1199" s="334" t="s">
        <v>4011</v>
      </c>
      <c r="I1199" s="74" t="s">
        <v>4012</v>
      </c>
      <c r="J1199" s="74" t="s">
        <v>4012</v>
      </c>
      <c r="K1199" s="77" t="s">
        <v>104</v>
      </c>
      <c r="L1199" s="77"/>
      <c r="M1199" s="396"/>
      <c r="N1199" s="282">
        <v>100</v>
      </c>
      <c r="O1199" s="86">
        <v>230000000</v>
      </c>
      <c r="P1199" s="397" t="s">
        <v>953</v>
      </c>
      <c r="Q1199" s="75" t="s">
        <v>1094</v>
      </c>
      <c r="R1199" s="86" t="s">
        <v>110</v>
      </c>
      <c r="S1199" s="424">
        <v>230000000</v>
      </c>
      <c r="T1199" s="334" t="s">
        <v>999</v>
      </c>
      <c r="U1199" s="396"/>
      <c r="V1199" s="75"/>
      <c r="W1199" s="396"/>
      <c r="X1199" s="213" t="s">
        <v>436</v>
      </c>
      <c r="Y1199" s="75"/>
      <c r="Z1199" s="75"/>
      <c r="AA1199" s="282">
        <v>0</v>
      </c>
      <c r="AB1199" s="282">
        <v>100</v>
      </c>
      <c r="AC1199" s="282">
        <v>0</v>
      </c>
      <c r="AD1199" s="400"/>
      <c r="AE1199" s="75" t="s">
        <v>115</v>
      </c>
      <c r="AF1199" s="401"/>
      <c r="AG1199" s="401"/>
      <c r="AH1199" s="403">
        <v>4091401.05</v>
      </c>
      <c r="AI1199" s="403">
        <v>4582369.176</v>
      </c>
      <c r="AJ1199" s="400"/>
      <c r="AK1199" s="403"/>
      <c r="AL1199" s="403"/>
      <c r="AM1199" s="86" t="s">
        <v>116</v>
      </c>
      <c r="AN1199" s="86" t="s">
        <v>4013</v>
      </c>
      <c r="AO1199" s="86" t="s">
        <v>4014</v>
      </c>
      <c r="AP1199" s="404"/>
      <c r="AQ1199" s="405"/>
      <c r="AR1199" s="405"/>
      <c r="AS1199" s="404"/>
      <c r="AT1199" s="405"/>
      <c r="AU1199" s="405"/>
      <c r="AV1199" s="404"/>
      <c r="AW1199" s="405"/>
      <c r="AX1199" s="729"/>
      <c r="AY1199" s="425"/>
      <c r="AZ1199" s="425"/>
      <c r="BA1199" s="247"/>
      <c r="BB1199" s="247"/>
      <c r="BD1199" s="49">
        <v>988</v>
      </c>
    </row>
    <row r="1200" spans="1:258" s="480" customFormat="1" ht="13.15" customHeight="1">
      <c r="A1200" s="76" t="s">
        <v>1090</v>
      </c>
      <c r="B1200" s="86" t="s">
        <v>1031</v>
      </c>
      <c r="C1200" s="131"/>
      <c r="D1200" s="76"/>
      <c r="E1200" s="166" t="s">
        <v>4015</v>
      </c>
      <c r="F1200" s="166"/>
      <c r="G1200" s="37"/>
      <c r="H1200" s="426" t="s">
        <v>4016</v>
      </c>
      <c r="I1200" s="426" t="s">
        <v>4017</v>
      </c>
      <c r="J1200" s="426" t="s">
        <v>4018</v>
      </c>
      <c r="K1200" s="80" t="s">
        <v>150</v>
      </c>
      <c r="L1200" s="76"/>
      <c r="M1200" s="76"/>
      <c r="N1200" s="80" t="s">
        <v>285</v>
      </c>
      <c r="O1200" s="395">
        <v>230000000</v>
      </c>
      <c r="P1200" s="132" t="s">
        <v>953</v>
      </c>
      <c r="Q1200" s="76" t="s">
        <v>109</v>
      </c>
      <c r="R1200" s="116" t="s">
        <v>110</v>
      </c>
      <c r="S1200" s="293">
        <v>230000000</v>
      </c>
      <c r="T1200" s="428" t="s">
        <v>958</v>
      </c>
      <c r="U1200" s="76"/>
      <c r="V1200" s="76"/>
      <c r="W1200" s="76"/>
      <c r="X1200" s="76" t="s">
        <v>436</v>
      </c>
      <c r="Y1200" s="76"/>
      <c r="Z1200" s="76"/>
      <c r="AA1200" s="80" t="s">
        <v>106</v>
      </c>
      <c r="AB1200" s="80" t="s">
        <v>316</v>
      </c>
      <c r="AC1200" s="80" t="s">
        <v>106</v>
      </c>
      <c r="AD1200" s="76"/>
      <c r="AE1200" s="104" t="s">
        <v>115</v>
      </c>
      <c r="AF1200" s="76"/>
      <c r="AG1200" s="76"/>
      <c r="AH1200" s="81">
        <v>377427200</v>
      </c>
      <c r="AI1200" s="429">
        <f>AH1200*1.12</f>
        <v>422718464.00000006</v>
      </c>
      <c r="AJ1200" s="88"/>
      <c r="AK1200" s="88"/>
      <c r="AL1200" s="88"/>
      <c r="AM1200" s="84" t="s">
        <v>116</v>
      </c>
      <c r="AN1200" s="700" t="s">
        <v>4019</v>
      </c>
      <c r="AO1200" s="86" t="s">
        <v>1099</v>
      </c>
      <c r="AP1200" s="76"/>
      <c r="AQ1200" s="76"/>
      <c r="AR1200" s="76"/>
      <c r="AS1200" s="76"/>
      <c r="AT1200" s="76"/>
      <c r="AU1200" s="76"/>
      <c r="AV1200" s="76"/>
      <c r="AW1200" s="76"/>
      <c r="AX1200" s="76"/>
      <c r="AY1200" s="89" t="s">
        <v>3919</v>
      </c>
      <c r="AZ1200" s="134" t="s">
        <v>4020</v>
      </c>
      <c r="BA1200" s="85"/>
      <c r="BB1200" s="85"/>
      <c r="BC1200" s="85"/>
      <c r="BD1200" s="49">
        <v>989</v>
      </c>
    </row>
    <row r="1201" spans="1:52" ht="12.95" customHeight="1">
      <c r="A1201" s="76" t="s">
        <v>1090</v>
      </c>
      <c r="B1201" s="820"/>
      <c r="C1201" s="915"/>
      <c r="D1201" s="915"/>
      <c r="E1201" s="916" t="s">
        <v>4392</v>
      </c>
      <c r="F1201" s="820"/>
      <c r="G1201" s="820"/>
      <c r="H1201" s="916" t="s">
        <v>4262</v>
      </c>
      <c r="I1201" s="916" t="s">
        <v>4263</v>
      </c>
      <c r="J1201" s="916" t="s">
        <v>4263</v>
      </c>
      <c r="K1201" s="551" t="s">
        <v>150</v>
      </c>
      <c r="L1201" s="234"/>
      <c r="M1201" s="234"/>
      <c r="N1201" s="911">
        <v>90</v>
      </c>
      <c r="O1201" s="911">
        <v>230000000</v>
      </c>
      <c r="P1201" s="86" t="s">
        <v>953</v>
      </c>
      <c r="Q1201" s="76" t="s">
        <v>435</v>
      </c>
      <c r="R1201" s="106" t="s">
        <v>110</v>
      </c>
      <c r="S1201" s="911">
        <v>230000000</v>
      </c>
      <c r="T1201" s="154" t="s">
        <v>4264</v>
      </c>
      <c r="U1201" s="917"/>
      <c r="V1201" s="917"/>
      <c r="W1201" s="917"/>
      <c r="X1201" s="911" t="s">
        <v>436</v>
      </c>
      <c r="Y1201" s="917"/>
      <c r="Z1201" s="917"/>
      <c r="AA1201" s="918">
        <v>0</v>
      </c>
      <c r="AB1201" s="106">
        <v>90</v>
      </c>
      <c r="AC1201" s="106">
        <v>10</v>
      </c>
      <c r="AD1201" s="919"/>
      <c r="AE1201" s="106" t="s">
        <v>115</v>
      </c>
      <c r="AF1201" s="917"/>
      <c r="AG1201" s="917"/>
      <c r="AH1201" s="394">
        <v>5000000</v>
      </c>
      <c r="AI1201" s="394">
        <f>AH1201*1.12</f>
        <v>5600000.0000000009</v>
      </c>
      <c r="AJ1201" s="917"/>
      <c r="AK1201" s="917"/>
      <c r="AL1201" s="917"/>
      <c r="AM1201" s="920" t="s">
        <v>116</v>
      </c>
      <c r="AN1201" s="396" t="s">
        <v>4265</v>
      </c>
      <c r="AO1201" s="154" t="s">
        <v>4266</v>
      </c>
      <c r="AP1201" s="917"/>
      <c r="AQ1201" s="917"/>
      <c r="AR1201" s="917"/>
      <c r="AS1201" s="917"/>
      <c r="AT1201" s="917"/>
      <c r="AU1201" s="917"/>
      <c r="AV1201" s="917"/>
      <c r="AW1201" s="917"/>
      <c r="AX1201" s="917"/>
      <c r="AY1201" s="917"/>
      <c r="AZ1201" s="921" t="s">
        <v>4193</v>
      </c>
    </row>
    <row r="1202" spans="1:52" ht="12.95" customHeight="1">
      <c r="A1202" s="76" t="s">
        <v>1090</v>
      </c>
      <c r="B1202" s="820"/>
      <c r="C1202" s="915"/>
      <c r="D1202" s="915"/>
      <c r="E1202" s="916" t="s">
        <v>4393</v>
      </c>
      <c r="F1202" s="820"/>
      <c r="G1202" s="820"/>
      <c r="H1202" s="916" t="s">
        <v>4262</v>
      </c>
      <c r="I1202" s="916" t="s">
        <v>4263</v>
      </c>
      <c r="J1202" s="916" t="s">
        <v>4263</v>
      </c>
      <c r="K1202" s="551" t="s">
        <v>150</v>
      </c>
      <c r="L1202" s="234"/>
      <c r="M1202" s="234"/>
      <c r="N1202" s="911">
        <v>90</v>
      </c>
      <c r="O1202" s="911">
        <v>230000000</v>
      </c>
      <c r="P1202" s="86" t="s">
        <v>953</v>
      </c>
      <c r="Q1202" s="76" t="s">
        <v>435</v>
      </c>
      <c r="R1202" s="106" t="s">
        <v>110</v>
      </c>
      <c r="S1202" s="911">
        <v>230000000</v>
      </c>
      <c r="T1202" s="154" t="s">
        <v>4267</v>
      </c>
      <c r="U1202" s="917"/>
      <c r="V1202" s="917"/>
      <c r="W1202" s="917"/>
      <c r="X1202" s="911" t="s">
        <v>436</v>
      </c>
      <c r="Y1202" s="917"/>
      <c r="Z1202" s="917"/>
      <c r="AA1202" s="918">
        <v>0</v>
      </c>
      <c r="AB1202" s="106">
        <v>90</v>
      </c>
      <c r="AC1202" s="106">
        <v>10</v>
      </c>
      <c r="AD1202" s="919"/>
      <c r="AE1202" s="106" t="s">
        <v>115</v>
      </c>
      <c r="AF1202" s="917"/>
      <c r="AG1202" s="917"/>
      <c r="AH1202" s="394">
        <v>5000000</v>
      </c>
      <c r="AI1202" s="394">
        <f t="shared" ref="AI1202:AI1210" si="84">AH1202*1.12</f>
        <v>5600000.0000000009</v>
      </c>
      <c r="AJ1202" s="917"/>
      <c r="AK1202" s="917"/>
      <c r="AL1202" s="917"/>
      <c r="AM1202" s="920" t="s">
        <v>116</v>
      </c>
      <c r="AN1202" s="396" t="s">
        <v>4268</v>
      </c>
      <c r="AO1202" s="154" t="s">
        <v>4269</v>
      </c>
      <c r="AP1202" s="917"/>
      <c r="AQ1202" s="917"/>
      <c r="AR1202" s="917"/>
      <c r="AS1202" s="917"/>
      <c r="AT1202" s="917"/>
      <c r="AU1202" s="917"/>
      <c r="AV1202" s="917"/>
      <c r="AW1202" s="917"/>
      <c r="AX1202" s="917"/>
      <c r="AY1202" s="917"/>
      <c r="AZ1202" s="921" t="s">
        <v>4193</v>
      </c>
    </row>
    <row r="1203" spans="1:52" ht="12.95" customHeight="1">
      <c r="A1203" s="76" t="s">
        <v>1090</v>
      </c>
      <c r="B1203" s="820"/>
      <c r="C1203" s="915"/>
      <c r="D1203" s="915"/>
      <c r="E1203" s="916" t="s">
        <v>4394</v>
      </c>
      <c r="F1203" s="820"/>
      <c r="G1203" s="820"/>
      <c r="H1203" s="916" t="s">
        <v>4262</v>
      </c>
      <c r="I1203" s="916" t="s">
        <v>4263</v>
      </c>
      <c r="J1203" s="916" t="s">
        <v>4263</v>
      </c>
      <c r="K1203" s="551" t="s">
        <v>150</v>
      </c>
      <c r="L1203" s="234"/>
      <c r="M1203" s="234"/>
      <c r="N1203" s="911">
        <v>90</v>
      </c>
      <c r="O1203" s="911">
        <v>230000000</v>
      </c>
      <c r="P1203" s="86" t="s">
        <v>4270</v>
      </c>
      <c r="Q1203" s="76" t="s">
        <v>435</v>
      </c>
      <c r="R1203" s="106" t="s">
        <v>110</v>
      </c>
      <c r="S1203" s="911">
        <v>230000000</v>
      </c>
      <c r="T1203" s="154" t="s">
        <v>4271</v>
      </c>
      <c r="U1203" s="917"/>
      <c r="V1203" s="917"/>
      <c r="W1203" s="917"/>
      <c r="X1203" s="911" t="s">
        <v>436</v>
      </c>
      <c r="Y1203" s="917"/>
      <c r="Z1203" s="917"/>
      <c r="AA1203" s="918">
        <v>0</v>
      </c>
      <c r="AB1203" s="106">
        <v>90</v>
      </c>
      <c r="AC1203" s="106">
        <v>10</v>
      </c>
      <c r="AD1203" s="919"/>
      <c r="AE1203" s="106" t="s">
        <v>115</v>
      </c>
      <c r="AF1203" s="917"/>
      <c r="AG1203" s="917"/>
      <c r="AH1203" s="394">
        <v>5000000</v>
      </c>
      <c r="AI1203" s="394">
        <f t="shared" si="84"/>
        <v>5600000.0000000009</v>
      </c>
      <c r="AJ1203" s="917"/>
      <c r="AK1203" s="917"/>
      <c r="AL1203" s="917"/>
      <c r="AM1203" s="920" t="s">
        <v>116</v>
      </c>
      <c r="AN1203" s="396" t="s">
        <v>4272</v>
      </c>
      <c r="AO1203" s="154" t="s">
        <v>4273</v>
      </c>
      <c r="AP1203" s="917"/>
      <c r="AQ1203" s="917"/>
      <c r="AR1203" s="917"/>
      <c r="AS1203" s="917"/>
      <c r="AT1203" s="917"/>
      <c r="AU1203" s="917"/>
      <c r="AV1203" s="917"/>
      <c r="AW1203" s="917"/>
      <c r="AX1203" s="917"/>
      <c r="AY1203" s="917"/>
      <c r="AZ1203" s="921" t="s">
        <v>4193</v>
      </c>
    </row>
    <row r="1204" spans="1:52" ht="12.95" customHeight="1">
      <c r="A1204" s="76" t="s">
        <v>1090</v>
      </c>
      <c r="B1204" s="820"/>
      <c r="C1204" s="915"/>
      <c r="D1204" s="915"/>
      <c r="E1204" s="916" t="s">
        <v>4395</v>
      </c>
      <c r="F1204" s="820"/>
      <c r="G1204" s="820"/>
      <c r="H1204" s="916" t="s">
        <v>4262</v>
      </c>
      <c r="I1204" s="916" t="s">
        <v>4263</v>
      </c>
      <c r="J1204" s="916" t="s">
        <v>4263</v>
      </c>
      <c r="K1204" s="551" t="s">
        <v>150</v>
      </c>
      <c r="L1204" s="234"/>
      <c r="M1204" s="234"/>
      <c r="N1204" s="911">
        <v>90</v>
      </c>
      <c r="O1204" s="911">
        <v>230000000</v>
      </c>
      <c r="P1204" s="86" t="s">
        <v>953</v>
      </c>
      <c r="Q1204" s="76" t="s">
        <v>435</v>
      </c>
      <c r="R1204" s="106" t="s">
        <v>110</v>
      </c>
      <c r="S1204" s="911">
        <v>230000000</v>
      </c>
      <c r="T1204" s="154" t="s">
        <v>4274</v>
      </c>
      <c r="U1204" s="917"/>
      <c r="V1204" s="917"/>
      <c r="W1204" s="917"/>
      <c r="X1204" s="911" t="s">
        <v>436</v>
      </c>
      <c r="Y1204" s="917"/>
      <c r="Z1204" s="917"/>
      <c r="AA1204" s="918">
        <v>0</v>
      </c>
      <c r="AB1204" s="106">
        <v>90</v>
      </c>
      <c r="AC1204" s="106">
        <v>10</v>
      </c>
      <c r="AD1204" s="919"/>
      <c r="AE1204" s="106" t="s">
        <v>115</v>
      </c>
      <c r="AF1204" s="917"/>
      <c r="AG1204" s="917"/>
      <c r="AH1204" s="394">
        <v>5000000</v>
      </c>
      <c r="AI1204" s="394">
        <f t="shared" si="84"/>
        <v>5600000.0000000009</v>
      </c>
      <c r="AJ1204" s="917"/>
      <c r="AK1204" s="917"/>
      <c r="AL1204" s="917"/>
      <c r="AM1204" s="920" t="s">
        <v>116</v>
      </c>
      <c r="AN1204" s="396" t="s">
        <v>4275</v>
      </c>
      <c r="AO1204" s="154" t="s">
        <v>4276</v>
      </c>
      <c r="AP1204" s="917"/>
      <c r="AQ1204" s="917"/>
      <c r="AR1204" s="917"/>
      <c r="AS1204" s="917"/>
      <c r="AT1204" s="917"/>
      <c r="AU1204" s="917"/>
      <c r="AV1204" s="917"/>
      <c r="AW1204" s="917"/>
      <c r="AX1204" s="917"/>
      <c r="AY1204" s="917"/>
      <c r="AZ1204" s="921" t="s">
        <v>4193</v>
      </c>
    </row>
    <row r="1205" spans="1:52" ht="12.95" customHeight="1">
      <c r="A1205" s="76" t="s">
        <v>1090</v>
      </c>
      <c r="B1205" s="820"/>
      <c r="C1205" s="915"/>
      <c r="D1205" s="915"/>
      <c r="E1205" s="916" t="s">
        <v>4396</v>
      </c>
      <c r="F1205" s="820"/>
      <c r="G1205" s="820"/>
      <c r="H1205" s="916" t="s">
        <v>4262</v>
      </c>
      <c r="I1205" s="916" t="s">
        <v>4263</v>
      </c>
      <c r="J1205" s="916" t="s">
        <v>4263</v>
      </c>
      <c r="K1205" s="551" t="s">
        <v>150</v>
      </c>
      <c r="L1205" s="234"/>
      <c r="M1205" s="234"/>
      <c r="N1205" s="911">
        <v>90</v>
      </c>
      <c r="O1205" s="911">
        <v>230000000</v>
      </c>
      <c r="P1205" s="86" t="s">
        <v>953</v>
      </c>
      <c r="Q1205" s="76" t="s">
        <v>435</v>
      </c>
      <c r="R1205" s="106" t="s">
        <v>110</v>
      </c>
      <c r="S1205" s="911">
        <v>230000000</v>
      </c>
      <c r="T1205" s="154" t="s">
        <v>3322</v>
      </c>
      <c r="U1205" s="917"/>
      <c r="V1205" s="917"/>
      <c r="W1205" s="917"/>
      <c r="X1205" s="911" t="s">
        <v>436</v>
      </c>
      <c r="Y1205" s="917"/>
      <c r="Z1205" s="917"/>
      <c r="AA1205" s="918">
        <v>0</v>
      </c>
      <c r="AB1205" s="106">
        <v>90</v>
      </c>
      <c r="AC1205" s="106">
        <v>10</v>
      </c>
      <c r="AD1205" s="919"/>
      <c r="AE1205" s="106" t="s">
        <v>115</v>
      </c>
      <c r="AF1205" s="917"/>
      <c r="AG1205" s="917"/>
      <c r="AH1205" s="394">
        <v>2000000</v>
      </c>
      <c r="AI1205" s="394">
        <f t="shared" si="84"/>
        <v>2240000</v>
      </c>
      <c r="AJ1205" s="917"/>
      <c r="AK1205" s="917"/>
      <c r="AL1205" s="917"/>
      <c r="AM1205" s="920" t="s">
        <v>116</v>
      </c>
      <c r="AN1205" s="396" t="s">
        <v>4268</v>
      </c>
      <c r="AO1205" s="154" t="s">
        <v>4277</v>
      </c>
      <c r="AP1205" s="917"/>
      <c r="AQ1205" s="917"/>
      <c r="AR1205" s="917"/>
      <c r="AS1205" s="917"/>
      <c r="AT1205" s="917"/>
      <c r="AU1205" s="917"/>
      <c r="AV1205" s="917"/>
      <c r="AW1205" s="917"/>
      <c r="AX1205" s="917"/>
      <c r="AY1205" s="917"/>
      <c r="AZ1205" s="921" t="s">
        <v>4193</v>
      </c>
    </row>
    <row r="1206" spans="1:52" ht="12.95" customHeight="1">
      <c r="A1206" s="76" t="s">
        <v>1090</v>
      </c>
      <c r="B1206" s="820"/>
      <c r="C1206" s="915"/>
      <c r="D1206" s="915"/>
      <c r="E1206" s="916" t="s">
        <v>4397</v>
      </c>
      <c r="F1206" s="820"/>
      <c r="G1206" s="820"/>
      <c r="H1206" s="916" t="s">
        <v>4262</v>
      </c>
      <c r="I1206" s="916" t="s">
        <v>4263</v>
      </c>
      <c r="J1206" s="916" t="s">
        <v>4263</v>
      </c>
      <c r="K1206" s="551" t="s">
        <v>150</v>
      </c>
      <c r="L1206" s="234"/>
      <c r="M1206" s="234"/>
      <c r="N1206" s="911">
        <v>90</v>
      </c>
      <c r="O1206" s="911">
        <v>230000000</v>
      </c>
      <c r="P1206" s="86" t="s">
        <v>953</v>
      </c>
      <c r="Q1206" s="76" t="s">
        <v>435</v>
      </c>
      <c r="R1206" s="106" t="s">
        <v>110</v>
      </c>
      <c r="S1206" s="911">
        <v>230000000</v>
      </c>
      <c r="T1206" s="154" t="s">
        <v>3322</v>
      </c>
      <c r="U1206" s="917"/>
      <c r="V1206" s="917"/>
      <c r="W1206" s="917"/>
      <c r="X1206" s="911" t="s">
        <v>436</v>
      </c>
      <c r="Y1206" s="917"/>
      <c r="Z1206" s="917"/>
      <c r="AA1206" s="918">
        <v>0</v>
      </c>
      <c r="AB1206" s="106">
        <v>90</v>
      </c>
      <c r="AC1206" s="106">
        <v>10</v>
      </c>
      <c r="AD1206" s="919"/>
      <c r="AE1206" s="106" t="s">
        <v>115</v>
      </c>
      <c r="AF1206" s="917"/>
      <c r="AG1206" s="917"/>
      <c r="AH1206" s="394">
        <v>5000000</v>
      </c>
      <c r="AI1206" s="394">
        <f t="shared" si="84"/>
        <v>5600000.0000000009</v>
      </c>
      <c r="AJ1206" s="917"/>
      <c r="AK1206" s="917"/>
      <c r="AL1206" s="917"/>
      <c r="AM1206" s="920" t="s">
        <v>116</v>
      </c>
      <c r="AN1206" s="396" t="s">
        <v>4278</v>
      </c>
      <c r="AO1206" s="154" t="s">
        <v>4279</v>
      </c>
      <c r="AP1206" s="917"/>
      <c r="AQ1206" s="917"/>
      <c r="AR1206" s="917"/>
      <c r="AS1206" s="917"/>
      <c r="AT1206" s="917"/>
      <c r="AU1206" s="917"/>
      <c r="AV1206" s="917"/>
      <c r="AW1206" s="917"/>
      <c r="AX1206" s="917"/>
      <c r="AY1206" s="917"/>
      <c r="AZ1206" s="921" t="s">
        <v>4193</v>
      </c>
    </row>
    <row r="1207" spans="1:52" ht="12.95" customHeight="1">
      <c r="A1207" s="76" t="s">
        <v>1090</v>
      </c>
      <c r="B1207" s="820"/>
      <c r="C1207" s="915"/>
      <c r="D1207" s="915"/>
      <c r="E1207" s="916" t="s">
        <v>4398</v>
      </c>
      <c r="F1207" s="820"/>
      <c r="G1207" s="820"/>
      <c r="H1207" s="922" t="s">
        <v>4280</v>
      </c>
      <c r="I1207" s="923" t="s">
        <v>4281</v>
      </c>
      <c r="J1207" s="923" t="s">
        <v>4281</v>
      </c>
      <c r="K1207" s="551" t="s">
        <v>150</v>
      </c>
      <c r="L1207" s="234"/>
      <c r="M1207" s="234"/>
      <c r="N1207" s="911">
        <v>90</v>
      </c>
      <c r="O1207" s="911">
        <v>230000000</v>
      </c>
      <c r="P1207" s="86" t="s">
        <v>953</v>
      </c>
      <c r="Q1207" s="76" t="s">
        <v>435</v>
      </c>
      <c r="R1207" s="106" t="s">
        <v>110</v>
      </c>
      <c r="S1207" s="911">
        <v>230000000</v>
      </c>
      <c r="T1207" s="154" t="s">
        <v>4264</v>
      </c>
      <c r="U1207" s="917"/>
      <c r="V1207" s="917"/>
      <c r="W1207" s="917"/>
      <c r="X1207" s="911" t="s">
        <v>436</v>
      </c>
      <c r="Y1207" s="917"/>
      <c r="Z1207" s="917"/>
      <c r="AA1207" s="918">
        <v>0</v>
      </c>
      <c r="AB1207" s="106">
        <v>90</v>
      </c>
      <c r="AC1207" s="106">
        <v>10</v>
      </c>
      <c r="AD1207" s="919"/>
      <c r="AE1207" s="106" t="s">
        <v>115</v>
      </c>
      <c r="AF1207" s="917"/>
      <c r="AG1207" s="917"/>
      <c r="AH1207" s="394">
        <v>47700000</v>
      </c>
      <c r="AI1207" s="394">
        <f t="shared" si="84"/>
        <v>53424000.000000007</v>
      </c>
      <c r="AJ1207" s="917"/>
      <c r="AK1207" s="917"/>
      <c r="AL1207" s="917"/>
      <c r="AM1207" s="920" t="s">
        <v>116</v>
      </c>
      <c r="AN1207" s="235" t="s">
        <v>4404</v>
      </c>
      <c r="AO1207" s="154" t="s">
        <v>4282</v>
      </c>
      <c r="AP1207" s="917"/>
      <c r="AQ1207" s="917"/>
      <c r="AR1207" s="917"/>
      <c r="AS1207" s="917"/>
      <c r="AT1207" s="917"/>
      <c r="AU1207" s="917"/>
      <c r="AV1207" s="917"/>
      <c r="AW1207" s="917"/>
      <c r="AX1207" s="917"/>
      <c r="AY1207" s="917"/>
      <c r="AZ1207" s="921" t="s">
        <v>4193</v>
      </c>
    </row>
    <row r="1208" spans="1:52" ht="12.75" customHeight="1">
      <c r="A1208" s="76" t="s">
        <v>1090</v>
      </c>
      <c r="B1208" s="820"/>
      <c r="C1208" s="915"/>
      <c r="D1208" s="915"/>
      <c r="E1208" s="916" t="s">
        <v>4399</v>
      </c>
      <c r="F1208" s="820"/>
      <c r="G1208" s="820"/>
      <c r="H1208" s="922" t="s">
        <v>4280</v>
      </c>
      <c r="I1208" s="923" t="s">
        <v>4281</v>
      </c>
      <c r="J1208" s="923" t="s">
        <v>4281</v>
      </c>
      <c r="K1208" s="551" t="s">
        <v>150</v>
      </c>
      <c r="L1208" s="234"/>
      <c r="M1208" s="234"/>
      <c r="N1208" s="911">
        <v>90</v>
      </c>
      <c r="O1208" s="911">
        <v>230000000</v>
      </c>
      <c r="P1208" s="86" t="s">
        <v>953</v>
      </c>
      <c r="Q1208" s="76" t="s">
        <v>435</v>
      </c>
      <c r="R1208" s="106" t="s">
        <v>110</v>
      </c>
      <c r="S1208" s="911">
        <v>230000000</v>
      </c>
      <c r="T1208" s="154" t="s">
        <v>4267</v>
      </c>
      <c r="U1208" s="917"/>
      <c r="V1208" s="917"/>
      <c r="W1208" s="917"/>
      <c r="X1208" s="911" t="s">
        <v>436</v>
      </c>
      <c r="Y1208" s="917"/>
      <c r="Z1208" s="917"/>
      <c r="AA1208" s="918">
        <v>0</v>
      </c>
      <c r="AB1208" s="106">
        <v>90</v>
      </c>
      <c r="AC1208" s="106">
        <v>10</v>
      </c>
      <c r="AD1208" s="919"/>
      <c r="AE1208" s="106" t="s">
        <v>115</v>
      </c>
      <c r="AF1208" s="917"/>
      <c r="AG1208" s="917"/>
      <c r="AH1208" s="394">
        <v>9000000</v>
      </c>
      <c r="AI1208" s="394">
        <f t="shared" si="84"/>
        <v>10080000.000000002</v>
      </c>
      <c r="AJ1208" s="917"/>
      <c r="AK1208" s="917"/>
      <c r="AL1208" s="917"/>
      <c r="AM1208" s="920" t="s">
        <v>116</v>
      </c>
      <c r="AN1208" s="235" t="s">
        <v>4405</v>
      </c>
      <c r="AO1208" s="154" t="s">
        <v>4283</v>
      </c>
      <c r="AP1208" s="917"/>
      <c r="AQ1208" s="917"/>
      <c r="AR1208" s="917"/>
      <c r="AS1208" s="917"/>
      <c r="AT1208" s="917"/>
      <c r="AU1208" s="917"/>
      <c r="AV1208" s="917"/>
      <c r="AW1208" s="917"/>
      <c r="AX1208" s="917"/>
      <c r="AY1208" s="917"/>
      <c r="AZ1208" s="921" t="s">
        <v>4193</v>
      </c>
    </row>
    <row r="1209" spans="1:52" ht="12.95" customHeight="1">
      <c r="A1209" s="76" t="s">
        <v>1090</v>
      </c>
      <c r="B1209" s="820"/>
      <c r="C1209" s="915"/>
      <c r="D1209" s="915"/>
      <c r="E1209" s="916" t="s">
        <v>4400</v>
      </c>
      <c r="F1209" s="820"/>
      <c r="G1209" s="820"/>
      <c r="H1209" s="922" t="s">
        <v>4280</v>
      </c>
      <c r="I1209" s="923" t="s">
        <v>4281</v>
      </c>
      <c r="J1209" s="923" t="s">
        <v>4281</v>
      </c>
      <c r="K1209" s="551" t="s">
        <v>150</v>
      </c>
      <c r="L1209" s="234"/>
      <c r="M1209" s="234"/>
      <c r="N1209" s="911">
        <v>90</v>
      </c>
      <c r="O1209" s="911">
        <v>230000000</v>
      </c>
      <c r="P1209" s="86" t="s">
        <v>953</v>
      </c>
      <c r="Q1209" s="76" t="s">
        <v>435</v>
      </c>
      <c r="R1209" s="106" t="s">
        <v>110</v>
      </c>
      <c r="S1209" s="911">
        <v>230000000</v>
      </c>
      <c r="T1209" s="154" t="s">
        <v>4271</v>
      </c>
      <c r="U1209" s="917"/>
      <c r="V1209" s="917"/>
      <c r="W1209" s="917"/>
      <c r="X1209" s="911" t="s">
        <v>436</v>
      </c>
      <c r="Y1209" s="917"/>
      <c r="Z1209" s="917"/>
      <c r="AA1209" s="918">
        <v>0</v>
      </c>
      <c r="AB1209" s="106">
        <v>90</v>
      </c>
      <c r="AC1209" s="106">
        <v>10</v>
      </c>
      <c r="AD1209" s="919"/>
      <c r="AE1209" s="106" t="s">
        <v>115</v>
      </c>
      <c r="AF1209" s="917"/>
      <c r="AG1209" s="917"/>
      <c r="AH1209" s="394">
        <v>4500000</v>
      </c>
      <c r="AI1209" s="394">
        <f t="shared" si="84"/>
        <v>5040000.0000000009</v>
      </c>
      <c r="AJ1209" s="917"/>
      <c r="AK1209" s="917"/>
      <c r="AL1209" s="917"/>
      <c r="AM1209" s="920" t="s">
        <v>116</v>
      </c>
      <c r="AN1209" s="235" t="s">
        <v>4406</v>
      </c>
      <c r="AO1209" s="154" t="s">
        <v>4284</v>
      </c>
      <c r="AP1209" s="917"/>
      <c r="AQ1209" s="917"/>
      <c r="AR1209" s="917"/>
      <c r="AS1209" s="917"/>
      <c r="AT1209" s="917"/>
      <c r="AU1209" s="917"/>
      <c r="AV1209" s="917"/>
      <c r="AW1209" s="917"/>
      <c r="AX1209" s="917"/>
      <c r="AY1209" s="917"/>
      <c r="AZ1209" s="921" t="s">
        <v>4193</v>
      </c>
    </row>
    <row r="1210" spans="1:52" ht="12.95" customHeight="1">
      <c r="A1210" s="76" t="s">
        <v>1090</v>
      </c>
      <c r="B1210" s="820"/>
      <c r="C1210" s="915"/>
      <c r="D1210" s="915"/>
      <c r="E1210" s="916" t="s">
        <v>4401</v>
      </c>
      <c r="F1210" s="820"/>
      <c r="G1210" s="820"/>
      <c r="H1210" s="922" t="s">
        <v>4280</v>
      </c>
      <c r="I1210" s="923" t="s">
        <v>4281</v>
      </c>
      <c r="J1210" s="923" t="s">
        <v>4281</v>
      </c>
      <c r="K1210" s="551" t="s">
        <v>150</v>
      </c>
      <c r="L1210" s="234"/>
      <c r="M1210" s="234"/>
      <c r="N1210" s="911">
        <v>90</v>
      </c>
      <c r="O1210" s="911">
        <v>230000000</v>
      </c>
      <c r="P1210" s="86" t="s">
        <v>953</v>
      </c>
      <c r="Q1210" s="76" t="s">
        <v>435</v>
      </c>
      <c r="R1210" s="106" t="s">
        <v>110</v>
      </c>
      <c r="S1210" s="911">
        <v>230000000</v>
      </c>
      <c r="T1210" s="154" t="s">
        <v>4274</v>
      </c>
      <c r="U1210" s="917"/>
      <c r="V1210" s="917"/>
      <c r="W1210" s="917"/>
      <c r="X1210" s="911" t="s">
        <v>436</v>
      </c>
      <c r="Y1210" s="917"/>
      <c r="Z1210" s="917"/>
      <c r="AA1210" s="918">
        <v>0</v>
      </c>
      <c r="AB1210" s="106">
        <v>90</v>
      </c>
      <c r="AC1210" s="106">
        <v>10</v>
      </c>
      <c r="AD1210" s="919"/>
      <c r="AE1210" s="106" t="s">
        <v>115</v>
      </c>
      <c r="AF1210" s="917"/>
      <c r="AG1210" s="917"/>
      <c r="AH1210" s="394">
        <v>18000000</v>
      </c>
      <c r="AI1210" s="394">
        <f t="shared" si="84"/>
        <v>20160000.000000004</v>
      </c>
      <c r="AJ1210" s="917"/>
      <c r="AK1210" s="917"/>
      <c r="AL1210" s="917"/>
      <c r="AM1210" s="920" t="s">
        <v>116</v>
      </c>
      <c r="AN1210" s="235" t="s">
        <v>4407</v>
      </c>
      <c r="AO1210" s="154" t="s">
        <v>4285</v>
      </c>
      <c r="AP1210" s="917"/>
      <c r="AQ1210" s="917"/>
      <c r="AR1210" s="917"/>
      <c r="AS1210" s="917"/>
      <c r="AT1210" s="917"/>
      <c r="AU1210" s="917"/>
      <c r="AV1210" s="917"/>
      <c r="AW1210" s="917"/>
      <c r="AX1210" s="917"/>
      <c r="AY1210" s="917"/>
      <c r="AZ1210" s="921" t="s">
        <v>4193</v>
      </c>
    </row>
    <row r="1211" spans="1:52" ht="12.95" customHeight="1">
      <c r="A1211" s="76" t="s">
        <v>3126</v>
      </c>
      <c r="B1211" s="820"/>
      <c r="C1211" s="915"/>
      <c r="D1211" s="915"/>
      <c r="E1211" s="916" t="s">
        <v>4402</v>
      </c>
      <c r="F1211" s="820"/>
      <c r="G1211" s="820"/>
      <c r="H1211" s="131" t="s">
        <v>4286</v>
      </c>
      <c r="I1211" s="131" t="s">
        <v>4287</v>
      </c>
      <c r="J1211" s="131" t="s">
        <v>4287</v>
      </c>
      <c r="K1211" s="76" t="s">
        <v>1147</v>
      </c>
      <c r="L1211" s="76" t="s">
        <v>3212</v>
      </c>
      <c r="M1211" s="90"/>
      <c r="N1211" s="76" t="s">
        <v>316</v>
      </c>
      <c r="O1211" s="132">
        <v>230000000</v>
      </c>
      <c r="P1211" s="76" t="s">
        <v>953</v>
      </c>
      <c r="Q1211" s="911" t="s">
        <v>1094</v>
      </c>
      <c r="R1211" s="132" t="s">
        <v>110</v>
      </c>
      <c r="S1211" s="131">
        <v>230000000</v>
      </c>
      <c r="T1211" s="76" t="s">
        <v>958</v>
      </c>
      <c r="U1211" s="90"/>
      <c r="V1211" s="90"/>
      <c r="W1211" s="90"/>
      <c r="X1211" s="76" t="s">
        <v>436</v>
      </c>
      <c r="Y1211" s="90"/>
      <c r="Z1211" s="90"/>
      <c r="AA1211" s="924">
        <v>0</v>
      </c>
      <c r="AB1211" s="76">
        <v>100</v>
      </c>
      <c r="AC1211" s="925">
        <v>0</v>
      </c>
      <c r="AD1211" s="90"/>
      <c r="AE1211" s="104" t="s">
        <v>115</v>
      </c>
      <c r="AF1211" s="90"/>
      <c r="AG1211" s="90"/>
      <c r="AH1211" s="907">
        <v>0</v>
      </c>
      <c r="AI1211" s="926">
        <f>AH1211*1.12</f>
        <v>0</v>
      </c>
      <c r="AJ1211" s="927"/>
      <c r="AK1211" s="927"/>
      <c r="AL1211" s="927"/>
      <c r="AM1211" s="220" t="s">
        <v>116</v>
      </c>
      <c r="AN1211" s="76" t="s">
        <v>4288</v>
      </c>
      <c r="AO1211" s="131" t="s">
        <v>4289</v>
      </c>
      <c r="AP1211" s="89"/>
      <c r="AQ1211" s="89"/>
      <c r="AR1211" s="89"/>
      <c r="AS1211" s="89"/>
      <c r="AT1211" s="89"/>
      <c r="AU1211" s="89"/>
      <c r="AV1211" s="89"/>
      <c r="AW1211" s="89"/>
      <c r="AX1211" s="89"/>
      <c r="AY1211" s="89" t="s">
        <v>3264</v>
      </c>
      <c r="AZ1211" s="921" t="s">
        <v>4193</v>
      </c>
    </row>
    <row r="1212" spans="1:52" s="216" customFormat="1" ht="12.95" customHeight="1">
      <c r="A1212" s="453" t="s">
        <v>3126</v>
      </c>
      <c r="B1212" s="1118"/>
      <c r="C1212" s="1119"/>
      <c r="D1212" s="1119"/>
      <c r="E1212" s="1142" t="s">
        <v>4509</v>
      </c>
      <c r="F1212" s="1118"/>
      <c r="G1212" s="1118"/>
      <c r="H1212" s="461" t="s">
        <v>4286</v>
      </c>
      <c r="I1212" s="461" t="s">
        <v>4287</v>
      </c>
      <c r="J1212" s="461" t="s">
        <v>4287</v>
      </c>
      <c r="K1212" s="936" t="s">
        <v>104</v>
      </c>
      <c r="L1212" s="1187" t="s">
        <v>3264</v>
      </c>
      <c r="M1212" s="1143"/>
      <c r="N1212" s="453" t="s">
        <v>316</v>
      </c>
      <c r="O1212" s="460">
        <v>230000000</v>
      </c>
      <c r="P1212" s="453" t="s">
        <v>953</v>
      </c>
      <c r="Q1212" s="469" t="s">
        <v>435</v>
      </c>
      <c r="R1212" s="460" t="s">
        <v>110</v>
      </c>
      <c r="S1212" s="461">
        <v>230000000</v>
      </c>
      <c r="T1212" s="453" t="s">
        <v>958</v>
      </c>
      <c r="U1212" s="1143"/>
      <c r="V1212" s="1143"/>
      <c r="W1212" s="1143"/>
      <c r="X1212" s="453" t="s">
        <v>436</v>
      </c>
      <c r="Y1212" s="1143"/>
      <c r="Z1212" s="1143"/>
      <c r="AA1212" s="1144">
        <v>0</v>
      </c>
      <c r="AB1212" s="453">
        <v>100</v>
      </c>
      <c r="AC1212" s="1145">
        <v>0</v>
      </c>
      <c r="AD1212" s="1143"/>
      <c r="AE1212" s="459" t="s">
        <v>115</v>
      </c>
      <c r="AF1212" s="1143"/>
      <c r="AG1212" s="1143"/>
      <c r="AH1212" s="1121">
        <v>1880757</v>
      </c>
      <c r="AI1212" s="1146">
        <f>AH1212*1.12</f>
        <v>2106447.8400000003</v>
      </c>
      <c r="AJ1212" s="1147"/>
      <c r="AK1212" s="1147"/>
      <c r="AL1212" s="1147"/>
      <c r="AM1212" s="456" t="s">
        <v>116</v>
      </c>
      <c r="AN1212" s="453" t="s">
        <v>4288</v>
      </c>
      <c r="AO1212" s="461" t="s">
        <v>4289</v>
      </c>
      <c r="AP1212" s="462"/>
      <c r="AQ1212" s="462"/>
      <c r="AR1212" s="462"/>
      <c r="AS1212" s="462"/>
      <c r="AT1212" s="462"/>
      <c r="AU1212" s="462"/>
      <c r="AV1212" s="462"/>
      <c r="AW1212" s="462"/>
      <c r="AX1212" s="462"/>
      <c r="AY1212" s="462" t="s">
        <v>3264</v>
      </c>
      <c r="AZ1212" s="1148"/>
    </row>
    <row r="1213" spans="1:52" ht="12.95" customHeight="1">
      <c r="A1213" s="76" t="s">
        <v>3126</v>
      </c>
      <c r="B1213" s="820"/>
      <c r="C1213" s="915"/>
      <c r="D1213" s="915"/>
      <c r="E1213" s="916" t="s">
        <v>4403</v>
      </c>
      <c r="F1213" s="820"/>
      <c r="G1213" s="820"/>
      <c r="H1213" s="131" t="s">
        <v>3360</v>
      </c>
      <c r="I1213" s="131" t="s">
        <v>3361</v>
      </c>
      <c r="J1213" s="131" t="s">
        <v>3361</v>
      </c>
      <c r="K1213" s="76" t="s">
        <v>150</v>
      </c>
      <c r="L1213" s="928"/>
      <c r="M1213" s="928"/>
      <c r="N1213" s="76" t="s">
        <v>106</v>
      </c>
      <c r="O1213" s="132">
        <v>230000000</v>
      </c>
      <c r="P1213" s="76" t="s">
        <v>953</v>
      </c>
      <c r="Q1213" s="911" t="s">
        <v>1094</v>
      </c>
      <c r="R1213" s="132" t="s">
        <v>110</v>
      </c>
      <c r="S1213" s="131">
        <v>230000000</v>
      </c>
      <c r="T1213" s="76" t="s">
        <v>958</v>
      </c>
      <c r="U1213" s="928"/>
      <c r="V1213" s="928"/>
      <c r="W1213" s="928"/>
      <c r="X1213" s="76" t="s">
        <v>436</v>
      </c>
      <c r="Y1213" s="928"/>
      <c r="Z1213" s="928"/>
      <c r="AA1213" s="924">
        <v>0</v>
      </c>
      <c r="AB1213" s="76">
        <v>100</v>
      </c>
      <c r="AC1213" s="925">
        <v>0</v>
      </c>
      <c r="AD1213" s="928"/>
      <c r="AE1213" s="104" t="s">
        <v>115</v>
      </c>
      <c r="AF1213" s="928"/>
      <c r="AG1213" s="928"/>
      <c r="AH1213" s="907">
        <v>40968999.999999993</v>
      </c>
      <c r="AI1213" s="926">
        <f>AH1213*1.12</f>
        <v>45885279.999999993</v>
      </c>
      <c r="AJ1213" s="928"/>
      <c r="AK1213" s="928"/>
      <c r="AL1213" s="928"/>
      <c r="AM1213" s="220" t="s">
        <v>116</v>
      </c>
      <c r="AN1213" s="76" t="s">
        <v>4290</v>
      </c>
      <c r="AO1213" s="76" t="s">
        <v>4291</v>
      </c>
      <c r="AP1213" s="928"/>
      <c r="AQ1213" s="928"/>
      <c r="AR1213" s="928"/>
      <c r="AS1213" s="928"/>
      <c r="AT1213" s="928"/>
      <c r="AU1213" s="928"/>
      <c r="AV1213" s="928"/>
      <c r="AW1213" s="928"/>
      <c r="AX1213" s="928"/>
      <c r="AY1213" s="89" t="s">
        <v>3264</v>
      </c>
      <c r="AZ1213" s="921" t="s">
        <v>4193</v>
      </c>
    </row>
    <row r="1214" spans="1:52" s="239" customFormat="1" ht="13.15" customHeight="1">
      <c r="A1214" s="1149" t="s">
        <v>319</v>
      </c>
      <c r="B1214" s="1150"/>
      <c r="C1214" s="1151"/>
      <c r="D1214" s="1151"/>
      <c r="E1214" s="1212" t="s">
        <v>4530</v>
      </c>
      <c r="F1214" s="1150"/>
      <c r="G1214" s="1150"/>
      <c r="H1214" s="1152" t="s">
        <v>2116</v>
      </c>
      <c r="I1214" s="1153" t="s">
        <v>1132</v>
      </c>
      <c r="J1214" s="1154" t="s">
        <v>1132</v>
      </c>
      <c r="K1214" s="1155" t="s">
        <v>603</v>
      </c>
      <c r="L1214" s="1155" t="s">
        <v>4510</v>
      </c>
      <c r="M1214" s="1155"/>
      <c r="N1214" s="1156">
        <v>100</v>
      </c>
      <c r="O1214" s="1155">
        <v>230000000</v>
      </c>
      <c r="P1214" s="1155" t="s">
        <v>953</v>
      </c>
      <c r="Q1214" s="1155" t="s">
        <v>435</v>
      </c>
      <c r="R1214" s="1155" t="s">
        <v>110</v>
      </c>
      <c r="S1214" s="1155">
        <v>230000000</v>
      </c>
      <c r="T1214" s="1155" t="s">
        <v>985</v>
      </c>
      <c r="U1214" s="1157"/>
      <c r="V1214" s="1157"/>
      <c r="W1214" s="1157"/>
      <c r="X1214" s="1155" t="s">
        <v>2140</v>
      </c>
      <c r="Y1214" s="1155"/>
      <c r="Z1214" s="1155"/>
      <c r="AA1214" s="1155">
        <v>0</v>
      </c>
      <c r="AB1214" s="1155">
        <v>100</v>
      </c>
      <c r="AC1214" s="1155">
        <v>0</v>
      </c>
      <c r="AD1214" s="1157"/>
      <c r="AE1214" s="1158" t="s">
        <v>115</v>
      </c>
      <c r="AF1214" s="1157"/>
      <c r="AG1214" s="1157"/>
      <c r="AH1214" s="1159">
        <v>3650330</v>
      </c>
      <c r="AI1214" s="1160">
        <f t="shared" ref="AI1214:AI1216" si="85">AH1214*1.12</f>
        <v>4088369.6000000006</v>
      </c>
      <c r="AJ1214" s="1161"/>
      <c r="AK1214" s="1161"/>
      <c r="AL1214" s="1161"/>
      <c r="AM1214" s="1155" t="s">
        <v>116</v>
      </c>
      <c r="AN1214" s="1162" t="s">
        <v>1136</v>
      </c>
      <c r="AO1214" s="1162" t="s">
        <v>1137</v>
      </c>
      <c r="AP1214" s="1163"/>
      <c r="AQ1214" s="1163"/>
      <c r="AR1214" s="1163"/>
      <c r="AS1214" s="1163"/>
      <c r="AT1214" s="1163"/>
      <c r="AU1214" s="1163"/>
      <c r="AV1214" s="1163"/>
      <c r="AW1214" s="1163"/>
      <c r="AX1214" s="1163"/>
      <c r="AY1214" s="1163"/>
      <c r="AZ1214" s="1164" t="s">
        <v>4193</v>
      </c>
    </row>
    <row r="1215" spans="1:52" s="239" customFormat="1" ht="13.15" customHeight="1">
      <c r="A1215" s="1165" t="s">
        <v>1030</v>
      </c>
      <c r="B1215" s="1081" t="s">
        <v>1031</v>
      </c>
      <c r="C1215" s="1081" t="s">
        <v>3264</v>
      </c>
      <c r="D1215" s="1081"/>
      <c r="E1215" s="1212" t="s">
        <v>4529</v>
      </c>
      <c r="F1215" s="1166"/>
      <c r="G1215" s="1165"/>
      <c r="H1215" s="1167" t="s">
        <v>2110</v>
      </c>
      <c r="I1215" s="1167" t="s">
        <v>1098</v>
      </c>
      <c r="J1215" s="1167" t="s">
        <v>1098</v>
      </c>
      <c r="K1215" s="1168" t="s">
        <v>603</v>
      </c>
      <c r="L1215" s="1169" t="s">
        <v>4473</v>
      </c>
      <c r="M1215" s="1167"/>
      <c r="N1215" s="1168">
        <v>100</v>
      </c>
      <c r="O1215" s="1168">
        <v>230000000</v>
      </c>
      <c r="P1215" s="1169" t="s">
        <v>991</v>
      </c>
      <c r="Q1215" s="1169" t="s">
        <v>435</v>
      </c>
      <c r="R1215" s="1149" t="s">
        <v>110</v>
      </c>
      <c r="S1215" s="1168">
        <v>230000000</v>
      </c>
      <c r="T1215" s="1167" t="s">
        <v>954</v>
      </c>
      <c r="U1215" s="1169"/>
      <c r="V1215" s="1169"/>
      <c r="W1215" s="1169"/>
      <c r="X1215" s="1149" t="s">
        <v>436</v>
      </c>
      <c r="Y1215" s="1169"/>
      <c r="Z1215" s="1169"/>
      <c r="AA1215" s="1156">
        <v>100</v>
      </c>
      <c r="AB1215" s="1156">
        <v>0</v>
      </c>
      <c r="AC1215" s="1156">
        <v>0</v>
      </c>
      <c r="AD1215" s="1169"/>
      <c r="AE1215" s="1170" t="s">
        <v>115</v>
      </c>
      <c r="AF1215" s="1167">
        <v>1</v>
      </c>
      <c r="AG1215" s="1167"/>
      <c r="AH1215" s="1171">
        <v>3510000</v>
      </c>
      <c r="AI1215" s="1172">
        <f t="shared" si="85"/>
        <v>3931200.0000000005</v>
      </c>
      <c r="AJ1215" s="1173"/>
      <c r="AK1215" s="1174"/>
      <c r="AL1215" s="1174"/>
      <c r="AM1215" s="1175" t="s">
        <v>116</v>
      </c>
      <c r="AN1215" s="1169" t="s">
        <v>4511</v>
      </c>
      <c r="AO1215" s="1176" t="s">
        <v>4512</v>
      </c>
      <c r="AP1215" s="1165"/>
      <c r="AQ1215" s="1165"/>
      <c r="AR1215" s="1165"/>
      <c r="AS1215" s="1165"/>
      <c r="AT1215" s="1165"/>
      <c r="AU1215" s="1165"/>
      <c r="AV1215" s="1165"/>
      <c r="AW1215" s="1165"/>
      <c r="AX1215" s="1165"/>
      <c r="AY1215" s="1165"/>
      <c r="AZ1215" s="1164" t="s">
        <v>4193</v>
      </c>
    </row>
    <row r="1216" spans="1:52" s="239" customFormat="1" ht="13.15" customHeight="1">
      <c r="A1216" s="1155" t="s">
        <v>3086</v>
      </c>
      <c r="B1216" s="1150"/>
      <c r="C1216" s="1151"/>
      <c r="D1216" s="1151"/>
      <c r="E1216" s="1212" t="s">
        <v>4528</v>
      </c>
      <c r="F1216" s="1150"/>
      <c r="G1216" s="1150"/>
      <c r="H1216" s="1177" t="s">
        <v>4513</v>
      </c>
      <c r="I1216" s="1177" t="s">
        <v>4514</v>
      </c>
      <c r="J1216" s="1177" t="s">
        <v>4514</v>
      </c>
      <c r="K1216" s="1177" t="s">
        <v>603</v>
      </c>
      <c r="L1216" s="1081" t="s">
        <v>4510</v>
      </c>
      <c r="M1216" s="1054"/>
      <c r="N1216" s="1178">
        <v>100</v>
      </c>
      <c r="O1216" s="1179" t="s">
        <v>107</v>
      </c>
      <c r="P1216" s="1179" t="s">
        <v>984</v>
      </c>
      <c r="Q1216" s="1088" t="s">
        <v>435</v>
      </c>
      <c r="R1216" s="1179" t="s">
        <v>110</v>
      </c>
      <c r="S1216" s="1180">
        <v>230000000</v>
      </c>
      <c r="T1216" s="1177" t="s">
        <v>958</v>
      </c>
      <c r="U1216" s="1054"/>
      <c r="V1216" s="1054"/>
      <c r="W1216" s="1054"/>
      <c r="X1216" s="1181"/>
      <c r="Y1216" s="1177" t="s">
        <v>435</v>
      </c>
      <c r="Z1216" s="1177" t="s">
        <v>2140</v>
      </c>
      <c r="AA1216" s="1156">
        <v>0</v>
      </c>
      <c r="AB1216" s="1182">
        <v>100</v>
      </c>
      <c r="AC1216" s="1156">
        <v>0</v>
      </c>
      <c r="AD1216" s="1177"/>
      <c r="AE1216" s="1182" t="s">
        <v>115</v>
      </c>
      <c r="AF1216" s="1183">
        <v>1</v>
      </c>
      <c r="AG1216" s="1184">
        <v>189960269.12</v>
      </c>
      <c r="AH1216" s="1171">
        <v>189960269.12</v>
      </c>
      <c r="AI1216" s="1171">
        <f t="shared" si="85"/>
        <v>212755501.41440001</v>
      </c>
      <c r="AJ1216" s="1090"/>
      <c r="AK1216" s="1091"/>
      <c r="AL1216" s="1091"/>
      <c r="AM1216" s="1185" t="s">
        <v>116</v>
      </c>
      <c r="AN1216" s="1186" t="s">
        <v>4515</v>
      </c>
      <c r="AO1216" s="1186" t="s">
        <v>4516</v>
      </c>
      <c r="AP1216" s="1054"/>
      <c r="AQ1216" s="1054"/>
      <c r="AR1216" s="1054"/>
      <c r="AS1216" s="1054"/>
      <c r="AT1216" s="1054"/>
      <c r="AU1216" s="1054"/>
      <c r="AV1216" s="1054"/>
      <c r="AW1216" s="1054"/>
      <c r="AX1216" s="1054"/>
      <c r="AY1216" s="1081"/>
      <c r="AZ1216" s="1164" t="s">
        <v>4193</v>
      </c>
    </row>
    <row r="1217" spans="1:56" s="480" customFormat="1" ht="13.15" customHeight="1">
      <c r="A1217" s="218"/>
      <c r="B1217" s="143"/>
      <c r="C1217" s="143"/>
      <c r="D1217" s="143"/>
      <c r="E1217" s="143"/>
      <c r="F1217" s="143"/>
      <c r="G1217" s="143"/>
      <c r="H1217" s="171"/>
      <c r="I1217" s="143"/>
      <c r="J1217" s="143"/>
      <c r="K1217" s="144"/>
      <c r="L1217" s="143"/>
      <c r="M1217" s="143"/>
      <c r="N1217" s="144"/>
      <c r="O1217" s="143"/>
      <c r="P1217" s="143"/>
      <c r="Q1217" s="218"/>
      <c r="R1217" s="144"/>
      <c r="S1217" s="143"/>
      <c r="T1217" s="145"/>
      <c r="U1217" s="143"/>
      <c r="V1217" s="143"/>
      <c r="W1217" s="143"/>
      <c r="X1217" s="143"/>
      <c r="Y1217" s="605"/>
      <c r="Z1217" s="610"/>
      <c r="AA1217" s="615"/>
      <c r="AB1217" s="144"/>
      <c r="AC1217" s="624"/>
      <c r="AD1217" s="143"/>
      <c r="AE1217" s="143"/>
      <c r="AF1217" s="143"/>
      <c r="AG1217" s="143"/>
      <c r="AH1217" s="656">
        <f>AH10+AH911+AH1069</f>
        <v>45788972828.111679</v>
      </c>
      <c r="AI1217" s="656">
        <f>AI10+AI911+AI1069</f>
        <v>51083997295.249489</v>
      </c>
      <c r="AJ1217" s="656">
        <f>AJ10+AJ911+AJ1069</f>
        <v>0</v>
      </c>
      <c r="AK1217" s="656">
        <f>AK10+AK911+AK1069</f>
        <v>168452798</v>
      </c>
      <c r="AL1217" s="656">
        <f>AL10+AL911+AL1069</f>
        <v>172467133.75999999</v>
      </c>
      <c r="AM1217" s="143"/>
      <c r="AN1217" s="143"/>
      <c r="AO1217" s="146"/>
      <c r="AP1217" s="143"/>
      <c r="AQ1217" s="143"/>
      <c r="AR1217" s="143"/>
      <c r="AS1217" s="143"/>
      <c r="AT1217" s="143"/>
      <c r="AU1217" s="143"/>
      <c r="AV1217" s="143"/>
      <c r="AW1217" s="143"/>
      <c r="AX1217" s="143"/>
      <c r="AY1217" s="143"/>
      <c r="AZ1217" s="732"/>
      <c r="BA1217" s="152"/>
      <c r="BB1217" s="152"/>
      <c r="BC1217" s="152"/>
      <c r="BD1217" s="152"/>
    </row>
    <row r="1218" spans="1:56" s="480" customFormat="1" ht="13.15" customHeight="1">
      <c r="A1218" s="234"/>
      <c r="B1218" s="107"/>
      <c r="C1218" s="102"/>
      <c r="D1218" s="102"/>
      <c r="E1218" s="102"/>
      <c r="F1218" s="102"/>
      <c r="G1218" s="102"/>
      <c r="H1218" s="270"/>
      <c r="I1218" s="102"/>
      <c r="J1218" s="102"/>
      <c r="K1218" s="103"/>
      <c r="L1218" s="102"/>
      <c r="M1218" s="102"/>
      <c r="N1218" s="103"/>
      <c r="O1218" s="102"/>
      <c r="P1218" s="262"/>
      <c r="Q1218" s="230"/>
      <c r="R1218" s="593"/>
      <c r="S1218" s="102"/>
      <c r="T1218" s="233"/>
      <c r="U1218" s="102"/>
      <c r="V1218" s="102"/>
      <c r="W1218" s="102"/>
      <c r="X1218" s="102"/>
      <c r="Y1218" s="608"/>
      <c r="Z1218" s="612"/>
      <c r="AA1218" s="620"/>
      <c r="AB1218" s="103"/>
      <c r="AC1218" s="625"/>
      <c r="AD1218" s="276"/>
      <c r="AE1218" s="102"/>
      <c r="AF1218" s="102"/>
      <c r="AG1218" s="262"/>
      <c r="AH1218" s="666"/>
      <c r="AI1218" s="673"/>
      <c r="AJ1218" s="276"/>
      <c r="AK1218" s="102"/>
      <c r="AL1218" s="102"/>
      <c r="AM1218" s="102"/>
      <c r="AN1218" s="102"/>
      <c r="AO1218" s="108"/>
      <c r="AP1218" s="102"/>
      <c r="AQ1218" s="102"/>
      <c r="AR1218" s="102"/>
      <c r="AS1218" s="102"/>
      <c r="AT1218" s="102"/>
      <c r="AU1218" s="102"/>
      <c r="AV1218" s="102"/>
      <c r="AW1218" s="102"/>
      <c r="AX1218" s="102"/>
      <c r="AY1218" s="102"/>
      <c r="AZ1218" s="107"/>
      <c r="BA1218" s="1"/>
      <c r="BB1218" s="1"/>
      <c r="BC1218" s="1"/>
      <c r="BD1218" s="1"/>
    </row>
    <row r="1219" spans="1:56" s="480" customFormat="1" ht="13.15" customHeight="1">
      <c r="A1219" s="252"/>
      <c r="B1219" s="228"/>
      <c r="C1219" s="232"/>
      <c r="D1219" s="232"/>
      <c r="E1219" s="232"/>
      <c r="F1219" s="232"/>
      <c r="G1219" s="232"/>
      <c r="H1219" s="232"/>
      <c r="I1219" s="232"/>
      <c r="J1219" s="232"/>
      <c r="K1219" s="288"/>
      <c r="L1219" s="232"/>
      <c r="M1219" s="232"/>
      <c r="N1219" s="288"/>
      <c r="O1219" s="232"/>
      <c r="P1219" s="232"/>
      <c r="Q1219" s="254"/>
      <c r="R1219" s="288"/>
      <c r="S1219" s="232"/>
      <c r="T1219" s="296"/>
      <c r="U1219" s="232"/>
      <c r="V1219" s="232"/>
      <c r="W1219" s="232"/>
      <c r="X1219" s="232"/>
      <c r="Y1219" s="232"/>
      <c r="Z1219" s="232"/>
      <c r="AA1219" s="288"/>
      <c r="AB1219" s="288"/>
      <c r="AC1219" s="288"/>
      <c r="AD1219" s="232"/>
      <c r="AE1219" s="232"/>
      <c r="AF1219" s="232"/>
      <c r="AG1219" s="232"/>
      <c r="AH1219" s="308"/>
      <c r="AI1219" s="308"/>
      <c r="AJ1219" s="232"/>
      <c r="AK1219" s="232"/>
      <c r="AL1219" s="232"/>
      <c r="AM1219" s="231"/>
      <c r="AN1219" s="232"/>
      <c r="AO1219" s="711"/>
      <c r="AP1219" s="231"/>
      <c r="AQ1219" s="102"/>
      <c r="AR1219" s="102"/>
      <c r="AS1219" s="102"/>
      <c r="AT1219" s="102"/>
      <c r="AU1219" s="102"/>
      <c r="AV1219" s="102"/>
      <c r="AW1219" s="102"/>
      <c r="AX1219" s="102"/>
      <c r="AY1219" s="102"/>
      <c r="AZ1219" s="107"/>
      <c r="BA1219" s="1"/>
      <c r="BB1219" s="1"/>
      <c r="BC1219" s="1"/>
      <c r="BD1219" s="1"/>
    </row>
  </sheetData>
  <protectedRanges>
    <protectedRange sqref="I1207:J1211 I1213:J1213" name="Диапазон3_16_1_2_1_1_2_1_1_6_1_1"/>
    <protectedRange sqref="T1046 T1038 T1054" name="Диапазон3_19_1_1_1_1_1_1_4_1_2_1_5" securityDescriptor="O:WDG:WDD:(A;;CC;;;S-1-5-21-1281035640-548247933-376692995-11259)(A;;CC;;;S-1-5-21-1281035640-548247933-376692995-11258)(A;;CC;;;S-1-5-21-1281035640-548247933-376692995-5864)"/>
    <protectedRange sqref="T1040 T1048 T1032 T1034 T1036 T1042 T1044 T1050 T1052" name="Диапазон3_19_1_1_1_1_1_1_4_1_2_1_1_3" securityDescriptor="O:WDG:WDD:(A;;CC;;;S-1-5-21-1281035640-548247933-376692995-11259)(A;;CC;;;S-1-5-21-1281035640-548247933-376692995-11258)(A;;CC;;;S-1-5-21-1281035640-548247933-376692995-5864)"/>
    <protectedRange sqref="T1028 T1030" name="Диапазон3_19_1_1_1_1_1_1_3_1_1" securityDescriptor="O:WDG:WDD:(A;;CC;;;S-1-5-21-1281035640-548247933-376692995-11259)(A;;CC;;;S-1-5-21-1281035640-548247933-376692995-11258)(A;;CC;;;S-1-5-21-1281035640-548247933-376692995-5864)"/>
    <protectedRange sqref="T1026" name="Диапазон3_19_1_1_1_1_1_1_2_1_1_1" securityDescriptor="O:WDG:WDD:(A;;CC;;;S-1-5-21-1281035640-548247933-376692995-11259)(A;;CC;;;S-1-5-21-1281035640-548247933-376692995-11258)(A;;CC;;;S-1-5-21-1281035640-548247933-376692995-5864)"/>
    <protectedRange sqref="T1020:T1021" name="Диапазон3_19_1_1_1_1_1_1_2_1" securityDescriptor="O:WDG:WDD:(A;;CC;;;S-1-5-21-1281035640-548247933-376692995-11259)(A;;CC;;;S-1-5-21-1281035640-548247933-376692995-11258)(A;;CC;;;S-1-5-21-1281035640-548247933-376692995-5864)"/>
    <protectedRange sqref="T1014 T1016" name="Диапазон3_19_1_1_1_1_1_1_4_1_2_1_3_2" securityDescriptor="O:WDG:WDD:(A;;CC;;;S-1-5-21-1281035640-548247933-376692995-11259)(A;;CC;;;S-1-5-21-1281035640-548247933-376692995-11258)(A;;CC;;;S-1-5-21-1281035640-548247933-376692995-5864)"/>
    <protectedRange sqref="T1011 T1018" name="Диапазон3_19_1_1_1_1_1_1_4_1_2_1_1_1_2" securityDescriptor="O:WDG:WDD:(A;;CC;;;S-1-5-21-1281035640-548247933-376692995-11259)(A;;CC;;;S-1-5-21-1281035640-548247933-376692995-11258)(A;;CC;;;S-1-5-21-1281035640-548247933-376692995-5864)"/>
    <protectedRange sqref="I1144" name="Диапазон3_27_1_2_1_1_1_2_93_1_1_1" securityDescriptor="O:WDG:WDD:(A;;CC;;;S-1-5-21-1281035640-548247933-376692995-11259)(A;;CC;;;S-1-5-21-1281035640-548247933-376692995-11258)(A;;CC;;;S-1-5-21-1281035640-548247933-376692995-5864)"/>
    <protectedRange sqref="AP1088 AP1093" name="Диапазон3_27_1_2_1_1_1_2_96_1_1_1_1_1_3_1" securityDescriptor="O:WDG:WDD:(A;;CC;;;S-1-5-21-1281035640-548247933-376692995-11259)(A;;CC;;;S-1-5-21-1281035640-548247933-376692995-11258)(A;;CC;;;S-1-5-21-1281035640-548247933-376692995-5864)"/>
    <protectedRange sqref="T1079" name="Диапазон3_19_1_1_1_1_1_1_4_1_2_1_2_1_1" securityDescriptor="O:WDG:WDD:(A;;CC;;;S-1-5-21-1281035640-548247933-376692995-11259)(A;;CC;;;S-1-5-21-1281035640-548247933-376692995-11258)(A;;CC;;;S-1-5-21-1281035640-548247933-376692995-5864)"/>
    <protectedRange sqref="T1081" name="Диапазон3_19_1_1_1_1_1_1_4_1_2_1_2_1" securityDescriptor="O:WDG:WDD:(A;;CC;;;S-1-5-21-1281035640-548247933-376692995-11259)(A;;CC;;;S-1-5-21-1281035640-548247933-376692995-11258)(A;;CC;;;S-1-5-21-1281035640-548247933-376692995-5864)"/>
    <protectedRange sqref="T1080" name="Диапазон3_19_1_1_1_1_1_1_4_1_2_1_3" securityDescriptor="O:WDG:WDD:(A;;CC;;;S-1-5-21-1281035640-548247933-376692995-11259)(A;;CC;;;S-1-5-21-1281035640-548247933-376692995-11258)(A;;CC;;;S-1-5-21-1281035640-548247933-376692995-5864)"/>
    <protectedRange sqref="T1078" name="Диапазон3_19_1_1_1_1_1_1_9_1_1_1_1" securityDescriptor="O:WDG:WDD:(A;;CC;;;S-1-5-21-1281035640-548247933-376692995-11259)(A;;CC;;;S-1-5-21-1281035640-548247933-376692995-11258)(A;;CC;;;S-1-5-21-1281035640-548247933-376692995-5864)"/>
    <protectedRange sqref="T1077" name="Диапазон3_19_1_1_1_1_1_1_5_1_1_1_1" securityDescriptor="O:WDG:WDD:(A;;CC;;;S-1-5-21-1281035640-548247933-376692995-11259)(A;;CC;;;S-1-5-21-1281035640-548247933-376692995-11258)(A;;CC;;;S-1-5-21-1281035640-548247933-376692995-5864)"/>
    <protectedRange sqref="T1076" name="Диапазон3_19_1_1_1_1_1_1_4_1_2_1_1_1" securityDescriptor="O:WDG:WDD:(A;;CC;;;S-1-5-21-1281035640-548247933-376692995-11259)(A;;CC;;;S-1-5-21-1281035640-548247933-376692995-11258)(A;;CC;;;S-1-5-21-1281035640-548247933-376692995-5864)"/>
    <protectedRange sqref="T754" name="Диапазон3_19_1_1_1_1_1_1_4_1_2_1_2" securityDescriptor="O:WDG:WDD:(A;;CC;;;S-1-5-21-1281035640-548247933-376692995-11259)(A;;CC;;;S-1-5-21-1281035640-548247933-376692995-11258)(A;;CC;;;S-1-5-21-1281035640-548247933-376692995-5864)"/>
    <protectedRange sqref="T753" name="Диапазон3_19_1_1_1_1_1_1_4_1_2_1_1" securityDescriptor="O:WDG:WDD:(A;;CC;;;S-1-5-21-1281035640-548247933-376692995-11259)(A;;CC;;;S-1-5-21-1281035640-548247933-376692995-11258)(A;;CC;;;S-1-5-21-1281035640-548247933-376692995-5864)"/>
    <protectedRange sqref="J807" name="Диапазон3_27_1_2_2_1_1_17_6_2_2_1_1_1_1" securityDescriptor="O:WDG:WDD:(A;;CC;;;S-1-5-21-1281035640-548247933-376692995-11259)(A;;CC;;;S-1-5-21-1281035640-548247933-376692995-11258)(A;;CC;;;S-1-5-21-1281035640-548247933-376692995-5864)"/>
    <protectedRange sqref="J760" name="Диапазон3_27_1_2_2_1_1_17_6_2_2_1_1_2" securityDescriptor="O:WDG:WDD:(A;;CC;;;S-1-5-21-1281035640-548247933-376692995-11259)(A;;CC;;;S-1-5-21-1281035640-548247933-376692995-11258)(A;;CC;;;S-1-5-21-1281035640-548247933-376692995-5864)"/>
    <protectedRange sqref="T739" name="Диапазон3_19_1_1_1_1_1_1_5_1_1_1" securityDescriptor="O:WDG:WDD:(A;;CC;;;S-1-5-21-1281035640-548247933-376692995-11259)(A;;CC;;;S-1-5-21-1281035640-548247933-376692995-11258)(A;;CC;;;S-1-5-21-1281035640-548247933-376692995-5864)"/>
    <protectedRange sqref="T737:T738" name="Диапазон3_19_1_1_1_1_1_1_9_1_1_1" securityDescriptor="O:WDG:WDD:(A;;CC;;;S-1-5-21-1281035640-548247933-376692995-11259)(A;;CC;;;S-1-5-21-1281035640-548247933-376692995-11258)(A;;CC;;;S-1-5-21-1281035640-548247933-376692995-5864)"/>
    <protectedRange sqref="T745:T748" name="Диапазон3_19_1_1_1_1_1_1_1_1_2_1_1" securityDescriptor="O:WDG:WDD:(A;;CC;;;S-1-5-21-1281035640-548247933-376692995-11259)(A;;CC;;;S-1-5-21-1281035640-548247933-376692995-11258)(A;;CC;;;S-1-5-21-1281035640-548247933-376692995-5864)"/>
    <protectedRange sqref="T740:T744 T751:T752" name="Диапазон3_19_1_1_1_1_1_1_4_1_2_1" securityDescriptor="O:WDG:WDD:(A;;CC;;;S-1-5-21-1281035640-548247933-376692995-11259)(A;;CC;;;S-1-5-21-1281035640-548247933-376692995-11258)(A;;CC;;;S-1-5-21-1281035640-548247933-376692995-5864)"/>
    <protectedRange sqref="T749:T750" name="Диапазон3_19_1_1_1_1_1_1_2_2_1" securityDescriptor="O:WDG:WDD:(A;;CC;;;S-1-5-21-1281035640-548247933-376692995-11259)(A;;CC;;;S-1-5-21-1281035640-548247933-376692995-11258)(A;;CC;;;S-1-5-21-1281035640-548247933-376692995-5864)"/>
    <protectedRange sqref="I118" name="Диапазон3_27_1_2_1_1_1_2_93_1_1" securityDescriptor="O:WDG:WDD:(A;;CC;;;S-1-5-21-1281035640-548247933-376692995-11259)(A;;CC;;;S-1-5-21-1281035640-548247933-376692995-11258)(A;;CC;;;S-1-5-21-1281035640-548247933-376692995-5864)"/>
    <protectedRange sqref="T1013" name="Диапазон3_19_1_1_1_1_1_1_4_1_2_1_1_1_2_2" securityDescriptor="O:WDG:WDD:(A;;CC;;;S-1-5-21-1281035640-548247933-376692995-11259)(A;;CC;;;S-1-5-21-1281035640-548247933-376692995-11258)(A;;CC;;;S-1-5-21-1281035640-548247933-376692995-5864)"/>
    <protectedRange sqref="T1012" name="Диапазон3_19_1_1_1_1_1_1_4_1_2_1_1_1_2_1_2" securityDescriptor="O:WDG:WDD:(A;;CC;;;S-1-5-21-1281035640-548247933-376692995-11259)(A;;CC;;;S-1-5-21-1281035640-548247933-376692995-11258)(A;;CC;;;S-1-5-21-1281035640-548247933-376692995-5864)"/>
    <protectedRange sqref="T1015" name="Диапазон3_19_1_1_1_1_1_1_4_1_2_1_3_2_1_1" securityDescriptor="O:WDG:WDD:(A;;CC;;;S-1-5-21-1281035640-548247933-376692995-11259)(A;;CC;;;S-1-5-21-1281035640-548247933-376692995-11258)(A;;CC;;;S-1-5-21-1281035640-548247933-376692995-5864)"/>
    <protectedRange sqref="T1017" name="Диапазон3_19_1_1_1_1_1_1_4_1_2_1_3_2_1_1_1" securityDescriptor="O:WDG:WDD:(A;;CC;;;S-1-5-21-1281035640-548247933-376692995-11259)(A;;CC;;;S-1-5-21-1281035640-548247933-376692995-11258)(A;;CC;;;S-1-5-21-1281035640-548247933-376692995-5864)"/>
    <protectedRange sqref="T1019" name="Диапазон3_19_1_1_1_1_1_1_4_1_2_1_1_1_2_1_2_1" securityDescriptor="O:WDG:WDD:(A;;CC;;;S-1-5-21-1281035640-548247933-376692995-11259)(A;;CC;;;S-1-5-21-1281035640-548247933-376692995-11258)(A;;CC;;;S-1-5-21-1281035640-548247933-376692995-5864)"/>
    <protectedRange sqref="T1027" name="Диапазон3_19_1_1_1_1_1_1_2_1_1_1_1_1" securityDescriptor="O:WDG:WDD:(A;;CC;;;S-1-5-21-1281035640-548247933-376692995-11259)(A;;CC;;;S-1-5-21-1281035640-548247933-376692995-11258)(A;;CC;;;S-1-5-21-1281035640-548247933-376692995-5864)"/>
    <protectedRange sqref="T1029" name="Диапазон3_19_1_1_1_1_1_1_3_1_1_1_1" securityDescriptor="O:WDG:WDD:(A;;CC;;;S-1-5-21-1281035640-548247933-376692995-11259)(A;;CC;;;S-1-5-21-1281035640-548247933-376692995-11258)(A;;CC;;;S-1-5-21-1281035640-548247933-376692995-5864)"/>
    <protectedRange sqref="T1031" name="Диапазон3_19_1_1_1_1_1_1_3_1_1_1_1_1" securityDescriptor="O:WDG:WDD:(A;;CC;;;S-1-5-21-1281035640-548247933-376692995-11259)(A;;CC;;;S-1-5-21-1281035640-548247933-376692995-11258)(A;;CC;;;S-1-5-21-1281035640-548247933-376692995-5864)"/>
    <protectedRange sqref="T1033" name="Диапазон3_19_1_1_1_1_1_1_4_1_2_1_1_3_1_1" securityDescriptor="O:WDG:WDD:(A;;CC;;;S-1-5-21-1281035640-548247933-376692995-11259)(A;;CC;;;S-1-5-21-1281035640-548247933-376692995-11258)(A;;CC;;;S-1-5-21-1281035640-548247933-376692995-5864)"/>
    <protectedRange sqref="T1035" name="Диапазон3_19_1_1_1_1_1_1_4_1_2_1_1_3_1_1_1" securityDescriptor="O:WDG:WDD:(A;;CC;;;S-1-5-21-1281035640-548247933-376692995-11259)(A;;CC;;;S-1-5-21-1281035640-548247933-376692995-11258)(A;;CC;;;S-1-5-21-1281035640-548247933-376692995-5864)"/>
    <protectedRange sqref="T1037" name="Диапазон3_19_1_1_1_1_1_1_4_1_2_1_1_3_1_1_2" securityDescriptor="O:WDG:WDD:(A;;CC;;;S-1-5-21-1281035640-548247933-376692995-11259)(A;;CC;;;S-1-5-21-1281035640-548247933-376692995-11258)(A;;CC;;;S-1-5-21-1281035640-548247933-376692995-5864)"/>
    <protectedRange sqref="T1039" name="Диапазон3_19_1_1_1_1_1_1_4_1_2_1_5_1_1" securityDescriptor="O:WDG:WDD:(A;;CC;;;S-1-5-21-1281035640-548247933-376692995-11259)(A;;CC;;;S-1-5-21-1281035640-548247933-376692995-11258)(A;;CC;;;S-1-5-21-1281035640-548247933-376692995-5864)"/>
    <protectedRange sqref="T1041" name="Диапазон3_19_1_1_1_1_1_1_4_1_2_1_1_3_1_1_3" securityDescriptor="O:WDG:WDD:(A;;CC;;;S-1-5-21-1281035640-548247933-376692995-11259)(A;;CC;;;S-1-5-21-1281035640-548247933-376692995-11258)(A;;CC;;;S-1-5-21-1281035640-548247933-376692995-5864)"/>
    <protectedRange sqref="T1043" name="Диапазон3_19_1_1_1_1_1_1_4_1_2_1_1_3_1_1_4" securityDescriptor="O:WDG:WDD:(A;;CC;;;S-1-5-21-1281035640-548247933-376692995-11259)(A;;CC;;;S-1-5-21-1281035640-548247933-376692995-11258)(A;;CC;;;S-1-5-21-1281035640-548247933-376692995-5864)"/>
    <protectedRange sqref="T1045" name="Диапазон3_19_1_1_1_1_1_1_4_1_2_1_1_3_1_1_5" securityDescriptor="O:WDG:WDD:(A;;CC;;;S-1-5-21-1281035640-548247933-376692995-11259)(A;;CC;;;S-1-5-21-1281035640-548247933-376692995-11258)(A;;CC;;;S-1-5-21-1281035640-548247933-376692995-5864)"/>
    <protectedRange sqref="T1047" name="Диапазон3_19_1_1_1_1_1_1_4_1_2_1_5_1_1_1" securityDescriptor="O:WDG:WDD:(A;;CC;;;S-1-5-21-1281035640-548247933-376692995-11259)(A;;CC;;;S-1-5-21-1281035640-548247933-376692995-11258)(A;;CC;;;S-1-5-21-1281035640-548247933-376692995-5864)"/>
    <protectedRange sqref="T1049" name="Диапазон3_19_1_1_1_1_1_1_4_1_2_1_1_3_1_1_6" securityDescriptor="O:WDG:WDD:(A;;CC;;;S-1-5-21-1281035640-548247933-376692995-11259)(A;;CC;;;S-1-5-21-1281035640-548247933-376692995-11258)(A;;CC;;;S-1-5-21-1281035640-548247933-376692995-5864)"/>
    <protectedRange sqref="T1051" name="Диапазон3_19_1_1_1_1_1_1_4_1_2_1_1_3_1_1_7" securityDescriptor="O:WDG:WDD:(A;;CC;;;S-1-5-21-1281035640-548247933-376692995-11259)(A;;CC;;;S-1-5-21-1281035640-548247933-376692995-11258)(A;;CC;;;S-1-5-21-1281035640-548247933-376692995-5864)"/>
    <protectedRange sqref="T1053" name="Диапазон3_19_1_1_1_1_1_1_4_1_2_1_1_3_1_1_8" securityDescriptor="O:WDG:WDD:(A;;CC;;;S-1-5-21-1281035640-548247933-376692995-11259)(A;;CC;;;S-1-5-21-1281035640-548247933-376692995-11258)(A;;CC;;;S-1-5-21-1281035640-548247933-376692995-5864)"/>
    <protectedRange sqref="T1055" name="Диапазон3_19_1_1_1_1_1_1_4_1_2_1_5_1_1_2" securityDescriptor="O:WDG:WDD:(A;;CC;;;S-1-5-21-1281035640-548247933-376692995-11259)(A;;CC;;;S-1-5-21-1281035640-548247933-376692995-11258)(A;;CC;;;S-1-5-21-1281035640-548247933-376692995-5864)"/>
    <protectedRange sqref="T1059:T1066" name="Диапазон3_19_1_1_1_1_1_1_1_1" securityDescriptor="O:WDG:WDD:(A;;CC;;;S-1-5-21-1281035640-548247933-376692995-11259)(A;;CC;;;S-1-5-21-1281035640-548247933-376692995-11258)(A;;CC;;;S-1-5-21-1281035640-548247933-376692995-5864)"/>
    <protectedRange sqref="T1067" name="Диапазон3_19_1_1_1_1_1_1_4_1_2_1_1_1_2_1" securityDescriptor="O:WDG:WDD:(A;;CC;;;S-1-5-21-1281035640-548247933-376692995-11259)(A;;CC;;;S-1-5-21-1281035640-548247933-376692995-11258)(A;;CC;;;S-1-5-21-1281035640-548247933-376692995-5864)"/>
    <protectedRange sqref="I1212:J1212" name="Диапазон3_16_1_2_1_1_2_1_1_6_1_1_1"/>
    <protectedRange sqref="I1215:J1215" name="Диапазон3_16_1_2_1_1_2_1_1_6_1" securityDescriptor="O:WDG:WDD:(A;;CC;;;S-1-5-21-1281035640-548247933-376692995-11259)(A;;CC;;;S-1-5-21-1281035640-548247933-376692995-11258)(A;;CC;;;S-1-5-21-1281035640-548247933-376692995-5864)"/>
    <protectedRange sqref="AO1216" name="Диапазон3_2_2_9_2_3_1" securityDescriptor="O:WDG:WDD:(A;;CC;;;S-1-5-21-1281035640-548247933-376692995-11259)(A;;CC;;;S-1-5-21-1281035640-548247933-376692995-11258)(A;;CC;;;S-1-5-21-1281035640-548247933-376692995-5864)"/>
  </protectedRanges>
  <autoFilter ref="A10:BD1219">
    <sortState ref="A10:BE1166">
      <sortCondition ref="BD9:BD1101"/>
    </sortState>
  </autoFilter>
  <customSheetViews>
    <customSheetView guid="{CA85050C-BCE5-42C8-8E0A-C3A0C991F383}" scale="80" showAutoFilter="1" topLeftCell="A2">
      <pane ySplit="8" topLeftCell="A759" activePane="bottomLeft" state="frozen"/>
      <selection pane="bottomLeft" activeCell="F1134" sqref="F1134"/>
      <pageMargins left="0.7" right="0.7" top="0.75" bottom="0.75" header="0.3" footer="0.3"/>
      <pageSetup paperSize="9" orientation="portrait" r:id="rId1"/>
      <autoFilter ref="A9:BD1159">
        <sortState ref="A10:BE1166">
          <sortCondition ref="BD9:BD1101"/>
        </sortState>
      </autoFilter>
    </customSheetView>
  </customSheetViews>
  <mergeCells count="26">
    <mergeCell ref="AE6:AE8"/>
    <mergeCell ref="AF6:AI6"/>
    <mergeCell ref="AJ6:AL6"/>
    <mergeCell ref="AD6:AD8"/>
    <mergeCell ref="M6:M8"/>
    <mergeCell ref="N6:N8"/>
    <mergeCell ref="O6:O8"/>
    <mergeCell ref="P6:P8"/>
    <mergeCell ref="Q6:Q8"/>
    <mergeCell ref="R6:R8"/>
    <mergeCell ref="S6:S8"/>
    <mergeCell ref="T6:T8"/>
    <mergeCell ref="U6:U8"/>
    <mergeCell ref="V6:Z6"/>
    <mergeCell ref="AA6:AC6"/>
    <mergeCell ref="L6:L8"/>
    <mergeCell ref="A6:A8"/>
    <mergeCell ref="H6:H8"/>
    <mergeCell ref="I6:I8"/>
    <mergeCell ref="J6:J8"/>
    <mergeCell ref="K6:K8"/>
    <mergeCell ref="B6:B8"/>
    <mergeCell ref="C6:C8"/>
    <mergeCell ref="D6:D8"/>
    <mergeCell ref="F6:F8"/>
    <mergeCell ref="E6:E8"/>
  </mergeCells>
  <conditionalFormatting sqref="C133">
    <cfRule type="duplicateValues" dxfId="168" priority="239"/>
  </conditionalFormatting>
  <conditionalFormatting sqref="D755">
    <cfRule type="duplicateValues" dxfId="167" priority="229"/>
  </conditionalFormatting>
  <conditionalFormatting sqref="AQ829">
    <cfRule type="duplicateValues" dxfId="166" priority="210"/>
    <cfRule type="duplicateValues" dxfId="165" priority="211"/>
  </conditionalFormatting>
  <conditionalFormatting sqref="AQ829">
    <cfRule type="duplicateValues" dxfId="164" priority="209"/>
  </conditionalFormatting>
  <conditionalFormatting sqref="D758">
    <cfRule type="duplicateValues" dxfId="163" priority="200"/>
  </conditionalFormatting>
  <conditionalFormatting sqref="C758">
    <cfRule type="duplicateValues" dxfId="162" priority="202"/>
  </conditionalFormatting>
  <conditionalFormatting sqref="G806">
    <cfRule type="duplicateValues" dxfId="161" priority="235" stopIfTrue="1"/>
  </conditionalFormatting>
  <conditionalFormatting sqref="D1220:D1048576 D1097 D936:D938 D805:D810 D1:D6 D9:D34 D727:D765 D36:D373 D812:D837">
    <cfRule type="duplicateValues" dxfId="160" priority="168"/>
  </conditionalFormatting>
  <conditionalFormatting sqref="G766:G769">
    <cfRule type="duplicateValues" dxfId="159" priority="166" stopIfTrue="1"/>
  </conditionalFormatting>
  <conditionalFormatting sqref="D1072">
    <cfRule type="duplicateValues" dxfId="158" priority="165"/>
  </conditionalFormatting>
  <conditionalFormatting sqref="AQ1073">
    <cfRule type="duplicateValues" dxfId="157" priority="163"/>
    <cfRule type="duplicateValues" dxfId="156" priority="164"/>
  </conditionalFormatting>
  <conditionalFormatting sqref="AQ1073">
    <cfRule type="duplicateValues" dxfId="155" priority="162"/>
  </conditionalFormatting>
  <conditionalFormatting sqref="D1074">
    <cfRule type="duplicateValues" dxfId="154" priority="161"/>
  </conditionalFormatting>
  <conditionalFormatting sqref="D1075">
    <cfRule type="duplicateValues" dxfId="153" priority="160"/>
  </conditionalFormatting>
  <conditionalFormatting sqref="D1076">
    <cfRule type="duplicateValues" dxfId="152" priority="159"/>
  </conditionalFormatting>
  <conditionalFormatting sqref="D1077">
    <cfRule type="duplicateValues" dxfId="151" priority="158"/>
  </conditionalFormatting>
  <conditionalFormatting sqref="D1078">
    <cfRule type="duplicateValues" dxfId="150" priority="157"/>
  </conditionalFormatting>
  <conditionalFormatting sqref="D1079">
    <cfRule type="duplicateValues" dxfId="149" priority="156"/>
  </conditionalFormatting>
  <conditionalFormatting sqref="D1080">
    <cfRule type="duplicateValues" dxfId="148" priority="155"/>
  </conditionalFormatting>
  <conditionalFormatting sqref="D1081">
    <cfRule type="duplicateValues" dxfId="147" priority="154"/>
  </conditionalFormatting>
  <conditionalFormatting sqref="G1085:G1087">
    <cfRule type="duplicateValues" dxfId="146" priority="151" stopIfTrue="1"/>
  </conditionalFormatting>
  <conditionalFormatting sqref="G1085:G1087">
    <cfRule type="duplicateValues" dxfId="145" priority="150"/>
  </conditionalFormatting>
  <conditionalFormatting sqref="G1088 G1093">
    <cfRule type="duplicateValues" dxfId="144" priority="152" stopIfTrue="1"/>
  </conditionalFormatting>
  <conditionalFormatting sqref="G1088 G1093">
    <cfRule type="duplicateValues" dxfId="143" priority="153"/>
  </conditionalFormatting>
  <conditionalFormatting sqref="AQ1095">
    <cfRule type="duplicateValues" dxfId="142" priority="148"/>
    <cfRule type="duplicateValues" dxfId="141" priority="149"/>
  </conditionalFormatting>
  <conditionalFormatting sqref="AQ1095">
    <cfRule type="duplicateValues" dxfId="140" priority="147"/>
  </conditionalFormatting>
  <conditionalFormatting sqref="D1095">
    <cfRule type="duplicateValues" dxfId="139" priority="146"/>
  </conditionalFormatting>
  <conditionalFormatting sqref="G1089">
    <cfRule type="duplicateValues" dxfId="138" priority="144" stopIfTrue="1"/>
  </conditionalFormatting>
  <conditionalFormatting sqref="G1089">
    <cfRule type="duplicateValues" dxfId="137" priority="143"/>
  </conditionalFormatting>
  <conditionalFormatting sqref="G1091">
    <cfRule type="duplicateValues" dxfId="136" priority="141" stopIfTrue="1"/>
  </conditionalFormatting>
  <conditionalFormatting sqref="G1091">
    <cfRule type="duplicateValues" dxfId="135" priority="142"/>
  </conditionalFormatting>
  <conditionalFormatting sqref="D1090">
    <cfRule type="duplicateValues" dxfId="134" priority="140"/>
  </conditionalFormatting>
  <conditionalFormatting sqref="D1092">
    <cfRule type="duplicateValues" dxfId="133" priority="139"/>
  </conditionalFormatting>
  <conditionalFormatting sqref="F1122">
    <cfRule type="duplicateValues" dxfId="132" priority="137" stopIfTrue="1"/>
  </conditionalFormatting>
  <conditionalFormatting sqref="F1122">
    <cfRule type="duplicateValues" dxfId="131" priority="136"/>
  </conditionalFormatting>
  <conditionalFormatting sqref="F1123:F1134 F1146:F1150 F1136:F1144">
    <cfRule type="duplicateValues" dxfId="130" priority="138"/>
  </conditionalFormatting>
  <conditionalFormatting sqref="E1113">
    <cfRule type="duplicateValues" dxfId="129" priority="134" stopIfTrue="1"/>
  </conditionalFormatting>
  <conditionalFormatting sqref="E1113">
    <cfRule type="duplicateValues" dxfId="128" priority="133"/>
  </conditionalFormatting>
  <conditionalFormatting sqref="E1114:E1118 E1120:E1134 E1136:E1140">
    <cfRule type="duplicateValues" dxfId="127" priority="135"/>
  </conditionalFormatting>
  <conditionalFormatting sqref="D1113">
    <cfRule type="duplicateValues" dxfId="126" priority="132"/>
  </conditionalFormatting>
  <conditionalFormatting sqref="D1141">
    <cfRule type="duplicateValues" dxfId="125" priority="130"/>
  </conditionalFormatting>
  <conditionalFormatting sqref="D1171 D1159 D1173:D1177 D1161:D1169">
    <cfRule type="duplicateValues" dxfId="124" priority="131"/>
  </conditionalFormatting>
  <conditionalFormatting sqref="D1179 D1181">
    <cfRule type="duplicateValues" dxfId="123" priority="128"/>
  </conditionalFormatting>
  <conditionalFormatting sqref="E1183">
    <cfRule type="duplicateValues" dxfId="122" priority="127"/>
  </conditionalFormatting>
  <conditionalFormatting sqref="E1185">
    <cfRule type="duplicateValues" dxfId="121" priority="126"/>
  </conditionalFormatting>
  <conditionalFormatting sqref="E1186">
    <cfRule type="duplicateValues" dxfId="120" priority="125"/>
  </conditionalFormatting>
  <conditionalFormatting sqref="E1187">
    <cfRule type="duplicateValues" dxfId="119" priority="124"/>
  </conditionalFormatting>
  <conditionalFormatting sqref="G1188">
    <cfRule type="duplicateValues" dxfId="118" priority="123" stopIfTrue="1"/>
  </conditionalFormatting>
  <conditionalFormatting sqref="E1188">
    <cfRule type="duplicateValues" dxfId="117" priority="122"/>
  </conditionalFormatting>
  <conditionalFormatting sqref="E1189">
    <cfRule type="duplicateValues" dxfId="116" priority="121"/>
  </conditionalFormatting>
  <conditionalFormatting sqref="E1193">
    <cfRule type="duplicateValues" dxfId="115" priority="118"/>
  </conditionalFormatting>
  <conditionalFormatting sqref="E1194:E1197">
    <cfRule type="duplicateValues" dxfId="114" priority="117"/>
  </conditionalFormatting>
  <conditionalFormatting sqref="E1198:E1199">
    <cfRule type="duplicateValues" dxfId="113" priority="116"/>
  </conditionalFormatting>
  <conditionalFormatting sqref="E1200">
    <cfRule type="duplicateValues" dxfId="112" priority="115"/>
  </conditionalFormatting>
  <conditionalFormatting sqref="F1217">
    <cfRule type="duplicateValues" dxfId="111" priority="113" stopIfTrue="1"/>
  </conditionalFormatting>
  <conditionalFormatting sqref="G1218">
    <cfRule type="duplicateValues" dxfId="110" priority="112" stopIfTrue="1"/>
  </conditionalFormatting>
  <conditionalFormatting sqref="E1217">
    <cfRule type="duplicateValues" dxfId="109" priority="111"/>
  </conditionalFormatting>
  <conditionalFormatting sqref="E1218">
    <cfRule type="duplicateValues" dxfId="108" priority="110"/>
  </conditionalFormatting>
  <conditionalFormatting sqref="E1219">
    <cfRule type="duplicateValues" dxfId="107" priority="109"/>
  </conditionalFormatting>
  <conditionalFormatting sqref="D35">
    <cfRule type="duplicateValues" dxfId="106" priority="77"/>
  </conditionalFormatting>
  <conditionalFormatting sqref="E729">
    <cfRule type="duplicateValues" dxfId="105" priority="283" stopIfTrue="1"/>
  </conditionalFormatting>
  <conditionalFormatting sqref="E810">
    <cfRule type="duplicateValues" dxfId="104" priority="284" stopIfTrue="1"/>
  </conditionalFormatting>
  <conditionalFormatting sqref="E812:E813">
    <cfRule type="duplicateValues" dxfId="103" priority="285" stopIfTrue="1"/>
  </conditionalFormatting>
  <conditionalFormatting sqref="E817">
    <cfRule type="duplicateValues" dxfId="102" priority="286" stopIfTrue="1"/>
  </conditionalFormatting>
  <conditionalFormatting sqref="E818">
    <cfRule type="duplicateValues" dxfId="101" priority="287" stopIfTrue="1"/>
  </conditionalFormatting>
  <conditionalFormatting sqref="E819">
    <cfRule type="duplicateValues" dxfId="100" priority="288" stopIfTrue="1"/>
  </conditionalFormatting>
  <conditionalFormatting sqref="E824:E826">
    <cfRule type="duplicateValues" dxfId="99" priority="289" stopIfTrue="1"/>
  </conditionalFormatting>
  <conditionalFormatting sqref="E827">
    <cfRule type="duplicateValues" dxfId="98" priority="290" stopIfTrue="1"/>
  </conditionalFormatting>
  <conditionalFormatting sqref="E820:E823">
    <cfRule type="duplicateValues" dxfId="97" priority="291" stopIfTrue="1"/>
  </conditionalFormatting>
  <conditionalFormatting sqref="E830">
    <cfRule type="duplicateValues" dxfId="96" priority="292" stopIfTrue="1"/>
  </conditionalFormatting>
  <conditionalFormatting sqref="E816">
    <cfRule type="duplicateValues" dxfId="95" priority="293" stopIfTrue="1"/>
  </conditionalFormatting>
  <conditionalFormatting sqref="E759">
    <cfRule type="duplicateValues" dxfId="94" priority="294" stopIfTrue="1"/>
  </conditionalFormatting>
  <conditionalFormatting sqref="E832">
    <cfRule type="duplicateValues" dxfId="93" priority="295" stopIfTrue="1"/>
  </conditionalFormatting>
  <conditionalFormatting sqref="E833">
    <cfRule type="duplicateValues" dxfId="92" priority="296" stopIfTrue="1"/>
  </conditionalFormatting>
  <conditionalFormatting sqref="E936 E834:E837">
    <cfRule type="duplicateValues" dxfId="91" priority="297" stopIfTrue="1"/>
  </conditionalFormatting>
  <conditionalFormatting sqref="E814:E815">
    <cfRule type="duplicateValues" dxfId="90" priority="299" stopIfTrue="1"/>
  </conditionalFormatting>
  <conditionalFormatting sqref="E765 E730:E752 E809 E805:E806">
    <cfRule type="duplicateValues" dxfId="89" priority="300" stopIfTrue="1"/>
  </conditionalFormatting>
  <conditionalFormatting sqref="E831">
    <cfRule type="duplicateValues" dxfId="88" priority="304" stopIfTrue="1"/>
  </conditionalFormatting>
  <conditionalFormatting sqref="E760">
    <cfRule type="duplicateValues" dxfId="87" priority="305" stopIfTrue="1"/>
  </conditionalFormatting>
  <conditionalFormatting sqref="E761:E762">
    <cfRule type="duplicateValues" dxfId="86" priority="306" stopIfTrue="1"/>
  </conditionalFormatting>
  <conditionalFormatting sqref="E764">
    <cfRule type="duplicateValues" dxfId="85" priority="307" stopIfTrue="1"/>
  </conditionalFormatting>
  <conditionalFormatting sqref="E763">
    <cfRule type="duplicateValues" dxfId="84" priority="308" stopIfTrue="1"/>
  </conditionalFormatting>
  <conditionalFormatting sqref="E807">
    <cfRule type="duplicateValues" dxfId="83" priority="309" stopIfTrue="1"/>
  </conditionalFormatting>
  <conditionalFormatting sqref="E808">
    <cfRule type="duplicateValues" dxfId="82" priority="310" stopIfTrue="1"/>
  </conditionalFormatting>
  <conditionalFormatting sqref="E753">
    <cfRule type="duplicateValues" dxfId="81" priority="311" stopIfTrue="1"/>
  </conditionalFormatting>
  <conditionalFormatting sqref="E754">
    <cfRule type="duplicateValues" dxfId="80" priority="312" stopIfTrue="1"/>
  </conditionalFormatting>
  <conditionalFormatting sqref="E2:E6 E9">
    <cfRule type="duplicateValues" dxfId="79" priority="313" stopIfTrue="1"/>
  </conditionalFormatting>
  <conditionalFormatting sqref="E766:E769">
    <cfRule type="duplicateValues" dxfId="78" priority="315" stopIfTrue="1"/>
  </conditionalFormatting>
  <conditionalFormatting sqref="E1220:E1048576 E916:E947 E1:E34 E802:E810 E1093:E1095 E1069:E1088 E36:E671 E673:E793 E812:E883 E949:E952 E973 E965:E969 E971 E975 E977 E979:E1009 E954:E963 E1097">
    <cfRule type="duplicateValues" dxfId="77" priority="316"/>
  </conditionalFormatting>
  <conditionalFormatting sqref="E1101">
    <cfRule type="duplicateValues" dxfId="76" priority="76"/>
  </conditionalFormatting>
  <conditionalFormatting sqref="E1103">
    <cfRule type="duplicateValues" dxfId="75" priority="75"/>
  </conditionalFormatting>
  <conditionalFormatting sqref="E1156">
    <cfRule type="duplicateValues" dxfId="74" priority="73"/>
  </conditionalFormatting>
  <conditionalFormatting sqref="D1142:D1144 D1157:D1158 D1146:D1155">
    <cfRule type="duplicateValues" dxfId="73" priority="335"/>
  </conditionalFormatting>
  <conditionalFormatting sqref="E1191">
    <cfRule type="duplicateValues" dxfId="72" priority="72"/>
  </conditionalFormatting>
  <conditionalFormatting sqref="D902">
    <cfRule type="duplicateValues" dxfId="71" priority="71"/>
  </conditionalFormatting>
  <conditionalFormatting sqref="D1018">
    <cfRule type="duplicateValues" dxfId="70" priority="69"/>
  </conditionalFormatting>
  <conditionalFormatting sqref="AQ1020">
    <cfRule type="duplicateValues" dxfId="69" priority="67"/>
    <cfRule type="duplicateValues" dxfId="68" priority="68"/>
  </conditionalFormatting>
  <conditionalFormatting sqref="AQ1020">
    <cfRule type="duplicateValues" dxfId="67" priority="66"/>
  </conditionalFormatting>
  <conditionalFormatting sqref="D1021">
    <cfRule type="duplicateValues" dxfId="66" priority="65"/>
  </conditionalFormatting>
  <conditionalFormatting sqref="D1022">
    <cfRule type="duplicateValues" dxfId="65" priority="64"/>
  </conditionalFormatting>
  <conditionalFormatting sqref="D1024">
    <cfRule type="duplicateValues" dxfId="64" priority="63"/>
  </conditionalFormatting>
  <conditionalFormatting sqref="D1026">
    <cfRule type="duplicateValues" dxfId="63" priority="62"/>
  </conditionalFormatting>
  <conditionalFormatting sqref="D1028">
    <cfRule type="duplicateValues" dxfId="62" priority="61"/>
  </conditionalFormatting>
  <conditionalFormatting sqref="D1030">
    <cfRule type="duplicateValues" dxfId="61" priority="60"/>
  </conditionalFormatting>
  <conditionalFormatting sqref="D1032 D1034 D1036 D1038 D1040 D1042 D1044 D1046 D1048 D1050 D1052 D1054 D1056:D1057">
    <cfRule type="duplicateValues" dxfId="60" priority="70"/>
  </conditionalFormatting>
  <conditionalFormatting sqref="D901">
    <cfRule type="duplicateValues" dxfId="59" priority="59"/>
  </conditionalFormatting>
  <conditionalFormatting sqref="D811">
    <cfRule type="duplicateValues" dxfId="58" priority="57"/>
  </conditionalFormatting>
  <conditionalFormatting sqref="D1019">
    <cfRule type="duplicateValues" dxfId="57" priority="56"/>
  </conditionalFormatting>
  <conditionalFormatting sqref="D1023">
    <cfRule type="duplicateValues" dxfId="56" priority="55"/>
  </conditionalFormatting>
  <conditionalFormatting sqref="D1025">
    <cfRule type="duplicateValues" dxfId="55" priority="54"/>
  </conditionalFormatting>
  <conditionalFormatting sqref="D1027">
    <cfRule type="duplicateValues" dxfId="54" priority="53"/>
  </conditionalFormatting>
  <conditionalFormatting sqref="D1029">
    <cfRule type="duplicateValues" dxfId="53" priority="52"/>
  </conditionalFormatting>
  <conditionalFormatting sqref="D1031">
    <cfRule type="duplicateValues" dxfId="52" priority="51"/>
  </conditionalFormatting>
  <conditionalFormatting sqref="D1033">
    <cfRule type="duplicateValues" dxfId="51" priority="50"/>
  </conditionalFormatting>
  <conditionalFormatting sqref="D1035">
    <cfRule type="duplicateValues" dxfId="50" priority="49"/>
  </conditionalFormatting>
  <conditionalFormatting sqref="D1037">
    <cfRule type="duplicateValues" dxfId="49" priority="48"/>
  </conditionalFormatting>
  <conditionalFormatting sqref="D1039">
    <cfRule type="duplicateValues" dxfId="48" priority="47"/>
  </conditionalFormatting>
  <conditionalFormatting sqref="D1041">
    <cfRule type="duplicateValues" dxfId="47" priority="46"/>
  </conditionalFormatting>
  <conditionalFormatting sqref="D1043">
    <cfRule type="duplicateValues" dxfId="46" priority="45"/>
  </conditionalFormatting>
  <conditionalFormatting sqref="D1045">
    <cfRule type="duplicateValues" dxfId="45" priority="44"/>
  </conditionalFormatting>
  <conditionalFormatting sqref="D1047">
    <cfRule type="duplicateValues" dxfId="44" priority="43"/>
  </conditionalFormatting>
  <conditionalFormatting sqref="D1049">
    <cfRule type="duplicateValues" dxfId="43" priority="42"/>
  </conditionalFormatting>
  <conditionalFormatting sqref="D1051">
    <cfRule type="duplicateValues" dxfId="42" priority="41"/>
  </conditionalFormatting>
  <conditionalFormatting sqref="D1053">
    <cfRule type="duplicateValues" dxfId="41" priority="40"/>
  </conditionalFormatting>
  <conditionalFormatting sqref="D1055">
    <cfRule type="duplicateValues" dxfId="40" priority="39"/>
  </conditionalFormatting>
  <conditionalFormatting sqref="D1058">
    <cfRule type="duplicateValues" dxfId="39" priority="38"/>
  </conditionalFormatting>
  <conditionalFormatting sqref="E948">
    <cfRule type="duplicateValues" dxfId="38" priority="37"/>
  </conditionalFormatting>
  <conditionalFormatting sqref="E972">
    <cfRule type="duplicateValues" dxfId="37" priority="36"/>
  </conditionalFormatting>
  <conditionalFormatting sqref="E964">
    <cfRule type="duplicateValues" dxfId="36" priority="35"/>
  </conditionalFormatting>
  <conditionalFormatting sqref="E970">
    <cfRule type="duplicateValues" dxfId="35" priority="34"/>
  </conditionalFormatting>
  <conditionalFormatting sqref="E974">
    <cfRule type="duplicateValues" dxfId="34" priority="33"/>
  </conditionalFormatting>
  <conditionalFormatting sqref="E976">
    <cfRule type="duplicateValues" dxfId="33" priority="32"/>
  </conditionalFormatting>
  <conditionalFormatting sqref="E978">
    <cfRule type="duplicateValues" dxfId="32" priority="31"/>
  </conditionalFormatting>
  <conditionalFormatting sqref="D913">
    <cfRule type="duplicateValues" dxfId="31" priority="28"/>
  </conditionalFormatting>
  <conditionalFormatting sqref="E913">
    <cfRule type="duplicateValues" dxfId="30" priority="29" stopIfTrue="1"/>
  </conditionalFormatting>
  <conditionalFormatting sqref="E913">
    <cfRule type="duplicateValues" dxfId="29" priority="30"/>
  </conditionalFormatting>
  <conditionalFormatting sqref="E953">
    <cfRule type="duplicateValues" dxfId="28" priority="27"/>
  </conditionalFormatting>
  <conditionalFormatting sqref="D1060">
    <cfRule type="duplicateValues" dxfId="27" priority="24"/>
  </conditionalFormatting>
  <conditionalFormatting sqref="D1061">
    <cfRule type="duplicateValues" dxfId="26" priority="23"/>
  </conditionalFormatting>
  <conditionalFormatting sqref="D1062">
    <cfRule type="duplicateValues" dxfId="25" priority="22"/>
  </conditionalFormatting>
  <conditionalFormatting sqref="D1063">
    <cfRule type="duplicateValues" dxfId="24" priority="21"/>
  </conditionalFormatting>
  <conditionalFormatting sqref="D1064">
    <cfRule type="duplicateValues" dxfId="23" priority="20"/>
  </conditionalFormatting>
  <conditionalFormatting sqref="D1065">
    <cfRule type="duplicateValues" dxfId="22" priority="19"/>
  </conditionalFormatting>
  <conditionalFormatting sqref="D1059">
    <cfRule type="duplicateValues" dxfId="21" priority="25"/>
  </conditionalFormatting>
  <conditionalFormatting sqref="D1066">
    <cfRule type="duplicateValues" dxfId="20" priority="26"/>
  </conditionalFormatting>
  <conditionalFormatting sqref="E1119">
    <cfRule type="duplicateValues" dxfId="19" priority="18"/>
  </conditionalFormatting>
  <conditionalFormatting sqref="D1172">
    <cfRule type="duplicateValues" dxfId="18" priority="17"/>
  </conditionalFormatting>
  <conditionalFormatting sqref="D1096">
    <cfRule type="duplicateValues" dxfId="17" priority="15"/>
  </conditionalFormatting>
  <conditionalFormatting sqref="E1096">
    <cfRule type="duplicateValues" dxfId="16" priority="16"/>
  </conditionalFormatting>
  <conditionalFormatting sqref="E1145">
    <cfRule type="duplicateValues" dxfId="15" priority="14" stopIfTrue="1"/>
  </conditionalFormatting>
  <conditionalFormatting sqref="F1135">
    <cfRule type="duplicateValues" dxfId="14" priority="13"/>
  </conditionalFormatting>
  <conditionalFormatting sqref="E1135">
    <cfRule type="duplicateValues" dxfId="13" priority="12"/>
  </conditionalFormatting>
  <conditionalFormatting sqref="E1190">
    <cfRule type="duplicateValues" dxfId="12" priority="11"/>
  </conditionalFormatting>
  <conditionalFormatting sqref="E1184">
    <cfRule type="duplicateValues" dxfId="11" priority="10"/>
  </conditionalFormatting>
  <conditionalFormatting sqref="D1178">
    <cfRule type="duplicateValues" dxfId="10" priority="9"/>
  </conditionalFormatting>
  <conditionalFormatting sqref="D1180">
    <cfRule type="duplicateValues" dxfId="9" priority="8"/>
  </conditionalFormatting>
  <conditionalFormatting sqref="E1192">
    <cfRule type="duplicateValues" dxfId="8" priority="7"/>
  </conditionalFormatting>
  <conditionalFormatting sqref="D1182">
    <cfRule type="duplicateValues" dxfId="7" priority="6"/>
  </conditionalFormatting>
  <conditionalFormatting sqref="D1215">
    <cfRule type="duplicateValues" dxfId="6" priority="4" stopIfTrue="1"/>
  </conditionalFormatting>
  <conditionalFormatting sqref="E1215">
    <cfRule type="duplicateValues" dxfId="5" priority="5" stopIfTrue="1"/>
  </conditionalFormatting>
  <conditionalFormatting sqref="E1215">
    <cfRule type="duplicateValues" dxfId="4" priority="3" stopIfTrue="1"/>
  </conditionalFormatting>
  <conditionalFormatting sqref="D1068">
    <cfRule type="duplicateValues" dxfId="3" priority="1"/>
  </conditionalFormatting>
  <dataValidations count="15">
    <dataValidation type="list" allowBlank="1" showInputMessage="1" showErrorMessage="1" sqref="X36:X51 X66:X82 V765 V805 V1074 V913">
      <formula1>Тип_дней</formula1>
    </dataValidation>
    <dataValidation type="list" allowBlank="1" showInputMessage="1" showErrorMessage="1" sqref="AE36:AE51 AE66:AE82 AC765 AC805 AC1074 AC913">
      <formula1>ЕИ</formula1>
    </dataValidation>
    <dataValidation type="list" allowBlank="1" showInputMessage="1" showErrorMessage="1" sqref="V36:V51 V66:V82 T765 T805 T1074 T913">
      <formula1>Инкотермс</formula1>
    </dataValidation>
    <dataValidation type="textLength" operator="equal" allowBlank="1" showInputMessage="1" showErrorMessage="1" error="БИН должен содержать 12 символов" sqref="AO36:AO51 AO66:AO82 AN109 AL765 AL805 AXS794:AXT801 AL1074 ANW794:ANX801 AEA794:AEB801 UE794:UF801 KI794:KJ801 WWU794:WWV801 WMY794:WMZ801 WDC794:WDD801 VTG794:VTH801 VJK794:VJL801 UZO794:UZP801 UPS794:UPT801 UFW794:UFX801 TWA794:TWB801 TME794:TMF801 TCI794:TCJ801 SSM794:SSN801 SIQ794:SIR801 RYU794:RYV801 ROY794:ROZ801 RFC794:RFD801 QVG794:QVH801 QLK794:QLL801 QBO794:QBP801 PRS794:PRT801 PHW794:PHX801 OYA794:OYB801 OOE794:OOF801 OEI794:OEJ801 NUM794:NUN801 NKQ794:NKR801 NAU794:NAV801 MQY794:MQZ801 MHC794:MHD801 LXG794:LXH801 LNK794:LNL801 LDO794:LDP801 KTS794:KTT801 KJW794:KJX801 KAA794:KAB801 JQE794:JQF801 JGI794:JGJ801 IWM794:IWN801 IMQ794:IMR801 ICU794:ICV801 HSY794:HSZ801 HJC794:HJD801 GZG794:GZH801 GPK794:GPL801 GFO794:GFP801 FVS794:FVT801 FLW794:FLX801 FCA794:FCB801 ESE794:ESF801 EII794:EIJ801 DYM794:DYN801 DOQ794:DOR801 DEU794:DEV801 CUY794:CUZ801 CLC794:CLD801 CBG794:CBH801 BRK794:BRL801 BHO794:BHP801 DEU979:DEV1009 DOQ979:DOR1009 DYM979:DYN1009 EII979:EIJ1009 ESE979:ESF1009 FCA979:FCB1009 FLW979:FLX1009 FVS979:FVT1009 GFO979:GFP1009 GPK979:GPL1009 GZG979:GZH1009 HJC979:HJD1009 HSY979:HSZ1009 ICU979:ICV1009 IMQ979:IMR1009 IWM979:IWN1009 JGI979:JGJ1009 JQE979:JQF1009 KAA979:KAB1009 KJW979:KJX1009 KTS979:KTT1009 LDO979:LDP1009 LNK979:LNL1009 LXG979:LXH1009 MHC979:MHD1009 MQY979:MQZ1009 NAU979:NAV1009 NKQ979:NKR1009 NUM979:NUN1009 OEI979:OEJ1009 OOE979:OOF1009 OYA979:OYB1009 PHW979:PHX1009 PRS979:PRT1009 QBO979:QBP1009 QLK979:QLL1009 QVG979:QVH1009 RFC979:RFD1009 ROY979:ROZ1009 RYU979:RYV1009 SIQ979:SIR1009 SSM979:SSN1009 TCI979:TCJ1009 TME979:TMF1009 TWA979:TWB1009 UFW979:UFX1009 UPS979:UPT1009 UZO979:UZP1009 VJK979:VJL1009 VTG979:VTH1009 WDC979:WDD1009 WMY979:WMZ1009 WWU979:WWV1009 KI979:KJ1009 UE979:UF1009 AEA979:AEB1009 ANW979:ANX1009 AXS979:AXT1009 BHO979:BHP1009 BRK979:BRL1009 CBG979:CBH1009 CLC979:CLD1009 AXR1156:AXS1156 AXR1103:AXS1103 ANV1103:ANW1103 ADZ1103:AEA1103 UD1103:UE1103 KH1103:KI1103 WWT1103:WWU1103 WMX1103:WMY1103 WDB1103:WDC1103 VTF1103:VTG1103 VJJ1103:VJK1103 UZN1103:UZO1103 UPR1103:UPS1103 UFV1103:UFW1103 TVZ1103:TWA1103 TMD1103:TME1103 TCH1103:TCI1103 SSL1103:SSM1103 SIP1103:SIQ1103 RYT1103:RYU1103 ROX1103:ROY1103 RFB1103:RFC1103 QVF1103:QVG1103 QLJ1103:QLK1103 QBN1103:QBO1103 PRR1103:PRS1103 PHV1103:PHW1103 OXZ1103:OYA1103 OOD1103:OOE1103 OEH1103:OEI1103 NUL1103:NUM1103 NKP1103:NKQ1103 NAT1103:NAU1103 MQX1103:MQY1103 MHB1103:MHC1103 LXF1103:LXG1103 LNJ1103:LNK1103 LDN1103:LDO1103 KTR1103:KTS1103 KJV1103:KJW1103 JZZ1103:KAA1103 JQD1103:JQE1103 JGH1103:JGI1103 IWL1103:IWM1103 IMP1103:IMQ1103 ICT1103:ICU1103 HSX1103:HSY1103 HJB1103:HJC1103 GZF1103:GZG1103 GPJ1103:GPK1103 GFN1103:GFO1103 FVR1103:FVS1103 FLV1103:FLW1103 FBZ1103:FCA1103 ESD1103:ESE1103 EIH1103:EII1103 DYL1103:DYM1103 DOP1103:DOQ1103 DET1103:DEU1103 CUX1103:CUY1103 CLB1103:CLC1103 CBF1103:CBG1103 BRJ1103:BRK1103 BHN1103:BHO1103 ANV1156:ANW1156 ADZ1156:AEA1156 UD1156:UE1156 KH1156:KI1156 WWT1156:WWU1156 WMX1156:WMY1156 WDB1156:WDC1156 VTF1156:VTG1156 VJJ1156:VJK1156 UZN1156:UZO1156 UPR1156:UPS1156 UFV1156:UFW1156 TVZ1156:TWA1156 TMD1156:TME1156 TCH1156:TCI1156 SSL1156:SSM1156 SIP1156:SIQ1156 RYT1156:RYU1156 ROX1156:ROY1156 RFB1156:RFC1156 QVF1156:QVG1156 QLJ1156:QLK1156 QBN1156:QBO1156 PRR1156:PRS1156 PHV1156:PHW1156 OXZ1156:OYA1156 OOD1156:OOE1156 OEH1156:OEI1156 NUL1156:NUM1156 NKP1156:NKQ1156 NAT1156:NAU1156 MQX1156:MQY1156 MHB1156:MHC1156 LXF1156:LXG1156 LNJ1156:LNK1156 LDN1156:LDO1156 KTR1156:KTS1156 KJV1156:KJW1156 JZZ1156:KAA1156 JQD1156:JQE1156 JGH1156:JGI1156 IWL1156:IWM1156 IMP1156:IMQ1156 ICT1156:ICU1156 HSX1156:HSY1156 HJB1156:HJC1156 GZF1156:GZG1156 GPJ1156:GPK1156 GFN1156:GFO1156 FVR1156:FVS1156 FLV1156:FLW1156 FBZ1156:FCA1156 ESD1156:ESE1156 EIH1156:EII1156 DYL1156:DYM1156 DOP1156:DOQ1156 DET1156:DEU1156 CUX1156:CUY1156 CLB1156:CLC1156 CBF1156:CBG1156 BRJ1156:BRK1156 BHN1156:BHO1156 AXS939:AXT947 ANW939:ANX947 AEA939:AEB947 UE939:UF947 KI939:KJ947 WWU939:WWV947 WMY939:WMZ947 WDC939:WDD947 VTG939:VTH947 VJK939:VJL947 UZO939:UZP947 UPS939:UPT947 UFW939:UFX947 TWA939:TWB947 TME939:TMF947 TCI939:TCJ947 SSM939:SSN947 SIQ939:SIR947 RYU939:RYV947 ROY939:ROZ947 RFC939:RFD947 QVG939:QVH947 QLK939:QLL947 QBO939:QBP947 PRS939:PRT947 PHW939:PHX947 OYA939:OYB947 OOE939:OOF947 OEI939:OEJ947 NUM939:NUN947 NKQ939:NKR947 NAU939:NAV947 MQY939:MQZ947 MHC939:MHD947 LXG939:LXH947 LNK939:LNL947 LDO939:LDP947 KTS939:KTT947 KJW939:KJX947 KAA939:KAB947 JQE939:JQF947 JGI939:JGJ947 IWM939:IWN947 IMQ939:IMR947 ICU939:ICV947 HSY939:HSZ947 HJC939:HJD947 GZG939:GZH947 GPK939:GPL947 GFO939:GFP947 FVS939:FVT947 FLW939:FLX947 FCA939:FCB947 ESE939:ESF947 EII939:EIJ947 DYM939:DYN947 DOQ939:DOR947 DEU939:DEV947 CUY939:CUZ947 CLC939:CLD947 CBG939:CBH947 BRK939:BRL947 BHO939:BHP947 ANW971:ANX971 AEA971:AEB971 UE971:UF971 KI971:KJ971 WWU971:WWV971 WMY971:WMZ971 WDC971:WDD971 VTG971:VTH971 VJK971:VJL971 UZO971:UZP971 UPS971:UPT971 UFW971:UFX971 TWA971:TWB971 TME971:TMF971 TCI971:TCJ971 SSM971:SSN971 SIQ971:SIR971 RYU971:RYV971 ROY971:ROZ971 RFC971:RFD971 QVG971:QVH971 QLK971:QLL971 QBO971:QBP971 PRS971:PRT971 PHW971:PHX971 OYA971:OYB971 OOE971:OOF971 OEI971:OEJ971 NUM971:NUN971 NKQ971:NKR971 NAU971:NAV971 MQY971:MQZ971 MHC971:MHD971 LXG971:LXH971 LNK971:LNL971 LDO971:LDP971 KTS971:KTT971 KJW971:KJX971 KAA971:KAB971 JQE971:JQF971 JGI971:JGJ971 IWM971:IWN971 IMQ971:IMR971 ICU971:ICV971 HSY971:HSZ971 HJC971:HJD971 GZG971:GZH971 GPK971:GPL971 GFO971:GFP971 FVS971:FVT971 FLW971:FLX971 FCA971:FCB971 ESE971:ESF971 EII971:EIJ971 DYM971:DYN971 DOQ971:DOR971 DEU971:DEV971 CUY971:CUZ971 CLC971:CLD971 CBG971:CBH971 BRK971:BRL971 BHO971:BHP971 BHJ970:BHK970 CBG954:CBH963 CLC954:CLD963 CUY954:CUZ963 DEU954:DEV963 DOQ954:DOR963 DYM954:DYN963 EII954:EIJ963 ESE954:ESF963 FCA954:FCB963 FLW954:FLX963 FVS954:FVT963 GFO954:GFP963 GPK954:GPL963 GZG954:GZH963 HJC954:HJD963 HSY954:HSZ963 ICU954:ICV963 IMQ954:IMR963 IWM954:IWN963 JGI954:JGJ963 JQE954:JQF963 KAA954:KAB963 KJW954:KJX963 KTS954:KTT963 LDO954:LDP963 LNK954:LNL963 LXG954:LXH963 MHC954:MHD963 MQY954:MQZ963 NAU954:NAV963 NKQ954:NKR963 NUM954:NUN963 OEI954:OEJ963 OOE954:OOF963 OYA954:OYB963 PHW954:PHX963 PRS954:PRT963 QBO954:QBP963 QLK954:QLL963 QVG954:QVH963 RFC954:RFD963 ROY954:ROZ963 RYU954:RYV963 SIQ954:SIR963 SSM954:SSN963 TCI954:TCJ963 TME954:TMF963 TWA954:TWB963 UFW954:UFX963 UPS954:UPT963 UZO954:UZP963 VJK954:VJL963 VTG954:VTH963 WDC954:WDD963 WMY954:WMZ963 WWU954:WWV963 KI954:KJ963 UE954:UF963 AEA954:AEB963 ANW954:ANX963 AXS954:AXT963 BHO954:BHP963 AL913 BHJ964:BHK964 AXN964:AXO964 ANR964:ANS964 ADV964:ADW964 TZ964:UA964 KD964:KE964 WWP964:WWQ964 WMT964:WMU964 WCX964:WCY964 VTB964:VTC964 VJF964:VJG964 UZJ964:UZK964 UPN964:UPO964 UFR964:UFS964 TVV964:TVW964 TLZ964:TMA964 TCD964:TCE964 SSH964:SSI964 SIL964:SIM964 RYP964:RYQ964 ROT964:ROU964 REX964:REY964 QVB964:QVC964 QLF964:QLG964 QBJ964:QBK964 PRN964:PRO964 PHR964:PHS964 OXV964:OXW964 ONZ964:OOA964 OED964:OEE964 NUH964:NUI964 NKL964:NKM964 NAP964:NAQ964 MQT964:MQU964 MGX964:MGY964 LXB964:LXC964 LNF964:LNG964 LDJ964:LDK964 KTN964:KTO964 KJR964:KJS964 JZV964:JZW964 JPZ964:JQA964 JGD964:JGE964 IWH964:IWI964 IML964:IMM964 ICP964:ICQ964 HST964:HSU964 HIX964:HIY964 GZB964:GZC964 GPF964:GPG964 GFJ964:GFK964 FVN964:FVO964 FLR964:FLS964 FBV964:FBW964 ERZ964:ESA964 EID964:EIE964 DYH964:DYI964 DOL964:DOM964 DEP964:DEQ964 CUT964:CUU964 CKX964:CKY964 CBB964:CBC964 BRF964:BRG964 BHO965:BHP969 BRK965:BRL969 CBG965:CBH969 CLC965:CLD969 CUY965:CUZ969 DEU965:DEV969 DOQ965:DOR969 DYM965:DYN969 EII965:EIJ969 ESE965:ESF969 FCA965:FCB969 FLW965:FLX969 FVS965:FVT969 GFO965:GFP969 GPK965:GPL969 GZG965:GZH969 HJC965:HJD969 HSY965:HSZ969 ICU965:ICV969 IMQ965:IMR969 IWM965:IWN969 JGI965:JGJ969 JQE965:JQF969 KAA965:KAB969 KJW965:KJX969 KTS965:KTT969 LDO965:LDP969 LNK965:LNL969 LXG965:LXH969 MHC965:MHD969 MQY965:MQZ969 NAU965:NAV969 NKQ965:NKR969 NUM965:NUN969 OEI965:OEJ969 OOE965:OOF969 OYA965:OYB969 PHW965:PHX969 PRS965:PRT969 QBO965:QBP969 QLK965:QLL969 QVG965:QVH969 RFC965:RFD969 ROY965:ROZ969 RYU965:RYV969 SIQ965:SIR969 SSM965:SSN969 TCI965:TCJ969 TME965:TMF969 TWA965:TWB969 UFW965:UFX969 UPS965:UPT969 UZO965:UZP969 VJK965:VJL969 VTG965:VTH969 WDC965:WDD969 WMY965:WMZ969 WWU965:WWV969 KI965:KJ969 UE965:UF969 AEA965:AEB969 ANW965:ANX969 AXS965:AXT969 AXS971:AXT971 AXN970:AXO970 ANR970:ANS970 ADV970:ADW970 TZ970:UA970 KD970:KE970 WWP970:WWQ970 WMT970:WMU970 WCX970:WCY970 VTB970:VTC970 VJF970:VJG970 UZJ970:UZK970 UPN970:UPO970 UFR970:UFS970 TVV970:TVW970 TLZ970:TMA970 TCD970:TCE970 SSH970:SSI970 SIL970:SIM970 RYP970:RYQ970 ROT970:ROU970 REX970:REY970 QVB970:QVC970 QLF970:QLG970 QBJ970:QBK970 PRN970:PRO970 PHR970:PHS970 OXV970:OXW970 ONZ970:OOA970 OED970:OEE970 NUH970:NUI970 NKL970:NKM970 NAP970:NAQ970 MQT970:MQU970 MGX970:MGY970 LXB970:LXC970 LNF970:LNG970 LDJ970:LDK970 KTN970:KTO970 KJR970:KJS970 JZV970:JZW970 JPZ970:JQA970 JGD970:JGE970 IWH970:IWI970 IML970:IMM970 ICP970:ICQ970 HST970:HSU970 HIX970:HIY970 GZB970:GZC970 GPF970:GPG970 GFJ970:GFK970 FVN970:FVO970 FLR970:FLS970 FBV970:FBW970 ERZ970:ESA970 EID970:EIE970 DYH970:DYI970 DOL970:DOM970 DEP970:DEQ970 CUT970:CUU970 CKX970:CKY970 CBB970:CBC970 BRF970:BRG970 BRK973:BRL973 BHO973:BHP973 AXS973:AXT973 ANW973:ANX973 AEA973:AEB973 UE973:UF973 KI973:KJ973 WWU973:WWV973 WMY973:WMZ973 WDC973:WDD973 VTG973:VTH973 VJK973:VJL973 UZO973:UZP973 UPS973:UPT973 UFW973:UFX973 TWA973:TWB973 TME973:TMF973 TCI973:TCJ973 SSM973:SSN973 SIQ973:SIR973 RYU973:RYV973 ROY973:ROZ973 RFC973:RFD973 QVG973:QVH973 QLK973:QLL973 QBO973:QBP973 PRS973:PRT973 PHW973:PHX973 OYA973:OYB973 OOE973:OOF973 OEI973:OEJ973 NUM973:NUN973 NKQ973:NKR973 NAU973:NAV973 MQY973:MQZ973 MHC973:MHD973 LXG973:LXH973 LNK973:LNL973 LDO973:LDP973 KTS973:KTT973 KJW973:KJX973 KAA973:KAB973 JQE973:JQF973 JGI973:JGJ973 IWM973:IWN973 IMQ973:IMR973 ICU973:ICV973 HSY973:HSZ973 HJC973:HJD973 GZG973:GZH973 GPK973:GPL973 GFO973:GFP973 FVS973:FVT973 FLW973:FLX973 FCA973:FCB973 ESE973:ESF973 EII973:EIJ973 DYM973:DYN973 DOQ973:DOR973 DEU973:DEV973 CUY973:CUZ973 CLC973:CLD973 CBG973:CBH973 BHJ974:BHK974 AXN974:AXO974 ANR974:ANS974 ADV974:ADW974 TZ974:UA974 KD974:KE974 WWP974:WWQ974 WMT974:WMU974 WCX974:WCY974 VTB974:VTC974 VJF974:VJG974 UZJ974:UZK974 UPN974:UPO974 UFR974:UFS974 TVV974:TVW974 TLZ974:TMA974 TCD974:TCE974 SSH974:SSI974 SIL974:SIM974 RYP974:RYQ974 ROT974:ROU974 REX974:REY974 QVB974:QVC974 QLF974:QLG974 QBJ974:QBK974 PRN974:PRO974 PHR974:PHS974 OXV974:OXW974 ONZ974:OOA974 OED974:OEE974 NUH974:NUI974 NKL974:NKM974 NAP974:NAQ974 MQT974:MQU974 MGX974:MGY974 LXB974:LXC974 LNF974:LNG974 LDJ974:LDK974 KTN974:KTO974 KJR974:KJS974 JZV974:JZW974 JPZ974:JQA974 JGD974:JGE974 IWH974:IWI974 IML974:IMM974 ICP974:ICQ974 HST974:HSU974 HIX974:HIY974 GZB974:GZC974 GPF974:GPG974 GFJ974:GFK974 FVN974:FVO974 FLR974:FLS974 FBV974:FBW974 ERZ974:ESA974 EID974:EIE974 DYH974:DYI974 DOL974:DOM974 DEP974:DEQ974 CUT974:CUU974 CKX974:CKY974 CBB974:CBC974 BRF974:BRG974 CBG975:CBH975 BRK975:BRL975 BHO975:BHP975 AXS975:AXT975 ANW975:ANX975 AEA975:AEB975 UE975:UF975 KI975:KJ975 WWU975:WWV975 WMY975:WMZ975 WDC975:WDD975 VTG975:VTH975 VJK975:VJL975 UZO975:UZP975 UPS975:UPT975 UFW975:UFX975 TWA975:TWB975 TME975:TMF975 TCI975:TCJ975 SSM975:SSN975 SIQ975:SIR975 RYU975:RYV975 ROY975:ROZ975 RFC975:RFD975 QVG975:QVH975 QLK975:QLL975 QBO975:QBP975 PRS975:PRT975 PHW975:PHX975 OYA975:OYB975 OOE975:OOF975 OEI975:OEJ975 NUM975:NUN975 NKQ975:NKR975 NAU975:NAV975 MQY975:MQZ975 MHC975:MHD975 LXG975:LXH975 LNK975:LNL975 LDO975:LDP975 KTS975:KTT975 KJW975:KJX975 KAA975:KAB975 JQE975:JQF975 JGI975:JGJ975 IWM975:IWN975 IMQ975:IMR975 ICU975:ICV975 HSY975:HSZ975 HJC975:HJD975 GZG975:GZH975 GPK975:GPL975 GFO975:GFP975 FVS975:FVT975 FLW975:FLX975 FCA975:FCB975 ESE975:ESF975 EII975:EIJ975 DYM975:DYN975 DOQ975:DOR975 DEU975:DEV975 CUY975:CUZ975 CLC975:CLD975 BHJ976:BHK976 AXN976:AXO976 ANR976:ANS976 ADV976:ADW976 TZ976:UA976 KD976:KE976 WWP976:WWQ976 WMT976:WMU976 WCX976:WCY976 VTB976:VTC976 VJF976:VJG976 UZJ976:UZK976 UPN976:UPO976 UFR976:UFS976 TVV976:TVW976 TLZ976:TMA976 TCD976:TCE976 SSH976:SSI976 SIL976:SIM976 RYP976:RYQ976 ROT976:ROU976 REX976:REY976 QVB976:QVC976 QLF976:QLG976 QBJ976:QBK976 PRN976:PRO976 PHR976:PHS976 OXV976:OXW976 ONZ976:OOA976 OED976:OEE976 NUH976:NUI976 NKL976:NKM976 NAP976:NAQ976 MQT976:MQU976 MGX976:MGY976 LXB976:LXC976 LNF976:LNG976 LDJ976:LDK976 KTN976:KTO976 KJR976:KJS976 JZV976:JZW976 JPZ976:JQA976 JGD976:JGE976 IWH976:IWI976 IML976:IMM976 ICP976:ICQ976 HST976:HSU976 HIX976:HIY976 GZB976:GZC976 GPF976:GPG976 GFJ976:GFK976 FVN976:FVO976 FLR976:FLS976 FBV976:FBW976 ERZ976:ESA976 EID976:EIE976 DYH976:DYI976 DOL976:DOM976 DEP976:DEQ976 CUT976:CUU976 CKX976:CKY976 CBB976:CBC976 BRF976:BRG976 CLC977:CLD977 CBG977:CBH977 BRK977:BRL977 BHO977:BHP977 AXS977:AXT977 ANW977:ANX977 AEA977:AEB977 UE977:UF977 KI977:KJ977 WWU977:WWV977 WMY977:WMZ977 WDC977:WDD977 VTG977:VTH977 VJK977:VJL977 UZO977:UZP977 UPS977:UPT977 UFW977:UFX977 TWA977:TWB977 TME977:TMF977 TCI977:TCJ977 SSM977:SSN977 SIQ977:SIR977 RYU977:RYV977 ROY977:ROZ977 RFC977:RFD977 QVG977:QVH977 QLK977:QLL977 QBO977:QBP977 PRS977:PRT977 PHW977:PHX977 OYA977:OYB977 OOE977:OOF977 OEI977:OEJ977 NUM977:NUN977 NKQ977:NKR977 NAU977:NAV977 MQY977:MQZ977 MHC977:MHD977 LXG977:LXH977 LNK977:LNL977 LDO977:LDP977 KTS977:KTT977 KJW977:KJX977 KAA977:KAB977 JQE977:JQF977 JGI977:JGJ977 IWM977:IWN977 IMQ977:IMR977 ICU977:ICV977 HSY977:HSZ977 HJC977:HJD977 GZG977:GZH977 GPK977:GPL977 GFO977:GFP977 FVS977:FVT977 FLW977:FLX977 FCA977:FCB977 ESE977:ESF977 EII977:EIJ977 DYM977:DYN977 DOQ977:DOR977 DEU977:DEV977 CUY977:CUZ977 CUY979:CUZ1009 AXN978:AXO978 ANR978:ANS978 ADV978:ADW978 TZ978:UA978 KD978:KE978 WWP978:WWQ978 WMT978:WMU978 WCX978:WCY978 VTB978:VTC978 VJF978:VJG978 UZJ978:UZK978 UPN978:UPO978 UFR978:UFS978 TVV978:TVW978 TLZ978:TMA978 TCD978:TCE978 SSH978:SSI978 SIL978:SIM978 RYP978:RYQ978 ROT978:ROU978 REX978:REY978 QVB978:QVC978 QLF978:QLG978 QBJ978:QBK978 PRN978:PRO978 PHR978:PHS978 OXV978:OXW978 ONZ978:OOA978 OED978:OEE978 NUH978:NUI978 NKL978:NKM978 NAP978:NAQ978 MQT978:MQU978 MGX978:MGY978 LXB978:LXC978 LNF978:LNG978 LDJ978:LDK978 KTN978:KTO978 KJR978:KJS978 JZV978:JZW978 JPZ978:JQA978 JGD978:JGE978 IWH978:IWI978 IML978:IMM978 ICP978:ICQ978 HST978:HSU978 HIX978:HIY978 GZB978:GZC978 GPF978:GPG978 GFJ978:GFK978 FVN978:FVO978 FLR978:FLS978 FBV978:FBW978 ERZ978:ESA978 EID978:EIE978 DYH978:DYI978 DOL978:DOM978 DEP978:DEQ978 CUT978:CUU978 CKX978:CKY978 CBB978:CBC978 BRF978:BRG978 BHJ978:BHK978 BHO949:BHP952 AXS949:AXT952 ANW949:ANX952 AEA949:AEB952 UE949:UF952 KI949:KJ952 WWU949:WWV952 WMY949:WMZ952 WDC949:WDD952 VTG949:VTH952 VJK949:VJL952 UZO949:UZP952 UPS949:UPT952 UFW949:UFX952 TWA949:TWB952 TME949:TMF952 TCI949:TCJ952 SSM949:SSN952 SIQ949:SIR952 RYU949:RYV952 ROY949:ROZ952 RFC949:RFD952 QVG949:QVH952 QLK949:QLL952 QBO949:QBP952 PRS949:PRT952 PHW949:PHX952 OYA949:OYB952 OOE949:OOF952 OEI949:OEJ952 NUM949:NUN952 NKQ949:NKR952 NAU949:NAV952 MQY949:MQZ952 MHC949:MHD952 LXG949:LXH952 LNK949:LNL952 LDO949:LDP952 KTS949:KTT952 KJW949:KJX952 KAA949:KAB952 JQE949:JQF952 JGI949:JGJ952 IWM949:IWN952 IMQ949:IMR952 ICU949:ICV952 HSY949:HSZ952 HJC949:HJD952 GZG949:GZH952 GPK949:GPL952 GFO949:GFP952 FVS949:FVT952 FLW949:FLX952 FCA949:FCB952 ESE949:ESF952 EII949:EIJ952 DYM949:DYN952 DOQ949:DOR952 DEU949:DEV952 CUY949:CUZ952 CLC949:CLD952 CBG949:CBH952 BRK949:BRL952 BRK954:BRL963 AM1216">
      <formula1>12</formula1>
    </dataValidation>
    <dataValidation type="list" allowBlank="1" showInputMessage="1" showErrorMessage="1" sqref="M36:M51 M54 M66:M82 M94 M100:M101 M117 M1143">
      <formula1>основания150</formula1>
    </dataValidation>
    <dataValidation type="list" allowBlank="1" showInputMessage="1" showErrorMessage="1" sqref="M759:M764 L770 JI770 TE770 ADA770 AMW770 AWS770 BGO770 BQK770 CAG770 CKC770 CTY770 DDU770 DNQ770 DXM770 EHI770 ERE770 FBA770 FKW770 FUS770 GEO770 GOK770 GYG770 HIC770 HRY770 IBU770 ILQ770 IVM770 JFI770 JPE770 JZA770 KIW770 KSS770 LCO770 LMK770 LWG770 MGC770 MPY770 MZU770 NJQ770 NTM770 ODI770 ONE770 OXA770 PGW770 PQS770 QAO770 QKK770 QUG770 REC770 RNY770 RXU770 SHQ770 SRM770 TBI770 TLE770 TVA770 UEW770 UOS770 UYO770 VIK770 VSG770 WCC770 WLY770 WVU770 L766 JI766 TE766 ADA766 AMW766 AWS766 BGO766 BQK766 CAG766 CKC766 CTY766 DDU766 DNQ766 DXM766 EHI766 ERE766 FBA766 FKW766 FUS766 GEO766 GOK766 GYG766 HIC766 HRY766 IBU766 ILQ766 IVM766 JFI766 JPE766 JZA766 KIW766 KSS766 LCO766 LMK766 LWG766 MGC766 MPY766 MZU766 NJQ766 NTM766 ODI766 ONE766 OXA766 PGW766 PQS766 QAO766 QKK766 QUG766 REC766 RNY766 RXU766 SHQ766 SRM766 TBI766 TLE766 TVA766 UEW766 UOS766 UYO766 VIK766 VSG766 WCC766 WLY766 WVU766 L772:L776 JI772:JI776 TE772:TE776 ADA772:ADA776 AMW772:AMW776 AWS772:AWS776 BGO772:BGO776 BQK772:BQK776 CAG772:CAG776 CKC772:CKC776 CTY772:CTY776 DDU772:DDU776 DNQ772:DNQ776 DXM772:DXM776 EHI772:EHI776 ERE772:ERE776 FBA772:FBA776 FKW772:FKW776 FUS772:FUS776 GEO772:GEO776 GOK772:GOK776 GYG772:GYG776 HIC772:HIC776 HRY772:HRY776 IBU772:IBU776 ILQ772:ILQ776 IVM772:IVM776 JFI772:JFI776 JPE772:JPE776 JZA772:JZA776 KIW772:KIW776 KSS772:KSS776 LCO772:LCO776 LMK772:LMK776 LWG772:LWG776 MGC772:MGC776 MPY772:MPY776 MZU772:MZU776 NJQ772:NJQ776 NTM772:NTM776 ODI772:ODI776 ONE772:ONE776 OXA772:OXA776 PGW772:PGW776 PQS772:PQS776 QAO772:QAO776 QKK772:QKK776 QUG772:QUG776 REC772:REC776 RNY772:RNY776 RXU772:RXU776 SHQ772:SHQ776 SRM772:SRM776 TBI772:TBI776 TLE772:TLE776 TVA772:TVA776 UEW772:UEW776 UOS772:UOS776 UYO772:UYO776 VIK772:VIK776 VSG772:VSG776 WCC772:WCC776 WLY772:WLY776 WVU772:WVU776 M1072">
      <formula1>осн</formula1>
    </dataValidation>
    <dataValidation type="list" allowBlank="1" showInputMessage="1" showErrorMessage="1" sqref="L100:L101 L36:L42 L44:L51 L66:L72 L74:L81 K759:K764 J770:K770 JG770:JH770 TC770:TD770 ACY770:ACZ770 AMU770:AMV770 AWQ770:AWR770 BGM770:BGN770 BQI770:BQJ770 CAE770:CAF770 CKA770:CKB770 CTW770:CTX770 DDS770:DDT770 DNO770:DNP770 DXK770:DXL770 EHG770:EHH770 ERC770:ERD770 FAY770:FAZ770 FKU770:FKV770 FUQ770:FUR770 GEM770:GEN770 GOI770:GOJ770 GYE770:GYF770 HIA770:HIB770 HRW770:HRX770 IBS770:IBT770 ILO770:ILP770 IVK770:IVL770 JFG770:JFH770 JPC770:JPD770 JYY770:JYZ770 KIU770:KIV770 KSQ770:KSR770 LCM770:LCN770 LMI770:LMJ770 LWE770:LWF770 MGA770:MGB770 MPW770:MPX770 MZS770:MZT770 NJO770:NJP770 NTK770:NTL770 ODG770:ODH770 ONC770:OND770 OWY770:OWZ770 PGU770:PGV770 PQQ770:PQR770 QAM770:QAN770 QKI770:QKJ770 QUE770:QUF770 REA770:REB770 RNW770:RNX770 RXS770:RXT770 SHO770:SHP770 SRK770:SRL770 TBG770:TBH770 TLC770:TLD770 TUY770:TUZ770 UEU770:UEV770 UOQ770:UOR770 UYM770:UYN770 VII770:VIJ770 VSE770:VSF770 WCA770:WCB770 WLW770:WLX770 WVS770:WVT770 K766 JH766 TD766 ACZ766 AMV766 AWR766 BGN766 BQJ766 CAF766 CKB766 CTX766 DDT766 DNP766 DXL766 EHH766 ERD766 FAZ766 FKV766 FUR766 GEN766 GOJ766 GYF766 HIB766 HRX766 IBT766 ILP766 IVL766 JFH766 JPD766 JYZ766 KIV766 KSR766 LCN766 LMJ766 LWF766 MGB766 MPX766 MZT766 NJP766 NTL766 ODH766 OND766 OWZ766 PGV766 PQR766 QAN766 QKJ766 QUF766 REB766 RNX766 RXT766 SHP766 SRL766 TBH766 TLD766 TUZ766 UEV766 UOR766 UYN766 VIJ766 VSF766 WCB766 WLX766 WVT766 K772:K776 JH772:JH776 TD772:TD776 ACZ772:ACZ776 AMV772:AMV776 AWR772:AWR776 BGN772:BGN776 BQJ772:BQJ776 CAF772:CAF776 CKB772:CKB776 CTX772:CTX776 DDT772:DDT776 DNP772:DNP776 DXL772:DXL776 EHH772:EHH776 ERD772:ERD776 FAZ772:FAZ776 FKV772:FKV776 FUR772:FUR776 GEN772:GEN776 GOJ772:GOJ776 GYF772:GYF776 HIB772:HIB776 HRX772:HRX776 IBT772:IBT776 ILP772:ILP776 IVL772:IVL776 JFH772:JFH776 JPD772:JPD776 JYZ772:JYZ776 KIV772:KIV776 KSR772:KSR776 LCN772:LCN776 LMJ772:LMJ776 LWF772:LWF776 MGB772:MGB776 MPX772:MPX776 MZT772:MZT776 NJP772:NJP776 NTL772:NTL776 ODH772:ODH776 OND772:OND776 OWZ772:OWZ776 PGV772:PGV776 PQR772:PQR776 QAN772:QAN776 QKJ772:QKJ776 QUF772:QUF776 REB772:REB776 RNX772:RNX776 RXT772:RXT776 SHP772:SHP776 SRL772:SRL776 TBH772:TBH776 TLD772:TLD776 TUZ772:TUZ776 UEV772:UEV776 UOR772:UOR776 UYN772:UYN776 VIJ772:VIJ776 VSF772:VSF776 WCB772:WCB776 WLX772:WLX776 WVT772:WVT776 K1072 K1059:K1066 K1216">
      <formula1>Способ_закупок</formula1>
    </dataValidation>
    <dataValidation type="list" allowBlank="1" showInputMessage="1" showErrorMessage="1" sqref="N100:N101 N39:N51 N66:N82 M737:M754 L765 L805 L1074 M1076:M1081 WCD794:WCD801 WVV794:WVV801 VSH794:VSH801 VIL794:VIL801 UYP794:UYP801 UOT794:UOT801 UEX794:UEX801 TVB794:TVB801 TLF794:TLF801 TBJ794:TBJ801 SRN794:SRN801 SHR794:SHR801 RXV794:RXV801 RNZ794:RNZ801 RED794:RED801 QUH794:QUH801 QKL794:QKL801 QAP794:QAP801 PQT794:PQT801 PGX794:PGX801 OXB794:OXB801 ONF794:ONF801 ODJ794:ODJ801 NTN794:NTN801 NJR794:NJR801 MZV794:MZV801 MPZ794:MPZ801 MGD794:MGD801 LWH794:LWH801 LML794:LML801 LCP794:LCP801 KST794:KST801 KIX794:KIX801 JZB794:JZB801 JPF794:JPF801 JFJ794:JFJ801 IVN794:IVN801 ILR794:ILR801 IBV794:IBV801 HRZ794:HRZ801 HID794:HID801 GYH794:GYH801 GOL794:GOL801 GEP794:GEP801 FUT794:FUT801 FKX794:FKX801 FBB794:FBB801 ERF794:ERF801 EHJ794:EHJ801 DXN794:DXN801 DNR794:DNR801 DDV794:DDV801 CTZ794:CTZ801 CKD794:CKD801 CAH794:CAH801 BQL794:BQL801 BGP794:BGP801 AWT794:AWT801 AMX794:AMX801 ADB794:ADB801 TF794:TF801 JJ794:JJ801 WLZ794:WLZ801 BGP979:BGP1009 BQL979:BQL1009 CAH979:CAH1009 CKD979:CKD1009 CTZ979:CTZ1009 DDV979:DDV1009 DNR979:DNR1009 DXN979:DXN1009 EHJ979:EHJ1009 ERF979:ERF1009 FBB979:FBB1009 FKX979:FKX1009 FUT979:FUT1009 GEP979:GEP1009 GOL979:GOL1009 GYH979:GYH1009 HID979:HID1009 HRZ979:HRZ1009 IBV979:IBV1009 ILR979:ILR1009 IVN979:IVN1009 JFJ979:JFJ1009 JPF979:JPF1009 JZB979:JZB1009 KIX979:KIX1009 KST979:KST1009 LCP979:LCP1009 LML979:LML1009 LWH979:LWH1009 MGD979:MGD1009 MPZ979:MPZ1009 MZV979:MZV1009 NJR979:NJR1009 NTN979:NTN1009 ODJ979:ODJ1009 ONF979:ONF1009 OXB979:OXB1009 PGX979:PGX1009 PQT979:PQT1009 QAP979:QAP1009 QKL979:QKL1009 QUH979:QUH1009 RED979:RED1009 RNZ979:RNZ1009 RXV979:RXV1009 SHR979:SHR1009 SRN979:SRN1009 TBJ979:TBJ1009 TLF979:TLF1009 TVB979:TVB1009 UEX979:UEX1009 UOT979:UOT1009 UYP979:UYP1009 VIL979:VIL1009 VSH979:VSH1009 WVV979:WVV1009 WCD979:WCD1009 WLZ979:WLZ1009 JJ979:JJ1009 TF979:TF1009 ADB979:ADB1009 AMX979:AMX1009 M1011:M1055 WLY1103 WCC1103 WVU1103 VSG1103 VIK1103 UYO1103 UOS1103 UEW1103 TVA1103 TLE1103 TBI1103 SRM1103 SHQ1103 RXU1103 RNY1103 REC1103 QUG1103 QKK1103 QAO1103 PQS1103 PGW1103 OXA1103 ONE1103 ODI1103 NTM1103 NJQ1103 MZU1103 MPY1103 MGC1103 LWG1103 LMK1103 LCO1103 KSS1103 KIW1103 JZA1103 JPE1103 JFI1103 IVM1103 ILQ1103 IBU1103 HRY1103 HIC1103 GYG1103 GOK1103 GEO1103 FUS1103 FKW1103 FBA1103 ERE1103 EHI1103 DXM1103 DNQ1103 DDU1103 CTY1103 CKC1103 CAG1103 BQK1103 BGO1103 AWS1103 AMW1103 ADA1103 TE1103 JI1103 WLY1156 WCC1156 WVU1156 VSG1156 VIK1156 UYO1156 UOS1156 UEW1156 TVA1156 TLE1156 TBI1156 SRM1156 SHQ1156 RXU1156 RNY1156 REC1156 QUG1156 QKK1156 QAO1156 PQS1156 PGW1156 OXA1156 ONE1156 ODI1156 NTM1156 NJQ1156 MZU1156 MPY1156 MGC1156 LWG1156 LMK1156 LCO1156 KSS1156 KIW1156 JZA1156 JPE1156 JFI1156 IVM1156 ILQ1156 IBU1156 HRY1156 HIC1156 GYG1156 GOK1156 GEO1156 FUS1156 FKW1156 FBA1156 ERE1156 EHI1156 DXM1156 DNQ1156 DDU1156 CTY1156 CKC1156 CAG1156 BQK1156 BGO1156 AWS1156 AMW1156 ADA1156 TE1156 JI1156 WLZ939:WLZ947 WCD939:WCD947 WVV939:WVV947 VSH939:VSH947 VIL939:VIL947 UYP939:UYP947 UOT939:UOT947 UEX939:UEX947 TVB939:TVB947 TLF939:TLF947 TBJ939:TBJ947 SRN939:SRN947 SHR939:SHR947 RXV939:RXV947 RNZ939:RNZ947 RED939:RED947 QUH939:QUH947 QKL939:QKL947 QAP939:QAP947 PQT939:PQT947 PGX939:PGX947 OXB939:OXB947 ONF939:ONF947 ODJ939:ODJ947 NTN939:NTN947 NJR939:NJR947 MZV939:MZV947 MPZ939:MPZ947 MGD939:MGD947 LWH939:LWH947 LML939:LML947 LCP939:LCP947 KST939:KST947 KIX939:KIX947 JZB939:JZB947 JPF939:JPF947 JFJ939:JFJ947 IVN939:IVN947 ILR939:ILR947 IBV939:IBV947 HRZ939:HRZ947 HID939:HID947 GYH939:GYH947 GOL939:GOL947 GEP939:GEP947 FUT939:FUT947 FKX939:FKX947 FBB939:FBB947 ERF939:ERF947 EHJ939:EHJ947 DXN939:DXN947 DNR939:DNR947 DDV939:DDV947 CTZ939:CTZ947 CKD939:CKD947 CAH939:CAH947 BQL939:BQL947 BGP939:BGP947 AWT939:AWT947 AMX939:AMX947 ADB939:ADB947 TF939:TF947 JJ939:JJ947 WCD971 WVV971 VSH971 VIL971 UYP971 UOT971 UEX971 TVB971 TLF971 TBJ971 SRN971 SHR971 RXV971 RNZ971 RED971 QUH971 QKL971 QAP971 PQT971 PGX971 OXB971 ONF971 ODJ971 NTN971 NJR971 MZV971 MPZ971 MGD971 LWH971 LML971 LCP971 KST971 KIX971 JZB971 JPF971 JFJ971 IVN971 ILR971 IBV971 HRZ971 HID971 GYH971 GOL971 GEP971 FUT971 FKX971 FBB971 ERF971 EHJ971 DXN971 DNR971 DDV971 CTZ971 CKD971 CAH971 BQL971 BGP971 AWT971 AMX971 ADB971 TF971 JJ971 JE970 ADB954:ADB963 AMX954:AMX963 AWT954:AWT963 BGP954:BGP963 BQL954:BQL963 CAH954:CAH963 CKD954:CKD963 CTZ954:CTZ963 DDV954:DDV963 DNR954:DNR963 DXN954:DXN963 EHJ954:EHJ963 ERF954:ERF963 FBB954:FBB963 FKX954:FKX963 FUT954:FUT963 GEP954:GEP963 GOL954:GOL963 GYH954:GYH963 HID954:HID963 HRZ954:HRZ963 IBV954:IBV963 ILR954:ILR963 IVN954:IVN963 JFJ954:JFJ963 JPF954:JPF963 JZB954:JZB963 KIX954:KIX963 KST954:KST963 LCP954:LCP963 LML954:LML963 LWH954:LWH963 MGD954:MGD963 MPZ954:MPZ963 MZV954:MZV963 NJR954:NJR963 NTN954:NTN963 ODJ954:ODJ963 ONF954:ONF963 OXB954:OXB963 PGX954:PGX963 PQT954:PQT963 QAP954:QAP963 QKL954:QKL963 QUH954:QUH963 RED954:RED963 RNZ954:RNZ963 RXV954:RXV963 SHR954:SHR963 SRN954:SRN963 TBJ954:TBJ963 TLF954:TLF963 TVB954:TVB963 UEX954:UEX963 UOT954:UOT963 UYP954:UYP963 VIL954:VIL963 VSH954:VSH963 WVV954:WVV963 WCD954:WCD963 WLZ954:WLZ963 JJ954:JJ963 L913 JE964 WLU964 WBY964 WVQ964 VSC964 VIG964 UYK964 UOO964 UES964 TUW964 TLA964 TBE964 SRI964 SHM964 RXQ964 RNU964 RDY964 QUC964 QKG964 QAK964 PQO964 PGS964 OWW964 ONA964 ODE964 NTI964 NJM964 MZQ964 MPU964 MFY964 LWC964 LMG964 LCK964 KSO964 KIS964 JYW964 JPA964 JFE964 IVI964 ILM964 IBQ964 HRU964 HHY964 GYC964 GOG964 GEK964 FUO964 FKS964 FAW964 ERA964 EHE964 DXI964 DNM964 DDQ964 CTU964 CJY964 CAC964 BQG964 BGK964 AWO964 AMS964 ACW964 TA964 JJ965:JJ969 TF965:TF969 ADB965:ADB969 AMX965:AMX969 AWT965:AWT969 BGP965:BGP969 BQL965:BQL969 CAH965:CAH969 CKD965:CKD969 CTZ965:CTZ969 DDV965:DDV969 DNR965:DNR969 DXN965:DXN969 EHJ965:EHJ969 ERF965:ERF969 FBB965:FBB969 FKX965:FKX969 FUT965:FUT969 GEP965:GEP969 GOL965:GOL969 GYH965:GYH969 HID965:HID969 HRZ965:HRZ969 IBV965:IBV969 ILR965:ILR969 IVN965:IVN969 JFJ965:JFJ969 JPF965:JPF969 JZB965:JZB969 KIX965:KIX969 KST965:KST969 LCP965:LCP969 LML965:LML969 LWH965:LWH969 MGD965:MGD969 MPZ965:MPZ969 MZV965:MZV969 NJR965:NJR969 NTN965:NTN969 ODJ965:ODJ969 ONF965:ONF969 OXB965:OXB969 PGX965:PGX969 PQT965:PQT969 QAP965:QAP969 QKL965:QKL969 QUH965:QUH969 RED965:RED969 RNZ965:RNZ969 RXV965:RXV969 SHR965:SHR969 SRN965:SRN969 TBJ965:TBJ969 TLF965:TLF969 TVB965:TVB969 UEX965:UEX969 UOT965:UOT969 UYP965:UYP969 VIL965:VIL969 VSH965:VSH969 WVV965:WVV969 WCD965:WCD969 WLZ965:WLZ969 WLZ971 WLU970 WBY970 WVQ970 VSC970 VIG970 UYK970 UOO970 UES970 TUW970 TLA970 TBE970 SRI970 SHM970 RXQ970 RNU970 RDY970 QUC970 QKG970 QAK970 PQO970 PGS970 OWW970 ONA970 ODE970 NTI970 NJM970 MZQ970 MPU970 MFY970 LWC970 LMG970 LCK970 KSO970 KIS970 JYW970 JPA970 JFE970 IVI970 ILM970 IBQ970 HRU970 HHY970 GYC970 GOG970 GEK970 FUO970 FKS970 FAW970 ERA970 EHE970 DXI970 DNM970 DDQ970 CTU970 CJY970 CAC970 BQG970 BGK970 AWO970 AMS970 ACW970 TA970 TF973 JJ973 WLZ973 WCD973 WVV973 VSH973 VIL973 UYP973 UOT973 UEX973 TVB973 TLF973 TBJ973 SRN973 SHR973 RXV973 RNZ973 RED973 QUH973 QKL973 QAP973 PQT973 PGX973 OXB973 ONF973 ODJ973 NTN973 NJR973 MZV973 MPZ973 MGD973 LWH973 LML973 LCP973 KST973 KIX973 JZB973 JPF973 JFJ973 IVN973 ILR973 IBV973 HRZ973 HID973 GYH973 GOL973 GEP973 FUT973 FKX973 FBB973 ERF973 EHJ973 DXN973 DNR973 DDV973 CTZ973 CKD973 CAH973 BQL973 BGP973 AWT973 AMX973 ADB973 JE974 WLU974 WBY974 WVQ974 VSC974 VIG974 UYK974 UOO974 UES974 TUW974 TLA974 TBE974 SRI974 SHM974 RXQ974 RNU974 RDY974 QUC974 QKG974 QAK974 PQO974 PGS974 OWW974 ONA974 ODE974 NTI974 NJM974 MZQ974 MPU974 MFY974 LWC974 LMG974 LCK974 KSO974 KIS974 JYW974 JPA974 JFE974 IVI974 ILM974 IBQ974 HRU974 HHY974 GYC974 GOG974 GEK974 FUO974 FKS974 FAW974 ERA974 EHE974 DXI974 DNM974 DDQ974 CTU974 CJY974 CAC974 BQG974 BGK974 AWO974 AMS974 ACW974 TA974 ADB975 TF975 JJ975 WLZ975 WCD975 WVV975 VSH975 VIL975 UYP975 UOT975 UEX975 TVB975 TLF975 TBJ975 SRN975 SHR975 RXV975 RNZ975 RED975 QUH975 QKL975 QAP975 PQT975 PGX975 OXB975 ONF975 ODJ975 NTN975 NJR975 MZV975 MPZ975 MGD975 LWH975 LML975 LCP975 KST975 KIX975 JZB975 JPF975 JFJ975 IVN975 ILR975 IBV975 HRZ975 HID975 GYH975 GOL975 GEP975 FUT975 FKX975 FBB975 ERF975 EHJ975 DXN975 DNR975 DDV975 CTZ975 CKD975 CAH975 BQL975 BGP975 AWT975 AMX975 JE976 WLU976 WBY976 WVQ976 VSC976 VIG976 UYK976 UOO976 UES976 TUW976 TLA976 TBE976 SRI976 SHM976 RXQ976 RNU976 RDY976 QUC976 QKG976 QAK976 PQO976 PGS976 OWW976 ONA976 ODE976 NTI976 NJM976 MZQ976 MPU976 MFY976 LWC976 LMG976 LCK976 KSO976 KIS976 JYW976 JPA976 JFE976 IVI976 ILM976 IBQ976 HRU976 HHY976 GYC976 GOG976 GEK976 FUO976 FKS976 FAW976 ERA976 EHE976 DXI976 DNM976 DDQ976 CTU976 CJY976 CAC976 BQG976 BGK976 AWO976 AMS976 ACW976 TA976 AMX977 ADB977 TF977 JJ977 WLZ977 WCD977 WVV977 VSH977 VIL977 UYP977 UOT977 UEX977 TVB977 TLF977 TBJ977 SRN977 SHR977 RXV977 RNZ977 RED977 QUH977 QKL977 QAP977 PQT977 PGX977 OXB977 ONF977 ODJ977 NTN977 NJR977 MZV977 MPZ977 MGD977 LWH977 LML977 LCP977 KST977 KIX977 JZB977 JPF977 JFJ977 IVN977 ILR977 IBV977 HRZ977 HID977 GYH977 GOL977 GEP977 FUT977 FKX977 FBB977 ERF977 EHJ977 DXN977 DNR977 DDV977 CTZ977 CKD977 CAH977 BQL977 BGP977 AWT977 AWT979:AWT1009 WLU978 WBY978 WVQ978 VSC978 VIG978 UYK978 UOO978 UES978 TUW978 TLA978 TBE978 SRI978 SHM978 RXQ978 RNU978 RDY978 QUC978 QKG978 QAK978 PQO978 PGS978 OWW978 ONA978 ODE978 NTI978 NJM978 MZQ978 MPU978 MFY978 LWC978 LMG978 LCK978 KSO978 KIS978 JYW978 JPA978 JFE978 IVI978 ILM978 IBQ978 HRU978 HHY978 GYC978 GOG978 GEK978 FUO978 FKS978 FAW978 ERA978 EHE978 DXI978 DNM978 DDQ978 CTU978 CJY978 CAC978 BQG978 BGK978 AWO978 AMS978 ACW978 TA978 JE978 JJ949:JJ952 WLZ949:WLZ952 WCD949:WCD952 WVV949:WVV952 VSH949:VSH952 VIL949:VIL952 UYP949:UYP952 UOT949:UOT952 UEX949:UEX952 TVB949:TVB952 TLF949:TLF952 TBJ949:TBJ952 SRN949:SRN952 SHR949:SHR952 RXV949:RXV952 RNZ949:RNZ952 RED949:RED952 QUH949:QUH952 QKL949:QKL952 QAP949:QAP952 PQT949:PQT952 PGX949:PGX952 OXB949:OXB952 ONF949:ONF952 ODJ949:ODJ952 NTN949:NTN952 NJR949:NJR952 MZV949:MZV952 MPZ949:MPZ952 MGD949:MGD952 LWH949:LWH952 LML949:LML952 LCP949:LCP952 KST949:KST952 KIX949:KIX952 JZB949:JZB952 JPF949:JPF952 JFJ949:JFJ952 IVN949:IVN952 ILR949:ILR952 IBV949:IBV952 HRZ949:HRZ952 HID949:HID952 GYH949:GYH952 GOL949:GOL952 GEP949:GEP952 FUT949:FUT952 FKX949:FKX952 FBB949:FBB952 ERF949:ERF952 EHJ949:EHJ952 DXN949:DXN952 DNR949:DNR952 DDV949:DDV952 CTZ949:CTZ952 CKD949:CKD952 CAH949:CAH952 BQL949:BQL952 BGP949:BGP952 AWT949:AWT952 AMX949:AMX952 ADB949:ADB952 TF949:TF952 TF954:TF963 M1216 M1059:M1068">
      <formula1>Приоритет_закупок</formula1>
    </dataValidation>
    <dataValidation type="list" allowBlank="1" showInputMessage="1" sqref="AR66:AR82 AT109:AT110 AW109:AW110 AX36:AX51 AU36:AU51 AR36:AR51 AX66:AX82 AU66:AU82 AV736 AP736 AS736 AR805 AO805 AO765 AR765 AU765 AU805 AO1074 AR1074 AV1075 AS1075 AP1075 AU1074 AZ902 AR1021 AS1022:AS1023 AP1022:AP1023 AV1022:AV1023 AU1021 AY1022 AY1024 AY1026 AY1028 AY1030 AR913 AO913 AU913 AV1216 AS1216 AP1216">
      <formula1>атр</formula1>
    </dataValidation>
    <dataValidation type="whole" allowBlank="1" showInputMessage="1" showErrorMessage="1" sqref="AB96:AC101 AB113:AC120 N109 AE109 AB109:AC109 O36:O51 AB36:AD51 AB58:AC59 AB53:AC54 O66:O82 AB66:AD82 AB84:AC84 AB86:AC88 AB91:AC94 N739 N741:N743 N747 M805 AA737:AC754 AA765:AB765 M765 Z759:Z765 Z805:AB805 Z1072 X1074 M1074 N1077 AA1076:AC1081 BQM794:BQM801 WMN794:WMN801 WCR794:WCR801 VSV794:VSV801 VIZ794:VIZ801 UZD794:UZD801 UPH794:UPH801 UFL794:UFL801 TVP794:TVP801 TLT794:TLT801 TBX794:TBX801 SSB794:SSB801 SIF794:SIF801 RYJ794:RYJ801 RON794:RON801 RER794:RER801 QUV794:QUV801 QKZ794:QKZ801 QBD794:QBD801 PRH794:PRH801 PHL794:PHL801 OXP794:OXP801 ONT794:ONT801 ODX794:ODX801 NUB794:NUB801 NKF794:NKF801 NAJ794:NAJ801 MQN794:MQN801 MGR794:MGR801 LWV794:LWV801 LMZ794:LMZ801 LDD794:LDD801 KTH794:KTH801 KJL794:KJL801 JZP794:JZP801 JPT794:JPT801 JFX794:JFX801 IWB794:IWB801 IMF794:IMF801 ICJ794:ICJ801 HSN794:HSN801 HIR794:HIR801 GYV794:GYV801 GOZ794:GOZ801 GFD794:GFD801 FVH794:FVH801 FLL794:FLL801 FBP794:FBP801 ERT794:ERT801 EHX794:EHX801 DYB794:DYB801 DOF794:DOF801 DEJ794:DEJ801 CUN794:CUN801 CKR794:CKR801 CAV794:CAV801 BQZ794:BQZ801 BHD794:BHD801 AXH794:AXH801 ANL794:ANL801 ADP794:ADP801 TT794:TT801 JX794:JX801 WWL794:WWL801 WMP794:WMP801 WCT794:WCT801 VSX794:VSX801 VJB794:VJB801 UZF794:UZF801 UPJ794:UPJ801 UFN794:UFN801 TVR794:TVR801 TLV794:TLV801 TBZ794:TBZ801 SSD794:SSD801 SIH794:SIH801 RYL794:RYL801 ROP794:ROP801 RET794:RET801 QUX794:QUX801 QLB794:QLB801 QBF794:QBF801 PRJ794:PRJ801 PHN794:PHN801 OXR794:OXR801 ONV794:ONV801 ODZ794:ODZ801 NUD794:NUD801 NKH794:NKH801 NAL794:NAL801 MQP794:MQP801 MGT794:MGT801 LWX794:LWX801 LNB794:LNB801 LDF794:LDF801 KTJ794:KTJ801 KJN794:KJN801 JZR794:JZR801 JPV794:JPV801 JFZ794:JFZ801 IWD794:IWD801 IMH794:IMH801 ICL794:ICL801 HSP794:HSP801 HIT794:HIT801 GYX794:GYX801 GPB794:GPB801 GFF794:GFF801 FVJ794:FVJ801 FLN794:FLN801 FBR794:FBR801 ERV794:ERV801 EHZ794:EHZ801 DYD794:DYD801 DOH794:DOH801 DEL794:DEL801 CUP794:CUP801 CKT794:CKT801 CAX794:CAX801 BRB794:BRB801 BHF794:BHF801 AXJ794:AXJ801 ANN794:ANN801 ADR794:ADR801 TV794:TV801 JZ794:JZ801 WWJ794:WWJ801 BGQ794:BGQ801 AWU794:AWU801 AMY794:AMY801 ADC794:ADC801 CAI794:CAI801 TG794:TG801 JK794:JK801 WMA794:WMA801 WCE794:WCE801 VSI794:VSI801 VIM794:VIM801 UYQ794:UYQ801 UOU794:UOU801 UEY794:UEY801 TVC794:TVC801 TLG794:TLG801 TBK794:TBK801 SRO794:SRO801 SHS794:SHS801 RXW794:RXW801 ROA794:ROA801 REE794:REE801 QUI794:QUI801 QKM794:QKM801 QAQ794:QAQ801 PQU794:PQU801 PGY794:PGY801 OXC794:OXC801 ONG794:ONG801 ODK794:ODK801 NTO794:NTO801 NJS794:NJS801 MZW794:MZW801 MQA794:MQA801 MGE794:MGE801 LWI794:LWI801 LMM794:LMM801 LCQ794:LCQ801 KSU794:KSU801 KIY794:KIY801 JZC794:JZC801 JPG794:JPG801 JFK794:JFK801 IVO794:IVO801 ILS794:ILS801 IBW794:IBW801 HSA794:HSA801 HIE794:HIE801 GYI794:GYI801 GOM794:GOM801 GEQ794:GEQ801 FUU794:FUU801 FKY794:FKY801 FBC794:FBC801 ERG794:ERG801 EHK794:EHK801 DXO794:DXO801 DNS794:DNS801 DDW794:DDW801 CUA794:CUA801 CKE794:CKE801 WVW794:WVW801 CKJ915 CAN915 CUF915 DEB915 DNX915 DXT915 EHP915 ERL915 FBH915 FLD915 FUZ915 GEV915 GOR915 GYN915 HIJ915 HSF915 ICB915 ILX915 IVT915 JFP915 JPL915 JZH915 KJD915 KSZ915 LCV915 LMR915 LWN915 MGJ915 MQF915 NAB915 NJX915 NTT915 ODP915 ONL915 OXH915 PHD915 PQZ915 QAV915 QKR915 QUN915 REJ915 ROF915 RYB915 SHX915 SRT915 TBP915 TLL915 TVH915 UFD915 UOZ915 UYV915 VIR915 VSN915 WCJ915 WMF915 WWB915 S915 JP915 TL915 ADH915 AND915 AWZ915 BGV915 BQR915 AB1160 WVV1103 CAJ1016 CUB1016 DDX1016 DNT1016 DXP1016 EHL1016 ERH1016 FBD1016 FKZ1016 FUV1016 GER1016 GON1016 GYJ1016 HIF1016 HSB1016 IBX1016 ILT1016 IVP1016 JFL1016 JPH1016 JZD1016 KIZ1016 KSV1016 LCR1016 LMN1016 LWJ1016 MGF1016 MQB1016 MZX1016 NJT1016 NTP1016 ODL1016 ONH1016 OXD1016 PGZ1016 PQV1016 QAR1016 QKN1016 QUJ1016 REF1016 ROB1016 RXX1016 SHT1016 SRP1016 TBL1016 TLH1016 TVD1016 UEZ1016 UOV1016 UYR1016 VIN1016 VSJ1016 WCF1016 WMB1016 WVX1016 JL1016 TH1016 ADD1016 AMZ1016 AWV1016 BGR1016 BQN1016 CTZ1156 CKD1156 EHK979:EHK1009 ERG979:ERG1009 FBC979:FBC1009 FKY979:FKY1009 FUU979:FUU1009 GEQ979:GEQ1009 GOM979:GOM1009 GYI979:GYI1009 HIE979:HIE1009 HSA979:HSA1009 IBW979:IBW1009 ILS979:ILS1009 IVO979:IVO1009 JFK979:JFK1009 JPG979:JPG1009 JZC979:JZC1009 KIY979:KIY1009 KSU979:KSU1009 LCQ979:LCQ1009 LMM979:LMM1009 LWI979:LWI1009 MGE979:MGE1009 MQA979:MQA1009 MZW979:MZW1009 NJS979:NJS1009 NTO979:NTO1009 ODK979:ODK1009 ONG979:ONG1009 OXC979:OXC1009 PGY979:PGY1009 PQU979:PQU1009 QAQ979:QAQ1009 QKM979:QKM1009 QUI979:QUI1009 REE979:REE1009 ROA979:ROA1009 RXW979:RXW1009 SHS979:SHS1009 SRO979:SRO1009 TBK979:TBK1009 TLG979:TLG1009 TVC979:TVC1009 UEY979:UEY1009 UOU979:UOU1009 UYQ979:UYQ1009 VIM979:VIM1009 VSI979:VSI1009 WCE979:WCE1009 WMA979:WMA1009 JK979:JK1009 TG979:TG1009 CAI979:CAI1009 ADC979:ADC1009 AMY979:AMY1009 AWU979:AWU1009 BGQ979:BGQ1009 WWJ979:WWJ1009 JZ979:JZ1009 TV979:TV1009 ADR979:ADR1009 ANN979:ANN1009 AXJ979:AXJ1009 BHF979:BHF1009 BRB979:BRB1009 CAX979:CAX1009 CKT979:CKT1009 CUP979:CUP1009 DEL979:DEL1009 DOH979:DOH1009 DYD979:DYD1009 EHZ979:EHZ1009 ERV979:ERV1009 FBR979:FBR1009 FLN979:FLN1009 FVJ979:FVJ1009 GFF979:GFF1009 GPB979:GPB1009 GYX979:GYX1009 HIT979:HIT1009 HSP979:HSP1009 ICL979:ICL1009 IMH979:IMH1009 IWD979:IWD1009 JFZ979:JFZ1009 JPV979:JPV1009 JZR979:JZR1009 KJN979:KJN1009 KTJ979:KTJ1009 LDF979:LDF1009 LNB979:LNB1009 LWX979:LWX1009 MGT979:MGT1009 MQP979:MQP1009 NAL979:NAL1009 NKH979:NKH1009 NUD979:NUD1009 ODZ979:ODZ1009 ONV979:ONV1009 OXR979:OXR1009 PHN979:PHN1009 PRJ979:PRJ1009 QBF979:QBF1009 QLB979:QLB1009 QUX979:QUX1009 RET979:RET1009 ROP979:ROP1009 RYL979:RYL1009 SIH979:SIH1009 SSD979:SSD1009 TBZ979:TBZ1009 TLV979:TLV1009 TVR979:TVR1009 UFN979:UFN1009 UPJ979:UPJ1009 UZF979:UZF1009 VJB979:VJB1009 VSX979:VSX1009 WCT979:WCT1009 WMP979:WMP1009 WWL979:WWL1009 JX979:JX1009 TT979:TT1009 ADP979:ADP1009 ANL979:ANL1009 AXH979:AXH1009 BHD979:BHD1009 BQZ979:BQZ1009 CAV979:CAV1009 CKR979:CKR1009 CUN979:CUN1009 DEJ979:DEJ1009 DOF979:DOF1009 DYB979:DYB1009 EHX979:EHX1009 ERT979:ERT1009 FBP979:FBP1009 FLL979:FLL1009 FVH979:FVH1009 GFD979:GFD1009 GOZ979:GOZ1009 GYV979:GYV1009 HIR979:HIR1009 HSN979:HSN1009 ICJ979:ICJ1009 IMF979:IMF1009 IWB979:IWB1009 JFX979:JFX1009 JPT979:JPT1009 JZP979:JZP1009 KJL979:KJL1009 KTH979:KTH1009 LDD979:LDD1009 LMZ979:LMZ1009 LWV979:LWV1009 MGR979:MGR1009 MQN979:MQN1009 NAJ979:NAJ1009 NKF979:NKF1009 NUB979:NUB1009 ODX979:ODX1009 ONT979:ONT1009 OXP979:OXP1009 PHL979:PHL1009 PRH979:PRH1009 QBD979:QBD1009 QKZ979:QKZ1009 QUV979:QUV1009 RER979:RER1009 RON979:RON1009 RYJ979:RYJ1009 SIF979:SIF1009 SSB979:SSB1009 TBX979:TBX1009 TLT979:TLT1009 TVP979:TVP1009 UFL979:UFL1009 UPH979:UPH1009 UZD979:UZD1009 VIZ979:VIZ1009 VSV979:VSV1009 WCR979:WCR1009 WMN979:WMN1009 BQM979:BQM1009 WVW979:WVW1009 CKE979:CKE1009 CUA979:CUA1009 DDW979:DDW1009 DNS979:DNS1009 S1010 BQL1103 WMM1103 WCQ1103 VSU1103 VIY1103 UZC1103 UPG1103 UFK1103 TVO1103 TLS1103 TBW1103 SSA1103 SIE1103 RYI1103 ROM1103 REQ1103 QUU1103 QKY1103 QBC1103 PRG1103 PHK1103 OXO1103 ONS1103 ODW1103 NUA1103 NKE1103 NAI1103 MQM1103 MGQ1103 LWU1103 LMY1103 LDC1103 KTG1103 KJK1103 JZO1103 JPS1103 JFW1103 IWA1103 IME1103 ICI1103 HSM1103 HIQ1103 GYU1103 GOY1103 GFC1103 FVG1103 FLK1103 FBO1103 ERS1103 EHW1103 DYA1103 DOE1103 DEI1103 CUM1103 CKQ1103 CAU1103 BQY1103 BHC1103 AXG1103 ANK1103 ADO1103 TS1103 JW1103 WWK1103 WMO1103 WCS1103 VSW1103 VJA1103 UZE1103 UPI1103 UFM1103 TVQ1103 TLU1103 TBY1103 SSC1103 SIG1103 RYK1103 ROO1103 RES1103 QUW1103 QLA1103 QBE1103 PRI1103 PHM1103 OXQ1103 ONU1103 ODY1103 NUC1103 NKG1103 NAK1103 MQO1103 MGS1103 LWW1103 LNA1103 LDE1103 KTI1103 KJM1103 JZQ1103 JPU1103 JFY1103 IWC1103 IMG1103 ICK1103 HSO1103 HIS1103 GYW1103 GPA1103 GFE1103 FVI1103 FLM1103 FBQ1103 ERU1103 EHY1103 DYC1103 DOG1103 DEK1103 CUO1103 CKS1103 CAW1103 BRA1103 BHE1103 AXI1103 ANM1103 ADQ1103 TU1103 JY1103 WWI1103 BGP1103 AWT1103 AMX1103 ADB1103 CAH1103 TF1103 JJ1103 WLZ1103 WCD1103 VSH1103 VIL1103 UYP1103 UOT1103 UEX1103 TVB1103 TLF1103 TBJ1103 SRN1103 SHR1103 RXV1103 RNZ1103 RED1103 QUH1103 QKL1103 QAP1103 PQT1103 PGX1103 OXB1103 ONF1103 ODJ1103 NTN1103 NJR1103 MZV1103 MPZ1103 MGD1103 LWH1103 LML1103 LCP1103 KST1103 KIX1103 JZB1103 JPF1103 JFJ1103 IVN1103 ILR1103 IBV1103 HRZ1103 HID1103 GYH1103 GOL1103 GEP1103 FUT1103 FKX1103 FBB1103 ERF1103 EHJ1103 DXN1103 DNR1103 DDV1103 CTZ1103 CKD1103 WVV1156 AB902:AC902 BQL1156 WMM1156 WCQ1156 VSU1156 VIY1156 UZC1156 UPG1156 UFK1156 TVO1156 TLS1156 TBW1156 SSA1156 SIE1156 RYI1156 ROM1156 REQ1156 QUU1156 QKY1156 QBC1156 PRG1156 PHK1156 OXO1156 ONS1156 ODW1156 NUA1156 NKE1156 NAI1156 MQM1156 MGQ1156 LWU1156 LMY1156 LDC1156 KTG1156 KJK1156 JZO1156 JPS1156 JFW1156 IWA1156 IME1156 ICI1156 HSM1156 HIQ1156 GYU1156 GOY1156 GFC1156 FVG1156 FLK1156 FBO1156 ERS1156 EHW1156 DYA1156 DOE1156 DEI1156 CUM1156 CKQ1156 CAU1156 BQY1156 BHC1156 AXG1156 ANK1156 ADO1156 TS1156 JW1156 WWK1156 WMO1156 WCS1156 VSW1156 VJA1156 UZE1156 UPI1156 UFM1156 TVQ1156 TLU1156 TBY1156 SSC1156 SIG1156 RYK1156 ROO1156 RES1156 QUW1156 QLA1156 QBE1156 PRI1156 PHM1156 OXQ1156 ONU1156 ODY1156 NUC1156 NKG1156 NAK1156 MQO1156 MGS1156 LWW1156 LNA1156 LDE1156 KTI1156 KJM1156 JZQ1156 JPU1156 JFY1156 IWC1156 IMG1156 ICK1156 HSO1156 HIS1156 GYW1156 GPA1156 GFE1156 FVI1156 FLM1156 FBQ1156 ERU1156 EHY1156 DYC1156 DOG1156 DEK1156 CUO1156 CKS1156 CAW1156 BRA1156 BHE1156 AXI1156 ANM1156 ADQ1156 TU1156 JY1156 WWI1156 BGP1156 AWT1156 AMX1156 ADB1156 CAH1156 TF1156 JJ1156 WLZ1156 WCD1156 VSH1156 VIL1156 UYP1156 UOT1156 UEX1156 TVB1156 TLF1156 TBJ1156 SRN1156 SHR1156 RXV1156 RNZ1156 RED1156 QUH1156 QKL1156 QAP1156 PQT1156 PGX1156 OXB1156 ONF1156 ODJ1156 NTN1156 NJR1156 MZV1156 MPZ1156 MGD1156 LWH1156 LML1156 LCP1156 KST1156 KIX1156 JZB1156 JPF1156 JFJ1156 IVN1156 ILR1156 IBV1156 HRZ1156 HID1156 GYH1156 GOL1156 GEP1156 FUT1156 FKX1156 FBB1156 ERF1156 EHJ1156 DXN1156 DNR1156 DDV1156 AB811:AC811 AA1011:AC1021 AA1074:AB1074 AB888:AC888 AA1028:AC1055 BQC1015 CJU1015 BZY1015 CTQ1015 DDM1015 DNI1015 DXE1015 EHA1015 EQW1015 FAS1015 FKO1015 FUK1015 GEG1015 GOC1015 GXY1015 HHU1015 HRQ1015 IBM1015 ILI1015 IVE1015 JFA1015 JOW1015 JYS1015 KIO1015 KSK1015 LCG1015 LMC1015 LVY1015 MFU1015 MPQ1015 MZM1015 NJI1015 NTE1015 ODA1015 OMW1015 OWS1015 PGO1015 PQK1015 QAG1015 QKC1015 QTY1015 RDU1015 RNQ1015 RXM1015 SHI1015 SRE1015 TBA1015 TKW1015 TUS1015 UEO1015 UOK1015 UYG1015 VIC1015 VRY1015 WBU1015 WLQ1015 WVM1015 JA1015 SW1015 ACS1015 AMO1015 AWK1015 BGG1015 CKF1016 N1028:N1031 WVW939:WVW947 BQM939:BQM947 WMN939:WMN947 WCR939:WCR947 VSV939:VSV947 VIZ939:VIZ947 UZD939:UZD947 UPH939:UPH947 UFL939:UFL947 TVP939:TVP947 TLT939:TLT947 TBX939:TBX947 SSB939:SSB947 SIF939:SIF947 RYJ939:RYJ947 RON939:RON947 RER939:RER947 QUV939:QUV947 QKZ939:QKZ947 QBD939:QBD947 PRH939:PRH947 PHL939:PHL947 OXP939:OXP947 ONT939:ONT947 ODX939:ODX947 NUB939:NUB947 NKF939:NKF947 NAJ939:NAJ947 MQN939:MQN947 MGR939:MGR947 LWV939:LWV947 LMZ939:LMZ947 LDD939:LDD947 KTH939:KTH947 KJL939:KJL947 JZP939:JZP947 JPT939:JPT947 JFX939:JFX947 IWB939:IWB947 IMF939:IMF947 ICJ939:ICJ947 HSN939:HSN947 HIR939:HIR947 GYV939:GYV947 GOZ939:GOZ947 GFD939:GFD947 FVH939:FVH947 FLL939:FLL947 FBP939:FBP947 ERT939:ERT947 EHX939:EHX947 DYB939:DYB947 DOF939:DOF947 DEJ939:DEJ947 CUN939:CUN947 CKR939:CKR947 CAV939:CAV947 BQZ939:BQZ947 BHD939:BHD947 AXH939:AXH947 ANL939:ANL947 ADP939:ADP947 TT939:TT947 JX939:JX947 WWL939:WWL947 WMP939:WMP947 WCT939:WCT947 VSX939:VSX947 VJB939:VJB947 UZF939:UZF947 UPJ939:UPJ947 UFN939:UFN947 TVR939:TVR947 TLV939:TLV947 TBZ939:TBZ947 SSD939:SSD947 SIH939:SIH947 RYL939:RYL947 ROP939:ROP947 RET939:RET947 QUX939:QUX947 QLB939:QLB947 QBF939:QBF947 PRJ939:PRJ947 PHN939:PHN947 OXR939:OXR947 ONV939:ONV947 ODZ939:ODZ947 NUD939:NUD947 NKH939:NKH947 NAL939:NAL947 MQP939:MQP947 MGT939:MGT947 LWX939:LWX947 LNB939:LNB947 LDF939:LDF947 KTJ939:KTJ947 KJN939:KJN947 JZR939:JZR947 JPV939:JPV947 JFZ939:JFZ947 IWD939:IWD947 IMH939:IMH947 ICL939:ICL947 HSP939:HSP947 HIT939:HIT947 GYX939:GYX947 GPB939:GPB947 GFF939:GFF947 FVJ939:FVJ947 FLN939:FLN947 FBR939:FBR947 ERV939:ERV947 EHZ939:EHZ947 DYD939:DYD947 DOH939:DOH947 DEL939:DEL947 CUP939:CUP947 CKT939:CKT947 CAX939:CAX947 BRB939:BRB947 BHF939:BHF947 AXJ939:AXJ947 ANN939:ANN947 ADR939:ADR947 TV939:TV947 JZ939:JZ947 WWJ939:WWJ947 BGQ939:BGQ947 AWU939:AWU947 AMY939:AMY947 ADC939:ADC947 CAI939:CAI947 TG939:TG947 JK939:JK947 WMA939:WMA947 WCE939:WCE947 VSI939:VSI947 VIM939:VIM947 UYQ939:UYQ947 UOU939:UOU947 UEY939:UEY947 TVC939:TVC947 TLG939:TLG947 TBK939:TBK947 SRO939:SRO947 SHS939:SHS947 RXW939:RXW947 ROA939:ROA947 REE939:REE947 QUI939:QUI947 QKM939:QKM947 QAQ939:QAQ947 PQU939:PQU947 PGY939:PGY947 OXC939:OXC947 ONG939:ONG947 ODK939:ODK947 NTO939:NTO947 NJS939:NJS947 MZW939:MZW947 MQA939:MQA947 MGE939:MGE947 LWI939:LWI947 LMM939:LMM947 LCQ939:LCQ947 KSU939:KSU947 KIY939:KIY947 JZC939:JZC947 JPG939:JPG947 JFK939:JFK947 IVO939:IVO947 ILS939:ILS947 IBW939:IBW947 HSA939:HSA947 HIE939:HIE947 GYI939:GYI947 GOM939:GOM947 GEQ939:GEQ947 FUU939:FUU947 FKY939:FKY947 FBC939:FBC947 ERG939:ERG947 EHK939:EHK947 DXO939:DXO947 DNS939:DNS947 DDW939:DDW947 CUA939:CUA947 CKE939:CKE947 BQM971 WMN971 WCR971 VSV971 VIZ971 UZD971 UPH971 UFL971 TVP971 TLT971 TBX971 SSB971 SIF971 RYJ971 RON971 RER971 QUV971 QKZ971 QBD971 PRH971 PHL971 OXP971 ONT971 ODX971 NUB971 NKF971 NAJ971 MQN971 MGR971 LWV971 LMZ971 LDD971 KTH971 KJL971 JZP971 JPT971 JFX971 IWB971 IMF971 ICJ971 HSN971 HIR971 GYV971 GOZ971 GFD971 FVH971 FLL971 FBP971 ERT971 EHX971 DYB971 DOF971 DEJ971 CUN971 CKR971 CAV971 BQZ971 BHD971 AXH971 ANL971 ADP971 TT971 JX971 WWL971 WMP971 WCT971 VSX971 VJB971 UZF971 UPJ971 UFN971 TVR971 TLV971 TBZ971 SSD971 SIH971 RYL971 ROP971 RET971 QUX971 QLB971 QBF971 PRJ971 PHN971 OXR971 ONV971 ODZ971 NUD971 NKH971 NAL971 MQP971 MGT971 LWX971 LNB971 LDF971 KTJ971 KJN971 JZR971 JPV971 JFZ971 IWD971 IMH971 ICL971 HSP971 HIT971 GYX971 GPB971 GFF971 FVJ971 FLN971 FBR971 ERV971 EHZ971 DYD971 DOH971 DEL971 CUP971 CKT971 CAX971 BRB971 BHF971 AXJ971 ANN971 ADR971 TV971 JZ971 WWJ971 BGQ971 AWU971 AMY971 ADC971 CAI971 TG971 JK971 WMA971 WCE971 VSI971 VIM971 UYQ971 UOU971 UEY971 TVC971 TLG971 TBK971 SRO971 SHS971 RXW971 ROA971 REE971 QUI971 QKM971 QAQ971 PQU971 PGY971 OXC971 ONG971 ODK971 NTO971 NJS971 MZW971 MQA971 MGE971 LWI971 LMM971 LCQ971 KSU971 KIY971 JZC971 JPG971 JFK971 IVO971 ILS971 IBW971 HSA971 HIE971 GYI971 GOM971 GEQ971 FUU971 FKY971 FBC971 ERG971 EHK971 DXO971 DNS971 DDW971 CUA971 CKE971 CJZ970 DDW954:DDW963 DNS954:DNS963 DXO954:DXO963 EHK954:EHK963 ERG954:ERG963 FBC954:FBC963 FKY954:FKY963 FUU954:FUU963 GEQ954:GEQ963 GOM954:GOM963 GYI954:GYI963 HIE954:HIE963 HSA954:HSA963 IBW954:IBW963 ILS954:ILS963 IVO954:IVO963 JFK954:JFK963 JPG954:JPG963 JZC954:JZC963 KIY954:KIY963 KSU954:KSU963 LCQ954:LCQ963 LMM954:LMM963 LWI954:LWI963 MGE954:MGE963 MQA954:MQA963 MZW954:MZW963 NJS954:NJS963 NTO954:NTO963 ODK954:ODK963 ONG954:ONG963 OXC954:OXC963 PGY954:PGY963 PQU954:PQU963 QAQ954:QAQ963 QKM954:QKM963 QUI954:QUI963 REE954:REE963 ROA954:ROA963 RXW954:RXW963 SHS954:SHS963 SRO954:SRO963 TBK954:TBK963 TLG954:TLG963 TVC954:TVC963 UEY954:UEY963 UOU954:UOU963 UYQ954:UYQ963 VIM954:VIM963 VSI954:VSI963 WCE954:WCE963 WMA954:WMA963 JK954:JK963 TG954:TG963 CAI954:CAI963 ADC954:ADC963 AMY954:AMY963 AWU954:AWU963 BGQ954:BGQ963 WWJ954:WWJ963 JZ954:JZ963 TV954:TV963 ADR954:ADR963 ANN954:ANN963 AXJ954:AXJ963 BHF954:BHF963 BRB954:BRB963 CAX954:CAX963 CKT954:CKT963 CUP954:CUP963 DEL954:DEL963 DOH954:DOH963 DYD954:DYD963 EHZ954:EHZ963 ERV954:ERV963 FBR954:FBR963 FLN954:FLN963 FVJ954:FVJ963 GFF954:GFF963 GPB954:GPB963 GYX954:GYX963 HIT954:HIT963 HSP954:HSP963 ICL954:ICL963 IMH954:IMH963 IWD954:IWD963 JFZ954:JFZ963 JPV954:JPV963 JZR954:JZR963 KJN954:KJN963 KTJ954:KTJ963 LDF954:LDF963 LNB954:LNB963 LWX954:LWX963 MGT954:MGT963 MQP954:MQP963 NAL954:NAL963 NKH954:NKH963 NUD954:NUD963 ODZ954:ODZ963 ONV954:ONV963 OXR954:OXR963 PHN954:PHN963 PRJ954:PRJ963 QBF954:QBF963 QLB954:QLB963 QUX954:QUX963 RET954:RET963 ROP954:ROP963 RYL954:RYL963 SIH954:SIH963 SSD954:SSD963 TBZ954:TBZ963 TLV954:TLV963 TVR954:TVR963 UFN954:UFN963 UPJ954:UPJ963 UZF954:UZF963 VJB954:VJB963 VSX954:VSX963 WCT954:WCT963 WMP954:WMP963 WWL954:WWL963 JX954:JX963 TT954:TT963 ADP954:ADP963 ANL954:ANL963 AXH954:AXH963 BHD954:BHD963 BQZ954:BQZ963 CAV954:CAV963 CKR954:CKR963 CUN954:CUN963 DEJ954:DEJ963 DOF954:DOF963 DYB954:DYB963 EHX954:EHX963 ERT954:ERT963 FBP954:FBP963 FLL954:FLL963 FVH954:FVH963 GFD954:GFD963 GOZ954:GOZ963 GYV954:GYV963 HIR954:HIR963 HSN954:HSN963 ICJ954:ICJ963 IMF954:IMF963 IWB954:IWB963 JFX954:JFX963 JPT954:JPT963 JZP954:JZP963 KJL954:KJL963 KTH954:KTH963 LDD954:LDD963 LMZ954:LMZ963 LWV954:LWV963 MGR954:MGR963 MQN954:MQN963 NAJ954:NAJ963 NKF954:NKF963 NUB954:NUB963 ODX954:ODX963 ONT954:ONT963 OXP954:OXP963 PHL954:PHL963 PRH954:PRH963 QBD954:QBD963 QKZ954:QKZ963 QUV954:QUV963 RER954:RER963 RON954:RON963 RYJ954:RYJ963 SIF954:SIF963 SSB954:SSB963 TBX954:TBX963 TLT954:TLT963 TVP954:TVP963 UFL954:UFL963 UPH954:UPH963 UZD954:UZD963 VIZ954:VIZ963 VSV954:VSV963 WCR954:WCR963 WMN954:WMN963 BQM954:BQM963 WVW954:WVW963 CKE954:CKE963 X913 CJZ964 WVR964 BQH964 WMI964 WCM964 VSQ964 VIU964 UYY964 UPC964 UFG964 TVK964 TLO964 TBS964 SRW964 SIA964 RYE964 ROI964 REM964 QUQ964 QKU964 QAY964 PRC964 PHG964 OXK964 ONO964 ODS964 NTW964 NKA964 NAE964 MQI964 MGM964 LWQ964 LMU964 LCY964 KTC964 KJG964 JZK964 JPO964 JFS964 IVW964 IMA964 ICE964 HSI964 HIM964 GYQ964 GOU964 GEY964 FVC964 FLG964 FBK964 ERO964 EHS964 DXW964 DOA964 DEE964 CUI964 CKM964 CAQ964 BQU964 BGY964 AXC964 ANG964 ADK964 TO964 JS964 WWG964 WMK964 WCO964 VSS964 VIW964 UZA964 UPE964 UFI964 TVM964 TLQ964 TBU964 SRY964 SIC964 RYG964 ROK964 REO964 QUS964 QKW964 QBA964 PRE964 PHI964 OXM964 ONQ964 ODU964 NTY964 NKC964 NAG964 MQK964 MGO964 LWS964 LMW964 LDA964 KTE964 KJI964 JZM964 JPQ964 JFU964 IVY964 IMC964 ICG964 HSK964 HIO964 GYS964 GOW964 GFA964 FVE964 FLI964 FBM964 ERQ964 EHU964 DXY964 DOC964 DEG964 CUK964 CKO964 CAS964 BQW964 BHA964 AXE964 ANI964 ADM964 TQ964 JU964 WWE964 BGL964 AWP964 AMT964 ACX964 CAD964 TB964 JF964 WLV964 WBZ964 VSD964 VIH964 UYL964 UOP964 UET964 TUX964 TLB964 TBF964 SRJ964 SHN964 RXR964 RNV964 RDZ964 QUD964 QKH964 QAL964 PQP964 PGT964 OWX964 ONB964 ODF964 NTJ964 NJN964 MZR964 MPV964 MFZ964 LWD964 LMH964 LCL964 KSP964 KIT964 JYX964 JPB964 JFF964 IVJ964 ILN964 IBR964 HRV964 HHZ964 GYD964 GOH964 GEL964 FUP964 FKT964 FAX964 ERB964 EHF964 DXJ964 DNN964 DDR964 CTV964 CKE965:CKE969 CUA965:CUA969 DDW965:DDW969 DNS965:DNS969 DXO965:DXO969 EHK965:EHK969 ERG965:ERG969 FBC965:FBC969 FKY965:FKY969 FUU965:FUU969 GEQ965:GEQ969 GOM965:GOM969 GYI965:GYI969 HIE965:HIE969 HSA965:HSA969 IBW965:IBW969 ILS965:ILS969 IVO965:IVO969 JFK965:JFK969 JPG965:JPG969 JZC965:JZC969 KIY965:KIY969 KSU965:KSU969 LCQ965:LCQ969 LMM965:LMM969 LWI965:LWI969 MGE965:MGE969 MQA965:MQA969 MZW965:MZW969 NJS965:NJS969 NTO965:NTO969 ODK965:ODK969 ONG965:ONG969 OXC965:OXC969 PGY965:PGY969 PQU965:PQU969 QAQ965:QAQ969 QKM965:QKM969 QUI965:QUI969 REE965:REE969 ROA965:ROA969 RXW965:RXW969 SHS965:SHS969 SRO965:SRO969 TBK965:TBK969 TLG965:TLG969 TVC965:TVC969 UEY965:UEY969 UOU965:UOU969 UYQ965:UYQ969 VIM965:VIM969 VSI965:VSI969 WCE965:WCE969 WMA965:WMA969 JK965:JK969 TG965:TG969 CAI965:CAI969 ADC965:ADC969 AMY965:AMY969 AWU965:AWU969 BGQ965:BGQ969 WWJ965:WWJ969 JZ965:JZ969 TV965:TV969 ADR965:ADR969 ANN965:ANN969 AXJ965:AXJ969 BHF965:BHF969 BRB965:BRB969 CAX965:CAX969 CKT965:CKT969 CUP965:CUP969 DEL965:DEL969 DOH965:DOH969 DYD965:DYD969 EHZ965:EHZ969 ERV965:ERV969 FBR965:FBR969 FLN965:FLN969 FVJ965:FVJ969 GFF965:GFF969 GPB965:GPB969 GYX965:GYX969 HIT965:HIT969 HSP965:HSP969 ICL965:ICL969 IMH965:IMH969 IWD965:IWD969 JFZ965:JFZ969 JPV965:JPV969 JZR965:JZR969 KJN965:KJN969 KTJ965:KTJ969 LDF965:LDF969 LNB965:LNB969 LWX965:LWX969 MGT965:MGT969 MQP965:MQP969 NAL965:NAL969 NKH965:NKH969 NUD965:NUD969 ODZ965:ODZ969 ONV965:ONV969 OXR965:OXR969 PHN965:PHN969 PRJ965:PRJ969 QBF965:QBF969 QLB965:QLB969 QUX965:QUX969 RET965:RET969 ROP965:ROP969 RYL965:RYL969 SIH965:SIH969 SSD965:SSD969 TBZ965:TBZ969 TLV965:TLV969 TVR965:TVR969 UFN965:UFN969 UPJ965:UPJ969 UZF965:UZF969 VJB965:VJB969 VSX965:VSX969 WCT965:WCT969 WMP965:WMP969 WWL965:WWL969 JX965:JX969 TT965:TT969 ADP965:ADP969 ANL965:ANL969 AXH965:AXH969 BHD965:BHD969 BQZ965:BQZ969 CAV965:CAV969 CKR965:CKR969 CUN965:CUN969 DEJ965:DEJ969 DOF965:DOF969 DYB965:DYB969 EHX965:EHX969 ERT965:ERT969 FBP965:FBP969 FLL965:FLL969 FVH965:FVH969 GFD965:GFD969 GOZ965:GOZ969 GYV965:GYV969 HIR965:HIR969 HSN965:HSN969 ICJ965:ICJ969 IMF965:IMF969 IWB965:IWB969 JFX965:JFX969 JPT965:JPT969 JZP965:JZP969 KJL965:KJL969 KTH965:KTH969 LDD965:LDD969 LMZ965:LMZ969 LWV965:LWV969 MGR965:MGR969 MQN965:MQN969 NAJ965:NAJ969 NKF965:NKF969 NUB965:NUB969 ODX965:ODX969 ONT965:ONT969 OXP965:OXP969 PHL965:PHL969 PRH965:PRH969 QBD965:QBD969 QKZ965:QKZ969 QUV965:QUV969 RER965:RER969 RON965:RON969 RYJ965:RYJ969 SIF965:SIF969 SSB965:SSB969 TBX965:TBX969 TLT965:TLT969 TVP965:TVP969 UFL965:UFL969 UPH965:UPH969 UZD965:UZD969 VIZ965:VIZ969 VSV965:VSV969 WCR965:WCR969 WMN965:WMN969 BQM965:BQM969 WVW965:WVW969 WVW971 WVR970 BQH970 WMI970 WCM970 VSQ970 VIU970 UYY970 UPC970 UFG970 TVK970 TLO970 TBS970 SRW970 SIA970 RYE970 ROI970 REM970 QUQ970 QKU970 QAY970 PRC970 PHG970 OXK970 ONO970 ODS970 NTW970 NKA970 NAE970 MQI970 MGM970 LWQ970 LMU970 LCY970 KTC970 KJG970 JZK970 JPO970 JFS970 IVW970 IMA970 ICE970 HSI970 HIM970 GYQ970 GOU970 GEY970 FVC970 FLG970 FBK970 ERO970 EHS970 DXW970 DOA970 DEE970 CUI970 CKM970 CAQ970 BQU970 BGY970 AXC970 ANG970 ADK970 TO970 JS970 WWG970 WMK970 WCO970 VSS970 VIW970 UZA970 UPE970 UFI970 TVM970 TLQ970 TBU970 SRY970 SIC970 RYG970 ROK970 REO970 QUS970 QKW970 QBA970 PRE970 PHI970 OXM970 ONQ970 ODU970 NTY970 NKC970 NAG970 MQK970 MGO970 LWS970 LMW970 LDA970 KTE970 KJI970 JZM970 JPQ970 JFU970 IVY970 IMC970 ICG970 HSK970 HIO970 GYS970 GOW970 GFA970 FVE970 FLI970 FBM970 ERQ970 EHU970 DXY970 DOC970 DEG970 CUK970 CKO970 CAS970 BQW970 BHA970 AXE970 ANI970 ADM970 TQ970 JU970 WWE970 BGL970 AWP970 AMT970 ACX970 CAD970 TB970 JF970 WLV970 WBZ970 VSD970 VIH970 UYL970 UOP970 UET970 TUX970 TLB970 TBF970 SRJ970 SHN970 RXR970 RNV970 RDZ970 QUD970 QKH970 QAL970 PQP970 PGT970 OWX970 ONB970 ODF970 NTJ970 NJN970 MZR970 MPV970 MFZ970 LWD970 LMH970 LCL970 KSP970 KIT970 JYX970 JPB970 JFF970 IVJ970 ILN970 IBR970 HRV970 HHZ970 GYD970 GOH970 GEL970 FUP970 FKT970 FAX970 ERB970 EHF970 DXJ970 DNN970 DDR970 CTV970 CUA973 CKE973 WVW973 BQM973 WMN973 WCR973 VSV973 VIZ973 UZD973 UPH973 UFL973 TVP973 TLT973 TBX973 SSB973 SIF973 RYJ973 RON973 RER973 QUV973 QKZ973 QBD973 PRH973 PHL973 OXP973 ONT973 ODX973 NUB973 NKF973 NAJ973 MQN973 MGR973 LWV973 LMZ973 LDD973 KTH973 KJL973 JZP973 JPT973 JFX973 IWB973 IMF973 ICJ973 HSN973 HIR973 GYV973 GOZ973 GFD973 FVH973 FLL973 FBP973 ERT973 EHX973 DYB973 DOF973 DEJ973 CUN973 CKR973 CAV973 BQZ973 BHD973 AXH973 ANL973 ADP973 TT973 JX973 WWL973 WMP973 WCT973 VSX973 VJB973 UZF973 UPJ973 UFN973 TVR973 TLV973 TBZ973 SSD973 SIH973 RYL973 ROP973 RET973 QUX973 QLB973 QBF973 PRJ973 PHN973 OXR973 ONV973 ODZ973 NUD973 NKH973 NAL973 MQP973 MGT973 LWX973 LNB973 LDF973 KTJ973 KJN973 JZR973 JPV973 JFZ973 IWD973 IMH973 ICL973 HSP973 HIT973 GYX973 GPB973 GFF973 FVJ973 FLN973 FBR973 ERV973 EHZ973 DYD973 DOH973 DEL973 CUP973 CKT973 CAX973 BRB973 BHF973 AXJ973 ANN973 ADR973 TV973 JZ973 WWJ973 BGQ973 AWU973 AMY973 ADC973 CAI973 TG973 JK973 WMA973 WCE973 VSI973 VIM973 UYQ973 UOU973 UEY973 TVC973 TLG973 TBK973 SRO973 SHS973 RXW973 ROA973 REE973 QUI973 QKM973 QAQ973 PQU973 PGY973 OXC973 ONG973 ODK973 NTO973 NJS973 MZW973 MQA973 MGE973 LWI973 LMM973 LCQ973 KSU973 KIY973 JZC973 JPG973 JFK973 IVO973 ILS973 IBW973 HSA973 HIE973 GYI973 GOM973 GEQ973 FUU973 FKY973 FBC973 ERG973 EHK973 DXO973 DNS973 DDW973 CJZ974 WVR974 BQH974 WMI974 WCM974 VSQ974 VIU974 UYY974 UPC974 UFG974 TVK974 TLO974 TBS974 SRW974 SIA974 RYE974 ROI974 REM974 QUQ974 QKU974 QAY974 PRC974 PHG974 OXK974 ONO974 ODS974 NTW974 NKA974 NAE974 MQI974 MGM974 LWQ974 LMU974 LCY974 KTC974 KJG974 JZK974 JPO974 JFS974 IVW974 IMA974 ICE974 HSI974 HIM974 GYQ974 GOU974 GEY974 FVC974 FLG974 FBK974 ERO974 EHS974 DXW974 DOA974 DEE974 CUI974 CKM974 CAQ974 BQU974 BGY974 AXC974 ANG974 ADK974 TO974 JS974 WWG974 WMK974 WCO974 VSS974 VIW974 UZA974 UPE974 UFI974 TVM974 TLQ974 TBU974 SRY974 SIC974 RYG974 ROK974 REO974 QUS974 QKW974 QBA974 PRE974 PHI974 OXM974 ONQ974 ODU974 NTY974 NKC974 NAG974 MQK974 MGO974 LWS974 LMW974 LDA974 KTE974 KJI974 JZM974 JPQ974 JFU974 IVY974 IMC974 ICG974 HSK974 HIO974 GYS974 GOW974 GFA974 FVE974 FLI974 FBM974 ERQ974 EHU974 DXY974 DOC974 DEG974 CUK974 CKO974 CAS974 BQW974 BHA974 AXE974 ANI974 ADM974 TQ974 JU974 WWE974 BGL974 AWP974 AMT974 ACX974 CAD974 TB974 JF974 WLV974 WBZ974 VSD974 VIH974 UYL974 UOP974 UET974 TUX974 TLB974 TBF974 SRJ974 SHN974 RXR974 RNV974 RDZ974 QUD974 QKH974 QAL974 PQP974 PGT974 OWX974 ONB974 ODF974 NTJ974 NJN974 MZR974 MPV974 MFZ974 LWD974 LMH974 LCL974 KSP974 KIT974 JYX974 JPB974 JFF974 IVJ974 ILN974 IBR974 HRV974 HHZ974 GYD974 GOH974 GEL974 FUP974 FKT974 FAX974 ERB974 EHF974 DXJ974 DNN974 DDR974 CTV974 DDW975 CUA975 CKE975 WVW975 BQM975 WMN975 WCR975 VSV975 VIZ975 UZD975 UPH975 UFL975 TVP975 TLT975 TBX975 SSB975 SIF975 RYJ975 RON975 RER975 QUV975 QKZ975 QBD975 PRH975 PHL975 OXP975 ONT975 ODX975 NUB975 NKF975 NAJ975 MQN975 MGR975 LWV975 LMZ975 LDD975 KTH975 KJL975 JZP975 JPT975 JFX975 IWB975 IMF975 ICJ975 HSN975 HIR975 GYV975 GOZ975 GFD975 FVH975 FLL975 FBP975 ERT975 EHX975 DYB975 DOF975 DEJ975 CUN975 CKR975 CAV975 BQZ975 BHD975 AXH975 ANL975 ADP975 TT975 JX975 WWL975 WMP975 WCT975 VSX975 VJB975 UZF975 UPJ975 UFN975 TVR975 TLV975 TBZ975 SSD975 SIH975 RYL975 ROP975 RET975 QUX975 QLB975 QBF975 PRJ975 PHN975 OXR975 ONV975 ODZ975 NUD975 NKH975 NAL975 MQP975 MGT975 LWX975 LNB975 LDF975 KTJ975 KJN975 JZR975 JPV975 JFZ975 IWD975 IMH975 ICL975 HSP975 HIT975 GYX975 GPB975 GFF975 FVJ975 FLN975 FBR975 ERV975 EHZ975 DYD975 DOH975 DEL975 CUP975 CKT975 CAX975 BRB975 BHF975 AXJ975 ANN975 ADR975 TV975 JZ975 WWJ975 BGQ975 AWU975 AMY975 ADC975 CAI975 TG975 JK975 WMA975 WCE975 VSI975 VIM975 UYQ975 UOU975 UEY975 TVC975 TLG975 TBK975 SRO975 SHS975 RXW975 ROA975 REE975 QUI975 QKM975 QAQ975 PQU975 PGY975 OXC975 ONG975 ODK975 NTO975 NJS975 MZW975 MQA975 MGE975 LWI975 LMM975 LCQ975 KSU975 KIY975 JZC975 JPG975 JFK975 IVO975 ILS975 IBW975 HSA975 HIE975 GYI975 GOM975 GEQ975 FUU975 FKY975 FBC975 ERG975 EHK975 DXO975 DNS975 CJZ976 WVR976 BQH976 WMI976 WCM976 VSQ976 VIU976 UYY976 UPC976 UFG976 TVK976 TLO976 TBS976 SRW976 SIA976 RYE976 ROI976 REM976 QUQ976 QKU976 QAY976 PRC976 PHG976 OXK976 ONO976 ODS976 NTW976 NKA976 NAE976 MQI976 MGM976 LWQ976 LMU976 LCY976 KTC976 KJG976 JZK976 JPO976 JFS976 IVW976 IMA976 ICE976 HSI976 HIM976 GYQ976 GOU976 GEY976 FVC976 FLG976 FBK976 ERO976 EHS976 DXW976 DOA976 DEE976 CUI976 CKM976 CAQ976 BQU976 BGY976 AXC976 ANG976 ADK976 TO976 JS976 WWG976 WMK976 WCO976 VSS976 VIW976 UZA976 UPE976 UFI976 TVM976 TLQ976 TBU976 SRY976 SIC976 RYG976 ROK976 REO976 QUS976 QKW976 QBA976 PRE976 PHI976 OXM976 ONQ976 ODU976 NTY976 NKC976 NAG976 MQK976 MGO976 LWS976 LMW976 LDA976 KTE976 KJI976 JZM976 JPQ976 JFU976 IVY976 IMC976 ICG976 HSK976 HIO976 GYS976 GOW976 GFA976 FVE976 FLI976 FBM976 ERQ976 EHU976 DXY976 DOC976 DEG976 CUK976 CKO976 CAS976 BQW976 BHA976 AXE976 ANI976 ADM976 TQ976 JU976 WWE976 BGL976 AWP976 AMT976 ACX976 CAD976 TB976 JF976 WLV976 WBZ976 VSD976 VIH976 UYL976 UOP976 UET976 TUX976 TLB976 TBF976 SRJ976 SHN976 RXR976 RNV976 RDZ976 QUD976 QKH976 QAL976 PQP976 PGT976 OWX976 ONB976 ODF976 NTJ976 NJN976 MZR976 MPV976 MFZ976 LWD976 LMH976 LCL976 KSP976 KIT976 JYX976 JPB976 JFF976 IVJ976 ILN976 IBR976 HRV976 HHZ976 GYD976 GOH976 GEL976 FUP976 FKT976 FAX976 ERB976 EHF976 DXJ976 DNN976 DDR976 CTV976 DNS977 DDW977 CUA977 CKE977 WVW977 BQM977 WMN977 WCR977 VSV977 VIZ977 UZD977 UPH977 UFL977 TVP977 TLT977 TBX977 SSB977 SIF977 RYJ977 RON977 RER977 QUV977 QKZ977 QBD977 PRH977 PHL977 OXP977 ONT977 ODX977 NUB977 NKF977 NAJ977 MQN977 MGR977 LWV977 LMZ977 LDD977 KTH977 KJL977 JZP977 JPT977 JFX977 IWB977 IMF977 ICJ977 HSN977 HIR977 GYV977 GOZ977 GFD977 FVH977 FLL977 FBP977 ERT977 EHX977 DYB977 DOF977 DEJ977 CUN977 CKR977 CAV977 BQZ977 BHD977 AXH977 ANL977 ADP977 TT977 JX977 WWL977 WMP977 WCT977 VSX977 VJB977 UZF977 UPJ977 UFN977 TVR977 TLV977 TBZ977 SSD977 SIH977 RYL977 ROP977 RET977 QUX977 QLB977 QBF977 PRJ977 PHN977 OXR977 ONV977 ODZ977 NUD977 NKH977 NAL977 MQP977 MGT977 LWX977 LNB977 LDF977 KTJ977 KJN977 JZR977 JPV977 JFZ977 IWD977 IMH977 ICL977 HSP977 HIT977 GYX977 GPB977 GFF977 FVJ977 FLN977 FBR977 ERV977 EHZ977 DYD977 DOH977 DEL977 CUP977 CKT977 CAX977 BRB977 BHF977 AXJ977 ANN977 ADR977 TV977 JZ977 WWJ977 BGQ977 AWU977 AMY977 ADC977 CAI977 TG977 JK977 WMA977 WCE977 VSI977 VIM977 UYQ977 UOU977 UEY977 TVC977 TLG977 TBK977 SRO977 SHS977 RXW977 ROA977 REE977 QUI977 QKM977 QAQ977 PQU977 PGY977 OXC977 ONG977 ODK977 NTO977 NJS977 MZW977 MQA977 MGE977 LWI977 LMM977 LCQ977 KSU977 KIY977 JZC977 JPG977 JFK977 IVO977 ILS977 IBW977 HSA977 HIE977 GYI977 GOM977 GEQ977 FUU977 FKY977 FBC977 ERG977 EHK977 DXO977 DXO979:DXO1009 WVR978 BQH978 WMI978 WCM978 VSQ978 VIU978 UYY978 UPC978 UFG978 TVK978 TLO978 TBS978 SRW978 SIA978 RYE978 ROI978 REM978 QUQ978 QKU978 QAY978 PRC978 PHG978 OXK978 ONO978 ODS978 NTW978 NKA978 NAE978 MQI978 MGM978 LWQ978 LMU978 LCY978 KTC978 KJG978 JZK978 JPO978 JFS978 IVW978 IMA978 ICE978 HSI978 HIM978 GYQ978 GOU978 GEY978 FVC978 FLG978 FBK978 ERO978 EHS978 DXW978 DOA978 DEE978 CUI978 CKM978 CAQ978 BQU978 BGY978 AXC978 ANG978 ADK978 TO978 JS978 WWG978 WMK978 WCO978 VSS978 VIW978 UZA978 UPE978 UFI978 TVM978 TLQ978 TBU978 SRY978 SIC978 RYG978 ROK978 REO978 QUS978 QKW978 QBA978 PRE978 PHI978 OXM978 ONQ978 ODU978 NTY978 NKC978 NAG978 MQK978 MGO978 LWS978 LMW978 LDA978 KTE978 KJI978 JZM978 JPQ978 JFU978 IVY978 IMC978 ICG978 HSK978 HIO978 GYS978 GOW978 GFA978 FVE978 FLI978 FBM978 ERQ978 EHU978 DXY978 DOC978 DEG978 CUK978 CKO978 CAS978 BQW978 BHA978 AXE978 ANI978 ADM978 TQ978 JU978 WWE978 BGL978 AWP978 AMT978 ACX978 CAD978 TB978 JF978 WLV978 WBZ978 VSD978 VIH978 UYL978 UOP978 UET978 TUX978 TLB978 TBF978 SRJ978 SHN978 RXR978 RNV978 RDZ978 QUD978 QKH978 QAL978 PQP978 PGT978 OWX978 ONB978 ODF978 NTJ978 NJN978 MZR978 MPV978 MFZ978 LWD978 LMH978 LCL978 KSP978 KIT978 JYX978 JPB978 JFF978 IVJ978 ILN978 IBR978 HRV978 HHZ978 GYD978 GOH978 GEL978 FUP978 FKT978 FAX978 ERB978 EHF978 DXJ978 DNN978 DDR978 CTV978 CJZ978 M913 Z913:AB913 CKE949:CKE952 WVW949:WVW952 BQM949:BQM952 WMN949:WMN952 WCR949:WCR952 VSV949:VSV952 VIZ949:VIZ952 UZD949:UZD952 UPH949:UPH952 UFL949:UFL952 TVP949:TVP952 TLT949:TLT952 TBX949:TBX952 SSB949:SSB952 SIF949:SIF952 RYJ949:RYJ952 RON949:RON952 RER949:RER952 QUV949:QUV952 QKZ949:QKZ952 QBD949:QBD952 PRH949:PRH952 PHL949:PHL952 OXP949:OXP952 ONT949:ONT952 ODX949:ODX952 NUB949:NUB952 NKF949:NKF952 NAJ949:NAJ952 MQN949:MQN952 MGR949:MGR952 LWV949:LWV952 LMZ949:LMZ952 LDD949:LDD952 KTH949:KTH952 KJL949:KJL952 JZP949:JZP952 JPT949:JPT952 JFX949:JFX952 IWB949:IWB952 IMF949:IMF952 ICJ949:ICJ952 HSN949:HSN952 HIR949:HIR952 GYV949:GYV952 GOZ949:GOZ952 GFD949:GFD952 FVH949:FVH952 FLL949:FLL952 FBP949:FBP952 ERT949:ERT952 EHX949:EHX952 DYB949:DYB952 DOF949:DOF952 DEJ949:DEJ952 CUN949:CUN952 CKR949:CKR952 CAV949:CAV952 BQZ949:BQZ952 BHD949:BHD952 AXH949:AXH952 ANL949:ANL952 ADP949:ADP952 TT949:TT952 JX949:JX952 WWL949:WWL952 WMP949:WMP952 WCT949:WCT952 VSX949:VSX952 VJB949:VJB952 UZF949:UZF952 UPJ949:UPJ952 UFN949:UFN952 TVR949:TVR952 TLV949:TLV952 TBZ949:TBZ952 SSD949:SSD952 SIH949:SIH952 RYL949:RYL952 ROP949:ROP952 RET949:RET952 QUX949:QUX952 QLB949:QLB952 QBF949:QBF952 PRJ949:PRJ952 PHN949:PHN952 OXR949:OXR952 ONV949:ONV952 ODZ949:ODZ952 NUD949:NUD952 NKH949:NKH952 NAL949:NAL952 MQP949:MQP952 MGT949:MGT952 LWX949:LWX952 LNB949:LNB952 LDF949:LDF952 KTJ949:KTJ952 KJN949:KJN952 JZR949:JZR952 JPV949:JPV952 JFZ949:JFZ952 IWD949:IWD952 IMH949:IMH952 ICL949:ICL952 HSP949:HSP952 HIT949:HIT952 GYX949:GYX952 GPB949:GPB952 GFF949:GFF952 FVJ949:FVJ952 FLN949:FLN952 FBR949:FBR952 ERV949:ERV952 EHZ949:EHZ952 DYD949:DYD952 DOH949:DOH952 DEL949:DEL952 CUP949:CUP952 CKT949:CKT952 CAX949:CAX952 BRB949:BRB952 BHF949:BHF952 AXJ949:AXJ952 ANN949:ANN952 ADR949:ADR952 TV949:TV952 JZ949:JZ952 WWJ949:WWJ952 BGQ949:BGQ952 AWU949:AWU952 AMY949:AMY952 ADC949:ADC952 CAI949:CAI952 TG949:TG952 JK949:JK952 WMA949:WMA952 WCE949:WCE952 VSI949:VSI952 VIM949:VIM952 UYQ949:UYQ952 UOU949:UOU952 UEY949:UEY952 TVC949:TVC952 TLG949:TLG952 TBK949:TBK952 SRO949:SRO952 SHS949:SHS952 RXW949:RXW952 ROA949:ROA952 REE949:REE952 QUI949:QUI952 QKM949:QKM952 QAQ949:QAQ952 PQU949:PQU952 PGY949:PGY952 OXC949:OXC952 ONG949:ONG952 ODK949:ODK952 NTO949:NTO952 NJS949:NJS952 MZW949:MZW952 MQA949:MQA952 MGE949:MGE952 LWI949:LWI952 LMM949:LMM952 LCQ949:LCQ952 KSU949:KSU952 KIY949:KIY952 JZC949:JZC952 JPG949:JPG952 JFK949:JFK952 IVO949:IVO952 ILS949:ILS952 IBW949:IBW952 HSA949:HSA952 HIE949:HIE952 GYI949:GYI952 GOM949:GOM952 GEQ949:GEQ952 FUU949:FUU952 FKY949:FKY952 FBC949:FBC952 ERG949:ERG952 EHK949:EHK952 DXO949:DXO952 DNS949:DNS952 DDW949:DDW952 CUA949:CUA952 CUA954:CUA963 N1216 N1059:N1066 AB1141:AC1144 AB1146:AC1147 AA1216:AC1216 AA1059:AC1067">
      <formula1>0</formula1>
      <formula2>100</formula2>
    </dataValidation>
    <dataValidation type="textLength" operator="equal" allowBlank="1" showInputMessage="1" showErrorMessage="1" error="Код КАТО должен содержать 9 символов" sqref="P66:P82 T66:T82 O109 S109 P36:P51 T36:T51 S739 S741:S743 S747 R805 O737:O754 R765 N765 N805 R1074 N1074 S1077 O1076:O1081 VSN794:VSN801 WCJ794:WCJ801 WMF794:WMF801 JL794:JL801 TH794:TH801 ADD794:ADD801 AMZ794:AMZ801 AWV794:AWV801 BGR794:BGR801 BQN794:BQN801 CAJ794:CAJ801 CKF794:CKF801 CUB794:CUB801 DDX794:DDX801 DNT794:DNT801 DXP794:DXP801 EHL794:EHL801 ERH794:ERH801 FBD794:FBD801 FKZ794:FKZ801 FUV794:FUV801 GER794:GER801 GON794:GON801 GYJ794:GYJ801 HIF794:HIF801 HSB794:HSB801 IBX794:IBX801 ILT794:ILT801 IVP794:IVP801 JFL794:JFL801 JPH794:JPH801 JZD794:JZD801 KIZ794:KIZ801 KSV794:KSV801 LCR794:LCR801 LMN794:LMN801 LWJ794:LWJ801 MGF794:MGF801 MQB794:MQB801 MZX794:MZX801 NJT794:NJT801 NTP794:NTP801 ODL794:ODL801 ONH794:ONH801 OXD794:OXD801 PGZ794:PGZ801 PQV794:PQV801 QAR794:QAR801 QKN794:QKN801 QUJ794:QUJ801 REF794:REF801 ROB794:ROB801 RXX794:RXX801 SHT794:SHT801 SRP794:SRP801 TBL794:TBL801 TLH794:TLH801 TVD794:TVD801 UEZ794:UEZ801 UOV794:UOV801 UYR794:UYR801 VIN794:VIN801 VSJ794:VSJ801 WCF794:WCF801 WMB794:WMB801 WVX794:WVX801 WWB794:WWB801 JP794:JP801 TL794:TL801 ADH794:ADH801 AND794:AND801 AWZ794:AWZ801 BGV794:BGV801 BQR794:BQR801 CAN794:CAN801 CKJ794:CKJ801 CUF794:CUF801 DEB794:DEB801 DNX794:DNX801 DXT794:DXT801 EHP794:EHP801 ERL794:ERL801 FBH794:FBH801 FLD794:FLD801 FUZ794:FUZ801 GEV794:GEV801 GOR794:GOR801 GYN794:GYN801 HIJ794:HIJ801 HSF794:HSF801 ICB794:ICB801 ILX794:ILX801 IVT794:IVT801 JFP794:JFP801 JPL794:JPL801 JZH794:JZH801 KJD794:KJD801 KSZ794:KSZ801 LCV794:LCV801 LMR794:LMR801 LWN794:LWN801 MGJ794:MGJ801 MQF794:MQF801 NAB794:NAB801 NJX794:NJX801 NTT794:NTT801 ODP794:ODP801 ONL794:ONL801 OXH794:OXH801 PHD794:PHD801 PQZ794:PQZ801 QAV794:QAV801 QKR794:QKR801 QUN794:QUN801 REJ794:REJ801 ROF794:ROF801 RYB794:RYB801 SHX794:SHX801 SRT794:SRT801 TBP794:TBP801 TLL794:TLL801 TVH794:TVH801 UFD794:UFD801 UOZ794:UOZ801 UYV794:UYV801 VIR794:VIR801 AXA915 ANE915 BGW915 BQS915 CAO915 CKK915 CUG915 DEC915 DNY915 DXU915 EHQ915 ERM915 FBI915 FLE915 FVA915 GEW915 GOS915 GYO915 HIK915 HSG915 ICC915 ILY915 IVU915 JFQ915 JPM915 JZI915 KJE915 KTA915 LCW915 LMS915 LWO915 MGK915 MQG915 NAC915 NJY915 NTU915 ODQ915 ONM915 OXI915 PHE915 PRA915 QAW915 QKS915 QUO915 REK915 ROG915 RYC915 SHY915 SRU915 TBQ915 TLM915 TVI915 UFE915 UPA915 UYW915 VIS915 VSO915 WCK915 WMG915 WWC915 JQ915 TM915 ADI915 ANA1016 BGS1016 BQO1016 CAK1016 CKG1016 CUC1016 DDY1016 DNU1016 DXQ1016 EHM1016 ERI1016 FBE1016 FLA1016 FUW1016 GES1016 GOO1016 GYK1016 HIG1016 HSC1016 IBY1016 ILU1016 IVQ1016 JFM1016 JPI1016 JZE1016 KJA1016 KSW1016 LCS1016 LMO1016 LWK1016 MGG1016 MQC1016 MZY1016 NJU1016 NTQ1016 ODM1016 ONI1016 OXE1016 PHA1016 PQW1016 QAS1016 QKO1016 QUK1016 REG1016 ROC1016 RXY1016 SHU1016 SRQ1016 TBM1016 TLI1016 TVE1016 UFA1016 UOW1016 UYS1016 VIO1016 VSK1016 WCG1016 WMC1016 WVY1016 JM1016 TI1016 ADE1016 UOY1156 UYU1156 TBP979:TBP1009 SRT979:SRT1009 SHX979:SHX1009 RYB979:RYB1009 ROF979:ROF1009 REJ979:REJ1009 QUN979:QUN1009 QKR979:QKR1009 QAV979:QAV1009 PQZ979:PQZ1009 PHD979:PHD1009 OXH979:OXH1009 ONL979:ONL1009 ODP979:ODP1009 NTT979:NTT1009 NJX979:NJX1009 NAB979:NAB1009 MQF979:MQF1009 MGJ979:MGJ1009 LWN979:LWN1009 LMR979:LMR1009 LCV979:LCV1009 KSZ979:KSZ1009 KJD979:KJD1009 JZH979:JZH1009 JPL979:JPL1009 JFP979:JFP1009 IVT979:IVT1009 ILX979:ILX1009 ICB979:ICB1009 HSF979:HSF1009 HIJ979:HIJ1009 GYN979:GYN1009 GOR979:GOR1009 GEV979:GEV1009 FUZ979:FUZ1009 FLD979:FLD1009 FBH979:FBH1009 ERL979:ERL1009 EHP979:EHP1009 DXT979:DXT1009 DNX979:DNX1009 DEB979:DEB1009 CUF979:CUF1009 CKJ979:CKJ1009 CAN979:CAN1009 BQR979:BQR1009 BGV979:BGV1009 AWZ979:AWZ1009 AND979:AND1009 ADH979:ADH1009 TL979:TL1009 JP979:JP1009 WWB979:WWB1009 WVX979:WVX1009 WMB979:WMB1009 WCF979:WCF1009 VSJ979:VSJ1009 VIN979:VIN1009 UYR979:UYR1009 UOV979:UOV1009 UEZ979:UEZ1009 TVD979:TVD1009 TLH979:TLH1009 TBL979:TBL1009 SRP979:SRP1009 SHT979:SHT1009 RXX979:RXX1009 ROB979:ROB1009 REF979:REF1009 QUJ979:QUJ1009 QKN979:QKN1009 QAR979:QAR1009 PQV979:PQV1009 PGZ979:PGZ1009 OXD979:OXD1009 ONH979:ONH1009 ODL979:ODL1009 NTP979:NTP1009 NJT979:NJT1009 MZX979:MZX1009 MQB979:MQB1009 MGF979:MGF1009 LWJ979:LWJ1009 LMN979:LMN1009 LCR979:LCR1009 KSV979:KSV1009 KIZ979:KIZ1009 JZD979:JZD1009 JPH979:JPH1009 JFL979:JFL1009 IVP979:IVP1009 ILT979:ILT1009 IBX979:IBX1009 HSB979:HSB1009 HIF979:HIF1009 GYJ979:GYJ1009 GON979:GON1009 GER979:GER1009 FUV979:FUV1009 FKZ979:FKZ1009 FBD979:FBD1009 ERH979:ERH1009 EHL979:EHL1009 DXP979:DXP1009 DNT979:DNT1009 DDX979:DDX1009 CUB979:CUB1009 CKF979:CKF1009 CAJ979:CAJ1009 BQN979:BQN1009 BGR979:BGR1009 AWV979:AWV1009 AMZ979:AMZ1009 ADD979:ADD1009 TH979:TH1009 JL979:JL1009 WMF979:WMF1009 WCJ979:WCJ1009 VSN979:VSN1009 VIR979:VIR1009 UYV979:UYV1009 UOZ979:UOZ1009 UFD979:UFD1009 TVH979:TVH1009 O1028:O1055 VIQ1103 VSM1103 WCI1103 WME1103 JK1103 TG1103 ADC1103 AMY1103 AWU1103 BGQ1103 BQM1103 CAI1103 CKE1103 CUA1103 DDW1103 DNS1103 DXO1103 EHK1103 ERG1103 FBC1103 FKY1103 FUU1103 GEQ1103 GOM1103 GYI1103 HIE1103 HSA1103 IBW1103 ILS1103 IVO1103 JFK1103 JPG1103 JZC1103 KIY1103 KSU1103 LCQ1103 LMM1103 LWI1103 MGE1103 MQA1103 MZW1103 NJS1103 NTO1103 ODK1103 ONG1103 OXC1103 PGY1103 PQU1103 QAQ1103 QKM1103 QUI1103 REE1103 ROA1103 RXW1103 SHS1103 SRO1103 TBK1103 TLG1103 TVC1103 UEY1103 UOU1103 UYQ1103 VIM1103 VSI1103 WCE1103 WMA1103 WVW1103 WWA1103 JO1103 TK1103 ADG1103 ANC1103 AWY1103 BGU1103 BQQ1103 CAM1103 CKI1103 CUE1103 DEA1103 DNW1103 DXS1103 EHO1103 ERK1103 FBG1103 FLC1103 FUY1103 GEU1103 GOQ1103 GYM1103 HII1103 HSE1103 ICA1103 ILW1103 IVS1103 JFO1103 JPK1103 JZG1103 KJC1103 KSY1103 LCU1103 LMQ1103 LWM1103 MGI1103 MQE1103 NAA1103 NJW1103 NTS1103 ODO1103 ONK1103 OXG1103 PHC1103 PQY1103 QAU1103 QKQ1103 QUM1103 REI1103 ROE1103 RYA1103 SHW1103 SRS1103 TBO1103 TLK1103 TVG1103 UFC1103 UOY1103 UYU1103 VIQ1156 VSM1156 WCI1156 WME1156 JK1156 TG1156 ADC1156 AMY1156 AWU1156 BGQ1156 BQM1156 CAI1156 CKE1156 CUA1156 DDW1156 DNS1156 DXO1156 EHK1156 ERG1156 FBC1156 FKY1156 FUU1156 GEQ1156 GOM1156 GYI1156 HIE1156 HSA1156 IBW1156 ILS1156 IVO1156 JFK1156 JPG1156 JZC1156 KIY1156 KSU1156 LCQ1156 LMM1156 LWI1156 MGE1156 MQA1156 MZW1156 NJS1156 NTO1156 ODK1156 ONG1156 OXC1156 PGY1156 PQU1156 QAQ1156 QKM1156 QUI1156 REE1156 ROA1156 RXW1156 SHS1156 SRO1156 TBK1156 TLG1156 TVC1156 UEY1156 UOU1156 UYQ1156 VIM1156 VSI1156 WCE1156 WMA1156 WVW1156 WWA1156 JO1156 TK1156 ADG1156 ANC1156 AWY1156 BGU1156 BQQ1156 CAM1156 CKI1156 CUE1156 DEA1156 DNW1156 DXS1156 EHO1156 ERK1156 FBG1156 FLC1156 FUY1156 GEU1156 GOQ1156 GYM1156 HII1156 HSE1156 ICA1156 ILW1156 IVS1156 JFO1156 JPK1156 JZG1156 KJC1156 KSY1156 LCU1156 LMQ1156 LWM1156 MGI1156 MQE1156 NAA1156 NJW1156 NTS1156 ODO1156 ONK1156 OXG1156 PHC1156 PQY1156 QAU1156 QKQ1156 QUM1156 REI1156 ROE1156 RYA1156 SHW1156 SRS1156 TBO1156 TLK1156 TVG1156 UFC1156 O1011:O1021 ACT1015 AWL1015 AMP1015 BGH1015 BQD1015 BZZ1015 CJV1015 CTR1015 DDN1015 DNJ1015 DXF1015 EHB1015 EQX1015 FAT1015 FKP1015 FUL1015 GEH1015 GOD1015 GXZ1015 HHV1015 HRR1015 IBN1015 ILJ1015 IVF1015 JFB1015 JOX1015 JYT1015 KIP1015 KSL1015 LCH1015 LMD1015 LVZ1015 MFV1015 MPR1015 MZN1015 NJJ1015 NTF1015 ODB1015 OMX1015 OWT1015 PGP1015 PQL1015 QAH1015 QKD1015 QTZ1015 RDV1015 RNR1015 RXN1015 SHJ1015 SRF1015 TBB1015 TKX1015 TUT1015 UEP1015 UOL1015 UYH1015 VID1015 VRZ1015 WBV1015 WLR1015 WVN1015 JB1015 SX1015 AWW1016 S1028:S1031 VIR939:VIR947 VSN939:VSN947 WCJ939:WCJ947 WMF939:WMF947 JL939:JL947 TH939:TH947 ADD939:ADD947 AMZ939:AMZ947 AWV939:AWV947 BGR939:BGR947 BQN939:BQN947 CAJ939:CAJ947 CKF939:CKF947 CUB939:CUB947 DDX939:DDX947 DNT939:DNT947 DXP939:DXP947 EHL939:EHL947 ERH939:ERH947 FBD939:FBD947 FKZ939:FKZ947 FUV939:FUV947 GER939:GER947 GON939:GON947 GYJ939:GYJ947 HIF939:HIF947 HSB939:HSB947 IBX939:IBX947 ILT939:ILT947 IVP939:IVP947 JFL939:JFL947 JPH939:JPH947 JZD939:JZD947 KIZ939:KIZ947 KSV939:KSV947 LCR939:LCR947 LMN939:LMN947 LWJ939:LWJ947 MGF939:MGF947 MQB939:MQB947 MZX939:MZX947 NJT939:NJT947 NTP939:NTP947 ODL939:ODL947 ONH939:ONH947 OXD939:OXD947 PGZ939:PGZ947 PQV939:PQV947 QAR939:QAR947 QKN939:QKN947 QUJ939:QUJ947 REF939:REF947 ROB939:ROB947 RXX939:RXX947 SHT939:SHT947 SRP939:SRP947 TBL939:TBL947 TLH939:TLH947 TVD939:TVD947 UEZ939:UEZ947 UOV939:UOV947 UYR939:UYR947 VIN939:VIN947 VSJ939:VSJ947 WCF939:WCF947 WMB939:WMB947 WVX939:WVX947 WWB939:WWB947 JP939:JP947 TL939:TL947 ADH939:ADH947 AND939:AND947 AWZ939:AWZ947 BGV939:BGV947 BQR939:BQR947 CAN939:CAN947 CKJ939:CKJ947 CUF939:CUF947 DEB939:DEB947 DNX939:DNX947 DXT939:DXT947 EHP939:EHP947 ERL939:ERL947 FBH939:FBH947 FLD939:FLD947 FUZ939:FUZ947 GEV939:GEV947 GOR939:GOR947 GYN939:GYN947 HIJ939:HIJ947 HSF939:HSF947 ICB939:ICB947 ILX939:ILX947 IVT939:IVT947 JFP939:JFP947 JPL939:JPL947 JZH939:JZH947 KJD939:KJD947 KSZ939:KSZ947 LCV939:LCV947 LMR939:LMR947 LWN939:LWN947 MGJ939:MGJ947 MQF939:MQF947 NAB939:NAB947 NJX939:NJX947 NTT939:NTT947 ODP939:ODP947 ONL939:ONL947 OXH939:OXH947 PHD939:PHD947 PQZ939:PQZ947 QAV939:QAV947 QKR939:QKR947 QUN939:QUN947 REJ939:REJ947 ROF939:ROF947 RYB939:RYB947 SHX939:SHX947 SRT939:SRT947 TBP939:TBP947 TLL939:TLL947 TVH939:TVH947 UFD939:UFD947 UOZ939:UOZ947 UYV939:UYV947 VSN971 WCJ971 WMF971 JL971 TH971 ADD971 AMZ971 AWV971 BGR971 BQN971 CAJ971 CKF971 CUB971 DDX971 DNT971 DXP971 EHL971 ERH971 FBD971 FKZ971 FUV971 GER971 GON971 GYJ971 HIF971 HSB971 IBX971 ILT971 IVP971 JFL971 JPH971 JZD971 KIZ971 KSV971 LCR971 LMN971 LWJ971 MGF971 MQB971 MZX971 NJT971 NTP971 ODL971 ONH971 OXD971 PGZ971 PQV971 QAR971 QKN971 QUJ971 REF971 ROB971 RXX971 SHT971 SRP971 TBL971 TLH971 TVD971 UEZ971 UOV971 UYR971 VIN971 VSJ971 WCF971 WMB971 WVX971 WWB971 JP971 TL971 ADH971 AND971 AWZ971 BGV971 BQR971 CAN971 CKJ971 CUF971 DEB971 DNX971 DXT971 EHP971 ERL971 FBH971 FLD971 FUZ971 GEV971 GOR971 GYN971 HIJ971 HSF971 ICB971 ILX971 IVT971 JFP971 JPL971 JZH971 KJD971 KSZ971 LCV971 LMR971 LWN971 MGJ971 MQF971 NAB971 NJX971 NTT971 ODP971 ONL971 OXH971 PHD971 PQZ971 QAV971 QKR971 QUN971 REJ971 ROF971 RYB971 SHX971 SRT971 TBP971 TLL971 TVH971 UFD971 UOZ971 UYV971 UYQ970 UFD954:UFD963 TVH954:TVH963 TLL954:TLL963 TBP954:TBP963 SRT954:SRT963 SHX954:SHX963 RYB954:RYB963 ROF954:ROF963 REJ954:REJ963 QUN954:QUN963 QKR954:QKR963 QAV954:QAV963 PQZ954:PQZ963 PHD954:PHD963 OXH954:OXH963 ONL954:ONL963 ODP954:ODP963 NTT954:NTT963 NJX954:NJX963 NAB954:NAB963 MQF954:MQF963 MGJ954:MGJ963 LWN954:LWN963 LMR954:LMR963 LCV954:LCV963 KSZ954:KSZ963 KJD954:KJD963 JZH954:JZH963 JPL954:JPL963 JFP954:JFP963 IVT954:IVT963 ILX954:ILX963 ICB954:ICB963 HSF954:HSF963 HIJ954:HIJ963 GYN954:GYN963 GOR954:GOR963 GEV954:GEV963 FUZ954:FUZ963 FLD954:FLD963 FBH954:FBH963 ERL954:ERL963 EHP954:EHP963 DXT954:DXT963 DNX954:DNX963 DEB954:DEB963 CUF954:CUF963 CKJ954:CKJ963 CAN954:CAN963 BQR954:BQR963 BGV954:BGV963 AWZ954:AWZ963 AND954:AND963 ADH954:ADH963 TL954:TL963 JP954:JP963 WWB954:WWB963 WVX954:WVX963 WMB954:WMB963 WCF954:WCF963 VSJ954:VSJ963 VIN954:VIN963 UYR954:UYR963 UOV954:UOV963 UEZ954:UEZ963 TVD954:TVD963 TLH954:TLH963 TBL954:TBL963 SRP954:SRP963 SHT954:SHT963 RXX954:RXX963 ROB954:ROB963 REF954:REF963 QUJ954:QUJ963 QKN954:QKN963 QAR954:QAR963 PQV954:PQV963 PGZ954:PGZ963 OXD954:OXD963 ONH954:ONH963 ODL954:ODL963 NTP954:NTP963 NJT954:NJT963 MZX954:MZX963 MQB954:MQB963 MGF954:MGF963 LWJ954:LWJ963 LMN954:LMN963 LCR954:LCR963 KSV954:KSV963 KIZ954:KIZ963 JZD954:JZD963 JPH954:JPH963 JFL954:JFL963 IVP954:IVP963 ILT954:ILT963 IBX954:IBX963 HSB954:HSB963 HIF954:HIF963 GYJ954:GYJ963 GON954:GON963 GER954:GER963 FUV954:FUV963 FKZ954:FKZ963 FBD954:FBD963 ERH954:ERH963 EHL954:EHL963 DXP954:DXP963 DNT954:DNT963 DDX954:DDX963 CUB954:CUB963 CKF954:CKF963 CAJ954:CAJ963 BQN954:BQN963 BGR954:BGR963 AWV954:AWV963 AMZ954:AMZ963 ADD954:ADD963 TH954:TH963 JL954:JL963 WMF954:WMF963 WCJ954:WCJ963 VSN954:VSN963 VIR954:VIR963 UYV954:UYV963 N913 UYQ964 VIM964 VSI964 WCE964 WMA964 JG964 TC964 ACY964 AMU964 AWQ964 BGM964 BQI964 CAE964 CKA964 CTW964 DDS964 DNO964 DXK964 EHG964 ERC964 FAY964 FKU964 FUQ964 GEM964 GOI964 GYE964 HIA964 HRW964 IBS964 ILO964 IVK964 JFG964 JPC964 JYY964 KIU964 KSQ964 LCM964 LMI964 LWE964 MGA964 MPW964 MZS964 NJO964 NTK964 ODG964 ONC964 OWY964 PGU964 PQQ964 QAM964 QKI964 QUE964 REA964 RNW964 RXS964 SHO964 SRK964 TBG964 TLC964 TUY964 UEU964 UOQ964 UYM964 VII964 VSE964 WCA964 WLW964 WVS964 WVW964 JK964 TG964 ADC964 AMY964 AWU964 BGQ964 BQM964 CAI964 CKE964 CUA964 DDW964 DNS964 DXO964 EHK964 ERG964 FBC964 FKY964 FUU964 GEQ964 GOM964 GYI964 HIE964 HSA964 IBW964 ILS964 IVO964 JFK964 JPG964 JZC964 KIY964 KSU964 LCQ964 LMM964 LWI964 MGE964 MQA964 MZW964 NJS964 NTO964 ODK964 ONG964 OXC964 PGY964 PQU964 QAQ964 QKM964 QUI964 REE964 ROA964 RXW964 SHS964 SRO964 TBK964 TLG964 TVC964 UEY964 UOU964 UYV965:UYV969 UOZ965:UOZ969 UFD965:UFD969 TVH965:TVH969 TLL965:TLL969 TBP965:TBP969 SRT965:SRT969 SHX965:SHX969 RYB965:RYB969 ROF965:ROF969 REJ965:REJ969 QUN965:QUN969 QKR965:QKR969 QAV965:QAV969 PQZ965:PQZ969 PHD965:PHD969 OXH965:OXH969 ONL965:ONL969 ODP965:ODP969 NTT965:NTT969 NJX965:NJX969 NAB965:NAB969 MQF965:MQF969 MGJ965:MGJ969 LWN965:LWN969 LMR965:LMR969 LCV965:LCV969 KSZ965:KSZ969 KJD965:KJD969 JZH965:JZH969 JPL965:JPL969 JFP965:JFP969 IVT965:IVT969 ILX965:ILX969 ICB965:ICB969 HSF965:HSF969 HIJ965:HIJ969 GYN965:GYN969 GOR965:GOR969 GEV965:GEV969 FUZ965:FUZ969 FLD965:FLD969 FBH965:FBH969 ERL965:ERL969 EHP965:EHP969 DXT965:DXT969 DNX965:DNX969 DEB965:DEB969 CUF965:CUF969 CKJ965:CKJ969 CAN965:CAN969 BQR965:BQR969 BGV965:BGV969 AWZ965:AWZ969 AND965:AND969 ADH965:ADH969 TL965:TL969 JP965:JP969 WWB965:WWB969 WVX965:WVX969 WMB965:WMB969 WCF965:WCF969 VSJ965:VSJ969 VIN965:VIN969 UYR965:UYR969 UOV965:UOV969 UEZ965:UEZ969 TVD965:TVD969 TLH965:TLH969 TBL965:TBL969 SRP965:SRP969 SHT965:SHT969 RXX965:RXX969 ROB965:ROB969 REF965:REF969 QUJ965:QUJ969 QKN965:QKN969 QAR965:QAR969 PQV965:PQV969 PGZ965:PGZ969 OXD965:OXD969 ONH965:ONH969 ODL965:ODL969 NTP965:NTP969 NJT965:NJT969 MZX965:MZX969 MQB965:MQB969 MGF965:MGF969 LWJ965:LWJ969 LMN965:LMN969 LCR965:LCR969 KSV965:KSV969 KIZ965:KIZ969 JZD965:JZD969 JPH965:JPH969 JFL965:JFL969 IVP965:IVP969 ILT965:ILT969 IBX965:IBX969 HSB965:HSB969 HIF965:HIF969 GYJ965:GYJ969 GON965:GON969 GER965:GER969 FUV965:FUV969 FKZ965:FKZ969 FBD965:FBD969 ERH965:ERH969 EHL965:EHL969 DXP965:DXP969 DNT965:DNT969 DDX965:DDX969 CUB965:CUB969 CKF965:CKF969 CAJ965:CAJ969 BQN965:BQN969 BGR965:BGR969 AWV965:AWV969 AMZ965:AMZ969 ADD965:ADD969 TH965:TH969 JL965:JL969 WMF965:WMF969 WCJ965:WCJ969 VSN965:VSN969 VIR965:VIR969 VIR971 VIM970 VSI970 WCE970 WMA970 JG970 TC970 ACY970 AMU970 AWQ970 BGM970 BQI970 CAE970 CKA970 CTW970 DDS970 DNO970 DXK970 EHG970 ERC970 FAY970 FKU970 FUQ970 GEM970 GOI970 GYE970 HIA970 HRW970 IBS970 ILO970 IVK970 JFG970 JPC970 JYY970 KIU970 KSQ970 LCM970 LMI970 LWE970 MGA970 MPW970 MZS970 NJO970 NTK970 ODG970 ONC970 OWY970 PGU970 PQQ970 QAM970 QKI970 QUE970 REA970 RNW970 RXS970 SHO970 SRK970 TBG970 TLC970 TUY970 UEU970 UOQ970 UYM970 VII970 VSE970 WCA970 WLW970 WVS970 WVW970 JK970 TG970 ADC970 AMY970 AWU970 BGQ970 BQM970 CAI970 CKE970 CUA970 DDW970 DNS970 DXO970 EHK970 ERG970 FBC970 FKY970 FUU970 GEQ970 GOM970 GYI970 HIE970 HSA970 IBW970 ILS970 IVO970 JFK970 JPG970 JZC970 KIY970 KSU970 LCQ970 LMM970 LWI970 MGE970 MQA970 MZW970 NJS970 NTO970 ODK970 ONG970 OXC970 PGY970 PQU970 QAQ970 QKM970 QUI970 REE970 ROA970 RXW970 SHS970 SRO970 TBK970 TLG970 TVC970 UEY970 UOU970 UOZ973 UYV973 VIR973 VSN973 WCJ973 WMF973 JL973 TH973 ADD973 AMZ973 AWV973 BGR973 BQN973 CAJ973 CKF973 CUB973 DDX973 DNT973 DXP973 EHL973 ERH973 FBD973 FKZ973 FUV973 GER973 GON973 GYJ973 HIF973 HSB973 IBX973 ILT973 IVP973 JFL973 JPH973 JZD973 KIZ973 KSV973 LCR973 LMN973 LWJ973 MGF973 MQB973 MZX973 NJT973 NTP973 ODL973 ONH973 OXD973 PGZ973 PQV973 QAR973 QKN973 QUJ973 REF973 ROB973 RXX973 SHT973 SRP973 TBL973 TLH973 TVD973 UEZ973 UOV973 UYR973 VIN973 VSJ973 WCF973 WMB973 WVX973 WWB973 JP973 TL973 ADH973 AND973 AWZ973 BGV973 BQR973 CAN973 CKJ973 CUF973 DEB973 DNX973 DXT973 EHP973 ERL973 FBH973 FLD973 FUZ973 GEV973 GOR973 GYN973 HIJ973 HSF973 ICB973 ILX973 IVT973 JFP973 JPL973 JZH973 KJD973 KSZ973 LCV973 LMR973 LWN973 MGJ973 MQF973 NAB973 NJX973 NTT973 ODP973 ONL973 OXH973 PHD973 PQZ973 QAV973 QKR973 QUN973 REJ973 ROF973 RYB973 SHX973 SRT973 TBP973 TLL973 TVH973 UFD973 UYQ974 VIM974 VSI974 WCE974 WMA974 JG974 TC974 ACY974 AMU974 AWQ974 BGM974 BQI974 CAE974 CKA974 CTW974 DDS974 DNO974 DXK974 EHG974 ERC974 FAY974 FKU974 FUQ974 GEM974 GOI974 GYE974 HIA974 HRW974 IBS974 ILO974 IVK974 JFG974 JPC974 JYY974 KIU974 KSQ974 LCM974 LMI974 LWE974 MGA974 MPW974 MZS974 NJO974 NTK974 ODG974 ONC974 OWY974 PGU974 PQQ974 QAM974 QKI974 QUE974 REA974 RNW974 RXS974 SHO974 SRK974 TBG974 TLC974 TUY974 UEU974 UOQ974 UYM974 VII974 VSE974 WCA974 WLW974 WVS974 WVW974 JK974 TG974 ADC974 AMY974 AWU974 BGQ974 BQM974 CAI974 CKE974 CUA974 DDW974 DNS974 DXO974 EHK974 ERG974 FBC974 FKY974 FUU974 GEQ974 GOM974 GYI974 HIE974 HSA974 IBW974 ILS974 IVO974 JFK974 JPG974 JZC974 KIY974 KSU974 LCQ974 LMM974 LWI974 MGE974 MQA974 MZW974 NJS974 NTO974 ODK974 ONG974 OXC974 PGY974 PQU974 QAQ974 QKM974 QUI974 REE974 ROA974 RXW974 SHS974 SRO974 TBK974 TLG974 TVC974 UEY974 UOU974 UFD975 UOZ975 UYV975 VIR975 VSN975 WCJ975 WMF975 JL975 TH975 ADD975 AMZ975 AWV975 BGR975 BQN975 CAJ975 CKF975 CUB975 DDX975 DNT975 DXP975 EHL975 ERH975 FBD975 FKZ975 FUV975 GER975 GON975 GYJ975 HIF975 HSB975 IBX975 ILT975 IVP975 JFL975 JPH975 JZD975 KIZ975 KSV975 LCR975 LMN975 LWJ975 MGF975 MQB975 MZX975 NJT975 NTP975 ODL975 ONH975 OXD975 PGZ975 PQV975 QAR975 QKN975 QUJ975 REF975 ROB975 RXX975 SHT975 SRP975 TBL975 TLH975 TVD975 UEZ975 UOV975 UYR975 VIN975 VSJ975 WCF975 WMB975 WVX975 WWB975 JP975 TL975 ADH975 AND975 AWZ975 BGV975 BQR975 CAN975 CKJ975 CUF975 DEB975 DNX975 DXT975 EHP975 ERL975 FBH975 FLD975 FUZ975 GEV975 GOR975 GYN975 HIJ975 HSF975 ICB975 ILX975 IVT975 JFP975 JPL975 JZH975 KJD975 KSZ975 LCV975 LMR975 LWN975 MGJ975 MQF975 NAB975 NJX975 NTT975 ODP975 ONL975 OXH975 PHD975 PQZ975 QAV975 QKR975 QUN975 REJ975 ROF975 RYB975 SHX975 SRT975 TBP975 TLL975 TVH975 UYQ976 VIM976 VSI976 WCE976 WMA976 JG976 TC976 ACY976 AMU976 AWQ976 BGM976 BQI976 CAE976 CKA976 CTW976 DDS976 DNO976 DXK976 EHG976 ERC976 FAY976 FKU976 FUQ976 GEM976 GOI976 GYE976 HIA976 HRW976 IBS976 ILO976 IVK976 JFG976 JPC976 JYY976 KIU976 KSQ976 LCM976 LMI976 LWE976 MGA976 MPW976 MZS976 NJO976 NTK976 ODG976 ONC976 OWY976 PGU976 PQQ976 QAM976 QKI976 QUE976 REA976 RNW976 RXS976 SHO976 SRK976 TBG976 TLC976 TUY976 UEU976 UOQ976 UYM976 VII976 VSE976 WCA976 WLW976 WVS976 WVW976 JK976 TG976 ADC976 AMY976 AWU976 BGQ976 BQM976 CAI976 CKE976 CUA976 DDW976 DNS976 DXO976 EHK976 ERG976 FBC976 FKY976 FUU976 GEQ976 GOM976 GYI976 HIE976 HSA976 IBW976 ILS976 IVO976 JFK976 JPG976 JZC976 KIY976 KSU976 LCQ976 LMM976 LWI976 MGE976 MQA976 MZW976 NJS976 NTO976 ODK976 ONG976 OXC976 PGY976 PQU976 QAQ976 QKM976 QUI976 REE976 ROA976 RXW976 SHS976 SRO976 TBK976 TLG976 TVC976 UEY976 UOU976 TVH977 UFD977 UOZ977 UYV977 VIR977 VSN977 WCJ977 WMF977 JL977 TH977 ADD977 AMZ977 AWV977 BGR977 BQN977 CAJ977 CKF977 CUB977 DDX977 DNT977 DXP977 EHL977 ERH977 FBD977 FKZ977 FUV977 GER977 GON977 GYJ977 HIF977 HSB977 IBX977 ILT977 IVP977 JFL977 JPH977 JZD977 KIZ977 KSV977 LCR977 LMN977 LWJ977 MGF977 MQB977 MZX977 NJT977 NTP977 ODL977 ONH977 OXD977 PGZ977 PQV977 QAR977 QKN977 QUJ977 REF977 ROB977 RXX977 SHT977 SRP977 TBL977 TLH977 TVD977 UEZ977 UOV977 UYR977 VIN977 VSJ977 WCF977 WMB977 WVX977 WWB977 JP977 TL977 ADH977 AND977 AWZ977 BGV977 BQR977 CAN977 CKJ977 CUF977 DEB977 DNX977 DXT977 EHP977 ERL977 FBH977 FLD977 FUZ977 GEV977 GOR977 GYN977 HIJ977 HSF977 ICB977 ILX977 IVT977 JFP977 JPL977 JZH977 KJD977 KSZ977 LCV977 LMR977 LWN977 MGJ977 MQF977 NAB977 NJX977 NTT977 ODP977 ONL977 OXH977 PHD977 PQZ977 QAV977 QKR977 QUN977 REJ977 ROF977 RYB977 SHX977 SRT977 TBP977 TLL977 TLL979:TLL1009 VIM978 VSI978 WCE978 WMA978 JG978 TC978 ACY978 AMU978 AWQ978 BGM978 BQI978 CAE978 CKA978 CTW978 DDS978 DNO978 DXK978 EHG978 ERC978 FAY978 FKU978 FUQ978 GEM978 GOI978 GYE978 HIA978 HRW978 IBS978 ILO978 IVK978 JFG978 JPC978 JYY978 KIU978 KSQ978 LCM978 LMI978 LWE978 MGA978 MPW978 MZS978 NJO978 NTK978 ODG978 ONC978 OWY978 PGU978 PQQ978 QAM978 QKI978 QUE978 REA978 RNW978 RXS978 SHO978 SRK978 TBG978 TLC978 TUY978 UEU978 UOQ978 UYM978 VII978 VSE978 WCA978 WLW978 WVS978 WVW978 JK978 TG978 ADC978 AMY978 AWU978 BGQ978 BQM978 CAI978 CKE978 CUA978 DDW978 DNS978 DXO978 EHK978 ERG978 FBC978 FKY978 FUU978 GEQ978 GOM978 GYI978 HIE978 HSA978 IBW978 ILS978 IVO978 JFK978 JPG978 JZC978 KIY978 KSU978 LCQ978 LMM978 LWI978 MGE978 MQA978 MZW978 NJS978 NTO978 ODK978 ONG978 OXC978 PGY978 PQU978 QAQ978 QKM978 QUI978 REE978 ROA978 RXW978 SHS978 SRO978 TBK978 TLG978 TVC978 UEY978 UOU978 UYQ978 R913 UYV949:UYV952 VIR949:VIR952 VSN949:VSN952 WCJ949:WCJ952 WMF949:WMF952 JL949:JL952 TH949:TH952 ADD949:ADD952 AMZ949:AMZ952 AWV949:AWV952 BGR949:BGR952 BQN949:BQN952 CAJ949:CAJ952 CKF949:CKF952 CUB949:CUB952 DDX949:DDX952 DNT949:DNT952 DXP949:DXP952 EHL949:EHL952 ERH949:ERH952 FBD949:FBD952 FKZ949:FKZ952 FUV949:FUV952 GER949:GER952 GON949:GON952 GYJ949:GYJ952 HIF949:HIF952 HSB949:HSB952 IBX949:IBX952 ILT949:ILT952 IVP949:IVP952 JFL949:JFL952 JPH949:JPH952 JZD949:JZD952 KIZ949:KIZ952 KSV949:KSV952 LCR949:LCR952 LMN949:LMN952 LWJ949:LWJ952 MGF949:MGF952 MQB949:MQB952 MZX949:MZX952 NJT949:NJT952 NTP949:NTP952 ODL949:ODL952 ONH949:ONH952 OXD949:OXD952 PGZ949:PGZ952 PQV949:PQV952 QAR949:QAR952 QKN949:QKN952 QUJ949:QUJ952 REF949:REF952 ROB949:ROB952 RXX949:RXX952 SHT949:SHT952 SRP949:SRP952 TBL949:TBL952 TLH949:TLH952 TVD949:TVD952 UEZ949:UEZ952 UOV949:UOV952 UYR949:UYR952 VIN949:VIN952 VSJ949:VSJ952 WCF949:WCF952 WMB949:WMB952 WVX949:WVX952 WWB949:WWB952 JP949:JP952 TL949:TL952 ADH949:ADH952 AND949:AND952 AWZ949:AWZ952 BGV949:BGV952 BQR949:BQR952 CAN949:CAN952 CKJ949:CKJ952 CUF949:CUF952 DEB949:DEB952 DNX949:DNX952 DXT949:DXT952 EHP949:EHP952 ERL949:ERL952 FBH949:FBH952 FLD949:FLD952 FUZ949:FUZ952 GEV949:GEV952 GOR949:GOR952 GYN949:GYN952 HIJ949:HIJ952 HSF949:HSF952 ICB949:ICB952 ILX949:ILX952 IVT949:IVT952 JFP949:JFP952 JPL949:JPL952 JZH949:JZH952 KJD949:KJD952 KSZ949:KSZ952 LCV949:LCV952 LMR949:LMR952 LWN949:LWN952 MGJ949:MGJ952 MQF949:MQF952 NAB949:NAB952 NJX949:NJX952 NTT949:NTT952 ODP949:ODP952 ONL949:ONL952 OXH949:OXH952 PHD949:PHD952 PQZ949:PQZ952 QAV949:QAV952 QKR949:QKR952 QUN949:QUN952 REJ949:REJ952 ROF949:ROF952 RYB949:RYB952 SHX949:SHX952 SRT949:SRT952 TBP949:TBP952 TLL949:TLL952 TVH949:TVH952 UFD949:UFD952 UOZ949:UOZ952 UOZ954:UOZ963 O1216:P1216 S1059:S1066 S1216 O1059:O1067">
      <formula1>9</formula1>
    </dataValidation>
    <dataValidation type="custom" allowBlank="1" showInputMessage="1" showErrorMessage="1" sqref="AK739 AK741:AK743 AK747 AL756 AG765 AG805 AG843:AH844 KD843:KE844 TZ843:UA844 ADV843:ADW844 ANR843:ANS844 AXN843:AXO844 BHJ843:BHK844 BRF843:BRG844 CBB843:CBC844 CKX843:CKY844 CUT843:CUU844 DEP843:DEQ844 DOL843:DOM844 DYH843:DYI844 EID843:EIE844 ERZ843:ESA844 FBV843:FBW844 FLR843:FLS844 FVN843:FVO844 GFJ843:GFK844 GPF843:GPG844 GZB843:GZC844 HIX843:HIY844 HST843:HSU844 ICP843:ICQ844 IML843:IMM844 IWH843:IWI844 JGD843:JGE844 JPZ843:JQA844 JZV843:JZW844 KJR843:KJS844 KTN843:KTO844 LDJ843:LDK844 LNF843:LNG844 LXB843:LXC844 MGX843:MGY844 MQT843:MQU844 NAP843:NAQ844 NKL843:NKM844 NUH843:NUI844 OED843:OEE844 ONZ843:OOA844 OXV843:OXW844 PHR843:PHS844 PRN843:PRO844 QBJ843:QBK844 QLF843:QLG844 QVB843:QVC844 REX843:REY844 ROT843:ROU844 RYP843:RYQ844 SIL843:SIM844 SSH843:SSI844 TCD843:TCE844 TLZ843:TMA844 TVV843:TVW844 UFR843:UFS844 UPN843:UPO844 UZJ843:UZK844 VJF843:VJG844 VTB843:VTC844 WCX843:WCY844 WMT843:WMU844 WWP843:WWQ844 AG1074 AK1077 AH754 AH1080:AH1081 AH737:AH746 AH748 AH750 AH752 AH1076 AH1078 AK1011:AK1029 AH1011:AH1055 AG913 JY953:JZ953 TU953:TV953 ADQ953:ADR953 ANM953:ANN953 AXI953:AXJ953 BHE953:BHF953 BRA953:BRB953 CAW953:CAX953 CKS953:CKT953 CUO953:CUP953 DEK953:DEL953 DOG953:DOH953 DYC953:DYD953 EHY953:EHZ953 ERU953:ERV953 FBQ953:FBR953 FLM953:FLN953 FVI953:FVJ953 GFE953:GFF953 GPA953:GPB953 GYW953:GYX953 HIS953:HIT953 HSO953:HSP953 ICK953:ICL953 IMG953:IMH953 IWC953:IWD953 JFY953:JFZ953 JPU953:JPV953 JZQ953:JZR953 KJM953:KJN953 KTI953:KTJ953 LDE953:LDF953 LNA953:LNB953 LWW953:LWX953 MGS953:MGT953 MQO953:MQP953 NAK953:NAL953 NKG953:NKH953 NUC953:NUD953 ODY953:ODZ953 ONU953:ONV953 OXQ953:OXR953 PHM953:PHN953 PRI953:PRJ953 QBE953:QBF953 QLA953:QLB953 QUW953:QUX953 RES953:RET953 ROO953:ROP953 RYK953:RYL953 SIG953:SIH953 SSC953:SSD953 TBY953:TBZ953 TLU953:TLV953 TVQ953:TVR953 UFM953:UFN953 UPI953:UPJ953 UZE953:UZF953 VJA953:VJB953 VSW953:VSX953 WCS953:WCT953 WMO953:WMP953 WWK953:WWL953 AG953:AH953 AH1059:AH1068 AK1059:AK1068">
      <formula1>AE737*AF737</formula1>
    </dataValidation>
    <dataValidation type="list" allowBlank="1" showInputMessage="1" showErrorMessage="1" sqref="AD765 AD805 AE842 KB842 TX842 ADT842 ANP842 AXL842 BHH842 BRD842 CAZ842 CKV842 CUR842 DEN842 DOJ842 DYF842 EIB842 ERX842 FBT842 FLP842 FVL842 GFH842 GPD842 GYZ842 HIV842 HSR842 ICN842 IMJ842 IWF842 JGB842 JPX842 JZT842 KJP842 KTL842 LDH842 LND842 LWZ842 MGV842 MQR842 NAN842 NKJ842 NUF842 OEB842 ONX842 OXT842 PHP842 PRL842 QBH842 QLD842 QUZ842 REV842 ROR842 RYN842 SIJ842 SSF842 TCB842 TLX842 TVT842 UFP842 UPL842 UZH842 VJD842 VSZ842 WCV842 WMR842 WWN842 ANP794:ANQ801 AD1074 ADT794:ADU801 TX794:TY801 KB794:KC801 WWN794:WWO801 WMR794:WMS801 WCV794:WCW801 VSZ794:VTA801 VJD794:VJE801 UZH794:UZI801 UPL794:UPM801 UFP794:UFQ801 TVT794:TVU801 TLX794:TLY801 TCB794:TCC801 SSF794:SSG801 SIJ794:SIK801 RYN794:RYO801 ROR794:ROS801 REV794:REW801 QUZ794:QVA801 QLD794:QLE801 QBH794:QBI801 PRL794:PRM801 PHP794:PHQ801 OXT794:OXU801 ONX794:ONY801 OEB794:OEC801 NUF794:NUG801 NKJ794:NKK801 NAN794:NAO801 MQR794:MQS801 MGV794:MGW801 LWZ794:LXA801 LND794:LNE801 LDH794:LDI801 KTL794:KTM801 KJP794:KJQ801 JZT794:JZU801 JPX794:JPY801 JGB794:JGC801 IWF794:IWG801 IMJ794:IMK801 ICN794:ICO801 HSR794:HSS801 HIV794:HIW801 GYZ794:GZA801 GPD794:GPE801 GFH794:GFI801 FVL794:FVM801 FLP794:FLQ801 FBT794:FBU801 ERX794:ERY801 EIB794:EIC801 DYF794:DYG801 DOJ794:DOK801 DEN794:DEO801 CUR794:CUS801 CKV794:CKW801 CAZ794:CBA801 BRD794:BRE801 BHH794:BHI801 AXL794:AXM801 CUR979:CUS1009 DEN979:DEO1009 DOJ979:DOK1009 DYF979:DYG1009 EIB979:EIC1009 ERX979:ERY1009 FBT979:FBU1009 FLP979:FLQ1009 FVL979:FVM1009 GFH979:GFI1009 GPD979:GPE1009 GYZ979:GZA1009 HIV979:HIW1009 HSR979:HSS1009 ICN979:ICO1009 IMJ979:IMK1009 IWF979:IWG1009 JGB979:JGC1009 JPX979:JPY1009 JZT979:JZU1009 KJP979:KJQ1009 KTL979:KTM1009 LDH979:LDI1009 LND979:LNE1009 LWZ979:LXA1009 MGV979:MGW1009 MQR979:MQS1009 NAN979:NAO1009 NKJ979:NKK1009 NUF979:NUG1009 OEB979:OEC1009 ONX979:ONY1009 OXT979:OXU1009 PHP979:PHQ1009 PRL979:PRM1009 QBH979:QBI1009 QLD979:QLE1009 QUZ979:QVA1009 REV979:REW1009 ROR979:ROS1009 RYN979:RYO1009 SIJ979:SIK1009 SSF979:SSG1009 TCB979:TCC1009 TLX979:TLY1009 TVT979:TVU1009 UFP979:UFQ1009 UPL979:UPM1009 UZH979:UZI1009 VJD979:VJE1009 VSZ979:VTA1009 WCV979:WCW1009 WMR979:WMS1009 WWN979:WWO1009 KB979:KC1009 TX979:TY1009 ADT979:ADU1009 ANP979:ANQ1009 AXL979:AXM1009 BHH979:BHI1009 BRD979:BRE1009 CAZ979:CBA1009 ANO1156:ANP1156 ANO1103:ANP1103 ADS1103:ADT1103 TW1103:TX1103 KA1103:KB1103 WWM1103:WWN1103 WMQ1103:WMR1103 WCU1103:WCV1103 VSY1103:VSZ1103 VJC1103:VJD1103 UZG1103:UZH1103 UPK1103:UPL1103 UFO1103:UFP1103 TVS1103:TVT1103 TLW1103:TLX1103 TCA1103:TCB1103 SSE1103:SSF1103 SII1103:SIJ1103 RYM1103:RYN1103 ROQ1103:ROR1103 REU1103:REV1103 QUY1103:QUZ1103 QLC1103:QLD1103 QBG1103:QBH1103 PRK1103:PRL1103 PHO1103:PHP1103 OXS1103:OXT1103 ONW1103:ONX1103 OEA1103:OEB1103 NUE1103:NUF1103 NKI1103:NKJ1103 NAM1103:NAN1103 MQQ1103:MQR1103 MGU1103:MGV1103 LWY1103:LWZ1103 LNC1103:LND1103 LDG1103:LDH1103 KTK1103:KTL1103 KJO1103:KJP1103 JZS1103:JZT1103 JPW1103:JPX1103 JGA1103:JGB1103 IWE1103:IWF1103 IMI1103:IMJ1103 ICM1103:ICN1103 HSQ1103:HSR1103 HIU1103:HIV1103 GYY1103:GYZ1103 GPC1103:GPD1103 GFG1103:GFH1103 FVK1103:FVL1103 FLO1103:FLP1103 FBS1103:FBT1103 ERW1103:ERX1103 EIA1103:EIB1103 DYE1103:DYF1103 DOI1103:DOJ1103 DEM1103:DEN1103 CUQ1103:CUR1103 CKU1103:CKV1103 CAY1103:CAZ1103 BRC1103:BRD1103 BHG1103:BHH1103 AXK1103:AXL1103 ADS1156:ADT1156 TW1156:TX1156 KA1156:KB1156 WWM1156:WWN1156 WMQ1156:WMR1156 WCU1156:WCV1156 VSY1156:VSZ1156 VJC1156:VJD1156 UZG1156:UZH1156 UPK1156:UPL1156 UFO1156:UFP1156 TVS1156:TVT1156 TLW1156:TLX1156 TCA1156:TCB1156 SSE1156:SSF1156 SII1156:SIJ1156 RYM1156:RYN1156 ROQ1156:ROR1156 REU1156:REV1156 QUY1156:QUZ1156 QLC1156:QLD1156 QBG1156:QBH1156 PRK1156:PRL1156 PHO1156:PHP1156 OXS1156:OXT1156 ONW1156:ONX1156 OEA1156:OEB1156 NUE1156:NUF1156 NKI1156:NKJ1156 NAM1156:NAN1156 MQQ1156:MQR1156 MGU1156:MGV1156 LWY1156:LWZ1156 LNC1156:LND1156 LDG1156:LDH1156 KTK1156:KTL1156 KJO1156:KJP1156 JZS1156:JZT1156 JPW1156:JPX1156 JGA1156:JGB1156 IWE1156:IWF1156 IMI1156:IMJ1156 ICM1156:ICN1156 HSQ1156:HSR1156 HIU1156:HIV1156 GYY1156:GYZ1156 GPC1156:GPD1156 GFG1156:GFH1156 FVK1156:FVL1156 FLO1156:FLP1156 FBS1156:FBT1156 ERW1156:ERX1156 EIA1156:EIB1156 DYE1156:DYF1156 DOI1156:DOJ1156 DEM1156:DEN1156 CUQ1156:CUR1156 CKU1156:CKV1156 CAY1156:CAZ1156 BRC1156:BRD1156 BHG1156:BHH1156 AXK1156:AXL1156 ANP939:ANQ947 ADT939:ADU947 TX939:TY947 KB939:KC947 WWN939:WWO947 WMR939:WMS947 WCV939:WCW947 VSZ939:VTA947 VJD939:VJE947 UZH939:UZI947 UPL939:UPM947 UFP939:UFQ947 TVT939:TVU947 TLX939:TLY947 TCB939:TCC947 SSF939:SSG947 SIJ939:SIK947 RYN939:RYO947 ROR939:ROS947 REV939:REW947 QUZ939:QVA947 QLD939:QLE947 QBH939:QBI947 PRL939:PRM947 PHP939:PHQ947 OXT939:OXU947 ONX939:ONY947 OEB939:OEC947 NUF939:NUG947 NKJ939:NKK947 NAN939:NAO947 MQR939:MQS947 MGV939:MGW947 LWZ939:LXA947 LND939:LNE947 LDH939:LDI947 KTL939:KTM947 KJP939:KJQ947 JZT939:JZU947 JPX939:JPY947 JGB939:JGC947 IWF939:IWG947 IMJ939:IMK947 ICN939:ICO947 HSR939:HSS947 HIV939:HIW947 GYZ939:GZA947 GPD939:GPE947 GFH939:GFI947 FVL939:FVM947 FLP939:FLQ947 FBT939:FBU947 ERX939:ERY947 EIB939:EIC947 DYF939:DYG947 DOJ939:DOK947 DEN939:DEO947 CUR939:CUS947 CKV939:CKW947 CAZ939:CBA947 BRD939:BRE947 BHH939:BHI947 AXL939:AXM947 ADT971:ADU971 TX971:TY971 KB971:KC971 WWN971:WWO971 WMR971:WMS971 WCV971:WCW971 VSZ971:VTA971 VJD971:VJE971 UZH971:UZI971 UPL971:UPM971 UFP971:UFQ971 TVT971:TVU971 TLX971:TLY971 TCB971:TCC971 SSF971:SSG971 SIJ971:SIK971 RYN971:RYO971 ROR971:ROS971 REV971:REW971 QUZ971:QVA971 QLD971:QLE971 QBH971:QBI971 PRL971:PRM971 PHP971:PHQ971 OXT971:OXU971 ONX971:ONY971 OEB971:OEC971 NUF971:NUG971 NKJ971:NKK971 NAN971:NAO971 MQR971:MQS971 MGV971:MGW971 LWZ971:LXA971 LND971:LNE971 LDH971:LDI971 KTL971:KTM971 KJP971:KJQ971 JZT971:JZU971 JPX971:JPY971 JGB971:JGC971 IWF971:IWG971 IMJ971:IMK971 ICN971:ICO971 HSR971:HSS971 HIV971:HIW971 GYZ971:GZA971 GPD971:GPE971 GFH971:GFI971 FVL971:FVM971 FLP971:FLQ971 FBT971:FBU971 ERX971:ERY971 EIB971:EIC971 DYF971:DYG971 DOJ971:DOK971 DEN971:DEO971 CUR971:CUS971 CKV971:CKW971 CAZ971:CBA971 BRD971:BRE971 BHH971:BHI971 AXL971:AXM971 ANK970:ANL970 BRD954:BRE963 CAZ954:CBA963 CKV954:CKW963 CUR954:CUS963 DEN954:DEO963 DOJ954:DOK963 DYF954:DYG963 EIB954:EIC963 ERX954:ERY963 FBT954:FBU963 FLP954:FLQ963 FVL954:FVM963 GFH954:GFI963 GPD954:GPE963 GYZ954:GZA963 HIV954:HIW963 HSR954:HSS963 ICN954:ICO963 IMJ954:IMK963 IWF954:IWG963 JGB954:JGC963 JPX954:JPY963 JZT954:JZU963 KJP954:KJQ963 KTL954:KTM963 LDH954:LDI963 LND954:LNE963 LWZ954:LXA963 MGV954:MGW963 MQR954:MQS963 NAN954:NAO963 NKJ954:NKK963 NUF954:NUG963 OEB954:OEC963 ONX954:ONY963 OXT954:OXU963 PHP954:PHQ963 PRL954:PRM963 QBH954:QBI963 QLD954:QLE963 QUZ954:QVA963 REV954:REW963 ROR954:ROS963 RYN954:RYO963 SIJ954:SIK963 SSF954:SSG963 TCB954:TCC963 TLX954:TLY963 TVT954:TVU963 UFP954:UFQ963 UPL954:UPM963 UZH954:UZI963 VJD954:VJE963 VSZ954:VTA963 WCV954:WCW963 WMR954:WMS963 WWN954:WWO963 KB954:KC963 TX954:TY963 ADT954:ADU963 ANP954:ANQ963 AXL954:AXM963 AD913 ANK964:ANL964 ADO964:ADP964 TS964:TT964 JW964:JX964 WWI964:WWJ964 WMM964:WMN964 WCQ964:WCR964 VSU964:VSV964 VIY964:VIZ964 UZC964:UZD964 UPG964:UPH964 UFK964:UFL964 TVO964:TVP964 TLS964:TLT964 TBW964:TBX964 SSA964:SSB964 SIE964:SIF964 RYI964:RYJ964 ROM964:RON964 REQ964:RER964 QUU964:QUV964 QKY964:QKZ964 QBC964:QBD964 PRG964:PRH964 PHK964:PHL964 OXO964:OXP964 ONS964:ONT964 ODW964:ODX964 NUA964:NUB964 NKE964:NKF964 NAI964:NAJ964 MQM964:MQN964 MGQ964:MGR964 LWU964:LWV964 LMY964:LMZ964 LDC964:LDD964 KTG964:KTH964 KJK964:KJL964 JZO964:JZP964 JPS964:JPT964 JFW964:JFX964 IWA964:IWB964 IME964:IMF964 ICI964:ICJ964 HSM964:HSN964 HIQ964:HIR964 GYU964:GYV964 GOY964:GOZ964 GFC964:GFD964 FVG964:FVH964 FLK964:FLL964 FBO964:FBP964 ERS964:ERT964 EHW964:EHX964 DYA964:DYB964 DOE964:DOF964 DEI964:DEJ964 CUM964:CUN964 CKQ964:CKR964 CAU964:CAV964 BQY964:BQZ964 BHC964:BHD964 AXG964:AXH964 AXL965:AXM969 BHH965:BHI969 BRD965:BRE969 CAZ965:CBA969 CKV965:CKW969 CUR965:CUS969 DEN965:DEO969 DOJ965:DOK969 DYF965:DYG969 EIB965:EIC969 ERX965:ERY969 FBT965:FBU969 FLP965:FLQ969 FVL965:FVM969 GFH965:GFI969 GPD965:GPE969 GYZ965:GZA969 HIV965:HIW969 HSR965:HSS969 ICN965:ICO969 IMJ965:IMK969 IWF965:IWG969 JGB965:JGC969 JPX965:JPY969 JZT965:JZU969 KJP965:KJQ969 KTL965:KTM969 LDH965:LDI969 LND965:LNE969 LWZ965:LXA969 MGV965:MGW969 MQR965:MQS969 NAN965:NAO969 NKJ965:NKK969 NUF965:NUG969 OEB965:OEC969 ONX965:ONY969 OXT965:OXU969 PHP965:PHQ969 PRL965:PRM969 QBH965:QBI969 QLD965:QLE969 QUZ965:QVA969 REV965:REW969 ROR965:ROS969 RYN965:RYO969 SIJ965:SIK969 SSF965:SSG969 TCB965:TCC969 TLX965:TLY969 TVT965:TVU969 UFP965:UFQ969 UPL965:UPM969 UZH965:UZI969 VJD965:VJE969 VSZ965:VTA969 WCV965:WCW969 WMR965:WMS969 WWN965:WWO969 KB965:KC969 TX965:TY969 ADT965:ADU969 ANP965:ANQ969 ANP971:ANQ971 ADO970:ADP970 TS970:TT970 JW970:JX970 WWI970:WWJ970 WMM970:WMN970 WCQ970:WCR970 VSU970:VSV970 VIY970:VIZ970 UZC970:UZD970 UPG970:UPH970 UFK970:UFL970 TVO970:TVP970 TLS970:TLT970 TBW970:TBX970 SSA970:SSB970 SIE970:SIF970 RYI970:RYJ970 ROM970:RON970 REQ970:RER970 QUU970:QUV970 QKY970:QKZ970 QBC970:QBD970 PRG970:PRH970 PHK970:PHL970 OXO970:OXP970 ONS970:ONT970 ODW970:ODX970 NUA970:NUB970 NKE970:NKF970 NAI970:NAJ970 MQM970:MQN970 MGQ970:MGR970 LWU970:LWV970 LMY970:LMZ970 LDC970:LDD970 KTG970:KTH970 KJK970:KJL970 JZO970:JZP970 JPS970:JPT970 JFW970:JFX970 IWA970:IWB970 IME970:IMF970 ICI970:ICJ970 HSM970:HSN970 HIQ970:HIR970 GYU970:GYV970 GOY970:GOZ970 GFC970:GFD970 FVG970:FVH970 FLK970:FLL970 FBO970:FBP970 ERS970:ERT970 EHW970:EHX970 DYA970:DYB970 DOE970:DOF970 DEI970:DEJ970 CUM970:CUN970 CKQ970:CKR970 CAU970:CAV970 BQY970:BQZ970 BHC970:BHD970 AXG970:AXH970 BHH973:BHI973 AXL973:AXM973 ANP973:ANQ973 ADT973:ADU973 TX973:TY973 KB973:KC973 WWN973:WWO973 WMR973:WMS973 WCV973:WCW973 VSZ973:VTA973 VJD973:VJE973 UZH973:UZI973 UPL973:UPM973 UFP973:UFQ973 TVT973:TVU973 TLX973:TLY973 TCB973:TCC973 SSF973:SSG973 SIJ973:SIK973 RYN973:RYO973 ROR973:ROS973 REV973:REW973 QUZ973:QVA973 QLD973:QLE973 QBH973:QBI973 PRL973:PRM973 PHP973:PHQ973 OXT973:OXU973 ONX973:ONY973 OEB973:OEC973 NUF973:NUG973 NKJ973:NKK973 NAN973:NAO973 MQR973:MQS973 MGV973:MGW973 LWZ973:LXA973 LND973:LNE973 LDH973:LDI973 KTL973:KTM973 KJP973:KJQ973 JZT973:JZU973 JPX973:JPY973 JGB973:JGC973 IWF973:IWG973 IMJ973:IMK973 ICN973:ICO973 HSR973:HSS973 HIV973:HIW973 GYZ973:GZA973 GPD973:GPE973 GFH973:GFI973 FVL973:FVM973 FLP973:FLQ973 FBT973:FBU973 ERX973:ERY973 EIB973:EIC973 DYF973:DYG973 DOJ973:DOK973 DEN973:DEO973 CUR973:CUS973 CKV973:CKW973 CAZ973:CBA973 BRD973:BRE973 ANK974:ANL974 ADO974:ADP974 TS974:TT974 JW974:JX974 WWI974:WWJ974 WMM974:WMN974 WCQ974:WCR974 VSU974:VSV974 VIY974:VIZ974 UZC974:UZD974 UPG974:UPH974 UFK974:UFL974 TVO974:TVP974 TLS974:TLT974 TBW974:TBX974 SSA974:SSB974 SIE974:SIF974 RYI974:RYJ974 ROM974:RON974 REQ974:RER974 QUU974:QUV974 QKY974:QKZ974 QBC974:QBD974 PRG974:PRH974 PHK974:PHL974 OXO974:OXP974 ONS974:ONT974 ODW974:ODX974 NUA974:NUB974 NKE974:NKF974 NAI974:NAJ974 MQM974:MQN974 MGQ974:MGR974 LWU974:LWV974 LMY974:LMZ974 LDC974:LDD974 KTG974:KTH974 KJK974:KJL974 JZO974:JZP974 JPS974:JPT974 JFW974:JFX974 IWA974:IWB974 IME974:IMF974 ICI974:ICJ974 HSM974:HSN974 HIQ974:HIR974 GYU974:GYV974 GOY974:GOZ974 GFC974:GFD974 FVG974:FVH974 FLK974:FLL974 FBO974:FBP974 ERS974:ERT974 EHW974:EHX974 DYA974:DYB974 DOE974:DOF974 DEI974:DEJ974 CUM974:CUN974 CKQ974:CKR974 CAU974:CAV974 BQY974:BQZ974 BHC974:BHD974 AXG974:AXH974 BRD975:BRE975 BHH975:BHI975 AXL975:AXM975 ANP975:ANQ975 ADT975:ADU975 TX975:TY975 KB975:KC975 WWN975:WWO975 WMR975:WMS975 WCV975:WCW975 VSZ975:VTA975 VJD975:VJE975 UZH975:UZI975 UPL975:UPM975 UFP975:UFQ975 TVT975:TVU975 TLX975:TLY975 TCB975:TCC975 SSF975:SSG975 SIJ975:SIK975 RYN975:RYO975 ROR975:ROS975 REV975:REW975 QUZ975:QVA975 QLD975:QLE975 QBH975:QBI975 PRL975:PRM975 PHP975:PHQ975 OXT975:OXU975 ONX975:ONY975 OEB975:OEC975 NUF975:NUG975 NKJ975:NKK975 NAN975:NAO975 MQR975:MQS975 MGV975:MGW975 LWZ975:LXA975 LND975:LNE975 LDH975:LDI975 KTL975:KTM975 KJP975:KJQ975 JZT975:JZU975 JPX975:JPY975 JGB975:JGC975 IWF975:IWG975 IMJ975:IMK975 ICN975:ICO975 HSR975:HSS975 HIV975:HIW975 GYZ975:GZA975 GPD975:GPE975 GFH975:GFI975 FVL975:FVM975 FLP975:FLQ975 FBT975:FBU975 ERX975:ERY975 EIB975:EIC975 DYF975:DYG975 DOJ975:DOK975 DEN975:DEO975 CUR975:CUS975 CKV975:CKW975 CAZ975:CBA975 ANK976:ANL976 ADO976:ADP976 TS976:TT976 JW976:JX976 WWI976:WWJ976 WMM976:WMN976 WCQ976:WCR976 VSU976:VSV976 VIY976:VIZ976 UZC976:UZD976 UPG976:UPH976 UFK976:UFL976 TVO976:TVP976 TLS976:TLT976 TBW976:TBX976 SSA976:SSB976 SIE976:SIF976 RYI976:RYJ976 ROM976:RON976 REQ976:RER976 QUU976:QUV976 QKY976:QKZ976 QBC976:QBD976 PRG976:PRH976 PHK976:PHL976 OXO976:OXP976 ONS976:ONT976 ODW976:ODX976 NUA976:NUB976 NKE976:NKF976 NAI976:NAJ976 MQM976:MQN976 MGQ976:MGR976 LWU976:LWV976 LMY976:LMZ976 LDC976:LDD976 KTG976:KTH976 KJK976:KJL976 JZO976:JZP976 JPS976:JPT976 JFW976:JFX976 IWA976:IWB976 IME976:IMF976 ICI976:ICJ976 HSM976:HSN976 HIQ976:HIR976 GYU976:GYV976 GOY976:GOZ976 GFC976:GFD976 FVG976:FVH976 FLK976:FLL976 FBO976:FBP976 ERS976:ERT976 EHW976:EHX976 DYA976:DYB976 DOE976:DOF976 DEI976:DEJ976 CUM976:CUN976 CKQ976:CKR976 CAU976:CAV976 BQY976:BQZ976 BHC976:BHD976 AXG976:AXH976 CAZ977:CBA977 BRD977:BRE977 BHH977:BHI977 AXL977:AXM977 ANP977:ANQ977 ADT977:ADU977 TX977:TY977 KB977:KC977 WWN977:WWO977 WMR977:WMS977 WCV977:WCW977 VSZ977:VTA977 VJD977:VJE977 UZH977:UZI977 UPL977:UPM977 UFP977:UFQ977 TVT977:TVU977 TLX977:TLY977 TCB977:TCC977 SSF977:SSG977 SIJ977:SIK977 RYN977:RYO977 ROR977:ROS977 REV977:REW977 QUZ977:QVA977 QLD977:QLE977 QBH977:QBI977 PRL977:PRM977 PHP977:PHQ977 OXT977:OXU977 ONX977:ONY977 OEB977:OEC977 NUF977:NUG977 NKJ977:NKK977 NAN977:NAO977 MQR977:MQS977 MGV977:MGW977 LWZ977:LXA977 LND977:LNE977 LDH977:LDI977 KTL977:KTM977 KJP977:KJQ977 JZT977:JZU977 JPX977:JPY977 JGB977:JGC977 IWF977:IWG977 IMJ977:IMK977 ICN977:ICO977 HSR977:HSS977 HIV977:HIW977 GYZ977:GZA977 GPD977:GPE977 GFH977:GFI977 FVL977:FVM977 FLP977:FLQ977 FBT977:FBU977 ERX977:ERY977 EIB977:EIC977 DYF977:DYG977 DOJ977:DOK977 DEN977:DEO977 CUR977:CUS977 CKV977:CKW977 CKV979:CKW1009 ADO978:ADP978 TS978:TT978 JW978:JX978 WWI978:WWJ978 WMM978:WMN978 WCQ978:WCR978 VSU978:VSV978 VIY978:VIZ978 UZC978:UZD978 UPG978:UPH978 UFK978:UFL978 TVO978:TVP978 TLS978:TLT978 TBW978:TBX978 SSA978:SSB978 SIE978:SIF978 RYI978:RYJ978 ROM978:RON978 REQ978:RER978 QUU978:QUV978 QKY978:QKZ978 QBC978:QBD978 PRG978:PRH978 PHK978:PHL978 OXO978:OXP978 ONS978:ONT978 ODW978:ODX978 NUA978:NUB978 NKE978:NKF978 NAI978:NAJ978 MQM978:MQN978 MGQ978:MGR978 LWU978:LWV978 LMY978:LMZ978 LDC978:LDD978 KTG978:KTH978 KJK978:KJL978 JZO978:JZP978 JPS978:JPT978 JFW978:JFX978 IWA978:IWB978 IME978:IMF978 ICI978:ICJ978 HSM978:HSN978 HIQ978:HIR978 GYU978:GYV978 GOY978:GOZ978 GFC978:GFD978 FVG978:FVH978 FLK978:FLL978 FBO978:FBP978 ERS978:ERT978 EHW978:EHX978 DYA978:DYB978 DOE978:DOF978 DEI978:DEJ978 CUM978:CUN978 CKQ978:CKR978 CAU978:CAV978 BQY978:BQZ978 BHC978:BHD978 AXG978:AXH978 ANK978:ANL978 AXL949:AXM952 ANP949:ANQ952 ADT949:ADU952 TX949:TY952 KB949:KC952 WWN949:WWO952 WMR949:WMS952 WCV949:WCW952 VSZ949:VTA952 VJD949:VJE952 UZH949:UZI952 UPL949:UPM952 UFP949:UFQ952 TVT949:TVU952 TLX949:TLY952 TCB949:TCC952 SSF949:SSG952 SIJ949:SIK952 RYN949:RYO952 ROR949:ROS952 REV949:REW952 QUZ949:QVA952 QLD949:QLE952 QBH949:QBI952 PRL949:PRM952 PHP949:PHQ952 OXT949:OXU952 ONX949:ONY952 OEB949:OEC952 NUF949:NUG952 NKJ949:NKK952 NAN949:NAO952 MQR949:MQS952 MGV949:MGW952 LWZ949:LXA952 LND949:LNE952 LDH949:LDI952 KTL949:KTM952 KJP949:KJQ952 JZT949:JZU952 JPX949:JPY952 JGB949:JGC952 IWF949:IWG952 IMJ949:IMK952 ICN949:ICO952 HSR949:HSS952 HIV949:HIW952 GYZ949:GZA952 GPD949:GPE952 GFH949:GFI952 FVL949:FVM952 FLP949:FLQ952 FBT949:FBU952 ERX949:ERY952 EIB949:EIC952 DYF949:DYG952 DOJ949:DOK952 DEN949:DEO952 CUR949:CUS952 CKV949:CKW952 CAZ949:CBA952 BRD949:BRE952 BHH949:BHI952 BHH954:BHI963 AE1216">
      <formula1>НДС</formula1>
    </dataValidation>
    <dataValidation type="custom" allowBlank="1" showInputMessage="1" showErrorMessage="1" sqref="AJ753:AJ754 AJ1076 AJ1079">
      <formula1>AG753*AH753</formula1>
    </dataValidation>
    <dataValidation type="custom" allowBlank="1" showInputMessage="1" showErrorMessage="1" sqref="ANS794:ANS801 ADW794:ADW801 UA794:UA801 KE794:KE801 WWQ794:WWQ801 WMU794:WMU801 WCY794:WCY801 VTC794:VTC801 VJG794:VJG801 UZK794:UZK801 UPO794:UPO801 UFS794:UFS801 TVW794:TVW801 TMA794:TMA801 TCE794:TCE801 SSI794:SSI801 SIM794:SIM801 RYQ794:RYQ801 ROU794:ROU801 REY794:REY801 QVC794:QVC801 QLG794:QLG801 QBK794:QBK801 PRO794:PRO801 PHS794:PHS801 OXW794:OXW801 OOA794:OOA801 OEE794:OEE801 NUI794:NUI801 NKM794:NKM801 NAQ794:NAQ801 MQU794:MQU801 MGY794:MGY801 LXC794:LXC801 LNG794:LNG801 LDK794:LDK801 KTO794:KTO801 KJS794:KJS801 JZW794:JZW801 JQA794:JQA801 JGE794:JGE801 IWI794:IWI801 IMM794:IMM801 ICQ794:ICQ801 HSU794:HSU801 HIY794:HIY801 GZC794:GZC801 GPG794:GPG801 GFK794:GFK801 FVO794:FVO801 FLS794:FLS801 FBW794:FBW801 ESA794:ESA801 EIE794:EIE801 DYI794:DYI801 DOM794:DOM801 DEQ794:DEQ801 CUU794:CUU801 CKY794:CKY801 CBC794:CBC801 BRG794:BRG801 BHK794:BHK801 AXO794:AXO801 CUU979:CUU1009 DEQ979:DEQ1009 DOM979:DOM1009 DYI979:DYI1009 EIE979:EIE1009 ESA979:ESA1009 FBW979:FBW1009 FLS979:FLS1009 FVO979:FVO1009 GFK979:GFK1009 GPG979:GPG1009 GZC979:GZC1009 HIY979:HIY1009 HSU979:HSU1009 ICQ979:ICQ1009 IMM979:IMM1009 IWI979:IWI1009 JGE979:JGE1009 JQA979:JQA1009 JZW979:JZW1009 KJS979:KJS1009 KTO979:KTO1009 LDK979:LDK1009 LNG979:LNG1009 LXC979:LXC1009 MGY979:MGY1009 MQU979:MQU1009 NAQ979:NAQ1009 NKM979:NKM1009 NUI979:NUI1009 OEE979:OEE1009 OOA979:OOA1009 OXW979:OXW1009 PHS979:PHS1009 PRO979:PRO1009 QBK979:QBK1009 QLG979:QLG1009 QVC979:QVC1009 REY979:REY1009 ROU979:ROU1009 RYQ979:RYQ1009 SIM979:SIM1009 SSI979:SSI1009 TCE979:TCE1009 TMA979:TMA1009 TVW979:TVW1009 UFS979:UFS1009 UPO979:UPO1009 UZK979:UZK1009 VJG979:VJG1009 VTC979:VTC1009 WCY979:WCY1009 WMU979:WMU1009 WWQ979:WWQ1009 KE979:KE1009 UA979:UA1009 ADW979:ADW1009 ANS979:ANS1009 AXO979:AXO1009 BHK979:BHK1009 BRG979:BRG1009 CBC979:CBC1009 ANR1156 ANR1103 ADV1103 TZ1103 KD1103 WWP1103 WMT1103 WCX1103 VTB1103 VJF1103 UZJ1103 UPN1103 UFR1103 TVV1103 TLZ1103 TCD1103 SSH1103 SIL1103 RYP1103 ROT1103 REX1103 QVB1103 QLF1103 QBJ1103 PRN1103 PHR1103 OXV1103 ONZ1103 OED1103 NUH1103 NKL1103 NAP1103 MQT1103 MGX1103 LXB1103 LNF1103 LDJ1103 KTN1103 KJR1103 JZV1103 JPZ1103 JGD1103 IWH1103 IML1103 ICP1103 HST1103 HIX1103 GZB1103 GPF1103 GFJ1103 FVN1103 FLR1103 FBV1103 ERZ1103 EID1103 DYH1103 DOL1103 DEP1103 CUT1103 CKX1103 CBB1103 BRF1103 BHJ1103 AXN1103 ADV1156 TZ1156 KD1156 WWP1156 WMT1156 WCX1156 VTB1156 VJF1156 UZJ1156 UPN1156 UFR1156 TVV1156 TLZ1156 TCD1156 SSH1156 SIL1156 RYP1156 ROT1156 REX1156 QVB1156 QLF1156 QBJ1156 PRN1156 PHR1156 OXV1156 ONZ1156 OED1156 NUH1156 NKL1156 NAP1156 MQT1156 MGX1156 LXB1156 LNF1156 LDJ1156 KTN1156 KJR1156 JZV1156 JPZ1156 JGD1156 IWH1156 IML1156 ICP1156 HST1156 HIX1156 GZB1156 GPF1156 GFJ1156 FVN1156 FLR1156 FBV1156 ERZ1156 EID1156 DYH1156 DOL1156 DEP1156 CUT1156 CKX1156 CBB1156 BRF1156 BHJ1156 AXN1156 ANS939:ANS947 ADW939:ADW947 UA939:UA947 KE939:KE947 WWQ939:WWQ947 WMU939:WMU947 WCY939:WCY947 VTC939:VTC947 VJG939:VJG947 UZK939:UZK947 UPO939:UPO947 UFS939:UFS947 TVW939:TVW947 TMA939:TMA947 TCE939:TCE947 SSI939:SSI947 SIM939:SIM947 RYQ939:RYQ947 ROU939:ROU947 REY939:REY947 QVC939:QVC947 QLG939:QLG947 QBK939:QBK947 PRO939:PRO947 PHS939:PHS947 OXW939:OXW947 OOA939:OOA947 OEE939:OEE947 NUI939:NUI947 NKM939:NKM947 NAQ939:NAQ947 MQU939:MQU947 MGY939:MGY947 LXC939:LXC947 LNG939:LNG947 LDK939:LDK947 KTO939:KTO947 KJS939:KJS947 JZW939:JZW947 JQA939:JQA947 JGE939:JGE947 IWI939:IWI947 IMM939:IMM947 ICQ939:ICQ947 HSU939:HSU947 HIY939:HIY947 GZC939:GZC947 GPG939:GPG947 GFK939:GFK947 FVO939:FVO947 FLS939:FLS947 FBW939:FBW947 ESA939:ESA947 EIE939:EIE947 DYI939:DYI947 DOM939:DOM947 DEQ939:DEQ947 CUU939:CUU947 CKY939:CKY947 CBC939:CBC947 BRG939:BRG947 BHK939:BHK947 AXO939:AXO947 ADW971 UA971 KE971 WWQ971 WMU971 WCY971 VTC971 VJG971 UZK971 UPO971 UFS971 TVW971 TMA971 TCE971 SSI971 SIM971 RYQ971 ROU971 REY971 QVC971 QLG971 QBK971 PRO971 PHS971 OXW971 OOA971 OEE971 NUI971 NKM971 NAQ971 MQU971 MGY971 LXC971 LNG971 LDK971 KTO971 KJS971 JZW971 JQA971 JGE971 IWI971 IMM971 ICQ971 HSU971 HIY971 GZC971 GPG971 GFK971 FVO971 FLS971 FBW971 ESA971 EIE971 DYI971 DOM971 DEQ971 CUU971 CKY971 CBC971 BRG971 BHK971 AXO971 ANN970 BRG954:BRG963 CBC954:CBC963 CKY954:CKY963 CUU954:CUU963 DEQ954:DEQ963 DOM954:DOM963 DYI954:DYI963 EIE954:EIE963 ESA954:ESA963 FBW954:FBW963 FLS954:FLS963 FVO954:FVO963 GFK954:GFK963 GPG954:GPG963 GZC954:GZC963 HIY954:HIY963 HSU954:HSU963 ICQ954:ICQ963 IMM954:IMM963 IWI954:IWI963 JGE954:JGE963 JQA954:JQA963 JZW954:JZW963 KJS954:KJS963 KTO954:KTO963 LDK954:LDK963 LNG954:LNG963 LXC954:LXC963 MGY954:MGY963 MQU954:MQU963 NAQ954:NAQ963 NKM954:NKM963 NUI954:NUI963 OEE954:OEE963 OOA954:OOA963 OXW954:OXW963 PHS954:PHS963 PRO954:PRO963 QBK954:QBK963 QLG954:QLG963 QVC954:QVC963 REY954:REY963 ROU954:ROU963 RYQ954:RYQ963 SIM954:SIM963 SSI954:SSI963 TCE954:TCE963 TMA954:TMA963 TVW954:TVW963 UFS954:UFS963 UPO954:UPO963 UZK954:UZK963 VJG954:VJG963 VTC954:VTC963 WCY954:WCY963 WMU954:WMU963 WWQ954:WWQ963 KE954:KE963 UA954:UA963 ADW954:ADW963 ANS954:ANS963 AXO954:AXO963 ANN978 ANN964 ADR964 TV964 JZ964 WWL964 WMP964 WCT964 VSX964 VJB964 UZF964 UPJ964 UFN964 TVR964 TLV964 TBZ964 SSD964 SIH964 RYL964 ROP964 RET964 QUX964 QLB964 QBF964 PRJ964 PHN964 OXR964 ONV964 ODZ964 NUD964 NKH964 NAL964 MQP964 MGT964 LWX964 LNB964 LDF964 KTJ964 KJN964 JZR964 JPV964 JFZ964 IWD964 IMH964 ICL964 HSP964 HIT964 GYX964 GPB964 GFF964 FVJ964 FLN964 FBR964 ERV964 EHZ964 DYD964 DOH964 DEL964 CUP964 CKT964 CAX964 BRB964 BHF964 AXJ964 AXO965:AXO969 BHK965:BHK969 BRG965:BRG969 CBC965:CBC969 CKY965:CKY969 CUU965:CUU969 DEQ965:DEQ969 DOM965:DOM969 DYI965:DYI969 EIE965:EIE969 ESA965:ESA969 FBW965:FBW969 FLS965:FLS969 FVO965:FVO969 GFK965:GFK969 GPG965:GPG969 GZC965:GZC969 HIY965:HIY969 HSU965:HSU969 ICQ965:ICQ969 IMM965:IMM969 IWI965:IWI969 JGE965:JGE969 JQA965:JQA969 JZW965:JZW969 KJS965:KJS969 KTO965:KTO969 LDK965:LDK969 LNG965:LNG969 LXC965:LXC969 MGY965:MGY969 MQU965:MQU969 NAQ965:NAQ969 NKM965:NKM969 NUI965:NUI969 OEE965:OEE969 OOA965:OOA969 OXW965:OXW969 PHS965:PHS969 PRO965:PRO969 QBK965:QBK969 QLG965:QLG969 QVC965:QVC969 REY965:REY969 ROU965:ROU969 RYQ965:RYQ969 SIM965:SIM969 SSI965:SSI969 TCE965:TCE969 TMA965:TMA969 TVW965:TVW969 UFS965:UFS969 UPO965:UPO969 UZK965:UZK969 VJG965:VJG969 VTC965:VTC969 WCY965:WCY969 WMU965:WMU969 WWQ965:WWQ969 KE965:KE969 UA965:UA969 ADW965:ADW969 ANS965:ANS969 ANS971 ADR970 TV970 JZ970 WWL970 WMP970 WCT970 VSX970 VJB970 UZF970 UPJ970 UFN970 TVR970 TLV970 TBZ970 SSD970 SIH970 RYL970 ROP970 RET970 QUX970 QLB970 QBF970 PRJ970 PHN970 OXR970 ONV970 ODZ970 NUD970 NKH970 NAL970 MQP970 MGT970 LWX970 LNB970 LDF970 KTJ970 KJN970 JZR970 JPV970 JFZ970 IWD970 IMH970 ICL970 HSP970 HIT970 GYX970 GPB970 GFF970 FVJ970 FLN970 FBR970 ERV970 EHZ970 DYD970 DOH970 DEL970 CUP970 CKT970 CAX970 BRB970 BHF970 AXJ970 BHK973 AXO973 ANS973 ADW973 UA973 KE973 WWQ973 WMU973 WCY973 VTC973 VJG973 UZK973 UPO973 UFS973 TVW973 TMA973 TCE973 SSI973 SIM973 RYQ973 ROU973 REY973 QVC973 QLG973 QBK973 PRO973 PHS973 OXW973 OOA973 OEE973 NUI973 NKM973 NAQ973 MQU973 MGY973 LXC973 LNG973 LDK973 KTO973 KJS973 JZW973 JQA973 JGE973 IWI973 IMM973 ICQ973 HSU973 HIY973 GZC973 GPG973 GFK973 FVO973 FLS973 FBW973 ESA973 EIE973 DYI973 DOM973 DEQ973 CUU973 CKY973 CBC973 BRG973 ANN974 ADR974 TV974 JZ974 WWL974 WMP974 WCT974 VSX974 VJB974 UZF974 UPJ974 UFN974 TVR974 TLV974 TBZ974 SSD974 SIH974 RYL974 ROP974 RET974 QUX974 QLB974 QBF974 PRJ974 PHN974 OXR974 ONV974 ODZ974 NUD974 NKH974 NAL974 MQP974 MGT974 LWX974 LNB974 LDF974 KTJ974 KJN974 JZR974 JPV974 JFZ974 IWD974 IMH974 ICL974 HSP974 HIT974 GYX974 GPB974 GFF974 FVJ974 FLN974 FBR974 ERV974 EHZ974 DYD974 DOH974 DEL974 CUP974 CKT974 CAX974 BRB974 BHF974 AXJ974 BRG975 BHK975 AXO975 ANS975 ADW975 UA975 KE975 WWQ975 WMU975 WCY975 VTC975 VJG975 UZK975 UPO975 UFS975 TVW975 TMA975 TCE975 SSI975 SIM975 RYQ975 ROU975 REY975 QVC975 QLG975 QBK975 PRO975 PHS975 OXW975 OOA975 OEE975 NUI975 NKM975 NAQ975 MQU975 MGY975 LXC975 LNG975 LDK975 KTO975 KJS975 JZW975 JQA975 JGE975 IWI975 IMM975 ICQ975 HSU975 HIY975 GZC975 GPG975 GFK975 FVO975 FLS975 FBW975 ESA975 EIE975 DYI975 DOM975 DEQ975 CUU975 CKY975 CBC975 ANN976 ADR976 TV976 JZ976 WWL976 WMP976 WCT976 VSX976 VJB976 UZF976 UPJ976 UFN976 TVR976 TLV976 TBZ976 SSD976 SIH976 RYL976 ROP976 RET976 QUX976 QLB976 QBF976 PRJ976 PHN976 OXR976 ONV976 ODZ976 NUD976 NKH976 NAL976 MQP976 MGT976 LWX976 LNB976 LDF976 KTJ976 KJN976 JZR976 JPV976 JFZ976 IWD976 IMH976 ICL976 HSP976 HIT976 GYX976 GPB976 GFF976 FVJ976 FLN976 FBR976 ERV976 EHZ976 DYD976 DOH976 DEL976 CUP976 CKT976 CAX976 BRB976 BHF976 AXJ976 CBC977 BRG977 BHK977 AXO977 ANS977 ADW977 UA977 KE977 WWQ977 WMU977 WCY977 VTC977 VJG977 UZK977 UPO977 UFS977 TVW977 TMA977 TCE977 SSI977 SIM977 RYQ977 ROU977 REY977 QVC977 QLG977 QBK977 PRO977 PHS977 OXW977 OOA977 OEE977 NUI977 NKM977 NAQ977 MQU977 MGY977 LXC977 LNG977 LDK977 KTO977 KJS977 JZW977 JQA977 JGE977 IWI977 IMM977 ICQ977 HSU977 HIY977 GZC977 GPG977 GFK977 FVO977 FLS977 FBW977 ESA977 EIE977 DYI977 DOM977 DEQ977 CUU977 CKY977 CKY979:CKY1009 ADR978 TV978 JZ978 WWL978 WMP978 WCT978 VSX978 VJB978 UZF978 UPJ978 UFN978 TVR978 TLV978 TBZ978 SSD978 SIH978 RYL978 ROP978 RET978 QUX978 QLB978 QBF978 PRJ978 PHN978 OXR978 ONV978 ODZ978 NUD978 NKH978 NAL978 MQP978 MGT978 LWX978 LNB978 LDF978 KTJ978 KJN978 JZR978 JPV978 JFZ978 IWD978 IMH978 ICL978 HSP978 HIT978 GYX978 GPB978 GFF978 FVJ978 FLN978 FBR978 ERV978 EHZ978 DYD978 DOH978 DEL978 CUP978 CKT978 CAX978 BRB978 BHF978 AXJ978 AXO949:AXO952 ANS949:ANS952 ADW949:ADW952 UA949:UA952 KE949:KE952 WWQ949:WWQ952 WMU949:WMU952 WCY949:WCY952 VTC949:VTC952 VJG949:VJG952 UZK949:UZK952 UPO949:UPO952 UFS949:UFS952 TVW949:TVW952 TMA949:TMA952 TCE949:TCE952 SSI949:SSI952 SIM949:SIM952 RYQ949:RYQ952 ROU949:ROU952 REY949:REY952 QVC949:QVC952 QLG949:QLG952 QBK949:QBK952 PRO949:PRO952 PHS949:PHS952 OXW949:OXW952 OOA949:OOA952 OEE949:OEE952 NUI949:NUI952 NKM949:NKM952 NAQ949:NAQ952 MQU949:MQU952 MGY949:MGY952 LXC949:LXC952 LNG949:LNG952 LDK949:LDK952 KTO949:KTO952 KJS949:KJS952 JZW949:JZW952 JQA949:JQA952 JGE949:JGE952 IWI949:IWI952 IMM949:IMM952 ICQ949:ICQ952 HSU949:HSU952 HIY949:HIY952 GZC949:GZC952 GPG949:GPG952 GFK949:GFK952 FVO949:FVO952 FLS949:FLS952 FBW949:FBW952 ESA949:ESA952 EIE949:EIE952 DYI949:DYI952 DOM949:DOM952 DEQ949:DEQ952 CUU949:CUU952 CKY949:CKY952 CBC949:CBC952 BRG949:BRG952 BHK949:BHK952 BHK954:BHK963">
      <formula1>JY794*#REF!</formula1>
    </dataValidation>
  </dataValidations>
  <hyperlinks>
    <hyperlink ref="H977" r:id="rId2" display="https://enstru.kz/code_new.jsp?&amp;t=%D0%A0%D0%B0%D0%B1%D0%BE%D1%82%D1%8B%20%D0%BD%D0%B0%D1%83%D1%87%D0%BD%D0%BE%2D%D0%B8%D1%81%D1%81%D0%BB%D0%B5%D0%B4%D0%BE%D0%B2%D0%B0%D1%82%D0%B5%D0%BB%D1%8C%D1%81%D0%BA%D0%B8%D0%B5%20%D0%B2%20%D0%BD%D0%B5%D1%84%D1%82%D0%B5%D0%B3%D0%B0%D0%B7%D0%BE%D0%B2%D0%BE%D0%B9%20%D0%BE%D1%82%D1%80%D0%B0%D1%81%D0%BB%D0%B8%20%D0%A0%D0%B0%D0%B1%D0%BE%D1%82%D1%8B%20%D0%BD%D0%B0%D1%83%D1%87%D0%BD%D0%BE%2D%D0%B8%D1%81%D1%81%D0%BB%D0%B5%D0%B4%D0%BE%D0%B2%D0%B0%D1%82%D0%B5%D0%BB%D1%8C%D1%81%D0%BA%D0%B8%D0%B5%20%D0%B2%20%D0%BD%D0%B5%D1%84%D1%82%D0%B5%D0%B3%D0%B0%D0%B7%D0%BE%D0%B2%D0%BE%D0%B9%20%D0%BE%D1%82%D1%80%D0%B0%D1%81%D0%BB%D0%B8%20%D0%9D%D0%B0%D1%83%D1%87%D0%BD%D0%BE%2D%D0%B8%D1%81%D1%81%D0%BB%D0%B5%D0%B4%D0%BE%D0%B2%D0%B0%D1%82%D0%B5%D0%BB%D1%8C%D1%81%D0%BA%D0%B8%D0%B5%20%D1%80%D0%B0%D0%B1%D0%BE%D1%82%D1%8B&amp;s=common&amp;p=10&amp;n=0&amp;S=721950%2E200&amp;N=%D0%A0%D0%B0%D0%B1%D0%BE%D1%82%D1%8B%20%D0%BD%D0%B0%D1%83%D1%87%D0%BD%D0%BE%2D%D0%B8%D1%81%D1%81%D0%BB%D0%B5%D0%B4%D0%BE%D0%B2%D0%B0%D1%82%D0%B5%D0%BB%D1%8C%D1%81%D0%BA%D0%B8%D0%B5%20%D0%B2%20%D0%BD%D0%B5%D1%84%D1%82%D0%B5%D0%B3%D0%B0%D0%B7%D0%BE%D0%B2%D0%BE%D0%B9%20%D0%BE%D1%82%D1%80%D0%B0%D1%81%D0%BB%D0%B8&amp;fc=1&amp;fg=0&amp;new=721950.200.000000"/>
    <hyperlink ref="H1005" r:id="rId3" display="https://enstru.kz/code_new.jsp?&amp;t=%D0%A0%D0%B0%D0%B1%D0%BE%D1%82%D1%8B%20%D0%BF%D0%BE%20%D0%B2%D0%BD%D0%B5%D0%B4%D1%80%D0%B5%D0%BD%D0%B8%D1%8E%20%D1%81%D0%B8%D1%81%D1%82%D0%B5%D0%BC&amp;s=common&amp;p=10&amp;n=0&amp;S=332060%2E000&amp;N=%D0%A0%D0%B0%D0%B1%D0%BE%D1%82%D1%8B%20%D0%BF%D0%BE%20%D0%BC%D0%BE%D0%BD%D1%82%D0%B0%D0%B6%D1%83/%D0%B2%D0%BD%D0%B5%D0%B4%D1%80%D0%B5%D0%BD%D0%B8%D1%8E%20%D0%B0%D0%B2%D1%82%D0%BE%D0%BC%D0%B0%D1%82%D0%B8%D0%B7%D0%B8%D1%80%D0%BE%D0%B2%D0%B0%D0%BD%D0%BD%D1%8B%D1%85%20%D1%81%D0%B8%D1%81%D1%82%D0%B5%D0%BC%20%D1%83%D0%BF%D1%80%D0%B0%D0%B2%D0%BB%D0%B5%D0%BD%D0%B8%D1%8F/%D0%BA%D0%BE%D0%BD%D1%82%D1%80%D0%BE%D0%BB%D1%8F/%D0%BC%D0%BE%D0%BD%D0%B8%D1%82%D0%BE%D1%80%D0%B8%D0%BD%D0%B3%D0%B0/%D1%83%D1%87%D0%B5%D1%82%D0%B0/%D0%B4%D0%B8%D1%81%D0%BF%D0%B5%D1%82%D1%87%D0%B5%D1%80%D0%B8%D0%B7%D0%B0%D1%86%D0%B8%D0%B8&amp;fc=1&amp;fg=0&amp;new=332060.000.000000"/>
    <hyperlink ref="H978" r:id="rId4" display="https://enstru.kz/code_new.jsp?&amp;t=%D0%A0%D0%B0%D0%B1%D0%BE%D1%82%D1%8B%20%D0%BD%D0%B0%D1%83%D1%87%D0%BD%D0%BE%2D%D0%B8%D1%81%D1%81%D0%BB%D0%B5%D0%B4%D0%BE%D0%B2%D0%B0%D1%82%D0%B5%D0%BB%D1%8C%D1%81%D0%BA%D0%B8%D0%B5%20%D0%B2%20%D0%BD%D0%B5%D1%84%D1%82%D0%B5%D0%B3%D0%B0%D0%B7%D0%BE%D0%B2%D0%BE%D0%B9%20%D0%BE%D1%82%D1%80%D0%B0%D1%81%D0%BB%D0%B8%20%D0%A0%D0%B0%D0%B1%D0%BE%D1%82%D1%8B%20%D0%BD%D0%B0%D1%83%D1%87%D0%BD%D0%BE%2D%D0%B8%D1%81%D1%81%D0%BB%D0%B5%D0%B4%D0%BE%D0%B2%D0%B0%D1%82%D0%B5%D0%BB%D1%8C%D1%81%D0%BA%D0%B8%D0%B5%20%D0%B2%20%D0%BD%D0%B5%D1%84%D1%82%D0%B5%D0%B3%D0%B0%D0%B7%D0%BE%D0%B2%D0%BE%D0%B9%20%D0%BE%D1%82%D1%80%D0%B0%D1%81%D0%BB%D0%B8%20%D0%9D%D0%B0%D1%83%D1%87%D0%BD%D0%BE%2D%D0%B8%D1%81%D1%81%D0%BB%D0%B5%D0%B4%D0%BE%D0%B2%D0%B0%D1%82%D0%B5%D0%BB%D1%8C%D1%81%D0%BA%D0%B8%D0%B5%20%D1%80%D0%B0%D0%B1%D0%BE%D1%82%D1%8B&amp;s=common&amp;p=10&amp;n=0&amp;S=721950%2E200&amp;N=%D0%A0%D0%B0%D0%B1%D0%BE%D1%82%D1%8B%20%D0%BD%D0%B0%D1%83%D1%87%D0%BD%D0%BE%2D%D0%B8%D1%81%D1%81%D0%BB%D0%B5%D0%B4%D0%BE%D0%B2%D0%B0%D1%82%D0%B5%D0%BB%D1%8C%D1%81%D0%BA%D0%B8%D0%B5%20%D0%B2%20%D0%BD%D0%B5%D1%84%D1%82%D0%B5%D0%B3%D0%B0%D0%B7%D0%BE%D0%B2%D0%BE%D0%B9%20%D0%BE%D1%82%D1%80%D0%B0%D1%81%D0%BB%D0%B8&amp;fc=1&amp;fg=0&amp;new=721950.200.00000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6"/>
  <sheetViews>
    <sheetView topLeftCell="A191" workbookViewId="0">
      <selection activeCell="B208" sqref="B208:B264"/>
    </sheetView>
  </sheetViews>
  <sheetFormatPr defaultRowHeight="15"/>
  <cols>
    <col min="2" max="2" width="33.85546875" customWidth="1"/>
    <col min="3" max="3" width="49.85546875" customWidth="1"/>
  </cols>
  <sheetData>
    <row r="2" spans="2:8">
      <c r="B2" t="s">
        <v>2094</v>
      </c>
    </row>
    <row r="4" spans="2:8">
      <c r="B4" t="s">
        <v>1782</v>
      </c>
      <c r="C4" t="s">
        <v>1783</v>
      </c>
      <c r="D4" t="s">
        <v>1784</v>
      </c>
      <c r="E4" t="s">
        <v>1785</v>
      </c>
      <c r="F4" t="s">
        <v>1786</v>
      </c>
      <c r="G4" t="s">
        <v>1787</v>
      </c>
      <c r="H4" t="s">
        <v>1788</v>
      </c>
    </row>
    <row r="5" spans="2:8">
      <c r="B5" t="s">
        <v>1069</v>
      </c>
      <c r="C5" t="s">
        <v>1070</v>
      </c>
      <c r="D5" t="s">
        <v>1070</v>
      </c>
      <c r="E5" t="s">
        <v>1789</v>
      </c>
      <c r="F5" t="s">
        <v>1790</v>
      </c>
      <c r="G5" t="s">
        <v>1791</v>
      </c>
      <c r="H5" t="s">
        <v>1792</v>
      </c>
    </row>
    <row r="6" spans="2:8">
      <c r="B6" t="s">
        <v>1645</v>
      </c>
      <c r="C6" t="s">
        <v>1646</v>
      </c>
      <c r="D6" t="s">
        <v>1646</v>
      </c>
      <c r="E6" t="s">
        <v>1789</v>
      </c>
      <c r="F6" t="s">
        <v>1793</v>
      </c>
      <c r="G6" t="s">
        <v>1794</v>
      </c>
      <c r="H6" t="s">
        <v>1792</v>
      </c>
    </row>
    <row r="7" spans="2:8">
      <c r="B7" t="s">
        <v>1647</v>
      </c>
      <c r="C7" t="s">
        <v>1648</v>
      </c>
      <c r="D7" t="s">
        <v>1648</v>
      </c>
      <c r="E7" t="s">
        <v>1789</v>
      </c>
      <c r="F7" t="s">
        <v>1795</v>
      </c>
      <c r="G7" t="s">
        <v>1796</v>
      </c>
      <c r="H7" t="s">
        <v>1792</v>
      </c>
    </row>
    <row r="8" spans="2:8">
      <c r="B8" t="s">
        <v>1649</v>
      </c>
      <c r="C8" t="s">
        <v>1650</v>
      </c>
      <c r="D8" t="s">
        <v>1650</v>
      </c>
      <c r="E8" t="s">
        <v>1789</v>
      </c>
      <c r="F8" t="s">
        <v>1797</v>
      </c>
      <c r="G8" t="s">
        <v>1798</v>
      </c>
      <c r="H8" t="s">
        <v>1792</v>
      </c>
    </row>
    <row r="9" spans="2:8">
      <c r="B9" t="s">
        <v>1651</v>
      </c>
      <c r="C9" t="s">
        <v>1799</v>
      </c>
      <c r="D9" t="s">
        <v>1800</v>
      </c>
      <c r="E9" t="s">
        <v>1801</v>
      </c>
      <c r="F9" t="s">
        <v>1802</v>
      </c>
      <c r="G9" t="s">
        <v>1803</v>
      </c>
      <c r="H9" t="s">
        <v>1804</v>
      </c>
    </row>
    <row r="10" spans="2:8">
      <c r="B10" t="s">
        <v>1652</v>
      </c>
      <c r="C10" t="s">
        <v>1805</v>
      </c>
      <c r="D10" t="s">
        <v>1805</v>
      </c>
      <c r="E10" t="s">
        <v>1801</v>
      </c>
      <c r="F10" t="s">
        <v>1806</v>
      </c>
      <c r="G10" t="s">
        <v>1807</v>
      </c>
      <c r="H10" t="s">
        <v>1804</v>
      </c>
    </row>
    <row r="11" spans="2:8">
      <c r="B11" t="s">
        <v>1032</v>
      </c>
      <c r="C11" t="s">
        <v>1033</v>
      </c>
      <c r="D11" t="s">
        <v>1034</v>
      </c>
      <c r="E11" t="s">
        <v>1789</v>
      </c>
      <c r="F11" t="s">
        <v>1808</v>
      </c>
      <c r="G11" t="s">
        <v>1809</v>
      </c>
      <c r="H11" t="s">
        <v>1792</v>
      </c>
    </row>
    <row r="12" spans="2:8">
      <c r="B12" t="s">
        <v>1062</v>
      </c>
      <c r="C12" t="s">
        <v>1063</v>
      </c>
      <c r="D12" t="s">
        <v>1064</v>
      </c>
      <c r="E12" t="s">
        <v>1789</v>
      </c>
      <c r="F12" t="s">
        <v>1810</v>
      </c>
      <c r="G12" t="s">
        <v>1811</v>
      </c>
      <c r="H12" t="s">
        <v>1792</v>
      </c>
    </row>
    <row r="13" spans="2:8">
      <c r="B13" t="s">
        <v>1653</v>
      </c>
      <c r="C13" t="s">
        <v>1063</v>
      </c>
      <c r="D13" t="s">
        <v>1812</v>
      </c>
      <c r="E13" t="s">
        <v>1789</v>
      </c>
      <c r="F13" t="s">
        <v>1810</v>
      </c>
      <c r="G13" t="s">
        <v>1813</v>
      </c>
      <c r="H13" t="s">
        <v>1792</v>
      </c>
    </row>
    <row r="14" spans="2:8">
      <c r="B14" t="s">
        <v>1654</v>
      </c>
      <c r="C14" t="s">
        <v>1814</v>
      </c>
      <c r="D14" t="s">
        <v>1814</v>
      </c>
      <c r="E14" t="s">
        <v>1789</v>
      </c>
      <c r="F14" t="s">
        <v>1815</v>
      </c>
      <c r="G14" t="s">
        <v>1816</v>
      </c>
      <c r="H14" t="s">
        <v>1792</v>
      </c>
    </row>
    <row r="15" spans="2:8">
      <c r="B15" t="s">
        <v>1655</v>
      </c>
      <c r="C15" t="s">
        <v>1817</v>
      </c>
      <c r="D15" t="s">
        <v>1818</v>
      </c>
      <c r="E15" t="s">
        <v>1819</v>
      </c>
      <c r="F15" t="s">
        <v>1817</v>
      </c>
      <c r="G15" t="s">
        <v>1820</v>
      </c>
      <c r="H15" t="s">
        <v>1821</v>
      </c>
    </row>
    <row r="16" spans="2:8">
      <c r="B16" t="s">
        <v>1656</v>
      </c>
      <c r="C16" t="s">
        <v>402</v>
      </c>
      <c r="D16" t="s">
        <v>1822</v>
      </c>
      <c r="E16" t="s">
        <v>1819</v>
      </c>
      <c r="F16" t="s">
        <v>1823</v>
      </c>
      <c r="G16" t="s">
        <v>1824</v>
      </c>
      <c r="H16" t="s">
        <v>1821</v>
      </c>
    </row>
    <row r="17" spans="2:8">
      <c r="B17" t="s">
        <v>1657</v>
      </c>
      <c r="C17" t="s">
        <v>402</v>
      </c>
      <c r="D17" t="s">
        <v>1825</v>
      </c>
      <c r="E17" t="s">
        <v>1819</v>
      </c>
      <c r="F17" t="s">
        <v>1823</v>
      </c>
      <c r="G17" t="s">
        <v>1826</v>
      </c>
      <c r="H17" t="s">
        <v>1821</v>
      </c>
    </row>
    <row r="18" spans="2:8">
      <c r="B18" t="s">
        <v>1658</v>
      </c>
      <c r="C18" t="s">
        <v>402</v>
      </c>
      <c r="D18" t="s">
        <v>1827</v>
      </c>
      <c r="E18" t="s">
        <v>1819</v>
      </c>
      <c r="F18" t="s">
        <v>1823</v>
      </c>
      <c r="G18" t="s">
        <v>1828</v>
      </c>
      <c r="H18" t="s">
        <v>1821</v>
      </c>
    </row>
    <row r="19" spans="2:8">
      <c r="B19" t="s">
        <v>1659</v>
      </c>
      <c r="C19" t="s">
        <v>402</v>
      </c>
      <c r="D19" t="s">
        <v>1829</v>
      </c>
      <c r="E19" t="s">
        <v>1819</v>
      </c>
      <c r="F19" t="s">
        <v>1823</v>
      </c>
      <c r="G19" t="s">
        <v>1830</v>
      </c>
      <c r="H19" t="s">
        <v>1821</v>
      </c>
    </row>
    <row r="20" spans="2:8">
      <c r="B20" t="s">
        <v>1660</v>
      </c>
      <c r="C20" t="s">
        <v>402</v>
      </c>
      <c r="D20" t="s">
        <v>1831</v>
      </c>
      <c r="E20" t="s">
        <v>1819</v>
      </c>
      <c r="F20" t="s">
        <v>1823</v>
      </c>
      <c r="G20" t="s">
        <v>1832</v>
      </c>
      <c r="H20" t="s">
        <v>1821</v>
      </c>
    </row>
    <row r="21" spans="2:8">
      <c r="B21" t="s">
        <v>1661</v>
      </c>
      <c r="C21" t="s">
        <v>402</v>
      </c>
      <c r="D21" t="s">
        <v>1833</v>
      </c>
      <c r="E21" t="s">
        <v>1819</v>
      </c>
      <c r="F21" t="s">
        <v>1823</v>
      </c>
      <c r="G21" t="s">
        <v>1834</v>
      </c>
      <c r="H21" t="s">
        <v>1821</v>
      </c>
    </row>
    <row r="22" spans="2:8">
      <c r="B22" t="s">
        <v>1662</v>
      </c>
      <c r="C22" t="s">
        <v>402</v>
      </c>
      <c r="D22" t="s">
        <v>1835</v>
      </c>
      <c r="E22" t="s">
        <v>1819</v>
      </c>
      <c r="F22" t="s">
        <v>1823</v>
      </c>
      <c r="G22" t="s">
        <v>1836</v>
      </c>
      <c r="H22" t="s">
        <v>1821</v>
      </c>
    </row>
    <row r="23" spans="2:8">
      <c r="B23" t="s">
        <v>1663</v>
      </c>
      <c r="C23" t="s">
        <v>402</v>
      </c>
      <c r="D23" t="s">
        <v>1837</v>
      </c>
      <c r="E23" t="s">
        <v>1819</v>
      </c>
      <c r="F23" t="s">
        <v>1823</v>
      </c>
      <c r="G23" t="s">
        <v>1838</v>
      </c>
      <c r="H23" t="s">
        <v>1821</v>
      </c>
    </row>
    <row r="24" spans="2:8">
      <c r="B24" t="s">
        <v>1664</v>
      </c>
      <c r="C24" t="s">
        <v>402</v>
      </c>
      <c r="D24" t="s">
        <v>1839</v>
      </c>
      <c r="E24" t="s">
        <v>1819</v>
      </c>
      <c r="F24" t="s">
        <v>1823</v>
      </c>
      <c r="G24" t="s">
        <v>1840</v>
      </c>
      <c r="H24" t="s">
        <v>1821</v>
      </c>
    </row>
    <row r="25" spans="2:8">
      <c r="B25" t="s">
        <v>1665</v>
      </c>
      <c r="C25" t="s">
        <v>402</v>
      </c>
      <c r="D25" t="s">
        <v>1841</v>
      </c>
      <c r="E25" t="s">
        <v>1819</v>
      </c>
      <c r="F25" t="s">
        <v>1823</v>
      </c>
      <c r="G25" t="s">
        <v>1842</v>
      </c>
      <c r="H25" t="s">
        <v>1821</v>
      </c>
    </row>
    <row r="26" spans="2:8">
      <c r="B26" t="s">
        <v>1666</v>
      </c>
      <c r="C26" t="s">
        <v>402</v>
      </c>
      <c r="D26" t="s">
        <v>1843</v>
      </c>
      <c r="E26" t="s">
        <v>1819</v>
      </c>
      <c r="F26" t="s">
        <v>1823</v>
      </c>
      <c r="G26" t="s">
        <v>1844</v>
      </c>
      <c r="H26" t="s">
        <v>1821</v>
      </c>
    </row>
    <row r="27" spans="2:8">
      <c r="B27" t="s">
        <v>1667</v>
      </c>
      <c r="C27" t="s">
        <v>402</v>
      </c>
      <c r="D27" t="s">
        <v>1845</v>
      </c>
      <c r="E27" t="s">
        <v>1819</v>
      </c>
      <c r="F27" t="s">
        <v>1823</v>
      </c>
      <c r="G27" t="s">
        <v>1846</v>
      </c>
      <c r="H27" t="s">
        <v>1821</v>
      </c>
    </row>
    <row r="28" spans="2:8">
      <c r="B28" t="s">
        <v>1668</v>
      </c>
      <c r="C28" t="s">
        <v>402</v>
      </c>
      <c r="D28" t="s">
        <v>1847</v>
      </c>
      <c r="E28" t="s">
        <v>1819</v>
      </c>
      <c r="F28" t="s">
        <v>1823</v>
      </c>
      <c r="G28" t="s">
        <v>1848</v>
      </c>
      <c r="H28" t="s">
        <v>1821</v>
      </c>
    </row>
    <row r="29" spans="2:8">
      <c r="B29" t="s">
        <v>1669</v>
      </c>
      <c r="C29" t="s">
        <v>402</v>
      </c>
      <c r="D29" t="s">
        <v>1849</v>
      </c>
      <c r="E29" t="s">
        <v>1819</v>
      </c>
      <c r="F29" t="s">
        <v>1823</v>
      </c>
      <c r="G29" t="s">
        <v>1850</v>
      </c>
      <c r="H29" t="s">
        <v>1821</v>
      </c>
    </row>
    <row r="30" spans="2:8">
      <c r="B30" t="s">
        <v>1670</v>
      </c>
      <c r="C30" t="s">
        <v>402</v>
      </c>
      <c r="D30" t="s">
        <v>1851</v>
      </c>
      <c r="E30" t="s">
        <v>1819</v>
      </c>
      <c r="F30" t="s">
        <v>1823</v>
      </c>
      <c r="G30" t="s">
        <v>1852</v>
      </c>
      <c r="H30" t="s">
        <v>1821</v>
      </c>
    </row>
    <row r="31" spans="2:8">
      <c r="B31" t="s">
        <v>1671</v>
      </c>
      <c r="C31" t="s">
        <v>402</v>
      </c>
      <c r="D31" t="s">
        <v>1853</v>
      </c>
      <c r="E31" t="s">
        <v>1819</v>
      </c>
      <c r="F31" t="s">
        <v>1823</v>
      </c>
      <c r="G31" t="s">
        <v>1854</v>
      </c>
      <c r="H31" t="s">
        <v>1821</v>
      </c>
    </row>
    <row r="32" spans="2:8">
      <c r="B32" t="s">
        <v>1672</v>
      </c>
      <c r="C32" t="s">
        <v>402</v>
      </c>
      <c r="D32" t="s">
        <v>1855</v>
      </c>
      <c r="E32" t="s">
        <v>1819</v>
      </c>
      <c r="F32" t="s">
        <v>1823</v>
      </c>
      <c r="G32" t="s">
        <v>1856</v>
      </c>
      <c r="H32" t="s">
        <v>1821</v>
      </c>
    </row>
    <row r="33" spans="2:8">
      <c r="B33" t="s">
        <v>1673</v>
      </c>
      <c r="C33" t="s">
        <v>402</v>
      </c>
      <c r="D33" t="s">
        <v>1857</v>
      </c>
      <c r="E33" t="s">
        <v>1819</v>
      </c>
      <c r="F33" t="s">
        <v>1823</v>
      </c>
      <c r="G33" t="s">
        <v>1858</v>
      </c>
      <c r="H33" t="s">
        <v>1821</v>
      </c>
    </row>
    <row r="34" spans="2:8">
      <c r="B34" t="s">
        <v>1674</v>
      </c>
      <c r="C34" t="s">
        <v>402</v>
      </c>
      <c r="D34" t="s">
        <v>1859</v>
      </c>
      <c r="E34" t="s">
        <v>1819</v>
      </c>
      <c r="F34" t="s">
        <v>1823</v>
      </c>
      <c r="G34" t="s">
        <v>1860</v>
      </c>
      <c r="H34" t="s">
        <v>1821</v>
      </c>
    </row>
    <row r="35" spans="2:8">
      <c r="B35" t="s">
        <v>1675</v>
      </c>
      <c r="C35" t="s">
        <v>402</v>
      </c>
      <c r="D35" t="s">
        <v>1861</v>
      </c>
      <c r="E35" t="s">
        <v>1819</v>
      </c>
      <c r="F35" t="s">
        <v>1823</v>
      </c>
      <c r="G35" t="s">
        <v>1862</v>
      </c>
      <c r="H35" t="s">
        <v>1821</v>
      </c>
    </row>
    <row r="36" spans="2:8">
      <c r="B36" t="s">
        <v>1676</v>
      </c>
      <c r="C36" t="s">
        <v>402</v>
      </c>
      <c r="D36" t="s">
        <v>1863</v>
      </c>
      <c r="E36" t="s">
        <v>1819</v>
      </c>
      <c r="F36" t="s">
        <v>1823</v>
      </c>
      <c r="G36" t="s">
        <v>1864</v>
      </c>
      <c r="H36" t="s">
        <v>1821</v>
      </c>
    </row>
    <row r="37" spans="2:8">
      <c r="B37" t="s">
        <v>1677</v>
      </c>
      <c r="C37" t="s">
        <v>402</v>
      </c>
      <c r="D37" t="s">
        <v>1865</v>
      </c>
      <c r="E37" t="s">
        <v>1819</v>
      </c>
      <c r="F37" t="s">
        <v>1823</v>
      </c>
      <c r="G37" t="s">
        <v>1866</v>
      </c>
      <c r="H37" t="s">
        <v>1821</v>
      </c>
    </row>
    <row r="38" spans="2:8">
      <c r="B38" t="s">
        <v>401</v>
      </c>
      <c r="C38" t="s">
        <v>402</v>
      </c>
      <c r="D38" t="s">
        <v>403</v>
      </c>
      <c r="E38" t="s">
        <v>1819</v>
      </c>
      <c r="F38" t="s">
        <v>1823</v>
      </c>
      <c r="G38" t="s">
        <v>1867</v>
      </c>
      <c r="H38" t="s">
        <v>1821</v>
      </c>
    </row>
    <row r="39" spans="2:8">
      <c r="B39" t="s">
        <v>1678</v>
      </c>
      <c r="C39" t="s">
        <v>402</v>
      </c>
      <c r="D39" t="s">
        <v>1868</v>
      </c>
      <c r="E39" t="s">
        <v>1819</v>
      </c>
      <c r="F39" t="s">
        <v>1823</v>
      </c>
      <c r="G39" t="s">
        <v>1869</v>
      </c>
      <c r="H39" t="s">
        <v>1821</v>
      </c>
    </row>
    <row r="40" spans="2:8">
      <c r="B40" t="s">
        <v>1679</v>
      </c>
      <c r="C40" t="s">
        <v>1870</v>
      </c>
      <c r="D40" t="s">
        <v>1871</v>
      </c>
      <c r="E40" t="s">
        <v>1819</v>
      </c>
      <c r="F40" t="s">
        <v>1872</v>
      </c>
      <c r="G40" t="s">
        <v>1873</v>
      </c>
      <c r="H40" t="s">
        <v>1821</v>
      </c>
    </row>
    <row r="41" spans="2:8">
      <c r="B41" t="s">
        <v>1680</v>
      </c>
      <c r="C41" t="s">
        <v>1870</v>
      </c>
      <c r="D41" t="s">
        <v>1874</v>
      </c>
      <c r="E41" t="s">
        <v>1819</v>
      </c>
      <c r="F41" t="s">
        <v>1872</v>
      </c>
      <c r="G41" t="s">
        <v>1875</v>
      </c>
      <c r="H41" t="s">
        <v>1821</v>
      </c>
    </row>
    <row r="42" spans="2:8">
      <c r="B42" t="s">
        <v>1681</v>
      </c>
      <c r="C42" t="s">
        <v>1870</v>
      </c>
      <c r="D42" t="s">
        <v>1876</v>
      </c>
      <c r="E42" t="s">
        <v>1819</v>
      </c>
      <c r="F42" t="s">
        <v>1872</v>
      </c>
      <c r="G42" t="s">
        <v>1877</v>
      </c>
      <c r="H42" t="s">
        <v>1821</v>
      </c>
    </row>
    <row r="43" spans="2:8">
      <c r="B43" t="s">
        <v>1682</v>
      </c>
      <c r="C43" t="s">
        <v>439</v>
      </c>
      <c r="D43" t="s">
        <v>1878</v>
      </c>
      <c r="E43" t="s">
        <v>1819</v>
      </c>
      <c r="F43" t="s">
        <v>439</v>
      </c>
      <c r="G43" t="s">
        <v>1879</v>
      </c>
      <c r="H43" t="s">
        <v>1821</v>
      </c>
    </row>
    <row r="44" spans="2:8">
      <c r="B44" t="s">
        <v>1683</v>
      </c>
      <c r="C44" t="s">
        <v>439</v>
      </c>
      <c r="D44" t="s">
        <v>1880</v>
      </c>
      <c r="E44" t="s">
        <v>1819</v>
      </c>
      <c r="F44" t="s">
        <v>439</v>
      </c>
      <c r="G44" t="s">
        <v>1881</v>
      </c>
      <c r="H44" t="s">
        <v>1821</v>
      </c>
    </row>
    <row r="45" spans="2:8">
      <c r="B45" t="s">
        <v>1684</v>
      </c>
      <c r="C45" t="s">
        <v>439</v>
      </c>
      <c r="D45" t="s">
        <v>1882</v>
      </c>
      <c r="E45" t="s">
        <v>1819</v>
      </c>
      <c r="F45" t="s">
        <v>439</v>
      </c>
      <c r="G45" t="s">
        <v>1883</v>
      </c>
      <c r="H45" t="s">
        <v>1821</v>
      </c>
    </row>
    <row r="46" spans="2:8">
      <c r="B46" t="s">
        <v>454</v>
      </c>
      <c r="C46" t="s">
        <v>439</v>
      </c>
      <c r="D46" t="s">
        <v>455</v>
      </c>
      <c r="E46" t="s">
        <v>1819</v>
      </c>
      <c r="F46" t="s">
        <v>439</v>
      </c>
      <c r="G46" t="s">
        <v>1884</v>
      </c>
      <c r="H46" t="s">
        <v>1821</v>
      </c>
    </row>
    <row r="47" spans="2:8">
      <c r="B47" t="s">
        <v>1685</v>
      </c>
      <c r="C47" t="s">
        <v>439</v>
      </c>
      <c r="D47" t="s">
        <v>1885</v>
      </c>
      <c r="E47" t="s">
        <v>1819</v>
      </c>
      <c r="F47" t="s">
        <v>439</v>
      </c>
      <c r="G47" t="s">
        <v>1886</v>
      </c>
      <c r="H47" t="s">
        <v>1821</v>
      </c>
    </row>
    <row r="48" spans="2:8">
      <c r="B48" t="s">
        <v>1686</v>
      </c>
      <c r="C48" t="s">
        <v>439</v>
      </c>
      <c r="D48" t="s">
        <v>1887</v>
      </c>
      <c r="E48" t="s">
        <v>1819</v>
      </c>
      <c r="F48" t="s">
        <v>439</v>
      </c>
      <c r="G48" t="s">
        <v>1888</v>
      </c>
      <c r="H48" t="s">
        <v>1821</v>
      </c>
    </row>
    <row r="49" spans="2:8">
      <c r="B49" t="s">
        <v>461</v>
      </c>
      <c r="C49" t="s">
        <v>439</v>
      </c>
      <c r="D49" t="s">
        <v>462</v>
      </c>
      <c r="E49" t="s">
        <v>1819</v>
      </c>
      <c r="F49" t="s">
        <v>439</v>
      </c>
      <c r="G49" t="s">
        <v>1889</v>
      </c>
      <c r="H49" t="s">
        <v>1821</v>
      </c>
    </row>
    <row r="50" spans="2:8">
      <c r="B50" t="s">
        <v>1687</v>
      </c>
      <c r="C50" t="s">
        <v>439</v>
      </c>
      <c r="D50" t="s">
        <v>1890</v>
      </c>
      <c r="E50" t="s">
        <v>1819</v>
      </c>
      <c r="F50" t="s">
        <v>439</v>
      </c>
      <c r="G50" t="s">
        <v>1891</v>
      </c>
      <c r="H50" t="s">
        <v>1821</v>
      </c>
    </row>
    <row r="51" spans="2:8">
      <c r="B51" t="s">
        <v>1688</v>
      </c>
      <c r="C51" t="s">
        <v>439</v>
      </c>
      <c r="D51" t="s">
        <v>1892</v>
      </c>
      <c r="E51" t="s">
        <v>1819</v>
      </c>
      <c r="F51" t="s">
        <v>439</v>
      </c>
      <c r="G51" t="s">
        <v>1893</v>
      </c>
      <c r="H51" t="s">
        <v>1821</v>
      </c>
    </row>
    <row r="52" spans="2:8">
      <c r="B52" t="s">
        <v>1689</v>
      </c>
      <c r="C52" t="s">
        <v>439</v>
      </c>
      <c r="D52" t="s">
        <v>1894</v>
      </c>
      <c r="E52" t="s">
        <v>1819</v>
      </c>
      <c r="F52" t="s">
        <v>439</v>
      </c>
      <c r="G52" t="s">
        <v>1895</v>
      </c>
      <c r="H52" t="s">
        <v>1821</v>
      </c>
    </row>
    <row r="53" spans="2:8">
      <c r="B53" t="s">
        <v>1690</v>
      </c>
      <c r="C53" t="s">
        <v>439</v>
      </c>
      <c r="D53" t="s">
        <v>1896</v>
      </c>
      <c r="E53" t="s">
        <v>1819</v>
      </c>
      <c r="F53" t="s">
        <v>439</v>
      </c>
      <c r="G53" t="s">
        <v>1897</v>
      </c>
      <c r="H53" t="s">
        <v>1821</v>
      </c>
    </row>
    <row r="54" spans="2:8">
      <c r="B54" t="s">
        <v>1691</v>
      </c>
      <c r="C54" t="s">
        <v>439</v>
      </c>
      <c r="D54" t="s">
        <v>1898</v>
      </c>
      <c r="E54" t="s">
        <v>1819</v>
      </c>
      <c r="F54" t="s">
        <v>439</v>
      </c>
      <c r="G54" t="s">
        <v>1899</v>
      </c>
      <c r="H54" t="s">
        <v>1821</v>
      </c>
    </row>
    <row r="55" spans="2:8">
      <c r="B55" t="s">
        <v>1692</v>
      </c>
      <c r="C55" t="s">
        <v>439</v>
      </c>
      <c r="D55" t="s">
        <v>1900</v>
      </c>
      <c r="E55" t="s">
        <v>1819</v>
      </c>
      <c r="F55" t="s">
        <v>439</v>
      </c>
      <c r="G55" t="s">
        <v>1901</v>
      </c>
      <c r="H55" t="s">
        <v>1821</v>
      </c>
    </row>
    <row r="56" spans="2:8">
      <c r="B56" t="s">
        <v>1693</v>
      </c>
      <c r="C56" t="s">
        <v>439</v>
      </c>
      <c r="D56" t="s">
        <v>1902</v>
      </c>
      <c r="E56" t="s">
        <v>1819</v>
      </c>
      <c r="F56" t="s">
        <v>439</v>
      </c>
      <c r="G56" t="s">
        <v>1903</v>
      </c>
      <c r="H56" t="s">
        <v>1821</v>
      </c>
    </row>
    <row r="57" spans="2:8">
      <c r="B57" t="s">
        <v>1694</v>
      </c>
      <c r="C57" t="s">
        <v>439</v>
      </c>
      <c r="D57" t="s">
        <v>1904</v>
      </c>
      <c r="E57" t="s">
        <v>1819</v>
      </c>
      <c r="F57" t="s">
        <v>439</v>
      </c>
      <c r="G57" t="s">
        <v>1905</v>
      </c>
      <c r="H57" t="s">
        <v>1821</v>
      </c>
    </row>
    <row r="58" spans="2:8">
      <c r="B58" t="s">
        <v>1695</v>
      </c>
      <c r="C58" t="s">
        <v>439</v>
      </c>
      <c r="D58" t="s">
        <v>1906</v>
      </c>
      <c r="E58" t="s">
        <v>1819</v>
      </c>
      <c r="F58" t="s">
        <v>439</v>
      </c>
      <c r="G58" t="s">
        <v>1907</v>
      </c>
      <c r="H58" t="s">
        <v>1821</v>
      </c>
    </row>
    <row r="59" spans="2:8">
      <c r="B59" t="s">
        <v>1696</v>
      </c>
      <c r="C59" t="s">
        <v>439</v>
      </c>
      <c r="D59" t="s">
        <v>1908</v>
      </c>
      <c r="E59" t="s">
        <v>1819</v>
      </c>
      <c r="F59" t="s">
        <v>439</v>
      </c>
      <c r="G59" t="s">
        <v>1909</v>
      </c>
      <c r="H59" t="s">
        <v>1821</v>
      </c>
    </row>
    <row r="60" spans="2:8">
      <c r="B60" t="s">
        <v>1697</v>
      </c>
      <c r="C60" t="s">
        <v>439</v>
      </c>
      <c r="D60" t="s">
        <v>1910</v>
      </c>
      <c r="E60" t="s">
        <v>1819</v>
      </c>
      <c r="F60" t="s">
        <v>439</v>
      </c>
      <c r="G60" t="s">
        <v>1911</v>
      </c>
      <c r="H60" t="s">
        <v>1821</v>
      </c>
    </row>
    <row r="61" spans="2:8">
      <c r="B61" t="s">
        <v>1698</v>
      </c>
      <c r="C61" t="s">
        <v>439</v>
      </c>
      <c r="D61" t="s">
        <v>1912</v>
      </c>
      <c r="E61" t="s">
        <v>1819</v>
      </c>
      <c r="F61" t="s">
        <v>439</v>
      </c>
      <c r="G61" t="s">
        <v>1913</v>
      </c>
      <c r="H61" t="s">
        <v>1821</v>
      </c>
    </row>
    <row r="62" spans="2:8">
      <c r="B62" t="s">
        <v>1699</v>
      </c>
      <c r="C62" t="s">
        <v>439</v>
      </c>
      <c r="D62" t="s">
        <v>1914</v>
      </c>
      <c r="E62" t="s">
        <v>1819</v>
      </c>
      <c r="F62" t="s">
        <v>439</v>
      </c>
      <c r="G62" t="s">
        <v>1915</v>
      </c>
      <c r="H62" t="s">
        <v>1821</v>
      </c>
    </row>
    <row r="63" spans="2:8">
      <c r="B63" t="s">
        <v>1700</v>
      </c>
      <c r="C63" t="s">
        <v>439</v>
      </c>
      <c r="D63" t="s">
        <v>1916</v>
      </c>
      <c r="E63" t="s">
        <v>1819</v>
      </c>
      <c r="F63" t="s">
        <v>439</v>
      </c>
      <c r="G63" t="s">
        <v>1917</v>
      </c>
      <c r="H63" t="s">
        <v>1821</v>
      </c>
    </row>
    <row r="64" spans="2:8">
      <c r="B64" t="s">
        <v>1701</v>
      </c>
      <c r="C64" t="s">
        <v>439</v>
      </c>
      <c r="D64" t="s">
        <v>1918</v>
      </c>
      <c r="E64" t="s">
        <v>1819</v>
      </c>
      <c r="F64" t="s">
        <v>439</v>
      </c>
      <c r="G64" t="s">
        <v>1919</v>
      </c>
      <c r="H64" t="s">
        <v>1821</v>
      </c>
    </row>
    <row r="65" spans="2:8">
      <c r="B65" t="s">
        <v>1702</v>
      </c>
      <c r="C65" t="s">
        <v>439</v>
      </c>
      <c r="D65" t="s">
        <v>1920</v>
      </c>
      <c r="E65" t="s">
        <v>1819</v>
      </c>
      <c r="F65" t="s">
        <v>439</v>
      </c>
      <c r="G65" t="s">
        <v>1921</v>
      </c>
      <c r="H65" t="s">
        <v>1821</v>
      </c>
    </row>
    <row r="66" spans="2:8">
      <c r="B66" t="s">
        <v>1703</v>
      </c>
      <c r="C66" t="s">
        <v>439</v>
      </c>
      <c r="D66" t="s">
        <v>1922</v>
      </c>
      <c r="E66" t="s">
        <v>1819</v>
      </c>
      <c r="F66" t="s">
        <v>439</v>
      </c>
      <c r="G66" t="s">
        <v>1923</v>
      </c>
      <c r="H66" t="s">
        <v>1821</v>
      </c>
    </row>
    <row r="67" spans="2:8">
      <c r="B67" t="s">
        <v>1704</v>
      </c>
      <c r="C67" t="s">
        <v>439</v>
      </c>
      <c r="D67" t="s">
        <v>1924</v>
      </c>
      <c r="E67" t="s">
        <v>1819</v>
      </c>
      <c r="F67" t="s">
        <v>439</v>
      </c>
      <c r="G67" t="s">
        <v>1925</v>
      </c>
      <c r="H67" t="s">
        <v>1821</v>
      </c>
    </row>
    <row r="68" spans="2:8">
      <c r="B68" t="s">
        <v>1705</v>
      </c>
      <c r="C68" t="s">
        <v>439</v>
      </c>
      <c r="D68" t="s">
        <v>1926</v>
      </c>
      <c r="E68" t="s">
        <v>1819</v>
      </c>
      <c r="F68" t="s">
        <v>439</v>
      </c>
      <c r="G68" t="s">
        <v>1927</v>
      </c>
      <c r="H68" t="s">
        <v>1821</v>
      </c>
    </row>
    <row r="69" spans="2:8">
      <c r="B69" t="s">
        <v>1706</v>
      </c>
      <c r="C69" t="s">
        <v>439</v>
      </c>
      <c r="D69" t="s">
        <v>1928</v>
      </c>
      <c r="E69" t="s">
        <v>1819</v>
      </c>
      <c r="F69" t="s">
        <v>439</v>
      </c>
      <c r="G69" t="s">
        <v>1929</v>
      </c>
      <c r="H69" t="s">
        <v>1821</v>
      </c>
    </row>
    <row r="70" spans="2:8">
      <c r="B70" t="s">
        <v>1707</v>
      </c>
      <c r="C70" t="s">
        <v>439</v>
      </c>
      <c r="D70" t="s">
        <v>1930</v>
      </c>
      <c r="E70" t="s">
        <v>1819</v>
      </c>
      <c r="F70" t="s">
        <v>439</v>
      </c>
      <c r="G70" t="s">
        <v>1931</v>
      </c>
      <c r="H70" t="s">
        <v>1821</v>
      </c>
    </row>
    <row r="71" spans="2:8">
      <c r="B71" t="s">
        <v>457</v>
      </c>
      <c r="C71" t="s">
        <v>439</v>
      </c>
      <c r="D71" t="s">
        <v>458</v>
      </c>
      <c r="E71" t="s">
        <v>1819</v>
      </c>
      <c r="F71" t="s">
        <v>439</v>
      </c>
      <c r="G71" t="s">
        <v>1932</v>
      </c>
      <c r="H71" t="s">
        <v>1821</v>
      </c>
    </row>
    <row r="72" spans="2:8">
      <c r="B72" t="s">
        <v>1708</v>
      </c>
      <c r="C72" t="s">
        <v>1933</v>
      </c>
      <c r="D72" t="s">
        <v>1934</v>
      </c>
      <c r="E72" t="s">
        <v>1819</v>
      </c>
      <c r="F72" t="s">
        <v>1935</v>
      </c>
      <c r="G72" t="s">
        <v>1936</v>
      </c>
      <c r="H72" t="s">
        <v>1821</v>
      </c>
    </row>
    <row r="73" spans="2:8">
      <c r="B73" t="s">
        <v>1709</v>
      </c>
      <c r="C73" t="s">
        <v>439</v>
      </c>
      <c r="D73" t="s">
        <v>1937</v>
      </c>
      <c r="E73" t="s">
        <v>1819</v>
      </c>
      <c r="F73" t="s">
        <v>439</v>
      </c>
      <c r="G73" t="s">
        <v>1938</v>
      </c>
      <c r="H73" t="s">
        <v>1821</v>
      </c>
    </row>
    <row r="74" spans="2:8">
      <c r="B74" t="s">
        <v>1710</v>
      </c>
      <c r="C74" t="s">
        <v>439</v>
      </c>
      <c r="D74" t="s">
        <v>1939</v>
      </c>
      <c r="E74" t="s">
        <v>1819</v>
      </c>
      <c r="F74" t="s">
        <v>439</v>
      </c>
      <c r="G74" t="s">
        <v>1940</v>
      </c>
      <c r="H74" t="s">
        <v>1821</v>
      </c>
    </row>
    <row r="75" spans="2:8">
      <c r="B75" t="s">
        <v>1711</v>
      </c>
      <c r="C75" t="s">
        <v>439</v>
      </c>
      <c r="D75" t="s">
        <v>1941</v>
      </c>
      <c r="E75" t="s">
        <v>1819</v>
      </c>
      <c r="F75" t="s">
        <v>439</v>
      </c>
      <c r="G75" t="s">
        <v>1942</v>
      </c>
      <c r="H75" t="s">
        <v>1821</v>
      </c>
    </row>
    <row r="76" spans="2:8">
      <c r="B76" t="s">
        <v>1712</v>
      </c>
      <c r="C76" t="s">
        <v>439</v>
      </c>
      <c r="D76" t="s">
        <v>1943</v>
      </c>
      <c r="E76" t="s">
        <v>1819</v>
      </c>
      <c r="F76" t="s">
        <v>439</v>
      </c>
      <c r="G76" t="s">
        <v>1944</v>
      </c>
      <c r="H76" t="s">
        <v>1821</v>
      </c>
    </row>
    <row r="77" spans="2:8">
      <c r="B77" t="s">
        <v>1713</v>
      </c>
      <c r="C77" t="s">
        <v>439</v>
      </c>
      <c r="D77" t="s">
        <v>1945</v>
      </c>
      <c r="E77" t="s">
        <v>1819</v>
      </c>
      <c r="F77" t="s">
        <v>439</v>
      </c>
      <c r="G77" t="s">
        <v>1946</v>
      </c>
      <c r="H77" t="s">
        <v>1821</v>
      </c>
    </row>
    <row r="78" spans="2:8">
      <c r="B78" t="s">
        <v>1714</v>
      </c>
      <c r="C78" t="s">
        <v>439</v>
      </c>
      <c r="D78" t="s">
        <v>1947</v>
      </c>
      <c r="E78" t="s">
        <v>1819</v>
      </c>
      <c r="F78" t="s">
        <v>439</v>
      </c>
      <c r="G78" t="s">
        <v>1948</v>
      </c>
      <c r="H78" t="s">
        <v>1821</v>
      </c>
    </row>
    <row r="79" spans="2:8">
      <c r="B79" t="s">
        <v>1715</v>
      </c>
      <c r="C79" t="s">
        <v>439</v>
      </c>
      <c r="D79" t="s">
        <v>1949</v>
      </c>
      <c r="E79" t="s">
        <v>1819</v>
      </c>
      <c r="F79" t="s">
        <v>439</v>
      </c>
      <c r="G79" t="s">
        <v>1950</v>
      </c>
      <c r="H79" t="s">
        <v>1821</v>
      </c>
    </row>
    <row r="80" spans="2:8">
      <c r="B80" t="s">
        <v>1716</v>
      </c>
      <c r="C80" t="s">
        <v>439</v>
      </c>
      <c r="D80" t="s">
        <v>1951</v>
      </c>
      <c r="E80" t="s">
        <v>1819</v>
      </c>
      <c r="F80" t="s">
        <v>439</v>
      </c>
      <c r="G80" t="s">
        <v>1952</v>
      </c>
      <c r="H80" t="s">
        <v>1821</v>
      </c>
    </row>
    <row r="81" spans="2:8">
      <c r="B81" t="s">
        <v>1717</v>
      </c>
      <c r="C81" t="s">
        <v>439</v>
      </c>
      <c r="D81" t="s">
        <v>1953</v>
      </c>
      <c r="E81" t="s">
        <v>1819</v>
      </c>
      <c r="F81" t="s">
        <v>439</v>
      </c>
      <c r="G81" t="s">
        <v>1954</v>
      </c>
      <c r="H81" t="s">
        <v>1821</v>
      </c>
    </row>
    <row r="82" spans="2:8">
      <c r="B82" t="s">
        <v>1718</v>
      </c>
      <c r="C82" t="s">
        <v>439</v>
      </c>
      <c r="D82" t="s">
        <v>1955</v>
      </c>
      <c r="E82" t="s">
        <v>1819</v>
      </c>
      <c r="F82" t="s">
        <v>439</v>
      </c>
      <c r="G82" t="s">
        <v>1956</v>
      </c>
      <c r="H82" t="s">
        <v>1821</v>
      </c>
    </row>
    <row r="83" spans="2:8">
      <c r="B83" t="s">
        <v>1719</v>
      </c>
      <c r="C83" t="s">
        <v>439</v>
      </c>
      <c r="D83" t="s">
        <v>1957</v>
      </c>
      <c r="E83" t="s">
        <v>1819</v>
      </c>
      <c r="F83" t="s">
        <v>439</v>
      </c>
      <c r="G83" t="s">
        <v>1958</v>
      </c>
      <c r="H83" t="s">
        <v>1821</v>
      </c>
    </row>
    <row r="84" spans="2:8">
      <c r="B84" t="s">
        <v>1720</v>
      </c>
      <c r="C84" t="s">
        <v>439</v>
      </c>
      <c r="D84" t="s">
        <v>1959</v>
      </c>
      <c r="E84" t="s">
        <v>1819</v>
      </c>
      <c r="F84" t="s">
        <v>439</v>
      </c>
      <c r="G84" t="s">
        <v>1960</v>
      </c>
      <c r="H84" t="s">
        <v>1821</v>
      </c>
    </row>
    <row r="85" spans="2:8">
      <c r="B85" t="s">
        <v>1721</v>
      </c>
      <c r="C85" t="s">
        <v>439</v>
      </c>
      <c r="D85" t="s">
        <v>1961</v>
      </c>
      <c r="E85" t="s">
        <v>1819</v>
      </c>
      <c r="F85" t="s">
        <v>439</v>
      </c>
      <c r="G85" t="s">
        <v>1962</v>
      </c>
      <c r="H85" t="s">
        <v>1821</v>
      </c>
    </row>
    <row r="86" spans="2:8">
      <c r="B86" t="s">
        <v>465</v>
      </c>
      <c r="C86" t="s">
        <v>439</v>
      </c>
      <c r="D86" t="s">
        <v>466</v>
      </c>
      <c r="E86" t="s">
        <v>1819</v>
      </c>
      <c r="F86" t="s">
        <v>439</v>
      </c>
      <c r="G86" t="s">
        <v>1963</v>
      </c>
      <c r="H86" t="s">
        <v>1821</v>
      </c>
    </row>
    <row r="87" spans="2:8">
      <c r="B87" t="s">
        <v>468</v>
      </c>
      <c r="C87" t="s">
        <v>439</v>
      </c>
      <c r="D87" t="s">
        <v>469</v>
      </c>
      <c r="E87" t="s">
        <v>1819</v>
      </c>
      <c r="F87" t="s">
        <v>439</v>
      </c>
      <c r="G87" t="s">
        <v>1964</v>
      </c>
      <c r="H87" t="s">
        <v>1821</v>
      </c>
    </row>
    <row r="88" spans="2:8">
      <c r="B88" t="s">
        <v>472</v>
      </c>
      <c r="C88" t="s">
        <v>439</v>
      </c>
      <c r="D88" t="s">
        <v>473</v>
      </c>
      <c r="E88" t="s">
        <v>1819</v>
      </c>
      <c r="F88" t="s">
        <v>439</v>
      </c>
      <c r="G88" t="s">
        <v>1965</v>
      </c>
      <c r="H88" t="s">
        <v>1821</v>
      </c>
    </row>
    <row r="89" spans="2:8">
      <c r="B89" t="s">
        <v>1722</v>
      </c>
      <c r="C89" t="s">
        <v>1966</v>
      </c>
      <c r="D89" t="s">
        <v>1967</v>
      </c>
      <c r="E89" t="s">
        <v>1819</v>
      </c>
      <c r="F89" t="s">
        <v>1968</v>
      </c>
      <c r="G89" t="s">
        <v>1969</v>
      </c>
      <c r="H89" t="s">
        <v>1821</v>
      </c>
    </row>
    <row r="90" spans="2:8">
      <c r="B90" t="s">
        <v>1723</v>
      </c>
      <c r="C90" t="s">
        <v>512</v>
      </c>
      <c r="D90" t="s">
        <v>1970</v>
      </c>
      <c r="E90" t="s">
        <v>1819</v>
      </c>
      <c r="F90" t="s">
        <v>1971</v>
      </c>
      <c r="G90" t="s">
        <v>1972</v>
      </c>
      <c r="H90" t="s">
        <v>1821</v>
      </c>
    </row>
    <row r="91" spans="2:8">
      <c r="B91" t="s">
        <v>519</v>
      </c>
      <c r="C91" t="s">
        <v>516</v>
      </c>
      <c r="D91" t="s">
        <v>520</v>
      </c>
      <c r="E91" t="s">
        <v>1819</v>
      </c>
      <c r="F91" t="s">
        <v>1973</v>
      </c>
      <c r="G91" t="s">
        <v>1974</v>
      </c>
      <c r="H91" t="s">
        <v>1821</v>
      </c>
    </row>
    <row r="92" spans="2:8">
      <c r="B92" t="s">
        <v>523</v>
      </c>
      <c r="C92" t="s">
        <v>516</v>
      </c>
      <c r="D92" t="s">
        <v>524</v>
      </c>
      <c r="E92" t="s">
        <v>1819</v>
      </c>
      <c r="F92" t="s">
        <v>1973</v>
      </c>
      <c r="G92" t="s">
        <v>1975</v>
      </c>
      <c r="H92" t="s">
        <v>1821</v>
      </c>
    </row>
    <row r="93" spans="2:8">
      <c r="B93" t="s">
        <v>1724</v>
      </c>
      <c r="C93" t="s">
        <v>516</v>
      </c>
      <c r="D93" t="s">
        <v>1976</v>
      </c>
      <c r="E93" t="s">
        <v>1819</v>
      </c>
      <c r="F93" t="s">
        <v>1973</v>
      </c>
      <c r="G93" t="s">
        <v>1977</v>
      </c>
      <c r="H93" t="s">
        <v>1821</v>
      </c>
    </row>
    <row r="94" spans="2:8">
      <c r="B94" t="s">
        <v>515</v>
      </c>
      <c r="C94" t="s">
        <v>516</v>
      </c>
      <c r="D94" t="s">
        <v>517</v>
      </c>
      <c r="E94" t="s">
        <v>1819</v>
      </c>
      <c r="F94" t="s">
        <v>1973</v>
      </c>
      <c r="G94" t="s">
        <v>1978</v>
      </c>
      <c r="H94" t="s">
        <v>1821</v>
      </c>
    </row>
    <row r="95" spans="2:8">
      <c r="B95" t="s">
        <v>1725</v>
      </c>
      <c r="C95" t="s">
        <v>516</v>
      </c>
      <c r="D95" t="s">
        <v>1979</v>
      </c>
      <c r="E95" t="s">
        <v>1819</v>
      </c>
      <c r="F95" t="s">
        <v>1973</v>
      </c>
      <c r="G95" t="s">
        <v>1980</v>
      </c>
      <c r="H95" t="s">
        <v>1821</v>
      </c>
    </row>
    <row r="96" spans="2:8">
      <c r="B96" t="s">
        <v>526</v>
      </c>
      <c r="C96" t="s">
        <v>516</v>
      </c>
      <c r="D96" t="s">
        <v>527</v>
      </c>
      <c r="E96" t="s">
        <v>1819</v>
      </c>
      <c r="F96" t="s">
        <v>1973</v>
      </c>
      <c r="G96" t="s">
        <v>1981</v>
      </c>
      <c r="H96" t="s">
        <v>1821</v>
      </c>
    </row>
    <row r="97" spans="2:8">
      <c r="B97" t="s">
        <v>1682</v>
      </c>
      <c r="C97" t="s">
        <v>439</v>
      </c>
      <c r="D97" t="s">
        <v>1878</v>
      </c>
      <c r="E97" t="s">
        <v>1819</v>
      </c>
      <c r="F97" t="s">
        <v>439</v>
      </c>
      <c r="G97" t="s">
        <v>1879</v>
      </c>
      <c r="H97" t="s">
        <v>1821</v>
      </c>
    </row>
    <row r="98" spans="2:8">
      <c r="B98" t="s">
        <v>1683</v>
      </c>
      <c r="C98" t="s">
        <v>439</v>
      </c>
      <c r="D98" t="s">
        <v>1880</v>
      </c>
      <c r="E98" t="s">
        <v>1819</v>
      </c>
      <c r="F98" t="s">
        <v>439</v>
      </c>
      <c r="G98" t="s">
        <v>1881</v>
      </c>
      <c r="H98" t="s">
        <v>1821</v>
      </c>
    </row>
    <row r="99" spans="2:8">
      <c r="B99" t="s">
        <v>1705</v>
      </c>
      <c r="C99" t="s">
        <v>439</v>
      </c>
      <c r="D99" t="s">
        <v>1926</v>
      </c>
      <c r="E99" t="s">
        <v>1819</v>
      </c>
      <c r="F99" t="s">
        <v>439</v>
      </c>
      <c r="G99" t="s">
        <v>1927</v>
      </c>
      <c r="H99" t="s">
        <v>1821</v>
      </c>
    </row>
    <row r="100" spans="2:8">
      <c r="B100" t="s">
        <v>1726</v>
      </c>
      <c r="C100" t="s">
        <v>439</v>
      </c>
      <c r="D100" t="s">
        <v>1982</v>
      </c>
      <c r="E100" t="s">
        <v>1819</v>
      </c>
      <c r="F100" t="s">
        <v>439</v>
      </c>
      <c r="G100" t="s">
        <v>1983</v>
      </c>
      <c r="H100" t="s">
        <v>1821</v>
      </c>
    </row>
    <row r="101" spans="2:8">
      <c r="B101" t="s">
        <v>1727</v>
      </c>
      <c r="C101" t="s">
        <v>439</v>
      </c>
      <c r="D101" t="s">
        <v>1984</v>
      </c>
      <c r="E101" t="s">
        <v>1819</v>
      </c>
      <c r="F101" t="s">
        <v>439</v>
      </c>
      <c r="G101" t="s">
        <v>1985</v>
      </c>
      <c r="H101" t="s">
        <v>1821</v>
      </c>
    </row>
    <row r="102" spans="2:8">
      <c r="B102" t="s">
        <v>1728</v>
      </c>
      <c r="C102" t="s">
        <v>439</v>
      </c>
      <c r="D102" t="s">
        <v>1986</v>
      </c>
      <c r="E102" t="s">
        <v>1819</v>
      </c>
      <c r="F102" t="s">
        <v>439</v>
      </c>
      <c r="G102" t="s">
        <v>1987</v>
      </c>
      <c r="H102" t="s">
        <v>1821</v>
      </c>
    </row>
    <row r="103" spans="2:8">
      <c r="B103" t="s">
        <v>1729</v>
      </c>
      <c r="C103" t="s">
        <v>439</v>
      </c>
      <c r="D103" t="s">
        <v>1988</v>
      </c>
      <c r="E103" t="s">
        <v>1819</v>
      </c>
      <c r="F103" t="s">
        <v>439</v>
      </c>
      <c r="G103" t="s">
        <v>1989</v>
      </c>
      <c r="H103" t="s">
        <v>1821</v>
      </c>
    </row>
    <row r="104" spans="2:8">
      <c r="B104" t="s">
        <v>1730</v>
      </c>
      <c r="C104" t="s">
        <v>439</v>
      </c>
      <c r="D104" t="s">
        <v>1990</v>
      </c>
      <c r="E104" t="s">
        <v>1819</v>
      </c>
      <c r="F104" t="s">
        <v>439</v>
      </c>
      <c r="G104" t="s">
        <v>1991</v>
      </c>
      <c r="H104" t="s">
        <v>1821</v>
      </c>
    </row>
    <row r="105" spans="2:8">
      <c r="B105" t="s">
        <v>1731</v>
      </c>
      <c r="C105" t="s">
        <v>439</v>
      </c>
      <c r="D105" t="s">
        <v>1992</v>
      </c>
      <c r="E105" t="s">
        <v>1819</v>
      </c>
      <c r="F105" t="s">
        <v>439</v>
      </c>
      <c r="G105" t="s">
        <v>1993</v>
      </c>
      <c r="H105" t="s">
        <v>1821</v>
      </c>
    </row>
    <row r="106" spans="2:8">
      <c r="B106" t="s">
        <v>1732</v>
      </c>
      <c r="C106" t="s">
        <v>439</v>
      </c>
      <c r="D106" t="s">
        <v>1994</v>
      </c>
      <c r="E106" t="s">
        <v>1819</v>
      </c>
      <c r="F106" t="s">
        <v>439</v>
      </c>
      <c r="G106" t="s">
        <v>1995</v>
      </c>
      <c r="H106" t="s">
        <v>1821</v>
      </c>
    </row>
    <row r="107" spans="2:8">
      <c r="B107" t="s">
        <v>1733</v>
      </c>
      <c r="C107" t="s">
        <v>439</v>
      </c>
      <c r="D107" t="s">
        <v>1996</v>
      </c>
      <c r="E107" t="s">
        <v>1819</v>
      </c>
      <c r="F107" t="s">
        <v>439</v>
      </c>
      <c r="G107" t="s">
        <v>1997</v>
      </c>
      <c r="H107" t="s">
        <v>1821</v>
      </c>
    </row>
    <row r="108" spans="2:8">
      <c r="B108" t="s">
        <v>1671</v>
      </c>
      <c r="C108" t="s">
        <v>402</v>
      </c>
      <c r="D108" t="s">
        <v>1853</v>
      </c>
      <c r="E108" t="s">
        <v>1819</v>
      </c>
      <c r="F108" t="s">
        <v>1823</v>
      </c>
      <c r="G108" t="s">
        <v>1854</v>
      </c>
      <c r="H108" t="s">
        <v>1821</v>
      </c>
    </row>
    <row r="109" spans="2:8">
      <c r="B109" t="s">
        <v>1672</v>
      </c>
      <c r="C109" t="s">
        <v>402</v>
      </c>
      <c r="D109" t="s">
        <v>1855</v>
      </c>
      <c r="E109" t="s">
        <v>1819</v>
      </c>
      <c r="F109" t="s">
        <v>1823</v>
      </c>
      <c r="G109" t="s">
        <v>1856</v>
      </c>
      <c r="H109" t="s">
        <v>1821</v>
      </c>
    </row>
    <row r="110" spans="2:8">
      <c r="B110" t="s">
        <v>1665</v>
      </c>
      <c r="C110" t="s">
        <v>402</v>
      </c>
      <c r="D110" t="s">
        <v>1841</v>
      </c>
      <c r="E110" t="s">
        <v>1819</v>
      </c>
      <c r="F110" t="s">
        <v>1823</v>
      </c>
      <c r="G110" t="s">
        <v>1842</v>
      </c>
      <c r="H110" t="s">
        <v>1821</v>
      </c>
    </row>
    <row r="111" spans="2:8">
      <c r="B111" t="s">
        <v>1734</v>
      </c>
      <c r="C111" t="s">
        <v>402</v>
      </c>
      <c r="D111" t="s">
        <v>1998</v>
      </c>
      <c r="E111" t="s">
        <v>1819</v>
      </c>
      <c r="F111" t="s">
        <v>1823</v>
      </c>
      <c r="G111" t="s">
        <v>1999</v>
      </c>
      <c r="H111" t="s">
        <v>1821</v>
      </c>
    </row>
    <row r="112" spans="2:8">
      <c r="B112" t="s">
        <v>1675</v>
      </c>
      <c r="C112" t="s">
        <v>402</v>
      </c>
      <c r="D112" t="s">
        <v>1861</v>
      </c>
      <c r="E112" t="s">
        <v>1819</v>
      </c>
      <c r="F112" t="s">
        <v>1823</v>
      </c>
      <c r="G112" t="s">
        <v>1862</v>
      </c>
      <c r="H112" t="s">
        <v>1821</v>
      </c>
    </row>
    <row r="113" spans="2:8">
      <c r="B113" t="s">
        <v>1656</v>
      </c>
      <c r="C113" t="s">
        <v>402</v>
      </c>
      <c r="D113" t="s">
        <v>1822</v>
      </c>
      <c r="E113" t="s">
        <v>1819</v>
      </c>
      <c r="F113" t="s">
        <v>1823</v>
      </c>
      <c r="G113" t="s">
        <v>1824</v>
      </c>
      <c r="H113" t="s">
        <v>1821</v>
      </c>
    </row>
    <row r="114" spans="2:8">
      <c r="B114" t="s">
        <v>1735</v>
      </c>
      <c r="C114" t="s">
        <v>402</v>
      </c>
      <c r="D114" t="s">
        <v>2000</v>
      </c>
      <c r="E114" t="s">
        <v>1819</v>
      </c>
      <c r="F114" t="s">
        <v>1823</v>
      </c>
      <c r="G114" t="s">
        <v>2001</v>
      </c>
      <c r="H114" t="s">
        <v>1821</v>
      </c>
    </row>
    <row r="115" spans="2:8">
      <c r="B115" t="s">
        <v>1736</v>
      </c>
      <c r="C115" t="s">
        <v>402</v>
      </c>
      <c r="D115" t="s">
        <v>2002</v>
      </c>
      <c r="E115" t="s">
        <v>1819</v>
      </c>
      <c r="F115" t="s">
        <v>1823</v>
      </c>
      <c r="G115" t="s">
        <v>2003</v>
      </c>
      <c r="H115" t="s">
        <v>1821</v>
      </c>
    </row>
    <row r="116" spans="2:8">
      <c r="B116" t="s">
        <v>1711</v>
      </c>
      <c r="C116" t="s">
        <v>439</v>
      </c>
      <c r="D116" t="s">
        <v>1941</v>
      </c>
      <c r="E116" t="s">
        <v>1819</v>
      </c>
      <c r="F116" t="s">
        <v>439</v>
      </c>
      <c r="G116" t="s">
        <v>1942</v>
      </c>
      <c r="H116" t="s">
        <v>1821</v>
      </c>
    </row>
    <row r="117" spans="2:8">
      <c r="B117" t="s">
        <v>1659</v>
      </c>
      <c r="C117" t="s">
        <v>402</v>
      </c>
      <c r="D117" t="s">
        <v>1829</v>
      </c>
      <c r="E117" t="s">
        <v>1819</v>
      </c>
      <c r="F117" t="s">
        <v>1823</v>
      </c>
      <c r="G117" t="s">
        <v>1830</v>
      </c>
      <c r="H117" t="s">
        <v>1821</v>
      </c>
    </row>
    <row r="118" spans="2:8">
      <c r="B118" t="s">
        <v>401</v>
      </c>
      <c r="C118" t="s">
        <v>402</v>
      </c>
      <c r="D118" t="s">
        <v>403</v>
      </c>
      <c r="E118" t="s">
        <v>1819</v>
      </c>
      <c r="F118" t="s">
        <v>1823</v>
      </c>
      <c r="G118" t="s">
        <v>1867</v>
      </c>
      <c r="H118" t="s">
        <v>1821</v>
      </c>
    </row>
    <row r="119" spans="2:8">
      <c r="B119" t="s">
        <v>1660</v>
      </c>
      <c r="C119" t="s">
        <v>402</v>
      </c>
      <c r="D119" t="s">
        <v>1831</v>
      </c>
      <c r="E119" t="s">
        <v>1819</v>
      </c>
      <c r="F119" t="s">
        <v>1823</v>
      </c>
      <c r="G119" t="s">
        <v>1832</v>
      </c>
      <c r="H119" t="s">
        <v>1821</v>
      </c>
    </row>
    <row r="120" spans="2:8">
      <c r="B120" t="s">
        <v>1657</v>
      </c>
      <c r="C120" t="s">
        <v>402</v>
      </c>
      <c r="D120" t="s">
        <v>1825</v>
      </c>
      <c r="E120" t="s">
        <v>1819</v>
      </c>
      <c r="F120" t="s">
        <v>1823</v>
      </c>
      <c r="G120" t="s">
        <v>1826</v>
      </c>
      <c r="H120" t="s">
        <v>1821</v>
      </c>
    </row>
    <row r="121" spans="2:8">
      <c r="B121" t="s">
        <v>1737</v>
      </c>
      <c r="C121" t="s">
        <v>402</v>
      </c>
      <c r="D121" t="s">
        <v>2004</v>
      </c>
      <c r="E121" t="s">
        <v>1819</v>
      </c>
      <c r="F121" t="s">
        <v>1823</v>
      </c>
      <c r="G121" t="s">
        <v>2005</v>
      </c>
      <c r="H121" t="s">
        <v>1821</v>
      </c>
    </row>
    <row r="122" spans="2:8">
      <c r="B122" t="s">
        <v>1678</v>
      </c>
      <c r="C122" t="s">
        <v>402</v>
      </c>
      <c r="D122" t="s">
        <v>1868</v>
      </c>
      <c r="E122" t="s">
        <v>1819</v>
      </c>
      <c r="F122" t="s">
        <v>1823</v>
      </c>
      <c r="G122" t="s">
        <v>1869</v>
      </c>
      <c r="H122" t="s">
        <v>1821</v>
      </c>
    </row>
    <row r="123" spans="2:8">
      <c r="B123" t="s">
        <v>1662</v>
      </c>
      <c r="C123" t="s">
        <v>402</v>
      </c>
      <c r="D123" t="s">
        <v>1835</v>
      </c>
      <c r="E123" t="s">
        <v>1819</v>
      </c>
      <c r="F123" t="s">
        <v>1823</v>
      </c>
      <c r="G123" t="s">
        <v>1836</v>
      </c>
      <c r="H123" t="s">
        <v>1821</v>
      </c>
    </row>
    <row r="124" spans="2:8">
      <c r="B124" t="s">
        <v>1738</v>
      </c>
      <c r="C124" t="s">
        <v>402</v>
      </c>
      <c r="D124" t="s">
        <v>2006</v>
      </c>
      <c r="E124" t="s">
        <v>1819</v>
      </c>
      <c r="F124" t="s">
        <v>1823</v>
      </c>
      <c r="G124" t="s">
        <v>2007</v>
      </c>
      <c r="H124" t="s">
        <v>1821</v>
      </c>
    </row>
    <row r="125" spans="2:8">
      <c r="B125" t="s">
        <v>1684</v>
      </c>
      <c r="C125" t="s">
        <v>439</v>
      </c>
      <c r="D125" t="s">
        <v>1882</v>
      </c>
      <c r="E125" t="s">
        <v>1819</v>
      </c>
      <c r="F125" t="s">
        <v>439</v>
      </c>
      <c r="G125" t="s">
        <v>1883</v>
      </c>
      <c r="H125" t="s">
        <v>1821</v>
      </c>
    </row>
    <row r="126" spans="2:8">
      <c r="B126" t="s">
        <v>1712</v>
      </c>
      <c r="C126" t="s">
        <v>439</v>
      </c>
      <c r="D126" t="s">
        <v>1943</v>
      </c>
      <c r="E126" t="s">
        <v>1819</v>
      </c>
      <c r="F126" t="s">
        <v>439</v>
      </c>
      <c r="G126" t="s">
        <v>1944</v>
      </c>
      <c r="H126" t="s">
        <v>1821</v>
      </c>
    </row>
    <row r="127" spans="2:8">
      <c r="B127" t="s">
        <v>1663</v>
      </c>
      <c r="C127" t="s">
        <v>402</v>
      </c>
      <c r="D127" t="s">
        <v>1837</v>
      </c>
      <c r="E127" t="s">
        <v>1819</v>
      </c>
      <c r="F127" t="s">
        <v>1823</v>
      </c>
      <c r="G127" t="s">
        <v>1838</v>
      </c>
      <c r="H127" t="s">
        <v>1821</v>
      </c>
    </row>
    <row r="128" spans="2:8">
      <c r="B128" t="s">
        <v>1677</v>
      </c>
      <c r="C128" t="s">
        <v>402</v>
      </c>
      <c r="D128" t="s">
        <v>1865</v>
      </c>
      <c r="E128" t="s">
        <v>1819</v>
      </c>
      <c r="F128" t="s">
        <v>1823</v>
      </c>
      <c r="G128" t="s">
        <v>1866</v>
      </c>
      <c r="H128" t="s">
        <v>1821</v>
      </c>
    </row>
    <row r="129" spans="2:8">
      <c r="B129" t="s">
        <v>1676</v>
      </c>
      <c r="C129" t="s">
        <v>402</v>
      </c>
      <c r="D129" t="s">
        <v>1863</v>
      </c>
      <c r="E129" t="s">
        <v>1819</v>
      </c>
      <c r="F129" t="s">
        <v>1823</v>
      </c>
      <c r="G129" t="s">
        <v>1864</v>
      </c>
      <c r="H129" t="s">
        <v>1821</v>
      </c>
    </row>
    <row r="130" spans="2:8">
      <c r="B130" t="s">
        <v>1739</v>
      </c>
      <c r="C130" t="s">
        <v>402</v>
      </c>
      <c r="D130" t="s">
        <v>2008</v>
      </c>
      <c r="E130" t="s">
        <v>1819</v>
      </c>
      <c r="F130" t="s">
        <v>1823</v>
      </c>
      <c r="G130" t="s">
        <v>2009</v>
      </c>
      <c r="H130" t="s">
        <v>1821</v>
      </c>
    </row>
    <row r="131" spans="2:8">
      <c r="B131" t="s">
        <v>1740</v>
      </c>
      <c r="C131" t="s">
        <v>402</v>
      </c>
      <c r="D131" t="s">
        <v>2010</v>
      </c>
      <c r="E131" t="s">
        <v>1819</v>
      </c>
      <c r="F131" t="s">
        <v>1823</v>
      </c>
      <c r="G131" t="s">
        <v>2011</v>
      </c>
      <c r="H131" t="s">
        <v>1821</v>
      </c>
    </row>
    <row r="132" spans="2:8">
      <c r="B132" t="s">
        <v>1741</v>
      </c>
      <c r="C132" t="s">
        <v>402</v>
      </c>
      <c r="D132" t="s">
        <v>2012</v>
      </c>
      <c r="E132" t="s">
        <v>1819</v>
      </c>
      <c r="F132" t="s">
        <v>1823</v>
      </c>
      <c r="G132" t="s">
        <v>2013</v>
      </c>
      <c r="H132" t="s">
        <v>1821</v>
      </c>
    </row>
    <row r="133" spans="2:8">
      <c r="B133" t="s">
        <v>1742</v>
      </c>
      <c r="C133" t="s">
        <v>402</v>
      </c>
      <c r="D133" t="s">
        <v>2014</v>
      </c>
      <c r="E133" t="s">
        <v>1819</v>
      </c>
      <c r="F133" t="s">
        <v>1823</v>
      </c>
      <c r="G133" t="s">
        <v>2015</v>
      </c>
      <c r="H133" t="s">
        <v>1821</v>
      </c>
    </row>
    <row r="134" spans="2:8">
      <c r="B134" t="s">
        <v>1743</v>
      </c>
      <c r="C134" t="s">
        <v>402</v>
      </c>
      <c r="D134" t="s">
        <v>2016</v>
      </c>
      <c r="E134" t="s">
        <v>1819</v>
      </c>
      <c r="F134" t="s">
        <v>1823</v>
      </c>
      <c r="G134" t="s">
        <v>2017</v>
      </c>
      <c r="H134" t="s">
        <v>1821</v>
      </c>
    </row>
    <row r="135" spans="2:8">
      <c r="B135" t="s">
        <v>1664</v>
      </c>
      <c r="C135" t="s">
        <v>402</v>
      </c>
      <c r="D135" t="s">
        <v>1839</v>
      </c>
      <c r="E135" t="s">
        <v>1819</v>
      </c>
      <c r="F135" t="s">
        <v>1823</v>
      </c>
      <c r="G135" t="s">
        <v>1840</v>
      </c>
      <c r="H135" t="s">
        <v>1821</v>
      </c>
    </row>
    <row r="136" spans="2:8">
      <c r="B136" t="s">
        <v>1669</v>
      </c>
      <c r="C136" t="s">
        <v>402</v>
      </c>
      <c r="D136" t="s">
        <v>1849</v>
      </c>
      <c r="E136" t="s">
        <v>1819</v>
      </c>
      <c r="F136" t="s">
        <v>1823</v>
      </c>
      <c r="G136" t="s">
        <v>1850</v>
      </c>
      <c r="H136" t="s">
        <v>1821</v>
      </c>
    </row>
    <row r="137" spans="2:8">
      <c r="B137" t="s">
        <v>1670</v>
      </c>
      <c r="C137" t="s">
        <v>402</v>
      </c>
      <c r="D137" t="s">
        <v>1851</v>
      </c>
      <c r="E137" t="s">
        <v>1819</v>
      </c>
      <c r="F137" t="s">
        <v>1823</v>
      </c>
      <c r="G137" t="s">
        <v>1852</v>
      </c>
      <c r="H137" t="s">
        <v>1821</v>
      </c>
    </row>
    <row r="138" spans="2:8">
      <c r="B138" t="s">
        <v>1744</v>
      </c>
      <c r="C138" t="s">
        <v>402</v>
      </c>
      <c r="D138" t="s">
        <v>2018</v>
      </c>
      <c r="E138" t="s">
        <v>1819</v>
      </c>
      <c r="F138" t="s">
        <v>1823</v>
      </c>
      <c r="G138" t="s">
        <v>2019</v>
      </c>
      <c r="H138" t="s">
        <v>1821</v>
      </c>
    </row>
    <row r="139" spans="2:8">
      <c r="B139" t="s">
        <v>1658</v>
      </c>
      <c r="C139" t="s">
        <v>402</v>
      </c>
      <c r="D139" t="s">
        <v>1827</v>
      </c>
      <c r="E139" t="s">
        <v>1819</v>
      </c>
      <c r="F139" t="s">
        <v>1823</v>
      </c>
      <c r="G139" t="s">
        <v>1828</v>
      </c>
      <c r="H139" t="s">
        <v>1821</v>
      </c>
    </row>
    <row r="140" spans="2:8">
      <c r="B140" t="s">
        <v>1745</v>
      </c>
      <c r="C140" t="s">
        <v>402</v>
      </c>
      <c r="D140" t="s">
        <v>2020</v>
      </c>
      <c r="E140" t="s">
        <v>1819</v>
      </c>
      <c r="F140" t="s">
        <v>1823</v>
      </c>
      <c r="G140" t="s">
        <v>2021</v>
      </c>
      <c r="H140" t="s">
        <v>1821</v>
      </c>
    </row>
    <row r="141" spans="2:8">
      <c r="B141" t="s">
        <v>1746</v>
      </c>
      <c r="C141" t="s">
        <v>402</v>
      </c>
      <c r="D141" t="s">
        <v>2022</v>
      </c>
      <c r="E141" t="s">
        <v>1819</v>
      </c>
      <c r="F141" t="s">
        <v>1823</v>
      </c>
      <c r="G141" t="s">
        <v>2023</v>
      </c>
      <c r="H141" t="s">
        <v>1821</v>
      </c>
    </row>
    <row r="142" spans="2:8">
      <c r="B142" t="s">
        <v>1747</v>
      </c>
      <c r="C142" t="s">
        <v>402</v>
      </c>
      <c r="D142" t="s">
        <v>2024</v>
      </c>
      <c r="E142" t="s">
        <v>1819</v>
      </c>
      <c r="F142" t="s">
        <v>1823</v>
      </c>
      <c r="G142" t="s">
        <v>2025</v>
      </c>
      <c r="H142" t="s">
        <v>1821</v>
      </c>
    </row>
    <row r="143" spans="2:8">
      <c r="B143" t="s">
        <v>1748</v>
      </c>
      <c r="C143" t="s">
        <v>402</v>
      </c>
      <c r="D143" t="s">
        <v>2026</v>
      </c>
      <c r="E143" t="s">
        <v>1819</v>
      </c>
      <c r="F143" t="s">
        <v>1823</v>
      </c>
      <c r="G143" t="s">
        <v>2027</v>
      </c>
      <c r="H143" t="s">
        <v>1821</v>
      </c>
    </row>
    <row r="144" spans="2:8">
      <c r="B144" t="s">
        <v>1749</v>
      </c>
      <c r="C144" t="s">
        <v>402</v>
      </c>
      <c r="D144" t="s">
        <v>2028</v>
      </c>
      <c r="E144" t="s">
        <v>1819</v>
      </c>
      <c r="F144" t="s">
        <v>1823</v>
      </c>
      <c r="G144" t="s">
        <v>2029</v>
      </c>
      <c r="H144" t="s">
        <v>1821</v>
      </c>
    </row>
    <row r="145" spans="2:8">
      <c r="B145" t="s">
        <v>1750</v>
      </c>
      <c r="C145" t="s">
        <v>402</v>
      </c>
      <c r="D145" t="s">
        <v>2030</v>
      </c>
      <c r="E145" t="s">
        <v>1819</v>
      </c>
      <c r="F145" t="s">
        <v>1823</v>
      </c>
      <c r="G145" t="s">
        <v>2031</v>
      </c>
      <c r="H145" t="s">
        <v>1821</v>
      </c>
    </row>
    <row r="146" spans="2:8">
      <c r="B146" t="s">
        <v>1751</v>
      </c>
      <c r="C146" t="s">
        <v>402</v>
      </c>
      <c r="D146" t="s">
        <v>2032</v>
      </c>
      <c r="E146" t="s">
        <v>1819</v>
      </c>
      <c r="F146" t="s">
        <v>1823</v>
      </c>
      <c r="G146" t="s">
        <v>2033</v>
      </c>
      <c r="H146" t="s">
        <v>1821</v>
      </c>
    </row>
    <row r="147" spans="2:8">
      <c r="B147" t="s">
        <v>1666</v>
      </c>
      <c r="C147" t="s">
        <v>402</v>
      </c>
      <c r="D147" t="s">
        <v>1843</v>
      </c>
      <c r="E147" t="s">
        <v>1819</v>
      </c>
      <c r="F147" t="s">
        <v>1823</v>
      </c>
      <c r="G147" t="s">
        <v>1844</v>
      </c>
      <c r="H147" t="s">
        <v>1821</v>
      </c>
    </row>
    <row r="148" spans="2:8">
      <c r="B148" t="s">
        <v>1667</v>
      </c>
      <c r="C148" t="s">
        <v>402</v>
      </c>
      <c r="D148" t="s">
        <v>1845</v>
      </c>
      <c r="E148" t="s">
        <v>1819</v>
      </c>
      <c r="F148" t="s">
        <v>1823</v>
      </c>
      <c r="G148" t="s">
        <v>1846</v>
      </c>
      <c r="H148" t="s">
        <v>1821</v>
      </c>
    </row>
    <row r="149" spans="2:8">
      <c r="B149" t="s">
        <v>1668</v>
      </c>
      <c r="C149" t="s">
        <v>402</v>
      </c>
      <c r="D149" t="s">
        <v>1847</v>
      </c>
      <c r="E149" t="s">
        <v>1819</v>
      </c>
      <c r="F149" t="s">
        <v>1823</v>
      </c>
      <c r="G149" t="s">
        <v>1848</v>
      </c>
      <c r="H149" t="s">
        <v>1821</v>
      </c>
    </row>
    <row r="150" spans="2:8">
      <c r="B150" t="s">
        <v>1752</v>
      </c>
      <c r="C150" t="s">
        <v>402</v>
      </c>
      <c r="D150" t="s">
        <v>2034</v>
      </c>
      <c r="E150" t="s">
        <v>1819</v>
      </c>
      <c r="F150" t="s">
        <v>1823</v>
      </c>
      <c r="G150" t="s">
        <v>2035</v>
      </c>
      <c r="H150" t="s">
        <v>1821</v>
      </c>
    </row>
    <row r="151" spans="2:8">
      <c r="B151" t="s">
        <v>1753</v>
      </c>
      <c r="C151" t="s">
        <v>439</v>
      </c>
      <c r="D151" t="s">
        <v>2036</v>
      </c>
      <c r="E151" t="s">
        <v>1819</v>
      </c>
      <c r="F151" t="s">
        <v>439</v>
      </c>
      <c r="G151" t="s">
        <v>2037</v>
      </c>
      <c r="H151" t="s">
        <v>1821</v>
      </c>
    </row>
    <row r="152" spans="2:8">
      <c r="B152" t="s">
        <v>1754</v>
      </c>
      <c r="C152" t="s">
        <v>439</v>
      </c>
      <c r="D152" t="s">
        <v>2038</v>
      </c>
      <c r="E152" t="s">
        <v>1819</v>
      </c>
      <c r="F152" t="s">
        <v>439</v>
      </c>
      <c r="G152" t="s">
        <v>2039</v>
      </c>
      <c r="H152" t="s">
        <v>1821</v>
      </c>
    </row>
    <row r="153" spans="2:8">
      <c r="B153" t="s">
        <v>1686</v>
      </c>
      <c r="C153" t="s">
        <v>439</v>
      </c>
      <c r="D153" t="s">
        <v>1887</v>
      </c>
      <c r="E153" t="s">
        <v>1819</v>
      </c>
      <c r="F153" t="s">
        <v>439</v>
      </c>
      <c r="G153" t="s">
        <v>1888</v>
      </c>
      <c r="H153" t="s">
        <v>1821</v>
      </c>
    </row>
    <row r="154" spans="2:8">
      <c r="B154" t="s">
        <v>1720</v>
      </c>
      <c r="C154" t="s">
        <v>439</v>
      </c>
      <c r="D154" t="s">
        <v>1959</v>
      </c>
      <c r="E154" t="s">
        <v>1819</v>
      </c>
      <c r="F154" t="s">
        <v>439</v>
      </c>
      <c r="G154" t="s">
        <v>1960</v>
      </c>
      <c r="H154" t="s">
        <v>1821</v>
      </c>
    </row>
    <row r="155" spans="2:8">
      <c r="B155" t="s">
        <v>1755</v>
      </c>
      <c r="C155" t="s">
        <v>439</v>
      </c>
      <c r="D155" t="s">
        <v>2040</v>
      </c>
      <c r="E155" t="s">
        <v>1819</v>
      </c>
      <c r="F155" t="s">
        <v>439</v>
      </c>
      <c r="G155" t="s">
        <v>2041</v>
      </c>
      <c r="H155" t="s">
        <v>1821</v>
      </c>
    </row>
    <row r="156" spans="2:8">
      <c r="B156" t="s">
        <v>1719</v>
      </c>
      <c r="C156" t="s">
        <v>439</v>
      </c>
      <c r="D156" t="s">
        <v>1957</v>
      </c>
      <c r="E156" t="s">
        <v>1819</v>
      </c>
      <c r="F156" t="s">
        <v>439</v>
      </c>
      <c r="G156" t="s">
        <v>1958</v>
      </c>
      <c r="H156" t="s">
        <v>1821</v>
      </c>
    </row>
    <row r="157" spans="2:8">
      <c r="B157" t="s">
        <v>457</v>
      </c>
      <c r="C157" t="s">
        <v>439</v>
      </c>
      <c r="D157" t="s">
        <v>458</v>
      </c>
      <c r="E157" t="s">
        <v>1819</v>
      </c>
      <c r="F157" t="s">
        <v>439</v>
      </c>
      <c r="G157" t="s">
        <v>1932</v>
      </c>
      <c r="H157" t="s">
        <v>1821</v>
      </c>
    </row>
    <row r="158" spans="2:8">
      <c r="B158" t="s">
        <v>1756</v>
      </c>
      <c r="C158" t="s">
        <v>439</v>
      </c>
      <c r="D158" t="s">
        <v>2042</v>
      </c>
      <c r="E158" t="s">
        <v>1819</v>
      </c>
      <c r="F158" t="s">
        <v>439</v>
      </c>
      <c r="G158" t="s">
        <v>2043</v>
      </c>
      <c r="H158" t="s">
        <v>1821</v>
      </c>
    </row>
    <row r="159" spans="2:8">
      <c r="B159" t="s">
        <v>1757</v>
      </c>
      <c r="C159" t="s">
        <v>439</v>
      </c>
      <c r="D159" t="s">
        <v>2044</v>
      </c>
      <c r="E159" t="s">
        <v>1819</v>
      </c>
      <c r="F159" t="s">
        <v>439</v>
      </c>
      <c r="G159" t="s">
        <v>2045</v>
      </c>
      <c r="H159" t="s">
        <v>1821</v>
      </c>
    </row>
    <row r="160" spans="2:8">
      <c r="B160" t="s">
        <v>1758</v>
      </c>
      <c r="C160" t="s">
        <v>439</v>
      </c>
      <c r="D160" t="s">
        <v>2046</v>
      </c>
      <c r="E160" t="s">
        <v>1819</v>
      </c>
      <c r="F160" t="s">
        <v>439</v>
      </c>
      <c r="G160" t="s">
        <v>2047</v>
      </c>
      <c r="H160" t="s">
        <v>1821</v>
      </c>
    </row>
    <row r="161" spans="2:8">
      <c r="B161" t="s">
        <v>1759</v>
      </c>
      <c r="C161" t="s">
        <v>439</v>
      </c>
      <c r="D161" t="s">
        <v>2048</v>
      </c>
      <c r="E161" t="s">
        <v>1819</v>
      </c>
      <c r="F161" t="s">
        <v>439</v>
      </c>
      <c r="G161" t="s">
        <v>2049</v>
      </c>
      <c r="H161" t="s">
        <v>1821</v>
      </c>
    </row>
    <row r="162" spans="2:8">
      <c r="B162" t="s">
        <v>1760</v>
      </c>
      <c r="C162" t="s">
        <v>1870</v>
      </c>
      <c r="D162" t="s">
        <v>2050</v>
      </c>
      <c r="E162" t="s">
        <v>1819</v>
      </c>
      <c r="F162" t="s">
        <v>1872</v>
      </c>
      <c r="G162" t="s">
        <v>2051</v>
      </c>
      <c r="H162" t="s">
        <v>1821</v>
      </c>
    </row>
    <row r="163" spans="2:8">
      <c r="B163" t="s">
        <v>1679</v>
      </c>
      <c r="C163" t="s">
        <v>1870</v>
      </c>
      <c r="D163" t="s">
        <v>1871</v>
      </c>
      <c r="E163" t="s">
        <v>1819</v>
      </c>
      <c r="F163" t="s">
        <v>1872</v>
      </c>
      <c r="G163" t="s">
        <v>1873</v>
      </c>
      <c r="H163" t="s">
        <v>1821</v>
      </c>
    </row>
    <row r="164" spans="2:8">
      <c r="B164" t="s">
        <v>1680</v>
      </c>
      <c r="C164" t="s">
        <v>1870</v>
      </c>
      <c r="D164" t="s">
        <v>1874</v>
      </c>
      <c r="E164" t="s">
        <v>1819</v>
      </c>
      <c r="F164" t="s">
        <v>1872</v>
      </c>
      <c r="G164" t="s">
        <v>1875</v>
      </c>
      <c r="H164" t="s">
        <v>1821</v>
      </c>
    </row>
    <row r="165" spans="2:8">
      <c r="B165" t="s">
        <v>1761</v>
      </c>
      <c r="C165" t="s">
        <v>1870</v>
      </c>
      <c r="D165" t="s">
        <v>2052</v>
      </c>
      <c r="E165" t="s">
        <v>1819</v>
      </c>
      <c r="F165" t="s">
        <v>1872</v>
      </c>
      <c r="G165" t="s">
        <v>2053</v>
      </c>
      <c r="H165" t="s">
        <v>1821</v>
      </c>
    </row>
    <row r="166" spans="2:8">
      <c r="B166" t="s">
        <v>1762</v>
      </c>
      <c r="C166" t="s">
        <v>1870</v>
      </c>
      <c r="D166" t="s">
        <v>2054</v>
      </c>
      <c r="E166" t="s">
        <v>1819</v>
      </c>
      <c r="F166" t="s">
        <v>1872</v>
      </c>
      <c r="G166" t="s">
        <v>2055</v>
      </c>
      <c r="H166" t="s">
        <v>1821</v>
      </c>
    </row>
    <row r="167" spans="2:8">
      <c r="B167" t="s">
        <v>1763</v>
      </c>
      <c r="C167" t="s">
        <v>1870</v>
      </c>
      <c r="D167" t="s">
        <v>2056</v>
      </c>
      <c r="E167" t="s">
        <v>1819</v>
      </c>
      <c r="F167" t="s">
        <v>1872</v>
      </c>
      <c r="G167" t="s">
        <v>2057</v>
      </c>
      <c r="H167" t="s">
        <v>1821</v>
      </c>
    </row>
    <row r="168" spans="2:8">
      <c r="B168" t="s">
        <v>1681</v>
      </c>
      <c r="C168" t="s">
        <v>1870</v>
      </c>
      <c r="D168" t="s">
        <v>1876</v>
      </c>
      <c r="E168" t="s">
        <v>1819</v>
      </c>
      <c r="F168" t="s">
        <v>1872</v>
      </c>
      <c r="G168" t="s">
        <v>1877</v>
      </c>
      <c r="H168" t="s">
        <v>1821</v>
      </c>
    </row>
    <row r="169" spans="2:8">
      <c r="B169" t="s">
        <v>1764</v>
      </c>
      <c r="C169" t="s">
        <v>1870</v>
      </c>
      <c r="D169" t="s">
        <v>2058</v>
      </c>
      <c r="E169" t="s">
        <v>1819</v>
      </c>
      <c r="F169" t="s">
        <v>1872</v>
      </c>
      <c r="G169" t="s">
        <v>2059</v>
      </c>
      <c r="H169" t="s">
        <v>1821</v>
      </c>
    </row>
    <row r="170" spans="2:8">
      <c r="B170" t="s">
        <v>1707</v>
      </c>
      <c r="C170" t="s">
        <v>439</v>
      </c>
      <c r="D170" t="s">
        <v>1930</v>
      </c>
      <c r="E170" t="s">
        <v>1819</v>
      </c>
      <c r="F170" t="s">
        <v>439</v>
      </c>
      <c r="G170" t="s">
        <v>1931</v>
      </c>
      <c r="H170" t="s">
        <v>1821</v>
      </c>
    </row>
    <row r="171" spans="2:8">
      <c r="B171" t="s">
        <v>1721</v>
      </c>
      <c r="C171" t="s">
        <v>439</v>
      </c>
      <c r="D171" t="s">
        <v>1961</v>
      </c>
      <c r="E171" t="s">
        <v>1819</v>
      </c>
      <c r="F171" t="s">
        <v>439</v>
      </c>
      <c r="G171" t="s">
        <v>1962</v>
      </c>
      <c r="H171" t="s">
        <v>1821</v>
      </c>
    </row>
    <row r="172" spans="2:8">
      <c r="B172" t="s">
        <v>1721</v>
      </c>
      <c r="C172" t="s">
        <v>439</v>
      </c>
      <c r="D172" t="s">
        <v>1961</v>
      </c>
      <c r="E172" t="s">
        <v>1819</v>
      </c>
      <c r="F172" t="s">
        <v>439</v>
      </c>
      <c r="G172" t="s">
        <v>1962</v>
      </c>
      <c r="H172" t="s">
        <v>1821</v>
      </c>
    </row>
    <row r="173" spans="2:8">
      <c r="B173" t="s">
        <v>1765</v>
      </c>
      <c r="C173" t="s">
        <v>439</v>
      </c>
      <c r="D173" t="s">
        <v>2060</v>
      </c>
      <c r="E173" t="s">
        <v>1819</v>
      </c>
      <c r="F173" t="s">
        <v>439</v>
      </c>
      <c r="G173" t="s">
        <v>2061</v>
      </c>
      <c r="H173" t="s">
        <v>1821</v>
      </c>
    </row>
    <row r="174" spans="2:8">
      <c r="B174" t="s">
        <v>1691</v>
      </c>
      <c r="C174" t="s">
        <v>439</v>
      </c>
      <c r="D174" t="s">
        <v>1898</v>
      </c>
      <c r="E174" t="s">
        <v>1819</v>
      </c>
      <c r="F174" t="s">
        <v>439</v>
      </c>
      <c r="G174" t="s">
        <v>1899</v>
      </c>
      <c r="H174" t="s">
        <v>1821</v>
      </c>
    </row>
    <row r="175" spans="2:8">
      <c r="B175" t="s">
        <v>1766</v>
      </c>
      <c r="C175" t="s">
        <v>439</v>
      </c>
      <c r="D175" t="s">
        <v>2062</v>
      </c>
      <c r="E175" t="s">
        <v>1819</v>
      </c>
      <c r="F175" t="s">
        <v>439</v>
      </c>
      <c r="G175" t="s">
        <v>2063</v>
      </c>
      <c r="H175" t="s">
        <v>1821</v>
      </c>
    </row>
    <row r="176" spans="2:8">
      <c r="B176" t="s">
        <v>1767</v>
      </c>
      <c r="C176" t="s">
        <v>439</v>
      </c>
      <c r="D176" t="s">
        <v>2064</v>
      </c>
      <c r="E176" t="s">
        <v>1819</v>
      </c>
      <c r="F176" t="s">
        <v>439</v>
      </c>
      <c r="G176" t="s">
        <v>2065</v>
      </c>
      <c r="H176" t="s">
        <v>1821</v>
      </c>
    </row>
    <row r="177" spans="2:8">
      <c r="B177" t="s">
        <v>1768</v>
      </c>
      <c r="C177" t="s">
        <v>439</v>
      </c>
      <c r="D177" t="s">
        <v>2066</v>
      </c>
      <c r="E177" t="s">
        <v>1819</v>
      </c>
      <c r="F177" t="s">
        <v>439</v>
      </c>
      <c r="G177" t="s">
        <v>2067</v>
      </c>
      <c r="H177" t="s">
        <v>1821</v>
      </c>
    </row>
    <row r="178" spans="2:8">
      <c r="B178" t="s">
        <v>1769</v>
      </c>
      <c r="C178" t="s">
        <v>439</v>
      </c>
      <c r="D178" t="s">
        <v>2068</v>
      </c>
      <c r="E178" t="s">
        <v>1819</v>
      </c>
      <c r="F178" t="s">
        <v>439</v>
      </c>
      <c r="G178" t="s">
        <v>2069</v>
      </c>
      <c r="H178" t="s">
        <v>1821</v>
      </c>
    </row>
    <row r="179" spans="2:8">
      <c r="B179" t="s">
        <v>1770</v>
      </c>
      <c r="C179" t="s">
        <v>439</v>
      </c>
      <c r="D179" t="s">
        <v>2070</v>
      </c>
      <c r="E179" t="s">
        <v>1819</v>
      </c>
      <c r="F179" t="s">
        <v>439</v>
      </c>
      <c r="G179" t="s">
        <v>2071</v>
      </c>
      <c r="H179" t="s">
        <v>1821</v>
      </c>
    </row>
    <row r="180" spans="2:8">
      <c r="B180" t="s">
        <v>1771</v>
      </c>
      <c r="C180" t="s">
        <v>439</v>
      </c>
      <c r="D180" t="s">
        <v>2072</v>
      </c>
      <c r="E180" t="s">
        <v>1819</v>
      </c>
      <c r="F180" t="s">
        <v>439</v>
      </c>
      <c r="G180" t="s">
        <v>2073</v>
      </c>
      <c r="H180" t="s">
        <v>1821</v>
      </c>
    </row>
    <row r="181" spans="2:8">
      <c r="B181" t="s">
        <v>1772</v>
      </c>
      <c r="C181" t="s">
        <v>439</v>
      </c>
      <c r="D181" t="s">
        <v>2074</v>
      </c>
      <c r="E181" t="s">
        <v>1819</v>
      </c>
      <c r="F181" t="s">
        <v>439</v>
      </c>
      <c r="G181" t="s">
        <v>2075</v>
      </c>
      <c r="H181" t="s">
        <v>1821</v>
      </c>
    </row>
    <row r="182" spans="2:8">
      <c r="B182" t="s">
        <v>1773</v>
      </c>
      <c r="C182" t="s">
        <v>439</v>
      </c>
      <c r="D182" t="s">
        <v>2076</v>
      </c>
      <c r="E182" t="s">
        <v>1819</v>
      </c>
      <c r="F182" t="s">
        <v>439</v>
      </c>
      <c r="G182" t="s">
        <v>2077</v>
      </c>
      <c r="H182" t="s">
        <v>1821</v>
      </c>
    </row>
    <row r="183" spans="2:8">
      <c r="B183" t="s">
        <v>1774</v>
      </c>
      <c r="C183" t="s">
        <v>439</v>
      </c>
      <c r="D183" t="s">
        <v>2078</v>
      </c>
      <c r="E183" t="s">
        <v>1819</v>
      </c>
      <c r="F183" t="s">
        <v>439</v>
      </c>
      <c r="G183" t="s">
        <v>2079</v>
      </c>
      <c r="H183" t="s">
        <v>1821</v>
      </c>
    </row>
    <row r="184" spans="2:8">
      <c r="B184" t="s">
        <v>1693</v>
      </c>
      <c r="C184" t="s">
        <v>439</v>
      </c>
      <c r="D184" t="s">
        <v>1902</v>
      </c>
      <c r="E184" t="s">
        <v>1819</v>
      </c>
      <c r="F184" t="s">
        <v>439</v>
      </c>
      <c r="G184" t="s">
        <v>1903</v>
      </c>
      <c r="H184" t="s">
        <v>1821</v>
      </c>
    </row>
    <row r="185" spans="2:8">
      <c r="B185" t="s">
        <v>1775</v>
      </c>
      <c r="C185" t="s">
        <v>439</v>
      </c>
      <c r="D185" t="s">
        <v>2080</v>
      </c>
      <c r="E185" t="s">
        <v>1819</v>
      </c>
      <c r="F185" t="s">
        <v>439</v>
      </c>
      <c r="G185" t="s">
        <v>2081</v>
      </c>
      <c r="H185" t="s">
        <v>1821</v>
      </c>
    </row>
    <row r="186" spans="2:8">
      <c r="B186" t="s">
        <v>1776</v>
      </c>
      <c r="C186" t="s">
        <v>439</v>
      </c>
      <c r="D186" t="s">
        <v>2082</v>
      </c>
      <c r="E186" t="s">
        <v>1819</v>
      </c>
      <c r="F186" t="s">
        <v>439</v>
      </c>
      <c r="G186" t="s">
        <v>2083</v>
      </c>
      <c r="H186" t="s">
        <v>1821</v>
      </c>
    </row>
    <row r="187" spans="2:8">
      <c r="B187" t="s">
        <v>1706</v>
      </c>
      <c r="C187" t="s">
        <v>439</v>
      </c>
      <c r="D187" t="s">
        <v>1928</v>
      </c>
      <c r="E187" t="s">
        <v>1819</v>
      </c>
      <c r="F187" t="s">
        <v>439</v>
      </c>
      <c r="G187" t="s">
        <v>1929</v>
      </c>
      <c r="H187" t="s">
        <v>1821</v>
      </c>
    </row>
    <row r="188" spans="2:8">
      <c r="B188" t="s">
        <v>1716</v>
      </c>
      <c r="C188" t="s">
        <v>439</v>
      </c>
      <c r="D188" t="s">
        <v>1951</v>
      </c>
      <c r="E188" t="s">
        <v>1819</v>
      </c>
      <c r="F188" t="s">
        <v>439</v>
      </c>
      <c r="G188" t="s">
        <v>1952</v>
      </c>
      <c r="H188" t="s">
        <v>1821</v>
      </c>
    </row>
    <row r="189" spans="2:8">
      <c r="B189" t="s">
        <v>1696</v>
      </c>
      <c r="C189" t="s">
        <v>439</v>
      </c>
      <c r="D189" t="s">
        <v>1908</v>
      </c>
      <c r="E189" t="s">
        <v>1819</v>
      </c>
      <c r="F189" t="s">
        <v>439</v>
      </c>
      <c r="G189" t="s">
        <v>1909</v>
      </c>
      <c r="H189" t="s">
        <v>1821</v>
      </c>
    </row>
    <row r="190" spans="2:8">
      <c r="B190" t="s">
        <v>1717</v>
      </c>
      <c r="C190" t="s">
        <v>439</v>
      </c>
      <c r="D190" t="s">
        <v>1953</v>
      </c>
      <c r="E190" t="s">
        <v>1819</v>
      </c>
      <c r="F190" t="s">
        <v>439</v>
      </c>
      <c r="G190" t="s">
        <v>1954</v>
      </c>
      <c r="H190" t="s">
        <v>1821</v>
      </c>
    </row>
    <row r="191" spans="2:8">
      <c r="B191" t="s">
        <v>1718</v>
      </c>
      <c r="C191" t="s">
        <v>439</v>
      </c>
      <c r="D191" t="s">
        <v>1955</v>
      </c>
      <c r="E191" t="s">
        <v>1819</v>
      </c>
      <c r="F191" t="s">
        <v>439</v>
      </c>
      <c r="G191" t="s">
        <v>1956</v>
      </c>
      <c r="H191" t="s">
        <v>1821</v>
      </c>
    </row>
    <row r="192" spans="2:8">
      <c r="B192" t="s">
        <v>1699</v>
      </c>
      <c r="C192" t="s">
        <v>439</v>
      </c>
      <c r="D192" t="s">
        <v>1914</v>
      </c>
      <c r="E192" t="s">
        <v>1819</v>
      </c>
      <c r="F192" t="s">
        <v>439</v>
      </c>
      <c r="G192" t="s">
        <v>1915</v>
      </c>
      <c r="H192" t="s">
        <v>1821</v>
      </c>
    </row>
    <row r="193" spans="2:8">
      <c r="B193" t="s">
        <v>1700</v>
      </c>
      <c r="C193" t="s">
        <v>439</v>
      </c>
      <c r="D193" t="s">
        <v>1916</v>
      </c>
      <c r="E193" t="s">
        <v>1819</v>
      </c>
      <c r="F193" t="s">
        <v>439</v>
      </c>
      <c r="G193" t="s">
        <v>1917</v>
      </c>
      <c r="H193" t="s">
        <v>1821</v>
      </c>
    </row>
    <row r="194" spans="2:8">
      <c r="B194" t="s">
        <v>1713</v>
      </c>
      <c r="C194" t="s">
        <v>439</v>
      </c>
      <c r="D194" t="s">
        <v>1945</v>
      </c>
      <c r="E194" t="s">
        <v>1819</v>
      </c>
      <c r="F194" t="s">
        <v>439</v>
      </c>
      <c r="G194" t="s">
        <v>1946</v>
      </c>
      <c r="H194" t="s">
        <v>1821</v>
      </c>
    </row>
    <row r="195" spans="2:8">
      <c r="B195" t="s">
        <v>1714</v>
      </c>
      <c r="C195" t="s">
        <v>439</v>
      </c>
      <c r="D195" t="s">
        <v>1947</v>
      </c>
      <c r="E195" t="s">
        <v>1819</v>
      </c>
      <c r="F195" t="s">
        <v>439</v>
      </c>
      <c r="G195" t="s">
        <v>1948</v>
      </c>
      <c r="H195" t="s">
        <v>1821</v>
      </c>
    </row>
    <row r="196" spans="2:8">
      <c r="B196" t="s">
        <v>465</v>
      </c>
      <c r="C196" t="s">
        <v>439</v>
      </c>
      <c r="D196" t="s">
        <v>466</v>
      </c>
      <c r="E196" t="s">
        <v>1819</v>
      </c>
      <c r="F196" t="s">
        <v>439</v>
      </c>
      <c r="G196" t="s">
        <v>1963</v>
      </c>
      <c r="H196" t="s">
        <v>1821</v>
      </c>
    </row>
    <row r="197" spans="2:8">
      <c r="B197" t="s">
        <v>468</v>
      </c>
      <c r="C197" t="s">
        <v>439</v>
      </c>
      <c r="D197" t="s">
        <v>469</v>
      </c>
      <c r="E197" t="s">
        <v>1819</v>
      </c>
      <c r="F197" t="s">
        <v>439</v>
      </c>
      <c r="G197" t="s">
        <v>1964</v>
      </c>
      <c r="H197" t="s">
        <v>1821</v>
      </c>
    </row>
    <row r="198" spans="2:8">
      <c r="B198" t="s">
        <v>472</v>
      </c>
      <c r="C198" t="s">
        <v>439</v>
      </c>
      <c r="D198" t="s">
        <v>473</v>
      </c>
      <c r="E198" t="s">
        <v>1819</v>
      </c>
      <c r="F198" t="s">
        <v>439</v>
      </c>
      <c r="G198" t="s">
        <v>1965</v>
      </c>
      <c r="H198" t="s">
        <v>1821</v>
      </c>
    </row>
    <row r="199" spans="2:8">
      <c r="B199" t="s">
        <v>1701</v>
      </c>
      <c r="C199" t="s">
        <v>439</v>
      </c>
      <c r="D199" t="s">
        <v>1918</v>
      </c>
      <c r="E199" t="s">
        <v>1819</v>
      </c>
      <c r="F199" t="s">
        <v>439</v>
      </c>
      <c r="G199" t="s">
        <v>1919</v>
      </c>
      <c r="H199" t="s">
        <v>1821</v>
      </c>
    </row>
    <row r="200" spans="2:8">
      <c r="B200" t="s">
        <v>1702</v>
      </c>
      <c r="C200" t="s">
        <v>439</v>
      </c>
      <c r="D200" t="s">
        <v>1920</v>
      </c>
      <c r="E200" t="s">
        <v>1819</v>
      </c>
      <c r="F200" t="s">
        <v>439</v>
      </c>
      <c r="G200" t="s">
        <v>1921</v>
      </c>
      <c r="H200" t="s">
        <v>1821</v>
      </c>
    </row>
    <row r="201" spans="2:8">
      <c r="B201" t="s">
        <v>1703</v>
      </c>
      <c r="C201" t="s">
        <v>439</v>
      </c>
      <c r="D201" t="s">
        <v>1922</v>
      </c>
      <c r="E201" t="s">
        <v>1819</v>
      </c>
      <c r="F201" t="s">
        <v>439</v>
      </c>
      <c r="G201" t="s">
        <v>1923</v>
      </c>
      <c r="H201" t="s">
        <v>1821</v>
      </c>
    </row>
    <row r="202" spans="2:8">
      <c r="B202" t="s">
        <v>1777</v>
      </c>
      <c r="C202" t="s">
        <v>439</v>
      </c>
      <c r="D202" t="s">
        <v>2084</v>
      </c>
      <c r="E202" t="s">
        <v>1819</v>
      </c>
      <c r="F202" t="s">
        <v>439</v>
      </c>
      <c r="G202" t="s">
        <v>2085</v>
      </c>
      <c r="H202" t="s">
        <v>1821</v>
      </c>
    </row>
    <row r="203" spans="2:8">
      <c r="B203" t="s">
        <v>1778</v>
      </c>
      <c r="C203" t="s">
        <v>439</v>
      </c>
      <c r="D203" t="s">
        <v>2086</v>
      </c>
      <c r="E203" t="s">
        <v>1819</v>
      </c>
      <c r="F203" t="s">
        <v>439</v>
      </c>
      <c r="G203" t="s">
        <v>2087</v>
      </c>
      <c r="H203" t="s">
        <v>1821</v>
      </c>
    </row>
    <row r="204" spans="2:8">
      <c r="B204" t="s">
        <v>1779</v>
      </c>
      <c r="C204" t="s">
        <v>439</v>
      </c>
      <c r="D204" t="s">
        <v>2088</v>
      </c>
      <c r="E204" t="s">
        <v>1819</v>
      </c>
      <c r="F204" t="s">
        <v>439</v>
      </c>
      <c r="G204" t="s">
        <v>2089</v>
      </c>
      <c r="H204" t="s">
        <v>1821</v>
      </c>
    </row>
    <row r="205" spans="2:8">
      <c r="B205" t="s">
        <v>1780</v>
      </c>
      <c r="C205" t="s">
        <v>439</v>
      </c>
      <c r="D205" t="s">
        <v>2090</v>
      </c>
      <c r="E205" t="s">
        <v>1819</v>
      </c>
      <c r="F205" t="s">
        <v>439</v>
      </c>
      <c r="G205" t="s">
        <v>2091</v>
      </c>
      <c r="H205" t="s">
        <v>1821</v>
      </c>
    </row>
    <row r="206" spans="2:8">
      <c r="B206" t="s">
        <v>1781</v>
      </c>
      <c r="C206" t="s">
        <v>402</v>
      </c>
      <c r="D206" t="s">
        <v>2092</v>
      </c>
      <c r="E206" t="s">
        <v>1819</v>
      </c>
      <c r="F206" t="s">
        <v>1823</v>
      </c>
      <c r="G206" t="s">
        <v>2093</v>
      </c>
      <c r="H206" t="s">
        <v>1821</v>
      </c>
    </row>
  </sheetData>
  <autoFilter ref="B4:H206"/>
  <customSheetViews>
    <customSheetView guid="{CA85050C-BCE5-42C8-8E0A-C3A0C991F383}" showAutoFilter="1" topLeftCell="A191">
      <selection activeCell="B208" sqref="B208:B264"/>
      <pageMargins left="0.7" right="0.7" top="0.75" bottom="0.75" header="0.3" footer="0.3"/>
      <autoFilter ref="B4:H206"/>
    </customSheetView>
  </customSheetViews>
  <conditionalFormatting sqref="B1:B1048576">
    <cfRule type="duplicateValues" dxfId="2" priority="1"/>
    <cfRule type="duplicateValues" dxfId="1" priority="2"/>
    <cfRule type="duplicateValues" dxfId="0"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2</vt:i4>
      </vt:variant>
    </vt:vector>
  </HeadingPairs>
  <TitlesOfParts>
    <vt:vector size="2" baseType="lpstr">
      <vt:lpstr>ППЗ 2022-1</vt:lpstr>
      <vt:lpstr>ПКО 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Ергалиев Равиль Лукпанович</cp:lastModifiedBy>
  <cp:lastPrinted>2021-09-16T04:37:08Z</cp:lastPrinted>
  <dcterms:created xsi:type="dcterms:W3CDTF">2021-09-14T09:17:41Z</dcterms:created>
  <dcterms:modified xsi:type="dcterms:W3CDTF">2022-01-14T12:38:25Z</dcterms:modified>
</cp:coreProperties>
</file>