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2021 Первоочередные\для сайта эмг\"/>
    </mc:Choice>
  </mc:AlternateContent>
  <bookViews>
    <workbookView xWindow="0" yWindow="0" windowWidth="19200" windowHeight="6735"/>
  </bookViews>
  <sheets>
    <sheet name="2020-2026" sheetId="1" r:id="rId1"/>
  </sheets>
  <externalReferences>
    <externalReference r:id="rId2"/>
    <externalReference r:id="rId3"/>
    <externalReference r:id="rId4"/>
    <externalReference r:id="rId5"/>
  </externalReferences>
  <definedNames>
    <definedName name="_xlnm._FilterDatabase" localSheetId="0" hidden="1">'2020-2026'!$4:$44</definedName>
    <definedName name="атрибут" localSheetId="0">#REF!</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14" i="1" l="1"/>
  <c r="BC14" i="1"/>
  <c r="BD10" i="1"/>
  <c r="BC10" i="1"/>
  <c r="BC39" i="1" l="1"/>
  <c r="BB37" i="1" l="1"/>
  <c r="BB38" i="1"/>
  <c r="BB40" i="1"/>
  <c r="BB41" i="1"/>
  <c r="BC16" i="1"/>
  <c r="BC17" i="1"/>
  <c r="BD17" i="1" s="1"/>
  <c r="BC18" i="1"/>
  <c r="BD18" i="1" s="1"/>
  <c r="BC19" i="1"/>
  <c r="BD19" i="1" s="1"/>
  <c r="BC20" i="1"/>
  <c r="BD20" i="1" s="1"/>
  <c r="BC21" i="1"/>
  <c r="BD21" i="1" s="1"/>
  <c r="BC22" i="1"/>
  <c r="BD22" i="1" s="1"/>
  <c r="BC23" i="1"/>
  <c r="BD23" i="1" s="1"/>
  <c r="BC24" i="1"/>
  <c r="BD24" i="1" s="1"/>
  <c r="BC25" i="1"/>
  <c r="BD25" i="1" s="1"/>
  <c r="BC26" i="1"/>
  <c r="BD26" i="1" s="1"/>
  <c r="BC27" i="1"/>
  <c r="BD27" i="1" s="1"/>
  <c r="BC28" i="1"/>
  <c r="BD28" i="1" s="1"/>
  <c r="BC29" i="1"/>
  <c r="BD29" i="1" s="1"/>
  <c r="BC30" i="1"/>
  <c r="BD30" i="1" s="1"/>
  <c r="BC31" i="1"/>
  <c r="BD31" i="1" s="1"/>
  <c r="BC32" i="1"/>
  <c r="BD32" i="1" s="1"/>
  <c r="BC33" i="1"/>
  <c r="BD33" i="1" s="1"/>
  <c r="BC34" i="1"/>
  <c r="BD34" i="1" s="1"/>
  <c r="BC35" i="1"/>
  <c r="BD35" i="1" s="1"/>
  <c r="BC36" i="1"/>
  <c r="BD36" i="1" s="1"/>
  <c r="BC37" i="1"/>
  <c r="BD37" i="1" s="1"/>
  <c r="BC38" i="1"/>
  <c r="BD38" i="1" s="1"/>
  <c r="BD39" i="1"/>
  <c r="BC40" i="1"/>
  <c r="BD40" i="1" s="1"/>
  <c r="BC41" i="1"/>
  <c r="BD41" i="1" s="1"/>
  <c r="BC42" i="1"/>
  <c r="BD42" i="1" s="1"/>
  <c r="BC12" i="1"/>
  <c r="BC13" i="1"/>
  <c r="BD13" i="1" s="1"/>
  <c r="BC9" i="1"/>
  <c r="BD9" i="1" s="1"/>
  <c r="BC8" i="1"/>
  <c r="BD8" i="1" s="1"/>
  <c r="BC6" i="1"/>
  <c r="BD6" i="1" s="1"/>
  <c r="BC7" i="1"/>
  <c r="BB9" i="1"/>
  <c r="BB8" i="1"/>
  <c r="BB6" i="1"/>
  <c r="BB7" i="1"/>
  <c r="BD16" i="1" l="1"/>
  <c r="BD43" i="1" s="1"/>
  <c r="BC43" i="1"/>
  <c r="BD12" i="1"/>
  <c r="BD7" i="1"/>
  <c r="BD44" i="1" s="1"/>
  <c r="BC44" i="1"/>
</calcChain>
</file>

<file path=xl/sharedStrings.xml><?xml version="1.0" encoding="utf-8"?>
<sst xmlns="http://schemas.openxmlformats.org/spreadsheetml/2006/main" count="772" uniqueCount="307">
  <si>
    <t>АБП</t>
  </si>
  <si>
    <t>статья бюджета</t>
  </si>
  <si>
    <r>
      <t xml:space="preserve">Идентификатор из внешней системы                                     </t>
    </r>
    <r>
      <rPr>
        <i/>
        <sz val="10"/>
        <rFont val="Times New Roman"/>
        <family val="1"/>
        <charset val="204"/>
      </rPr>
      <t>(необязательное поле)</t>
    </r>
  </si>
  <si>
    <t xml:space="preserve">zakup.sk.kz </t>
  </si>
  <si>
    <t>Причина исключения</t>
  </si>
  <si>
    <t>№ по Перечню</t>
  </si>
  <si>
    <t xml:space="preserve">Код по ЕНС ТРУ </t>
  </si>
  <si>
    <t>номер материала</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</si>
  <si>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</si>
  <si>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</si>
  <si>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</si>
  <si>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</si>
  <si>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</si>
  <si>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</si>
  <si>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</si>
  <si>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</si>
  <si>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</si>
  <si>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</si>
  <si>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</si>
  <si>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</si>
  <si>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</si>
  <si>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</si>
  <si>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</si>
  <si>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</si>
  <si>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</si>
  <si>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</si>
  <si>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</si>
  <si>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</si>
  <si>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</si>
  <si>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</si>
  <si>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</si>
  <si>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</si>
  <si>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</si>
  <si>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</si>
  <si>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</si>
  <si>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</si>
  <si>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</si>
  <si>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</si>
  <si>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</si>
  <si>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</si>
  <si>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</si>
  <si>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</si>
  <si>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</si>
  <si>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</si>
  <si>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</si>
  <si>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</si>
  <si>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</si>
  <si>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</si>
  <si>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</si>
  <si>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</si>
  <si>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</si>
  <si>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</si>
  <si>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</si>
  <si>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</si>
  <si>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</si>
  <si>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</si>
  <si>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</si>
  <si>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</si>
  <si>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</si>
  <si>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</si>
  <si>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</si>
  <si>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</si>
  <si>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</si>
  <si>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</si>
  <si>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</si>
  <si>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</si>
  <si>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</si>
  <si>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</si>
  <si>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</si>
  <si>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</si>
  <si>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</si>
  <si>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</si>
  <si>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</si>
  <si>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</si>
  <si>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</si>
  <si>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</si>
  <si>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</si>
  <si>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</si>
  <si>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</si>
  <si>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</si>
  <si>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</si>
  <si>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</si>
  <si>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</si>
  <si>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</si>
  <si>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</si>
  <si>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</si>
  <si>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</si>
  <si>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</si>
  <si>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</si>
  <si>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</si>
  <si>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</si>
  <si>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47</t>
  </si>
  <si>
    <t>48</t>
  </si>
  <si>
    <t>49</t>
  </si>
  <si>
    <t>50</t>
  </si>
  <si>
    <t>51</t>
  </si>
  <si>
    <t>52</t>
  </si>
  <si>
    <t>53</t>
  </si>
  <si>
    <t>54</t>
  </si>
  <si>
    <t>55</t>
  </si>
  <si>
    <t>56</t>
  </si>
  <si>
    <t>57</t>
  </si>
  <si>
    <t>58</t>
  </si>
  <si>
    <t>59</t>
  </si>
  <si>
    <t>60</t>
  </si>
  <si>
    <t>61</t>
  </si>
  <si>
    <t>62</t>
  </si>
  <si>
    <t>1. Товары</t>
  </si>
  <si>
    <t>1 Т</t>
  </si>
  <si>
    <t>152032.920.000012</t>
  </si>
  <si>
    <t>Ботинки</t>
  </si>
  <si>
    <t>для защиты от механических воздействий, мужские, кожаные, неутепленные</t>
  </si>
  <si>
    <t>ОИ</t>
  </si>
  <si>
    <t>12-2-27</t>
  </si>
  <si>
    <t>ТПХ</t>
  </si>
  <si>
    <t>710000000</t>
  </si>
  <si>
    <t>010000, г. Нур-Султан, Есильский район, ул. Д. Кунаева, 8</t>
  </si>
  <si>
    <t>11.2020</t>
  </si>
  <si>
    <t>KZ</t>
  </si>
  <si>
    <t>230000000</t>
  </si>
  <si>
    <t>Атырауская область, г.Атырау, ст.Тендык, УПТОиКО</t>
  </si>
  <si>
    <t>DDP</t>
  </si>
  <si>
    <t>01.2021</t>
  </si>
  <si>
    <t>12.2022</t>
  </si>
  <si>
    <t>715 Пара</t>
  </si>
  <si>
    <t>С НДС</t>
  </si>
  <si>
    <t>020240000555</t>
  </si>
  <si>
    <t>Ботинки кожаные с жестким композитным подноском (мужские/женские).</t>
  </si>
  <si>
    <t>2 Т</t>
  </si>
  <si>
    <t>152032.920.000059</t>
  </si>
  <si>
    <t>Сапоги</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</si>
  <si>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</si>
  <si>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</si>
  <si>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3 Т</t>
  </si>
  <si>
    <t>152032.920.000058</t>
  </si>
  <si>
    <t>Сапоги кожаные с жестким композитным подноском (мужские/женские).</t>
  </si>
  <si>
    <t>4 Т</t>
  </si>
  <si>
    <t>152011.200.000016</t>
  </si>
  <si>
    <t>для защиты от производственных загрязнений, мужские, резиновые, неутепленные</t>
  </si>
  <si>
    <t>Сапоги маслобензостойкие из полимерных материалов (этиленвинилацетат)утепленные (мужские/женские).</t>
  </si>
  <si>
    <t>ДОТОС</t>
  </si>
  <si>
    <t>2021</t>
  </si>
  <si>
    <t>2022</t>
  </si>
  <si>
    <t>2025</t>
  </si>
  <si>
    <t>2026</t>
  </si>
  <si>
    <t>ДКС</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</si>
  <si>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</si>
  <si>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</si>
  <si>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</si>
  <si>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ОТ</t>
  </si>
  <si>
    <t>г.Атырау, ул. Валиханова,1</t>
  </si>
  <si>
    <t xml:space="preserve">Атырауская область, Жылыойский район </t>
  </si>
  <si>
    <t>09.2022</t>
  </si>
  <si>
    <t xml:space="preserve">Атырауская область, Макатский район </t>
  </si>
  <si>
    <t>120240021112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</si>
  <si>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</si>
  <si>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</si>
  <si>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</si>
  <si>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</si>
  <si>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ДТ</t>
  </si>
  <si>
    <t>ДАПиИТ</t>
  </si>
  <si>
    <t>ДСПиУИО</t>
  </si>
  <si>
    <t>УКБ</t>
  </si>
  <si>
    <t>ДОТиОС</t>
  </si>
  <si>
    <t>контрактный (ПСП)</t>
  </si>
  <si>
    <t>841112.900.000021</t>
  </si>
  <si>
    <t>493911.000.000001</t>
  </si>
  <si>
    <t>494219.000.000000</t>
  </si>
  <si>
    <t>493934.000.000000</t>
  </si>
  <si>
    <t>494113.000.000000</t>
  </si>
  <si>
    <t>494112.100.000000</t>
  </si>
  <si>
    <t>773919.900.000004</t>
  </si>
  <si>
    <t>773919.900.000035</t>
  </si>
  <si>
    <t>494119.900.000000</t>
  </si>
  <si>
    <t>331311.100.000008</t>
  </si>
  <si>
    <t>381129.000.000000</t>
  </si>
  <si>
    <t>802010.000.000004</t>
  </si>
  <si>
    <t>801019.000.000010</t>
  </si>
  <si>
    <t>802010.000.000007</t>
  </si>
  <si>
    <t>Услуги по транспортному обслуживанию служебным автотранспортом</t>
  </si>
  <si>
    <t>г.Атырау, ул.Валиханова,1</t>
  </si>
  <si>
    <t>10.2020</t>
  </si>
  <si>
    <t>Атырауская область, г.Атырау</t>
  </si>
  <si>
    <t>12.2023</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</si>
  <si>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</si>
  <si>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</si>
  <si>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Услуги по перевозкам легковым автотранспортом</t>
  </si>
  <si>
    <t>Атырауская область, Исатайский район</t>
  </si>
  <si>
    <t>Атырауская область, Жылыойский район</t>
  </si>
  <si>
    <t>Атырауская область, Макатский район</t>
  </si>
  <si>
    <t>Атырауская область, Кызылкогинский район</t>
  </si>
  <si>
    <t>Услуги автобусов по перевозкам пассажиров не по расписанию</t>
  </si>
  <si>
    <t>Услуги по аренде автобуса</t>
  </si>
  <si>
    <t>Услуги по аренде автобуса с водителем</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</si>
  <si>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</si>
  <si>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г.Атырау, ул.Валиханова, 1</t>
  </si>
  <si>
    <t>Атырауская область,</t>
  </si>
  <si>
    <t>Услуги автомобильного транспорта по перевозкам нефтепродуктов автоцистернами или полуприцепами-автоцистернами</t>
  </si>
  <si>
    <t xml:space="preserve">Атырауская область, </t>
  </si>
  <si>
    <t>Услуги по аренде самоходных машин</t>
  </si>
  <si>
    <t>Услуги по аренде специальной техники с водителем</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</si>
  <si>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</si>
  <si>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</si>
  <si>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</si>
  <si>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</si>
  <si>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Услуги по вывозу (сбору) неопасных отходов/имущества/материалов</t>
  </si>
  <si>
    <t>12.2025</t>
  </si>
  <si>
    <t>Услуги по техническому обслуживанию пожарной/охранной сигнализации/систем тушения/видеонаблюдения и аналогичного оборудования</t>
  </si>
  <si>
    <t>100</t>
  </si>
  <si>
    <t>0</t>
  </si>
  <si>
    <t>Услуги по обеспечению информационной безопасности</t>
  </si>
  <si>
    <t>ВХК</t>
  </si>
  <si>
    <t>11-2-1-1</t>
  </si>
  <si>
    <t>12.2020</t>
  </si>
  <si>
    <t>Услуги по обеспечению пожарной и промышленной безопасности</t>
  </si>
  <si>
    <t>Г.НУР-СУЛТАН, ЕСИЛЬСКИЙ РАЙОН, УЛ. Д. КУНАЕВА, 8</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</si>
  <si>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</si>
  <si>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</si>
  <si>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</si>
  <si>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</si>
  <si>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</si>
  <si>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</si>
  <si>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</si>
  <si>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</si>
  <si>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</si>
  <si>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</si>
  <si>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</si>
  <si>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</si>
  <si>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</si>
  <si>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</si>
  <si>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</si>
  <si>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</si>
  <si>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</si>
  <si>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</si>
  <si>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</si>
  <si>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</si>
  <si>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</si>
  <si>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</si>
  <si>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</si>
  <si>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</si>
  <si>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</si>
  <si>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</si>
  <si>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</si>
  <si>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</si>
  <si>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</si>
  <si>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</si>
  <si>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</si>
  <si>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</si>
  <si>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</si>
  <si>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</si>
  <si>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</si>
  <si>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</si>
  <si>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</si>
  <si>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</si>
  <si>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</si>
  <si>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</si>
  <si>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</si>
  <si>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</si>
  <si>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</si>
  <si>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</si>
  <si>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</si>
  <si>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</si>
  <si>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</si>
  <si>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</si>
  <si>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</si>
  <si>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</si>
  <si>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Ақпараттық кауіпсіздік жедел орталығына қосылу қызметі</t>
  </si>
  <si>
    <t>Услуги по подключению к оперативному центру Информационной безопасности (ОЦИБ)</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</si>
  <si>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</si>
  <si>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</si>
  <si>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 xml:space="preserve">Итого по товарам </t>
  </si>
  <si>
    <t>2. Работы</t>
  </si>
  <si>
    <t xml:space="preserve">Итого по работам </t>
  </si>
  <si>
    <t>3. Услуги</t>
  </si>
  <si>
    <t xml:space="preserve">Итого по услугам </t>
  </si>
  <si>
    <t>Всего по новой форме ТРУ</t>
  </si>
  <si>
    <t>1 Р</t>
  </si>
  <si>
    <t>2 Р</t>
  </si>
  <si>
    <t>1 У</t>
  </si>
  <si>
    <t>2 У</t>
  </si>
  <si>
    <t>3 У</t>
  </si>
  <si>
    <t>4 У</t>
  </si>
  <si>
    <t>5 У</t>
  </si>
  <si>
    <t>6 У</t>
  </si>
  <si>
    <t>7 У</t>
  </si>
  <si>
    <t>8 У</t>
  </si>
  <si>
    <t>9 У</t>
  </si>
  <si>
    <t>10 У</t>
  </si>
  <si>
    <t>11 У</t>
  </si>
  <si>
    <t>12 У</t>
  </si>
  <si>
    <t>13 У</t>
  </si>
  <si>
    <t>16 У</t>
  </si>
  <si>
    <t>20 У</t>
  </si>
  <si>
    <t>24 У</t>
  </si>
  <si>
    <t>29 У</t>
  </si>
  <si>
    <t>30 У</t>
  </si>
  <si>
    <t>31 У</t>
  </si>
  <si>
    <t>32 У</t>
  </si>
  <si>
    <t>33 У</t>
  </si>
  <si>
    <t>34 У</t>
  </si>
  <si>
    <t>35 У</t>
  </si>
  <si>
    <t>36 У</t>
  </si>
  <si>
    <t>37 У</t>
  </si>
  <si>
    <t>38 У</t>
  </si>
  <si>
    <t>39 У</t>
  </si>
  <si>
    <t>контрактный</t>
  </si>
  <si>
    <t>внеконтрактный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</si>
</sst>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 _₽"/>
    <numFmt numFmtId="165" formatCode="#,##0.000"/>
  </numFmts>
  <fonts count="11" x14ac:knownFonts="1">
    <font>
      <sz val="11"/>
      <color theme="1"/>
      <name val="Calibri"/>
      <family val="2"/>
      <charset val="204"/>
      <scheme val="minor"/>
    </font>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color indexed="8"/>
      <name val="Times New Roman"/>
      <family val="1"/>
      <charset val="204"/>
    </font>
    <font>
      <sz val="10"/>
      <name val="Helv"/>
    </font>
    <font>
      <sz val="10"/>
      <name val="Arial"/>
      <family val="2"/>
      <charset val="204"/>
    </font>
    <font>
      <sz val="10"/>
      <name val="Arial Cyr"/>
      <charset val="204"/>
    </font>
    <font>
      <sz val="11"/>
      <name val="Calibri"/>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8">
    <xf numFmtId="0" fontId="0" fillId="0" borderId="0"/>
    <xf numFmtId="43" fontId="1" fillId="0" borderId="0" applyFont="0" applyFill="0" applyBorder="0" applyAlignment="0" applyProtection="0"/>
    <xf numFmtId="0" fontId="1" fillId="0" borderId="0"/>
    <xf numFmtId="0" fontId="7" fillId="0" borderId="0"/>
    <xf numFmtId="0" fontId="8" fillId="0" borderId="0"/>
    <xf numFmtId="0" fontId="8" fillId="0" borderId="0"/>
    <xf numFmtId="0" fontId="7" fillId="0" borderId="0"/>
    <xf numFmtId="0" fontId="9" fillId="0" borderId="0"/>
  </cellStyleXfs>
  <cellXfs count="52">
    <xf numFmtId="0" fontId="0" fillId="0" borderId="0" xfId="0"/>
    <xf numFmtId="49" fontId="2" fillId="2" borderId="4" xfId="0" applyNumberFormat="1" applyFont="1" applyFill="1" applyBorder="1" applyAlignment="1">
      <alignment horizontal="left" vertical="center"/>
    </xf>
    <xf numFmtId="49" fontId="2" fillId="2" borderId="6"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4" xfId="0" applyNumberFormat="1" applyFont="1" applyFill="1" applyBorder="1" applyAlignment="1">
      <alignment horizontal="left" vertical="center"/>
    </xf>
    <xf numFmtId="164" fontId="4" fillId="2" borderId="4"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0" fontId="6" fillId="0" borderId="4" xfId="2" applyNumberFormat="1" applyFont="1" applyFill="1" applyBorder="1" applyAlignment="1">
      <alignment vertical="center"/>
    </xf>
    <xf numFmtId="49" fontId="4" fillId="0" borderId="4" xfId="2" applyNumberFormat="1" applyFont="1" applyFill="1" applyBorder="1" applyAlignment="1">
      <alignment vertical="center"/>
    </xf>
    <xf numFmtId="49" fontId="4" fillId="0" borderId="4" xfId="3" applyNumberFormat="1" applyFont="1" applyFill="1" applyBorder="1" applyAlignment="1">
      <alignment vertical="center"/>
    </xf>
    <xf numFmtId="165" fontId="4" fillId="0" borderId="4" xfId="5" applyNumberFormat="1" applyFont="1" applyFill="1" applyBorder="1" applyAlignment="1">
      <alignment horizontal="left"/>
    </xf>
    <xf numFmtId="49" fontId="4" fillId="0" borderId="4" xfId="4" applyNumberFormat="1" applyFont="1" applyFill="1" applyBorder="1" applyAlignment="1">
      <alignment vertical="center"/>
    </xf>
    <xf numFmtId="0" fontId="4" fillId="0" borderId="4" xfId="4" applyFont="1" applyFill="1" applyBorder="1" applyAlignment="1">
      <alignment vertical="center"/>
    </xf>
    <xf numFmtId="0" fontId="5" fillId="0" borderId="0" xfId="0" applyFont="1"/>
    <xf numFmtId="0" fontId="5" fillId="0" borderId="4" xfId="0" applyFont="1" applyFill="1" applyBorder="1"/>
    <xf numFmtId="49" fontId="2" fillId="2" borderId="2" xfId="0" applyNumberFormat="1" applyFont="1" applyFill="1" applyBorder="1" applyAlignment="1">
      <alignment horizontal="left" vertical="center"/>
    </xf>
    <xf numFmtId="164" fontId="2" fillId="2" borderId="4" xfId="0" applyNumberFormat="1" applyFont="1" applyFill="1" applyBorder="1" applyAlignment="1">
      <alignment horizontal="left" vertical="center"/>
    </xf>
    <xf numFmtId="0" fontId="5" fillId="0" borderId="4" xfId="0" applyFont="1" applyBorder="1"/>
    <xf numFmtId="43" fontId="6" fillId="0" borderId="4" xfId="1" applyFont="1" applyFill="1" applyBorder="1" applyAlignment="1">
      <alignment vertical="center"/>
    </xf>
    <xf numFmtId="43" fontId="5" fillId="0" borderId="4" xfId="1" applyFont="1" applyFill="1" applyBorder="1" applyAlignment="1">
      <alignment horizontal="left" vertical="center"/>
    </xf>
    <xf numFmtId="39" fontId="5" fillId="0" borderId="4" xfId="1"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NumberFormat="1" applyFont="1" applyFill="1" applyBorder="1" applyAlignment="1">
      <alignment horizontal="left" vertical="center"/>
    </xf>
    <xf numFmtId="0" fontId="4" fillId="0" borderId="4" xfId="7" applyFont="1" applyFill="1" applyBorder="1" applyAlignment="1">
      <alignment horizontal="left" vertical="center"/>
    </xf>
    <xf numFmtId="49" fontId="4" fillId="0" borderId="4" xfId="3" applyNumberFormat="1" applyFont="1" applyFill="1" applyBorder="1" applyAlignment="1">
      <alignment horizontal="left" vertical="center"/>
    </xf>
    <xf numFmtId="0" fontId="4" fillId="0" borderId="4" xfId="3" applyFont="1" applyFill="1" applyBorder="1" applyAlignment="1">
      <alignment horizontal="left" vertical="center"/>
    </xf>
    <xf numFmtId="164" fontId="4" fillId="0" borderId="4" xfId="0" applyNumberFormat="1" applyFont="1" applyFill="1" applyBorder="1" applyAlignment="1">
      <alignment horizontal="left" vertical="center"/>
    </xf>
    <xf numFmtId="39" fontId="4" fillId="2" borderId="4" xfId="1" applyNumberFormat="1" applyFont="1" applyFill="1" applyBorder="1" applyAlignment="1">
      <alignment horizontal="left" vertical="center"/>
    </xf>
    <xf numFmtId="39" fontId="2" fillId="2" borderId="4" xfId="1"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2" fillId="2" borderId="4" xfId="7" applyFont="1" applyFill="1" applyBorder="1" applyAlignment="1">
      <alignment horizontal="left" vertical="center"/>
    </xf>
    <xf numFmtId="49" fontId="4" fillId="2" borderId="7" xfId="0" applyNumberFormat="1" applyFont="1" applyFill="1" applyBorder="1" applyAlignment="1">
      <alignment horizontal="left" vertical="center"/>
    </xf>
    <xf numFmtId="49" fontId="4" fillId="2" borderId="8" xfId="0" applyNumberFormat="1" applyFont="1" applyFill="1" applyBorder="1" applyAlignment="1">
      <alignment horizontal="left" vertical="center"/>
    </xf>
    <xf numFmtId="0" fontId="2" fillId="2" borderId="8" xfId="7" applyFont="1" applyFill="1" applyBorder="1" applyAlignment="1">
      <alignment horizontal="left" vertical="center"/>
    </xf>
    <xf numFmtId="39" fontId="4" fillId="2" borderId="8" xfId="1" applyNumberFormat="1" applyFont="1" applyFill="1" applyBorder="1" applyAlignment="1">
      <alignment horizontal="left" vertical="center"/>
    </xf>
    <xf numFmtId="39" fontId="2" fillId="2" borderId="8" xfId="1"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164" fontId="2" fillId="2" borderId="8" xfId="0" applyNumberFormat="1" applyFont="1" applyFill="1" applyBorder="1" applyAlignment="1">
      <alignment horizontal="left" vertical="center"/>
    </xf>
    <xf numFmtId="0" fontId="10" fillId="0" borderId="10" xfId="0" applyFont="1" applyBorder="1" applyAlignment="1">
      <alignment horizontal="left" vertical="center"/>
    </xf>
    <xf numFmtId="49" fontId="2" fillId="2" borderId="1"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49" fontId="2" fillId="2" borderId="4" xfId="0" applyNumberFormat="1" applyFont="1" applyFill="1" applyBorder="1" applyAlignment="1">
      <alignment horizontal="left" vertical="center"/>
    </xf>
    <xf numFmtId="164" fontId="2" fillId="2" borderId="4" xfId="0" applyNumberFormat="1" applyFont="1" applyFill="1" applyBorder="1" applyAlignment="1">
      <alignment horizontal="left" vertical="center"/>
    </xf>
    <xf numFmtId="164"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6" xfId="0" applyNumberFormat="1" applyFont="1" applyFill="1" applyBorder="1" applyAlignment="1">
      <alignment horizontal="left" vertical="center"/>
    </xf>
  </cellXfs>
  <cellStyles count="8">
    <cellStyle name="Обычный" xfId="0" builtinId="0"/>
    <cellStyle name="Обычный 2" xfId="5"/>
    <cellStyle name="Обычный 2 2" xfId="7"/>
    <cellStyle name="Обычный 3" xfId="2"/>
    <cellStyle name="Обычный 5" xfId="4"/>
    <cellStyle name="Обычный_Лист1" xfId="3"/>
    <cellStyle name="Стиль 1" xfId="6"/>
    <cellStyle name="Финансовый" xfId="1" builtin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55;&#1077;&#1088;&#1074;&#1086;&#1086;&#1095;&#1077;&#1088;&#1077;&#1076;&#1085;&#1099;&#1077;%202021%20&#1075;&#1086;&#1076;/&#1044;&#1055;&#1047;%202021-2025/&#1055;&#1077;&#1088;&#1074;&#1086;&#1086;&#1095;&#1077;&#1088;&#1077;&#1076;&#1085;&#1099;&#1077;%20&#1047;&#1072;&#1082;&#1091;&#1087;&#1082;&#1080;%20&#1085;&#1072;%202021&#1075;%20&#1055;&#1056;&#1080;&#1083;%202%20&#1044;&#1055;&#1047;/&#1044;&#1040;&#1055;&#1080;&#1048;&#1058;%20&#1044;&#1055;&#1047;/&#1055;&#1088;&#1080;&#1083;&#1086;&#1078;&#1077;&#1085;&#1080;&#1077;%202%20&#1044;&#1055;&#1047;%20&#1044;&#1040;&#1055;&#1080;&#1048;&#1058;%202021-2023%20&#1087;&#1077;&#1088;&#1074;&#1086;&#1086;&#1095;&#1077;&#1088;&#1077;&#1076;&#1085;&#1099;&#1077;%20&#1073;&#1077;&#1079;%20&#1088;&#1072;&#1079;&#1073;&#1080;&#1074;&#1082;&#1080;%20&#1085;&#1072;%20&#1083;&#1086;&#1090;&#1099;%2026.08.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21"/>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4"/>
  <sheetViews>
    <sheetView tabSelected="1" zoomScale="70" zoomScaleNormal="70" workbookViewId="0">
      <pane ySplit="4" topLeftCell="A5" activePane="bottomLeft" state="frozen"/>
      <selection pane="bottomLeft" activeCell="BG49" sqref="BG49"/>
    </sheetView>
  </sheetViews>
  <sheetFormatPr defaultRowHeight="12.95" customHeight="1" x14ac:dyDescent="0.2"/>
  <cols>
    <col min="1" max="2" width="9.140625" style="15"/>
    <col min="3" max="3" width="9.85546875" style="15" customWidth="1"/>
    <col min="4" max="6" width="9.140625" style="15"/>
    <col min="7" max="7" width="6.7109375" style="15" customWidth="1"/>
    <col min="8" max="8" width="19.42578125" style="15" customWidth="1"/>
    <col min="9" max="9" width="21.42578125" style="15" customWidth="1"/>
    <col min="10" max="10" width="9.140625" style="15"/>
    <col min="11" max="11" width="9.28515625" style="15" bestFit="1" customWidth="1"/>
    <col min="12" max="12" width="9.140625" style="15" customWidth="1"/>
    <col min="13" max="13" width="6.7109375" style="15" customWidth="1"/>
    <col min="14" max="14" width="7.140625" style="15" customWidth="1"/>
    <col min="15" max="15" width="11.5703125" style="15" customWidth="1"/>
    <col min="16" max="16" width="49.7109375" style="15" customWidth="1"/>
    <col min="17" max="17" width="9.140625" style="15" customWidth="1"/>
    <col min="18" max="18" width="5.28515625" style="15" customWidth="1"/>
    <col min="19" max="19" width="11.85546875" style="15" customWidth="1"/>
    <col min="20" max="20" width="36.42578125" style="15" customWidth="1"/>
    <col min="21" max="26" width="9.140625" style="15" customWidth="1"/>
    <col min="27" max="27" width="9.28515625" style="15" customWidth="1"/>
    <col min="28" max="28" width="12" style="15" customWidth="1"/>
    <col min="29" max="29" width="7.140625" style="15" customWidth="1"/>
    <col min="30" max="30" width="14.85546875" style="15" customWidth="1"/>
    <col min="31" max="31" width="17.140625" style="15" customWidth="1"/>
    <col min="32" max="32" width="16.42578125" style="15" customWidth="1"/>
    <col min="33" max="33" width="16.140625" style="15" customWidth="1"/>
    <col min="34" max="34" width="13" style="15" customWidth="1"/>
    <col min="35" max="35" width="15.7109375" style="15" customWidth="1"/>
    <col min="36" max="37" width="18.85546875" style="15" customWidth="1"/>
    <col min="38" max="38" width="9.42578125" style="15" customWidth="1"/>
    <col min="39" max="41" width="17" style="15" customWidth="1"/>
    <col min="42" max="43" width="9.42578125" style="15" customWidth="1"/>
    <col min="44" max="45" width="17" style="15" customWidth="1"/>
    <col min="46" max="47" width="9.28515625" style="15" customWidth="1"/>
    <col min="48" max="49" width="14.85546875" style="15" customWidth="1"/>
    <col min="50" max="53" width="9.42578125" style="15" customWidth="1"/>
    <col min="54" max="54" width="11" style="15" customWidth="1"/>
    <col min="55" max="56" width="18.7109375" style="15" customWidth="1"/>
    <col min="57" max="57" width="15.42578125" style="15" bestFit="1" customWidth="1"/>
    <col min="58" max="58" width="3.85546875" style="15" customWidth="1"/>
    <col min="59" max="59" width="45" style="15" customWidth="1"/>
    <col min="60" max="16384" width="9.140625" style="15"/>
  </cols>
  <sheetData>
    <row r="1" spans="1:69" ht="12.95" customHeight="1" x14ac:dyDescent="0.2">
      <c r="A1" s="44" t="s">
        <v>0</v>
      </c>
      <c r="B1" s="46" t="s">
        <v>1</v>
      </c>
      <c r="C1" s="46" t="s">
        <v>7</v>
      </c>
      <c r="D1" s="46" t="s">
        <v>2</v>
      </c>
      <c r="E1" s="46" t="s">
        <v>3</v>
      </c>
      <c r="F1" s="46" t="s">
        <v>4</v>
      </c>
      <c r="G1" s="46" t="s">
        <v>5</v>
      </c>
      <c r="H1" s="46" t="s">
        <v>6</v>
      </c>
      <c r="I1" s="46" t="s">
        <v>8</v>
      </c>
      <c r="J1" s="46" t="s">
        <v>9</v>
      </c>
      <c r="K1" s="46" t="s">
        <v>10</v>
      </c>
      <c r="L1" s="46" t="s">
        <v>11</v>
      </c>
      <c r="M1" s="46" t="s">
        <v>12</v>
      </c>
      <c r="N1" s="46" t="s">
        <v>13</v>
      </c>
      <c r="O1" s="46" t="s">
        <v>14</v>
      </c>
      <c r="P1" s="46" t="s">
        <v>15</v>
      </c>
      <c r="Q1" s="46" t="s">
        <v>16</v>
      </c>
      <c r="R1" s="46" t="s">
        <v>17</v>
      </c>
      <c r="S1" s="46" t="s">
        <v>18</v>
      </c>
      <c r="T1" s="46" t="s">
        <v>19</v>
      </c>
      <c r="U1" s="46" t="s">
        <v>20</v>
      </c>
      <c r="V1" s="46" t="s">
        <v>21</v>
      </c>
      <c r="W1" s="46"/>
      <c r="X1" s="46"/>
      <c r="Y1" s="46" t="s">
        <v>22</v>
      </c>
      <c r="Z1" s="46"/>
      <c r="AA1" s="46"/>
      <c r="AB1" s="46" t="s">
        <v>23</v>
      </c>
      <c r="AC1" s="46" t="s">
        <v>24</v>
      </c>
      <c r="AD1" s="46" t="s">
        <v>141</v>
      </c>
      <c r="AE1" s="46"/>
      <c r="AF1" s="46"/>
      <c r="AG1" s="46"/>
      <c r="AH1" s="46" t="s">
        <v>142</v>
      </c>
      <c r="AI1" s="46"/>
      <c r="AJ1" s="46"/>
      <c r="AK1" s="46"/>
      <c r="AL1" s="17">
        <v>2023</v>
      </c>
      <c r="AM1" s="17"/>
      <c r="AN1" s="17"/>
      <c r="AO1" s="17"/>
      <c r="AP1" s="46">
        <v>2024</v>
      </c>
      <c r="AQ1" s="46"/>
      <c r="AR1" s="46"/>
      <c r="AS1" s="46"/>
      <c r="AT1" s="46" t="s">
        <v>143</v>
      </c>
      <c r="AU1" s="46"/>
      <c r="AV1" s="46"/>
      <c r="AW1" s="46"/>
      <c r="AX1" s="46" t="s">
        <v>144</v>
      </c>
      <c r="AY1" s="46"/>
      <c r="AZ1" s="46"/>
      <c r="BA1" s="46"/>
      <c r="BB1" s="49" t="s">
        <v>25</v>
      </c>
      <c r="BC1" s="49"/>
      <c r="BD1" s="49"/>
      <c r="BE1" s="46" t="s">
        <v>26</v>
      </c>
      <c r="BF1" s="46" t="s">
        <v>27</v>
      </c>
      <c r="BG1" s="46"/>
      <c r="BH1" s="46" t="s">
        <v>28</v>
      </c>
      <c r="BI1" s="46"/>
      <c r="BJ1" s="46"/>
      <c r="BK1" s="46"/>
      <c r="BL1" s="46"/>
      <c r="BM1" s="46"/>
      <c r="BN1" s="46"/>
      <c r="BO1" s="46"/>
      <c r="BP1" s="50"/>
      <c r="BQ1" s="47" t="s">
        <v>29</v>
      </c>
    </row>
    <row r="2" spans="1:69" ht="12.95" customHeight="1" x14ac:dyDescent="0.2">
      <c r="A2" s="45"/>
      <c r="B2" s="47"/>
      <c r="C2" s="47"/>
      <c r="D2" s="47"/>
      <c r="E2" s="47"/>
      <c r="F2" s="47"/>
      <c r="G2" s="47"/>
      <c r="H2" s="47"/>
      <c r="I2" s="47"/>
      <c r="J2" s="47"/>
      <c r="K2" s="47"/>
      <c r="L2" s="47"/>
      <c r="M2" s="47"/>
      <c r="N2" s="47"/>
      <c r="O2" s="47"/>
      <c r="P2" s="47"/>
      <c r="Q2" s="47"/>
      <c r="R2" s="47"/>
      <c r="S2" s="47"/>
      <c r="T2" s="47"/>
      <c r="U2" s="47"/>
      <c r="V2" s="1" t="s">
        <v>30</v>
      </c>
      <c r="W2" s="47" t="s">
        <v>31</v>
      </c>
      <c r="X2" s="47"/>
      <c r="Y2" s="47"/>
      <c r="Z2" s="47"/>
      <c r="AA2" s="47"/>
      <c r="AB2" s="47"/>
      <c r="AC2" s="47"/>
      <c r="AD2" s="48" t="s">
        <v>32</v>
      </c>
      <c r="AE2" s="48" t="s">
        <v>33</v>
      </c>
      <c r="AF2" s="48" t="s">
        <v>34</v>
      </c>
      <c r="AG2" s="48" t="s">
        <v>35</v>
      </c>
      <c r="AH2" s="48" t="s">
        <v>32</v>
      </c>
      <c r="AI2" s="48" t="s">
        <v>33</v>
      </c>
      <c r="AJ2" s="48" t="s">
        <v>34</v>
      </c>
      <c r="AK2" s="48" t="s">
        <v>35</v>
      </c>
      <c r="AL2" s="48" t="s">
        <v>32</v>
      </c>
      <c r="AM2" s="48" t="s">
        <v>33</v>
      </c>
      <c r="AN2" s="48" t="s">
        <v>34</v>
      </c>
      <c r="AO2" s="48" t="s">
        <v>35</v>
      </c>
      <c r="AP2" s="48" t="s">
        <v>32</v>
      </c>
      <c r="AQ2" s="48" t="s">
        <v>33</v>
      </c>
      <c r="AR2" s="48" t="s">
        <v>34</v>
      </c>
      <c r="AS2" s="48" t="s">
        <v>35</v>
      </c>
      <c r="AT2" s="48" t="s">
        <v>32</v>
      </c>
      <c r="AU2" s="48" t="s">
        <v>33</v>
      </c>
      <c r="AV2" s="48" t="s">
        <v>34</v>
      </c>
      <c r="AW2" s="48" t="s">
        <v>35</v>
      </c>
      <c r="AX2" s="48" t="s">
        <v>32</v>
      </c>
      <c r="AY2" s="48" t="s">
        <v>33</v>
      </c>
      <c r="AZ2" s="48" t="s">
        <v>34</v>
      </c>
      <c r="BA2" s="48" t="s">
        <v>35</v>
      </c>
      <c r="BB2" s="48" t="s">
        <v>32</v>
      </c>
      <c r="BC2" s="48" t="s">
        <v>34</v>
      </c>
      <c r="BD2" s="48" t="s">
        <v>35</v>
      </c>
      <c r="BE2" s="47"/>
      <c r="BF2" s="47" t="s">
        <v>36</v>
      </c>
      <c r="BG2" s="47" t="s">
        <v>37</v>
      </c>
      <c r="BH2" s="47" t="s">
        <v>38</v>
      </c>
      <c r="BI2" s="47"/>
      <c r="BJ2" s="47"/>
      <c r="BK2" s="47" t="s">
        <v>39</v>
      </c>
      <c r="BL2" s="47"/>
      <c r="BM2" s="47"/>
      <c r="BN2" s="47" t="s">
        <v>40</v>
      </c>
      <c r="BO2" s="47"/>
      <c r="BP2" s="51"/>
      <c r="BQ2" s="47"/>
    </row>
    <row r="3" spans="1:69" ht="12.95" customHeight="1" x14ac:dyDescent="0.2">
      <c r="A3" s="45"/>
      <c r="B3" s="47"/>
      <c r="C3" s="47"/>
      <c r="D3" s="47"/>
      <c r="E3" s="47"/>
      <c r="F3" s="47"/>
      <c r="G3" s="47"/>
      <c r="H3" s="47"/>
      <c r="I3" s="47"/>
      <c r="J3" s="47"/>
      <c r="K3" s="47"/>
      <c r="L3" s="47"/>
      <c r="M3" s="47"/>
      <c r="N3" s="47"/>
      <c r="O3" s="47"/>
      <c r="P3" s="47"/>
      <c r="Q3" s="47"/>
      <c r="R3" s="47"/>
      <c r="S3" s="47"/>
      <c r="T3" s="47"/>
      <c r="U3" s="47"/>
      <c r="V3" s="1" t="s">
        <v>41</v>
      </c>
      <c r="W3" s="1" t="s">
        <v>42</v>
      </c>
      <c r="X3" s="1" t="s">
        <v>41</v>
      </c>
      <c r="Y3" s="1" t="s">
        <v>43</v>
      </c>
      <c r="Z3" s="1" t="s">
        <v>44</v>
      </c>
      <c r="AA3" s="1" t="s">
        <v>45</v>
      </c>
      <c r="AB3" s="47"/>
      <c r="AC3" s="47"/>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7"/>
      <c r="BF3" s="47"/>
      <c r="BG3" s="47"/>
      <c r="BH3" s="1" t="s">
        <v>46</v>
      </c>
      <c r="BI3" s="1" t="s">
        <v>47</v>
      </c>
      <c r="BJ3" s="1" t="s">
        <v>48</v>
      </c>
      <c r="BK3" s="1" t="s">
        <v>46</v>
      </c>
      <c r="BL3" s="1" t="s">
        <v>47</v>
      </c>
      <c r="BM3" s="1" t="s">
        <v>48</v>
      </c>
      <c r="BN3" s="1" t="s">
        <v>46</v>
      </c>
      <c r="BO3" s="1" t="s">
        <v>47</v>
      </c>
      <c r="BP3" s="2" t="s">
        <v>48</v>
      </c>
      <c r="BQ3" s="47"/>
    </row>
    <row r="4" spans="1:69" ht="12.95" customHeight="1" x14ac:dyDescent="0.2">
      <c r="A4" s="3"/>
      <c r="B4" s="1"/>
      <c r="C4" s="1"/>
      <c r="D4" s="1" t="s">
        <v>49</v>
      </c>
      <c r="E4" s="1" t="s">
        <v>50</v>
      </c>
      <c r="F4" s="1" t="s">
        <v>51</v>
      </c>
      <c r="G4" s="1" t="s">
        <v>52</v>
      </c>
      <c r="H4" s="1" t="s">
        <v>53</v>
      </c>
      <c r="I4" s="1" t="s">
        <v>54</v>
      </c>
      <c r="J4" s="1" t="s">
        <v>55</v>
      </c>
      <c r="K4" s="1" t="s">
        <v>56</v>
      </c>
      <c r="L4" s="1" t="s">
        <v>57</v>
      </c>
      <c r="M4" s="1" t="s">
        <v>58</v>
      </c>
      <c r="N4" s="1" t="s">
        <v>59</v>
      </c>
      <c r="O4" s="1" t="s">
        <v>60</v>
      </c>
      <c r="P4" s="1" t="s">
        <v>61</v>
      </c>
      <c r="Q4" s="1" t="s">
        <v>62</v>
      </c>
      <c r="R4" s="1" t="s">
        <v>63</v>
      </c>
      <c r="S4" s="1" t="s">
        <v>64</v>
      </c>
      <c r="T4" s="1" t="s">
        <v>65</v>
      </c>
      <c r="U4" s="1" t="s">
        <v>66</v>
      </c>
      <c r="V4" s="1" t="s">
        <v>67</v>
      </c>
      <c r="W4" s="1" t="s">
        <v>68</v>
      </c>
      <c r="X4" s="1" t="s">
        <v>69</v>
      </c>
      <c r="Y4" s="1" t="s">
        <v>70</v>
      </c>
      <c r="Z4" s="1" t="s">
        <v>71</v>
      </c>
      <c r="AA4" s="1" t="s">
        <v>72</v>
      </c>
      <c r="AB4" s="1" t="s">
        <v>73</v>
      </c>
      <c r="AC4" s="1" t="s">
        <v>74</v>
      </c>
      <c r="AD4" s="1" t="s">
        <v>75</v>
      </c>
      <c r="AE4" s="1" t="s">
        <v>76</v>
      </c>
      <c r="AF4" s="1" t="s">
        <v>77</v>
      </c>
      <c r="AG4" s="1" t="s">
        <v>78</v>
      </c>
      <c r="AH4" s="1" t="s">
        <v>79</v>
      </c>
      <c r="AI4" s="1" t="s">
        <v>80</v>
      </c>
      <c r="AJ4" s="1" t="s">
        <v>81</v>
      </c>
      <c r="AK4" s="1" t="s">
        <v>82</v>
      </c>
      <c r="AL4" s="1" t="s">
        <v>83</v>
      </c>
      <c r="AM4" s="1" t="s">
        <v>84</v>
      </c>
      <c r="AN4" s="1" t="s">
        <v>85</v>
      </c>
      <c r="AO4" s="1" t="s">
        <v>86</v>
      </c>
      <c r="AP4" s="1" t="s">
        <v>87</v>
      </c>
      <c r="AQ4" s="1" t="s">
        <v>88</v>
      </c>
      <c r="AR4" s="1" t="s">
        <v>89</v>
      </c>
      <c r="AS4" s="1" t="s">
        <v>90</v>
      </c>
      <c r="AT4" s="1" t="s">
        <v>87</v>
      </c>
      <c r="AU4" s="1" t="s">
        <v>88</v>
      </c>
      <c r="AV4" s="1" t="s">
        <v>89</v>
      </c>
      <c r="AW4" s="1" t="s">
        <v>90</v>
      </c>
      <c r="AX4" s="1" t="s">
        <v>87</v>
      </c>
      <c r="AY4" s="1" t="s">
        <v>88</v>
      </c>
      <c r="AZ4" s="1" t="s">
        <v>89</v>
      </c>
      <c r="BA4" s="1" t="s">
        <v>90</v>
      </c>
      <c r="BB4" s="1" t="s">
        <v>91</v>
      </c>
      <c r="BC4" s="1" t="s">
        <v>92</v>
      </c>
      <c r="BD4" s="1" t="s">
        <v>93</v>
      </c>
      <c r="BE4" s="1" t="s">
        <v>94</v>
      </c>
      <c r="BF4" s="1" t="s">
        <v>95</v>
      </c>
      <c r="BG4" s="1" t="s">
        <v>96</v>
      </c>
      <c r="BH4" s="1" t="s">
        <v>97</v>
      </c>
      <c r="BI4" s="1" t="s">
        <v>98</v>
      </c>
      <c r="BJ4" s="1" t="s">
        <v>99</v>
      </c>
      <c r="BK4" s="1" t="s">
        <v>100</v>
      </c>
      <c r="BL4" s="1" t="s">
        <v>101</v>
      </c>
      <c r="BM4" s="1" t="s">
        <v>102</v>
      </c>
      <c r="BN4" s="1" t="s">
        <v>103</v>
      </c>
      <c r="BO4" s="1" t="s">
        <v>104</v>
      </c>
      <c r="BP4" s="2" t="s">
        <v>105</v>
      </c>
      <c r="BQ4" s="1" t="s">
        <v>106</v>
      </c>
    </row>
    <row r="5" spans="1:69" ht="12.95" customHeight="1" x14ac:dyDescent="0.2">
      <c r="A5" s="4"/>
      <c r="B5" s="5"/>
      <c r="C5" s="5"/>
      <c r="D5" s="5"/>
      <c r="E5" s="5"/>
      <c r="F5" s="5"/>
      <c r="G5" s="1" t="s">
        <v>107</v>
      </c>
      <c r="H5" s="5"/>
      <c r="I5" s="5"/>
      <c r="J5" s="5"/>
      <c r="K5" s="5"/>
      <c r="L5" s="5"/>
      <c r="M5" s="5"/>
      <c r="N5" s="5"/>
      <c r="O5" s="5"/>
      <c r="P5" s="5"/>
      <c r="Q5" s="5"/>
      <c r="R5" s="5"/>
      <c r="S5" s="5"/>
      <c r="T5" s="5"/>
      <c r="U5" s="5"/>
      <c r="V5" s="5"/>
      <c r="W5" s="5"/>
      <c r="X5" s="5"/>
      <c r="Y5" s="5"/>
      <c r="Z5" s="5"/>
      <c r="AA5" s="5"/>
      <c r="AB5" s="5"/>
      <c r="AC5" s="5"/>
      <c r="AD5" s="6"/>
      <c r="AE5" s="6"/>
      <c r="AF5" s="6"/>
      <c r="AG5" s="6"/>
      <c r="AH5" s="6"/>
      <c r="AI5" s="6"/>
      <c r="AJ5" s="6"/>
      <c r="AK5" s="6"/>
      <c r="AL5" s="6"/>
      <c r="AM5" s="6"/>
      <c r="AN5" s="6"/>
      <c r="AO5" s="6"/>
      <c r="AP5" s="6"/>
      <c r="AQ5" s="6"/>
      <c r="AR5" s="6"/>
      <c r="AS5" s="6"/>
      <c r="AT5" s="6"/>
      <c r="AU5" s="6"/>
      <c r="AV5" s="6"/>
      <c r="AW5" s="6"/>
      <c r="AX5" s="6"/>
      <c r="AY5" s="6"/>
      <c r="AZ5" s="6"/>
      <c r="BA5" s="6"/>
      <c r="BB5" s="6"/>
      <c r="BC5" s="6"/>
      <c r="BD5" s="6"/>
      <c r="BE5" s="5"/>
      <c r="BF5" s="5"/>
      <c r="BG5" s="5"/>
      <c r="BH5" s="5"/>
      <c r="BI5" s="5"/>
      <c r="BJ5" s="5"/>
      <c r="BK5" s="5"/>
      <c r="BL5" s="5"/>
      <c r="BM5" s="5"/>
      <c r="BN5" s="5"/>
      <c r="BO5" s="5"/>
      <c r="BP5" s="7"/>
      <c r="BQ5" s="5"/>
    </row>
    <row r="6" spans="1:69" ht="12.95" customHeight="1" x14ac:dyDescent="0.2">
      <c r="A6" s="16" t="s">
        <v>140</v>
      </c>
      <c r="B6" s="16"/>
      <c r="C6" s="9"/>
      <c r="D6" s="16"/>
      <c r="E6" s="43" t="s">
        <v>108</v>
      </c>
      <c r="F6" s="8"/>
      <c r="G6" s="43"/>
      <c r="H6" s="9" t="s">
        <v>137</v>
      </c>
      <c r="I6" s="9" t="s">
        <v>130</v>
      </c>
      <c r="J6" s="9" t="s">
        <v>138</v>
      </c>
      <c r="K6" s="10" t="s">
        <v>112</v>
      </c>
      <c r="L6" s="10" t="s">
        <v>113</v>
      </c>
      <c r="M6" s="10" t="s">
        <v>114</v>
      </c>
      <c r="N6" s="9">
        <v>30</v>
      </c>
      <c r="O6" s="11" t="s">
        <v>115</v>
      </c>
      <c r="P6" s="11" t="s">
        <v>116</v>
      </c>
      <c r="Q6" s="11" t="s">
        <v>117</v>
      </c>
      <c r="R6" s="10" t="s">
        <v>118</v>
      </c>
      <c r="S6" s="13" t="s">
        <v>119</v>
      </c>
      <c r="T6" s="14" t="s">
        <v>120</v>
      </c>
      <c r="U6" s="14" t="s">
        <v>121</v>
      </c>
      <c r="V6" s="10"/>
      <c r="W6" s="11" t="s">
        <v>122</v>
      </c>
      <c r="X6" s="10" t="s">
        <v>123</v>
      </c>
      <c r="Y6" s="10" t="s">
        <v>78</v>
      </c>
      <c r="Z6" s="10" t="s">
        <v>104</v>
      </c>
      <c r="AA6" s="10" t="s">
        <v>58</v>
      </c>
      <c r="AB6" s="12" t="s">
        <v>124</v>
      </c>
      <c r="AC6" s="11" t="s">
        <v>125</v>
      </c>
      <c r="AD6" s="20">
        <v>1161</v>
      </c>
      <c r="AE6" s="20">
        <v>7500</v>
      </c>
      <c r="AF6" s="20">
        <v>8707500</v>
      </c>
      <c r="AG6" s="20">
        <v>9752400</v>
      </c>
      <c r="AH6" s="20">
        <v>3636</v>
      </c>
      <c r="AI6" s="20">
        <v>7500</v>
      </c>
      <c r="AJ6" s="20">
        <v>27270000</v>
      </c>
      <c r="AK6" s="20">
        <v>30542400.000000004</v>
      </c>
      <c r="AL6" s="22">
        <v>0</v>
      </c>
      <c r="AM6" s="22">
        <v>0</v>
      </c>
      <c r="AN6" s="22">
        <v>0</v>
      </c>
      <c r="AO6" s="22">
        <v>0</v>
      </c>
      <c r="AP6" s="22">
        <v>0</v>
      </c>
      <c r="AQ6" s="22">
        <v>0</v>
      </c>
      <c r="AR6" s="22">
        <v>0</v>
      </c>
      <c r="AS6" s="22">
        <v>0</v>
      </c>
      <c r="AT6" s="22">
        <v>0</v>
      </c>
      <c r="AU6" s="22">
        <v>0</v>
      </c>
      <c r="AV6" s="22">
        <v>0</v>
      </c>
      <c r="AW6" s="22">
        <v>0</v>
      </c>
      <c r="AX6" s="22">
        <v>0</v>
      </c>
      <c r="AY6" s="22">
        <v>0</v>
      </c>
      <c r="AZ6" s="22">
        <v>0</v>
      </c>
      <c r="BA6" s="22">
        <v>0</v>
      </c>
      <c r="BB6" s="21">
        <f>AD6+AH6+AL6+AP6+AT6+AX6</f>
        <v>4797</v>
      </c>
      <c r="BC6" s="21">
        <f>AF6+AJ6+AN6+AR6+AV6+AZ6</f>
        <v>35977500</v>
      </c>
      <c r="BD6" s="21">
        <f>BC6*1.12</f>
        <v>40294800.000000007</v>
      </c>
      <c r="BE6" s="11" t="s">
        <v>126</v>
      </c>
      <c r="BF6" s="11"/>
      <c r="BG6" s="11"/>
      <c r="BH6" s="11"/>
      <c r="BI6" s="11" t="s">
        <v>139</v>
      </c>
      <c r="BJ6" s="11" t="s">
        <v>139</v>
      </c>
      <c r="BK6" s="11"/>
      <c r="BL6" s="11"/>
      <c r="BM6" s="11"/>
      <c r="BN6" s="11"/>
      <c r="BO6" s="11"/>
      <c r="BP6" s="11"/>
      <c r="BQ6" s="19"/>
    </row>
    <row r="7" spans="1:69" ht="12.95" customHeight="1" x14ac:dyDescent="0.2">
      <c r="A7" s="16" t="s">
        <v>140</v>
      </c>
      <c r="B7" s="16"/>
      <c r="C7" s="9"/>
      <c r="D7" s="16"/>
      <c r="E7" s="43" t="s">
        <v>128</v>
      </c>
      <c r="F7" s="8"/>
      <c r="G7" s="43"/>
      <c r="H7" s="9" t="s">
        <v>109</v>
      </c>
      <c r="I7" s="9" t="s">
        <v>110</v>
      </c>
      <c r="J7" s="9" t="s">
        <v>111</v>
      </c>
      <c r="K7" s="10" t="s">
        <v>112</v>
      </c>
      <c r="L7" s="10" t="s">
        <v>113</v>
      </c>
      <c r="M7" s="10" t="s">
        <v>114</v>
      </c>
      <c r="N7" s="9">
        <v>30</v>
      </c>
      <c r="O7" s="11" t="s">
        <v>115</v>
      </c>
      <c r="P7" s="11" t="s">
        <v>116</v>
      </c>
      <c r="Q7" s="11" t="s">
        <v>117</v>
      </c>
      <c r="R7" s="10" t="s">
        <v>118</v>
      </c>
      <c r="S7" s="13" t="s">
        <v>119</v>
      </c>
      <c r="T7" s="14" t="s">
        <v>120</v>
      </c>
      <c r="U7" s="14" t="s">
        <v>121</v>
      </c>
      <c r="V7" s="10"/>
      <c r="W7" s="11" t="s">
        <v>122</v>
      </c>
      <c r="X7" s="10" t="s">
        <v>123</v>
      </c>
      <c r="Y7" s="10" t="s">
        <v>78</v>
      </c>
      <c r="Z7" s="10" t="s">
        <v>104</v>
      </c>
      <c r="AA7" s="10" t="s">
        <v>58</v>
      </c>
      <c r="AB7" s="12" t="s">
        <v>124</v>
      </c>
      <c r="AC7" s="11" t="s">
        <v>125</v>
      </c>
      <c r="AD7" s="20">
        <v>4416</v>
      </c>
      <c r="AE7" s="20">
        <v>11282.54</v>
      </c>
      <c r="AF7" s="20">
        <v>49823696.640000001</v>
      </c>
      <c r="AG7" s="20">
        <v>55802540.236800008</v>
      </c>
      <c r="AH7" s="20">
        <v>4458</v>
      </c>
      <c r="AI7" s="20">
        <v>11282.54</v>
      </c>
      <c r="AJ7" s="20">
        <v>50297563.32</v>
      </c>
      <c r="AK7" s="20">
        <v>56333270.918400005</v>
      </c>
      <c r="AL7" s="22">
        <v>0</v>
      </c>
      <c r="AM7" s="22">
        <v>0</v>
      </c>
      <c r="AN7" s="22">
        <v>0</v>
      </c>
      <c r="AO7" s="22">
        <v>0</v>
      </c>
      <c r="AP7" s="22">
        <v>0</v>
      </c>
      <c r="AQ7" s="22">
        <v>0</v>
      </c>
      <c r="AR7" s="22">
        <v>0</v>
      </c>
      <c r="AS7" s="22">
        <v>0</v>
      </c>
      <c r="AT7" s="22">
        <v>0</v>
      </c>
      <c r="AU7" s="22">
        <v>0</v>
      </c>
      <c r="AV7" s="22">
        <v>0</v>
      </c>
      <c r="AW7" s="22">
        <v>0</v>
      </c>
      <c r="AX7" s="22">
        <v>0</v>
      </c>
      <c r="AY7" s="22">
        <v>0</v>
      </c>
      <c r="AZ7" s="22">
        <v>0</v>
      </c>
      <c r="BA7" s="22">
        <v>0</v>
      </c>
      <c r="BB7" s="21">
        <f>AD7+AH7+AL7+AP7+AT7+AX7</f>
        <v>8874</v>
      </c>
      <c r="BC7" s="21">
        <f>AF7+AJ7+AN7+AR7+AV7+AZ7</f>
        <v>100121259.96000001</v>
      </c>
      <c r="BD7" s="21">
        <f>BC7*1.12</f>
        <v>112135811.15520002</v>
      </c>
      <c r="BE7" s="11" t="s">
        <v>126</v>
      </c>
      <c r="BF7" s="11"/>
      <c r="BG7" s="11"/>
      <c r="BH7" s="11"/>
      <c r="BI7" s="11" t="s">
        <v>127</v>
      </c>
      <c r="BJ7" s="11" t="s">
        <v>127</v>
      </c>
      <c r="BK7" s="11"/>
      <c r="BL7" s="11"/>
      <c r="BM7" s="11"/>
      <c r="BN7" s="11"/>
      <c r="BO7" s="11"/>
      <c r="BP7" s="11"/>
      <c r="BQ7" s="19"/>
    </row>
    <row r="8" spans="1:69" ht="12.95" customHeight="1" x14ac:dyDescent="0.2">
      <c r="A8" s="16" t="s">
        <v>140</v>
      </c>
      <c r="B8" s="16"/>
      <c r="C8" s="9"/>
      <c r="D8" s="16"/>
      <c r="E8" s="43" t="s">
        <v>133</v>
      </c>
      <c r="F8" s="8"/>
      <c r="G8" s="43"/>
      <c r="H8" s="9" t="s">
        <v>134</v>
      </c>
      <c r="I8" s="9" t="s">
        <v>130</v>
      </c>
      <c r="J8" s="9" t="s">
        <v>111</v>
      </c>
      <c r="K8" s="10" t="s">
        <v>112</v>
      </c>
      <c r="L8" s="10" t="s">
        <v>113</v>
      </c>
      <c r="M8" s="10" t="s">
        <v>114</v>
      </c>
      <c r="N8" s="9">
        <v>30</v>
      </c>
      <c r="O8" s="11" t="s">
        <v>115</v>
      </c>
      <c r="P8" s="11" t="s">
        <v>116</v>
      </c>
      <c r="Q8" s="11" t="s">
        <v>117</v>
      </c>
      <c r="R8" s="10" t="s">
        <v>118</v>
      </c>
      <c r="S8" s="13" t="s">
        <v>119</v>
      </c>
      <c r="T8" s="14" t="s">
        <v>120</v>
      </c>
      <c r="U8" s="14" t="s">
        <v>121</v>
      </c>
      <c r="V8" s="10"/>
      <c r="W8" s="11" t="s">
        <v>122</v>
      </c>
      <c r="X8" s="10" t="s">
        <v>123</v>
      </c>
      <c r="Y8" s="10" t="s">
        <v>78</v>
      </c>
      <c r="Z8" s="10" t="s">
        <v>104</v>
      </c>
      <c r="AA8" s="10" t="s">
        <v>58</v>
      </c>
      <c r="AB8" s="12" t="s">
        <v>124</v>
      </c>
      <c r="AC8" s="11" t="s">
        <v>125</v>
      </c>
      <c r="AD8" s="20">
        <v>167</v>
      </c>
      <c r="AE8" s="20">
        <v>14598.57</v>
      </c>
      <c r="AF8" s="20">
        <v>2437961.19</v>
      </c>
      <c r="AG8" s="20">
        <v>2730516.5328000002</v>
      </c>
      <c r="AH8" s="20">
        <v>26</v>
      </c>
      <c r="AI8" s="20">
        <v>14598.57</v>
      </c>
      <c r="AJ8" s="20">
        <v>379562.82</v>
      </c>
      <c r="AK8" s="20">
        <v>425110.35840000003</v>
      </c>
      <c r="AL8" s="22">
        <v>0</v>
      </c>
      <c r="AM8" s="22">
        <v>0</v>
      </c>
      <c r="AN8" s="22">
        <v>0</v>
      </c>
      <c r="AO8" s="22">
        <v>0</v>
      </c>
      <c r="AP8" s="22">
        <v>0</v>
      </c>
      <c r="AQ8" s="22">
        <v>0</v>
      </c>
      <c r="AR8" s="22">
        <v>0</v>
      </c>
      <c r="AS8" s="22">
        <v>0</v>
      </c>
      <c r="AT8" s="22">
        <v>0</v>
      </c>
      <c r="AU8" s="22">
        <v>0</v>
      </c>
      <c r="AV8" s="22">
        <v>0</v>
      </c>
      <c r="AW8" s="22">
        <v>0</v>
      </c>
      <c r="AX8" s="22">
        <v>0</v>
      </c>
      <c r="AY8" s="22">
        <v>0</v>
      </c>
      <c r="AZ8" s="22">
        <v>0</v>
      </c>
      <c r="BA8" s="22">
        <v>0</v>
      </c>
      <c r="BB8" s="21">
        <f>AD8+AH8+AL8+AP8+AT8+AX8</f>
        <v>193</v>
      </c>
      <c r="BC8" s="21">
        <f>AF8+AJ8+AN8+AR8+AV8+AZ8</f>
        <v>2817524.01</v>
      </c>
      <c r="BD8" s="21">
        <f>BC8*1.12</f>
        <v>3155626.8912</v>
      </c>
      <c r="BE8" s="11" t="s">
        <v>126</v>
      </c>
      <c r="BF8" s="11"/>
      <c r="BG8" s="11"/>
      <c r="BH8" s="11"/>
      <c r="BI8" s="11" t="s">
        <v>135</v>
      </c>
      <c r="BJ8" s="11" t="s">
        <v>135</v>
      </c>
      <c r="BK8" s="11"/>
      <c r="BL8" s="11"/>
      <c r="BM8" s="11"/>
      <c r="BN8" s="11"/>
      <c r="BO8" s="11"/>
      <c r="BP8" s="11"/>
      <c r="BQ8" s="19"/>
    </row>
    <row r="9" spans="1:69" ht="12.95" customHeight="1" x14ac:dyDescent="0.2">
      <c r="A9" s="16" t="s">
        <v>140</v>
      </c>
      <c r="B9" s="16"/>
      <c r="C9" s="9"/>
      <c r="D9" s="16"/>
      <c r="E9" s="43" t="s">
        <v>136</v>
      </c>
      <c r="F9" s="8"/>
      <c r="G9" s="43"/>
      <c r="H9" s="9" t="s">
        <v>129</v>
      </c>
      <c r="I9" s="9" t="s">
        <v>130</v>
      </c>
      <c r="J9" s="9" t="s">
        <v>131</v>
      </c>
      <c r="K9" s="10" t="s">
        <v>112</v>
      </c>
      <c r="L9" s="10" t="s">
        <v>113</v>
      </c>
      <c r="M9" s="10" t="s">
        <v>114</v>
      </c>
      <c r="N9" s="9">
        <v>30</v>
      </c>
      <c r="O9" s="11" t="s">
        <v>115</v>
      </c>
      <c r="P9" s="11" t="s">
        <v>116</v>
      </c>
      <c r="Q9" s="11" t="s">
        <v>117</v>
      </c>
      <c r="R9" s="10" t="s">
        <v>118</v>
      </c>
      <c r="S9" s="13" t="s">
        <v>119</v>
      </c>
      <c r="T9" s="14" t="s">
        <v>120</v>
      </c>
      <c r="U9" s="14" t="s">
        <v>121</v>
      </c>
      <c r="V9" s="10"/>
      <c r="W9" s="11" t="s">
        <v>122</v>
      </c>
      <c r="X9" s="10" t="s">
        <v>123</v>
      </c>
      <c r="Y9" s="10" t="s">
        <v>78</v>
      </c>
      <c r="Z9" s="10" t="s">
        <v>104</v>
      </c>
      <c r="AA9" s="10" t="s">
        <v>58</v>
      </c>
      <c r="AB9" s="12" t="s">
        <v>124</v>
      </c>
      <c r="AC9" s="11" t="s">
        <v>125</v>
      </c>
      <c r="AD9" s="20">
        <v>2409</v>
      </c>
      <c r="AE9" s="20">
        <v>14326.11</v>
      </c>
      <c r="AF9" s="20">
        <v>34511598.990000002</v>
      </c>
      <c r="AG9" s="20">
        <v>38652990.868800007</v>
      </c>
      <c r="AH9" s="20">
        <v>2180</v>
      </c>
      <c r="AI9" s="20">
        <v>14326.11</v>
      </c>
      <c r="AJ9" s="20">
        <v>31230919.800000001</v>
      </c>
      <c r="AK9" s="20">
        <v>34978630.176000006</v>
      </c>
      <c r="AL9" s="22">
        <v>0</v>
      </c>
      <c r="AM9" s="22">
        <v>0</v>
      </c>
      <c r="AN9" s="22">
        <v>0</v>
      </c>
      <c r="AO9" s="22">
        <v>0</v>
      </c>
      <c r="AP9" s="22">
        <v>0</v>
      </c>
      <c r="AQ9" s="22">
        <v>0</v>
      </c>
      <c r="AR9" s="22">
        <v>0</v>
      </c>
      <c r="AS9" s="22">
        <v>0</v>
      </c>
      <c r="AT9" s="22">
        <v>0</v>
      </c>
      <c r="AU9" s="22">
        <v>0</v>
      </c>
      <c r="AV9" s="22">
        <v>0</v>
      </c>
      <c r="AW9" s="22">
        <v>0</v>
      </c>
      <c r="AX9" s="22">
        <v>0</v>
      </c>
      <c r="AY9" s="22">
        <v>0</v>
      </c>
      <c r="AZ9" s="22">
        <v>0</v>
      </c>
      <c r="BA9" s="22">
        <v>0</v>
      </c>
      <c r="BB9" s="21">
        <f t="shared" ref="BB9:BB41" si="0">AD9+AH9+AL9+AP9+AT9+AX9</f>
        <v>4589</v>
      </c>
      <c r="BC9" s="21">
        <f t="shared" ref="BC9:BC42" si="1">AF9+AJ9+AN9+AR9+AV9+AZ9</f>
        <v>65742518.790000007</v>
      </c>
      <c r="BD9" s="21">
        <f t="shared" ref="BD9:BD42" si="2">BC9*1.12</f>
        <v>73631621.044800013</v>
      </c>
      <c r="BE9" s="11" t="s">
        <v>126</v>
      </c>
      <c r="BF9" s="11"/>
      <c r="BG9" s="11"/>
      <c r="BH9" s="11"/>
      <c r="BI9" s="11" t="s">
        <v>132</v>
      </c>
      <c r="BJ9" s="11" t="s">
        <v>132</v>
      </c>
      <c r="BK9" s="11"/>
      <c r="BL9" s="11"/>
      <c r="BM9" s="11"/>
      <c r="BN9" s="11"/>
      <c r="BO9" s="11"/>
      <c r="BP9" s="11"/>
      <c r="BQ9" s="19"/>
    </row>
    <row r="10" spans="1:69" s="34" customFormat="1" ht="12.95" customHeight="1" x14ac:dyDescent="0.25">
      <c r="A10" s="4"/>
      <c r="B10" s="5"/>
      <c r="C10" s="5"/>
      <c r="D10" s="5"/>
      <c r="E10" s="5"/>
      <c r="F10" s="5"/>
      <c r="G10" s="1" t="s">
        <v>270</v>
      </c>
      <c r="H10" s="5"/>
      <c r="I10" s="5"/>
      <c r="J10" s="5"/>
      <c r="K10" s="5"/>
      <c r="L10" s="5"/>
      <c r="M10" s="5"/>
      <c r="N10" s="5"/>
      <c r="O10" s="5"/>
      <c r="P10" s="5"/>
      <c r="Q10" s="5"/>
      <c r="R10" s="5"/>
      <c r="S10" s="5"/>
      <c r="T10" s="5"/>
      <c r="U10" s="5"/>
      <c r="V10" s="5"/>
      <c r="W10" s="5"/>
      <c r="X10" s="5"/>
      <c r="Y10" s="5"/>
      <c r="Z10" s="5"/>
      <c r="AA10" s="5"/>
      <c r="AB10" s="5"/>
      <c r="AC10" s="5"/>
      <c r="AD10" s="5"/>
      <c r="AE10" s="32"/>
      <c r="AF10" s="32"/>
      <c r="AG10" s="32"/>
      <c r="AH10" s="32"/>
      <c r="AI10" s="32"/>
      <c r="AJ10" s="32"/>
      <c r="AK10" s="32"/>
      <c r="AL10" s="32"/>
      <c r="AM10" s="32"/>
      <c r="AN10" s="32"/>
      <c r="AO10" s="32"/>
      <c r="AP10" s="32"/>
      <c r="AQ10" s="32"/>
      <c r="AR10" s="32"/>
      <c r="AS10" s="32"/>
      <c r="AT10" s="32"/>
      <c r="AU10" s="32"/>
      <c r="AV10" s="32"/>
      <c r="AW10" s="32"/>
      <c r="AX10" s="32"/>
      <c r="AY10" s="32"/>
      <c r="AZ10" s="33"/>
      <c r="BA10" s="33"/>
      <c r="BB10" s="5"/>
      <c r="BC10" s="18">
        <f>SUM(BC6:BC9)</f>
        <v>204658802.75999999</v>
      </c>
      <c r="BD10" s="18">
        <f>SUM(BD6:BD9)</f>
        <v>229217859.09120005</v>
      </c>
      <c r="BE10" s="5"/>
      <c r="BF10" s="5"/>
      <c r="BG10" s="5"/>
      <c r="BH10" s="5"/>
      <c r="BI10" s="5"/>
      <c r="BJ10" s="5"/>
      <c r="BK10" s="5"/>
      <c r="BL10" s="5"/>
      <c r="BM10" s="7"/>
      <c r="BN10" s="5"/>
      <c r="BO10" s="5"/>
      <c r="BP10" s="5"/>
      <c r="BQ10" s="5"/>
    </row>
    <row r="11" spans="1:69" s="34" customFormat="1" ht="12.95" customHeight="1" x14ac:dyDescent="0.25">
      <c r="A11" s="4"/>
      <c r="B11" s="5"/>
      <c r="C11" s="5"/>
      <c r="D11" s="5"/>
      <c r="E11" s="5"/>
      <c r="F11" s="5"/>
      <c r="G11" s="35" t="s">
        <v>271</v>
      </c>
      <c r="H11" s="5"/>
      <c r="I11" s="5"/>
      <c r="J11" s="5"/>
      <c r="K11" s="5"/>
      <c r="L11" s="5"/>
      <c r="M11" s="5"/>
      <c r="N11" s="5"/>
      <c r="O11" s="5"/>
      <c r="P11" s="5"/>
      <c r="Q11" s="5"/>
      <c r="R11" s="5"/>
      <c r="S11" s="5"/>
      <c r="T11" s="5"/>
      <c r="U11" s="5"/>
      <c r="V11" s="5"/>
      <c r="W11" s="5"/>
      <c r="X11" s="5"/>
      <c r="Y11" s="5"/>
      <c r="Z11" s="5"/>
      <c r="AA11" s="5"/>
      <c r="AB11" s="5"/>
      <c r="AC11" s="5"/>
      <c r="AD11" s="5"/>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5"/>
      <c r="BC11" s="5"/>
      <c r="BD11" s="5"/>
      <c r="BE11" s="5"/>
      <c r="BF11" s="5"/>
      <c r="BG11" s="5"/>
      <c r="BH11" s="5"/>
      <c r="BI11" s="5"/>
      <c r="BJ11" s="5"/>
      <c r="BK11" s="5"/>
      <c r="BL11" s="5"/>
      <c r="BM11" s="7"/>
      <c r="BN11" s="5"/>
      <c r="BO11" s="5"/>
      <c r="BP11" s="5"/>
      <c r="BQ11" s="5"/>
    </row>
    <row r="12" spans="1:69" ht="12.95" customHeight="1" x14ac:dyDescent="0.2">
      <c r="A12" s="16" t="s">
        <v>145</v>
      </c>
      <c r="B12" s="16" t="s">
        <v>305</v>
      </c>
      <c r="C12" s="9"/>
      <c r="D12" s="16"/>
      <c r="E12" s="43" t="s">
        <v>276</v>
      </c>
      <c r="F12" s="8"/>
      <c r="G12" s="8"/>
      <c r="H12" s="9" t="s">
        <v>146</v>
      </c>
      <c r="I12" s="9" t="s">
        <v>147</v>
      </c>
      <c r="J12" s="9" t="s">
        <v>148</v>
      </c>
      <c r="K12" s="10" t="s">
        <v>149</v>
      </c>
      <c r="L12" s="10"/>
      <c r="M12" s="10"/>
      <c r="N12" s="9">
        <v>40</v>
      </c>
      <c r="O12" s="11" t="s">
        <v>119</v>
      </c>
      <c r="P12" s="11" t="s">
        <v>150</v>
      </c>
      <c r="Q12" s="11" t="s">
        <v>117</v>
      </c>
      <c r="R12" s="10" t="s">
        <v>118</v>
      </c>
      <c r="S12" s="13">
        <v>230000000</v>
      </c>
      <c r="T12" s="14" t="s">
        <v>151</v>
      </c>
      <c r="U12" s="14"/>
      <c r="V12" s="10"/>
      <c r="W12" s="11" t="s">
        <v>122</v>
      </c>
      <c r="X12" s="10" t="s">
        <v>152</v>
      </c>
      <c r="Y12" s="10">
        <v>30</v>
      </c>
      <c r="Z12" s="10" t="s">
        <v>104</v>
      </c>
      <c r="AA12" s="10">
        <v>10</v>
      </c>
      <c r="AB12" s="12"/>
      <c r="AC12" s="11" t="s">
        <v>125</v>
      </c>
      <c r="AD12" s="20"/>
      <c r="AE12" s="20"/>
      <c r="AF12" s="20">
        <v>582500000</v>
      </c>
      <c r="AG12" s="20">
        <v>652400000.00000012</v>
      </c>
      <c r="AH12" s="20"/>
      <c r="AI12" s="20"/>
      <c r="AJ12" s="20">
        <v>364124686</v>
      </c>
      <c r="AK12" s="20">
        <v>407819648.32000005</v>
      </c>
      <c r="AL12" s="22">
        <v>0</v>
      </c>
      <c r="AM12" s="22">
        <v>0</v>
      </c>
      <c r="AN12" s="22">
        <v>0</v>
      </c>
      <c r="AO12" s="22">
        <v>0</v>
      </c>
      <c r="AP12" s="22">
        <v>0</v>
      </c>
      <c r="AQ12" s="22">
        <v>0</v>
      </c>
      <c r="AR12" s="22">
        <v>0</v>
      </c>
      <c r="AS12" s="22">
        <v>0</v>
      </c>
      <c r="AT12" s="22">
        <v>0</v>
      </c>
      <c r="AU12" s="22">
        <v>0</v>
      </c>
      <c r="AV12" s="22">
        <v>0</v>
      </c>
      <c r="AW12" s="22">
        <v>0</v>
      </c>
      <c r="AX12" s="22">
        <v>0</v>
      </c>
      <c r="AY12" s="22">
        <v>0</v>
      </c>
      <c r="AZ12" s="22">
        <v>0</v>
      </c>
      <c r="BA12" s="22">
        <v>0</v>
      </c>
      <c r="BB12" s="21"/>
      <c r="BC12" s="21">
        <f>AF12+AJ12+AN12+AR12+AV12+AZ12</f>
        <v>946624686</v>
      </c>
      <c r="BD12" s="21">
        <f t="shared" si="2"/>
        <v>1060219648.3200001</v>
      </c>
      <c r="BE12" s="23" t="s">
        <v>154</v>
      </c>
      <c r="BF12" s="23" t="s">
        <v>155</v>
      </c>
      <c r="BG12" s="23" t="s">
        <v>156</v>
      </c>
      <c r="BH12" s="11"/>
      <c r="BI12" s="11"/>
      <c r="BJ12" s="11"/>
      <c r="BK12" s="11"/>
      <c r="BL12" s="11"/>
      <c r="BM12" s="11"/>
      <c r="BN12" s="11"/>
      <c r="BO12" s="11"/>
      <c r="BP12" s="11"/>
      <c r="BQ12" s="19"/>
    </row>
    <row r="13" spans="1:69" ht="12.95" customHeight="1" x14ac:dyDescent="0.2">
      <c r="A13" s="16" t="s">
        <v>145</v>
      </c>
      <c r="B13" s="16" t="s">
        <v>305</v>
      </c>
      <c r="C13" s="9"/>
      <c r="D13" s="16"/>
      <c r="E13" s="43" t="s">
        <v>277</v>
      </c>
      <c r="F13" s="8"/>
      <c r="G13" s="8"/>
      <c r="H13" s="9" t="s">
        <v>146</v>
      </c>
      <c r="I13" s="9" t="s">
        <v>147</v>
      </c>
      <c r="J13" s="9" t="s">
        <v>148</v>
      </c>
      <c r="K13" s="10" t="s">
        <v>149</v>
      </c>
      <c r="L13" s="10"/>
      <c r="M13" s="10"/>
      <c r="N13" s="9">
        <v>40</v>
      </c>
      <c r="O13" s="11" t="s">
        <v>119</v>
      </c>
      <c r="P13" s="11" t="s">
        <v>150</v>
      </c>
      <c r="Q13" s="11" t="s">
        <v>117</v>
      </c>
      <c r="R13" s="10" t="s">
        <v>118</v>
      </c>
      <c r="S13" s="13">
        <v>230000000</v>
      </c>
      <c r="T13" s="14" t="s">
        <v>153</v>
      </c>
      <c r="U13" s="14"/>
      <c r="V13" s="10"/>
      <c r="W13" s="11" t="s">
        <v>122</v>
      </c>
      <c r="X13" s="10" t="s">
        <v>152</v>
      </c>
      <c r="Y13" s="10">
        <v>30</v>
      </c>
      <c r="Z13" s="10" t="s">
        <v>104</v>
      </c>
      <c r="AA13" s="10">
        <v>10</v>
      </c>
      <c r="AB13" s="12"/>
      <c r="AC13" s="11" t="s">
        <v>125</v>
      </c>
      <c r="AD13" s="20"/>
      <c r="AE13" s="20"/>
      <c r="AF13" s="20">
        <v>650000000</v>
      </c>
      <c r="AG13" s="20">
        <v>728000000.00000012</v>
      </c>
      <c r="AH13" s="20"/>
      <c r="AI13" s="20"/>
      <c r="AJ13" s="20">
        <v>443584839</v>
      </c>
      <c r="AK13" s="20">
        <v>496815019.68000007</v>
      </c>
      <c r="AL13" s="22">
        <v>0</v>
      </c>
      <c r="AM13" s="22">
        <v>0</v>
      </c>
      <c r="AN13" s="22">
        <v>0</v>
      </c>
      <c r="AO13" s="22">
        <v>0</v>
      </c>
      <c r="AP13" s="22">
        <v>0</v>
      </c>
      <c r="AQ13" s="22">
        <v>0</v>
      </c>
      <c r="AR13" s="22">
        <v>0</v>
      </c>
      <c r="AS13" s="22">
        <v>0</v>
      </c>
      <c r="AT13" s="22">
        <v>0</v>
      </c>
      <c r="AU13" s="22">
        <v>0</v>
      </c>
      <c r="AV13" s="22">
        <v>0</v>
      </c>
      <c r="AW13" s="22">
        <v>0</v>
      </c>
      <c r="AX13" s="22">
        <v>0</v>
      </c>
      <c r="AY13" s="22">
        <v>0</v>
      </c>
      <c r="AZ13" s="22">
        <v>0</v>
      </c>
      <c r="BA13" s="22">
        <v>0</v>
      </c>
      <c r="BB13" s="21"/>
      <c r="BC13" s="21">
        <f t="shared" si="1"/>
        <v>1093584839</v>
      </c>
      <c r="BD13" s="21">
        <f t="shared" si="2"/>
        <v>1224815019.6800001</v>
      </c>
      <c r="BE13" s="23" t="s">
        <v>154</v>
      </c>
      <c r="BF13" s="23" t="s">
        <v>157</v>
      </c>
      <c r="BG13" s="23" t="s">
        <v>158</v>
      </c>
      <c r="BH13" s="11"/>
      <c r="BI13" s="11"/>
      <c r="BJ13" s="11"/>
      <c r="BK13" s="11"/>
      <c r="BL13" s="11"/>
      <c r="BM13" s="11"/>
      <c r="BN13" s="11"/>
      <c r="BO13" s="11"/>
      <c r="BP13" s="11"/>
      <c r="BQ13" s="19"/>
    </row>
    <row r="14" spans="1:69" s="34" customFormat="1" ht="12.95" customHeight="1" x14ac:dyDescent="0.25">
      <c r="A14" s="4"/>
      <c r="B14" s="5"/>
      <c r="C14" s="5"/>
      <c r="D14" s="5"/>
      <c r="E14" s="5"/>
      <c r="F14" s="5"/>
      <c r="G14" s="1" t="s">
        <v>272</v>
      </c>
      <c r="H14" s="5"/>
      <c r="I14" s="5"/>
      <c r="J14" s="5"/>
      <c r="K14" s="5"/>
      <c r="L14" s="5"/>
      <c r="M14" s="5"/>
      <c r="N14" s="5"/>
      <c r="O14" s="5"/>
      <c r="P14" s="5"/>
      <c r="Q14" s="5"/>
      <c r="R14" s="5"/>
      <c r="S14" s="5"/>
      <c r="T14" s="5"/>
      <c r="U14" s="5"/>
      <c r="V14" s="5"/>
      <c r="W14" s="5"/>
      <c r="X14" s="5"/>
      <c r="Y14" s="5"/>
      <c r="Z14" s="5"/>
      <c r="AA14" s="5"/>
      <c r="AB14" s="5"/>
      <c r="AC14" s="5"/>
      <c r="AD14" s="5"/>
      <c r="AE14" s="32"/>
      <c r="AF14" s="32"/>
      <c r="AG14" s="32"/>
      <c r="AH14" s="32"/>
      <c r="AI14" s="32"/>
      <c r="AJ14" s="32"/>
      <c r="AK14" s="32"/>
      <c r="AL14" s="32"/>
      <c r="AM14" s="32"/>
      <c r="AN14" s="32"/>
      <c r="AO14" s="32"/>
      <c r="AP14" s="32"/>
      <c r="AQ14" s="32"/>
      <c r="AR14" s="32"/>
      <c r="AS14" s="32"/>
      <c r="AT14" s="32"/>
      <c r="AU14" s="32"/>
      <c r="AV14" s="32"/>
      <c r="AW14" s="32"/>
      <c r="AX14" s="32"/>
      <c r="AY14" s="32"/>
      <c r="AZ14" s="33"/>
      <c r="BA14" s="33"/>
      <c r="BB14" s="5"/>
      <c r="BC14" s="18">
        <f>SUM(BC12:BC13)</f>
        <v>2040209525</v>
      </c>
      <c r="BD14" s="18">
        <f>SUM(BD12:BD13)</f>
        <v>2285034668</v>
      </c>
      <c r="BE14" s="5"/>
      <c r="BF14" s="5"/>
      <c r="BG14" s="5"/>
      <c r="BH14" s="5"/>
      <c r="BI14" s="5"/>
      <c r="BJ14" s="5"/>
      <c r="BK14" s="5"/>
      <c r="BL14" s="5"/>
      <c r="BM14" s="7"/>
      <c r="BN14" s="5"/>
      <c r="BO14" s="5"/>
      <c r="BP14" s="5"/>
      <c r="BQ14" s="5"/>
    </row>
    <row r="15" spans="1:69" s="34" customFormat="1" ht="12.95" customHeight="1" x14ac:dyDescent="0.25">
      <c r="A15" s="4"/>
      <c r="B15" s="5"/>
      <c r="C15" s="5"/>
      <c r="D15" s="5"/>
      <c r="E15" s="5"/>
      <c r="F15" s="5"/>
      <c r="G15" s="35" t="s">
        <v>273</v>
      </c>
      <c r="H15" s="5"/>
      <c r="I15" s="5"/>
      <c r="J15" s="5"/>
      <c r="K15" s="5"/>
      <c r="L15" s="5"/>
      <c r="M15" s="5"/>
      <c r="N15" s="5"/>
      <c r="O15" s="5"/>
      <c r="P15" s="5"/>
      <c r="Q15" s="5"/>
      <c r="R15" s="5"/>
      <c r="S15" s="5"/>
      <c r="T15" s="5"/>
      <c r="U15" s="5"/>
      <c r="V15" s="5"/>
      <c r="W15" s="5"/>
      <c r="X15" s="5"/>
      <c r="Y15" s="5"/>
      <c r="Z15" s="5"/>
      <c r="AA15" s="5"/>
      <c r="AB15" s="5"/>
      <c r="AC15" s="5"/>
      <c r="AD15" s="5"/>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5"/>
      <c r="BC15" s="5"/>
      <c r="BD15" s="5"/>
      <c r="BE15" s="5"/>
      <c r="BF15" s="5"/>
      <c r="BG15" s="5"/>
      <c r="BH15" s="5"/>
      <c r="BI15" s="5"/>
      <c r="BJ15" s="5"/>
      <c r="BK15" s="5"/>
      <c r="BL15" s="5"/>
      <c r="BM15" s="7"/>
      <c r="BN15" s="5"/>
      <c r="BO15" s="5"/>
      <c r="BP15" s="5"/>
      <c r="BQ15" s="5"/>
    </row>
    <row r="16" spans="1:69" ht="12.95" customHeight="1" x14ac:dyDescent="0.2">
      <c r="A16" s="16" t="s">
        <v>159</v>
      </c>
      <c r="B16" s="16" t="s">
        <v>306</v>
      </c>
      <c r="C16" s="9"/>
      <c r="D16" s="16"/>
      <c r="E16" s="43" t="s">
        <v>278</v>
      </c>
      <c r="F16" s="8"/>
      <c r="G16" s="8"/>
      <c r="H16" s="9" t="s">
        <v>165</v>
      </c>
      <c r="I16" s="9" t="s">
        <v>179</v>
      </c>
      <c r="J16" s="9" t="s">
        <v>179</v>
      </c>
      <c r="K16" s="10" t="s">
        <v>149</v>
      </c>
      <c r="L16" s="10"/>
      <c r="M16" s="10"/>
      <c r="N16" s="9">
        <v>100</v>
      </c>
      <c r="O16" s="11">
        <v>230000000</v>
      </c>
      <c r="P16" s="11" t="s">
        <v>180</v>
      </c>
      <c r="Q16" s="11" t="s">
        <v>181</v>
      </c>
      <c r="R16" s="10" t="s">
        <v>118</v>
      </c>
      <c r="S16" s="13">
        <v>230000000</v>
      </c>
      <c r="T16" s="14" t="s">
        <v>182</v>
      </c>
      <c r="U16" s="14"/>
      <c r="V16" s="10"/>
      <c r="W16" s="11" t="s">
        <v>122</v>
      </c>
      <c r="X16" s="10" t="s">
        <v>183</v>
      </c>
      <c r="Y16" s="10">
        <v>0</v>
      </c>
      <c r="Z16" s="10">
        <v>100</v>
      </c>
      <c r="AA16" s="10">
        <v>0</v>
      </c>
      <c r="AB16" s="12"/>
      <c r="AC16" s="11" t="s">
        <v>125</v>
      </c>
      <c r="AD16" s="20"/>
      <c r="AE16" s="20"/>
      <c r="AF16" s="20">
        <v>350349359.97000003</v>
      </c>
      <c r="AG16" s="20">
        <v>392391283.16640007</v>
      </c>
      <c r="AH16" s="20"/>
      <c r="AI16" s="20"/>
      <c r="AJ16" s="20">
        <v>350349359.97000003</v>
      </c>
      <c r="AK16" s="20">
        <v>392391283.16640007</v>
      </c>
      <c r="AL16" s="22"/>
      <c r="AM16" s="22"/>
      <c r="AN16" s="22">
        <v>350349359.97000003</v>
      </c>
      <c r="AO16" s="22">
        <v>392391283.16640007</v>
      </c>
      <c r="AP16" s="22">
        <v>0</v>
      </c>
      <c r="AQ16" s="22">
        <v>0</v>
      </c>
      <c r="AR16" s="22">
        <v>0</v>
      </c>
      <c r="AS16" s="22">
        <v>0</v>
      </c>
      <c r="AT16" s="22">
        <v>0</v>
      </c>
      <c r="AU16" s="22">
        <v>0</v>
      </c>
      <c r="AV16" s="22">
        <v>0</v>
      </c>
      <c r="AW16" s="22">
        <v>0</v>
      </c>
      <c r="AX16" s="22">
        <v>0</v>
      </c>
      <c r="AY16" s="22">
        <v>0</v>
      </c>
      <c r="AZ16" s="22">
        <v>0</v>
      </c>
      <c r="BA16" s="22">
        <v>0</v>
      </c>
      <c r="BB16" s="21"/>
      <c r="BC16" s="21">
        <f t="shared" si="1"/>
        <v>1051048079.9100001</v>
      </c>
      <c r="BD16" s="21">
        <f t="shared" si="2"/>
        <v>1177173849.4992001</v>
      </c>
      <c r="BE16" s="25" t="s">
        <v>154</v>
      </c>
      <c r="BF16" s="24" t="s">
        <v>216</v>
      </c>
      <c r="BG16" s="24" t="s">
        <v>217</v>
      </c>
      <c r="BH16" s="11"/>
      <c r="BI16" s="11"/>
      <c r="BJ16" s="11"/>
      <c r="BK16" s="11"/>
      <c r="BL16" s="11"/>
      <c r="BM16" s="11"/>
      <c r="BN16" s="11"/>
      <c r="BO16" s="11"/>
      <c r="BP16" s="11"/>
      <c r="BQ16" s="19"/>
    </row>
    <row r="17" spans="1:69" ht="12.95" customHeight="1" x14ac:dyDescent="0.2">
      <c r="A17" s="16" t="s">
        <v>159</v>
      </c>
      <c r="B17" s="16" t="s">
        <v>305</v>
      </c>
      <c r="C17" s="9"/>
      <c r="D17" s="16"/>
      <c r="E17" s="43" t="s">
        <v>279</v>
      </c>
      <c r="F17" s="8"/>
      <c r="G17" s="8"/>
      <c r="H17" s="9" t="s">
        <v>166</v>
      </c>
      <c r="I17" s="9" t="s">
        <v>184</v>
      </c>
      <c r="J17" s="9" t="s">
        <v>185</v>
      </c>
      <c r="K17" s="10" t="s">
        <v>149</v>
      </c>
      <c r="L17" s="10"/>
      <c r="M17" s="10"/>
      <c r="N17" s="9">
        <v>100</v>
      </c>
      <c r="O17" s="11">
        <v>230000000</v>
      </c>
      <c r="P17" s="11" t="s">
        <v>180</v>
      </c>
      <c r="Q17" s="11" t="s">
        <v>181</v>
      </c>
      <c r="R17" s="10" t="s">
        <v>118</v>
      </c>
      <c r="S17" s="13">
        <v>230000001</v>
      </c>
      <c r="T17" s="14" t="s">
        <v>182</v>
      </c>
      <c r="U17" s="14"/>
      <c r="V17" s="10"/>
      <c r="W17" s="11" t="s">
        <v>122</v>
      </c>
      <c r="X17" s="10" t="s">
        <v>183</v>
      </c>
      <c r="Y17" s="10">
        <v>0</v>
      </c>
      <c r="Z17" s="10">
        <v>100</v>
      </c>
      <c r="AA17" s="10">
        <v>0</v>
      </c>
      <c r="AB17" s="12"/>
      <c r="AC17" s="11" t="s">
        <v>125</v>
      </c>
      <c r="AD17" s="20"/>
      <c r="AE17" s="20"/>
      <c r="AF17" s="20">
        <v>8866176.0000000037</v>
      </c>
      <c r="AG17" s="20">
        <v>9930117.1200000048</v>
      </c>
      <c r="AH17" s="20"/>
      <c r="AI17" s="20"/>
      <c r="AJ17" s="20">
        <v>8866176.0000000037</v>
      </c>
      <c r="AK17" s="20">
        <v>9930117.1200000048</v>
      </c>
      <c r="AL17" s="22"/>
      <c r="AM17" s="22"/>
      <c r="AN17" s="22">
        <v>8866176.0000000037</v>
      </c>
      <c r="AO17" s="22">
        <v>9930117.1200000048</v>
      </c>
      <c r="AP17" s="22">
        <v>0</v>
      </c>
      <c r="AQ17" s="22">
        <v>0</v>
      </c>
      <c r="AR17" s="22">
        <v>0</v>
      </c>
      <c r="AS17" s="22">
        <v>0</v>
      </c>
      <c r="AT17" s="22">
        <v>0</v>
      </c>
      <c r="AU17" s="22">
        <v>0</v>
      </c>
      <c r="AV17" s="22">
        <v>0</v>
      </c>
      <c r="AW17" s="22">
        <v>0</v>
      </c>
      <c r="AX17" s="22">
        <v>0</v>
      </c>
      <c r="AY17" s="22">
        <v>0</v>
      </c>
      <c r="AZ17" s="22">
        <v>0</v>
      </c>
      <c r="BA17" s="22">
        <v>0</v>
      </c>
      <c r="BB17" s="21"/>
      <c r="BC17" s="21">
        <f t="shared" si="1"/>
        <v>26598528.000000011</v>
      </c>
      <c r="BD17" s="21">
        <f t="shared" si="2"/>
        <v>29790351.360000014</v>
      </c>
      <c r="BE17" s="25" t="s">
        <v>154</v>
      </c>
      <c r="BF17" s="24" t="s">
        <v>218</v>
      </c>
      <c r="BG17" s="24" t="s">
        <v>219</v>
      </c>
      <c r="BH17" s="11"/>
      <c r="BI17" s="11"/>
      <c r="BJ17" s="11"/>
      <c r="BK17" s="11"/>
      <c r="BL17" s="11"/>
      <c r="BM17" s="11"/>
      <c r="BN17" s="11"/>
      <c r="BO17" s="11"/>
      <c r="BP17" s="11"/>
      <c r="BQ17" s="19"/>
    </row>
    <row r="18" spans="1:69" ht="12.95" customHeight="1" x14ac:dyDescent="0.2">
      <c r="A18" s="16" t="s">
        <v>159</v>
      </c>
      <c r="B18" s="16" t="s">
        <v>305</v>
      </c>
      <c r="C18" s="9"/>
      <c r="D18" s="16"/>
      <c r="E18" s="43" t="s">
        <v>280</v>
      </c>
      <c r="F18" s="8"/>
      <c r="G18" s="8"/>
      <c r="H18" s="9" t="s">
        <v>167</v>
      </c>
      <c r="I18" s="9" t="s">
        <v>186</v>
      </c>
      <c r="J18" s="9" t="s">
        <v>186</v>
      </c>
      <c r="K18" s="10" t="s">
        <v>149</v>
      </c>
      <c r="L18" s="10"/>
      <c r="M18" s="10"/>
      <c r="N18" s="9">
        <v>100</v>
      </c>
      <c r="O18" s="11">
        <v>230000000</v>
      </c>
      <c r="P18" s="11" t="s">
        <v>180</v>
      </c>
      <c r="Q18" s="11" t="s">
        <v>181</v>
      </c>
      <c r="R18" s="10" t="s">
        <v>118</v>
      </c>
      <c r="S18" s="13">
        <v>230000000</v>
      </c>
      <c r="T18" s="14" t="s">
        <v>187</v>
      </c>
      <c r="U18" s="14"/>
      <c r="V18" s="10"/>
      <c r="W18" s="11" t="s">
        <v>122</v>
      </c>
      <c r="X18" s="10" t="s">
        <v>183</v>
      </c>
      <c r="Y18" s="10">
        <v>0</v>
      </c>
      <c r="Z18" s="10">
        <v>100</v>
      </c>
      <c r="AA18" s="10">
        <v>0</v>
      </c>
      <c r="AB18" s="12"/>
      <c r="AC18" s="11" t="s">
        <v>125</v>
      </c>
      <c r="AD18" s="20"/>
      <c r="AE18" s="20"/>
      <c r="AF18" s="20">
        <v>341627670</v>
      </c>
      <c r="AG18" s="20">
        <v>382622990.40000004</v>
      </c>
      <c r="AH18" s="20"/>
      <c r="AI18" s="20"/>
      <c r="AJ18" s="20">
        <v>341627670</v>
      </c>
      <c r="AK18" s="20">
        <v>382622990.40000004</v>
      </c>
      <c r="AL18" s="22"/>
      <c r="AM18" s="22"/>
      <c r="AN18" s="22">
        <v>341627670</v>
      </c>
      <c r="AO18" s="22">
        <v>382622990.40000004</v>
      </c>
      <c r="AP18" s="22">
        <v>0</v>
      </c>
      <c r="AQ18" s="22">
        <v>0</v>
      </c>
      <c r="AR18" s="22">
        <v>0</v>
      </c>
      <c r="AS18" s="22">
        <v>0</v>
      </c>
      <c r="AT18" s="22">
        <v>0</v>
      </c>
      <c r="AU18" s="22">
        <v>0</v>
      </c>
      <c r="AV18" s="22">
        <v>0</v>
      </c>
      <c r="AW18" s="22">
        <v>0</v>
      </c>
      <c r="AX18" s="22">
        <v>0</v>
      </c>
      <c r="AY18" s="22">
        <v>0</v>
      </c>
      <c r="AZ18" s="22">
        <v>0</v>
      </c>
      <c r="BA18" s="22">
        <v>0</v>
      </c>
      <c r="BB18" s="21"/>
      <c r="BC18" s="21">
        <f t="shared" si="1"/>
        <v>1024883010</v>
      </c>
      <c r="BD18" s="21">
        <f t="shared" si="2"/>
        <v>1147868971.2</v>
      </c>
      <c r="BE18" s="27" t="s">
        <v>154</v>
      </c>
      <c r="BF18" s="23" t="s">
        <v>220</v>
      </c>
      <c r="BG18" s="28" t="s">
        <v>221</v>
      </c>
      <c r="BH18" s="11"/>
      <c r="BI18" s="11"/>
      <c r="BJ18" s="11"/>
      <c r="BK18" s="11"/>
      <c r="BL18" s="11"/>
      <c r="BM18" s="11"/>
      <c r="BN18" s="11"/>
      <c r="BO18" s="11"/>
      <c r="BP18" s="11"/>
      <c r="BQ18" s="19"/>
    </row>
    <row r="19" spans="1:69" ht="12.95" customHeight="1" x14ac:dyDescent="0.2">
      <c r="A19" s="16" t="s">
        <v>159</v>
      </c>
      <c r="B19" s="16" t="s">
        <v>305</v>
      </c>
      <c r="C19" s="9"/>
      <c r="D19" s="16"/>
      <c r="E19" s="43" t="s">
        <v>281</v>
      </c>
      <c r="F19" s="8"/>
      <c r="G19" s="8"/>
      <c r="H19" s="9" t="s">
        <v>167</v>
      </c>
      <c r="I19" s="9" t="s">
        <v>186</v>
      </c>
      <c r="J19" s="9" t="s">
        <v>186</v>
      </c>
      <c r="K19" s="10" t="s">
        <v>149</v>
      </c>
      <c r="L19" s="10"/>
      <c r="M19" s="10"/>
      <c r="N19" s="9">
        <v>100</v>
      </c>
      <c r="O19" s="11">
        <v>230000000</v>
      </c>
      <c r="P19" s="11" t="s">
        <v>180</v>
      </c>
      <c r="Q19" s="11" t="s">
        <v>181</v>
      </c>
      <c r="R19" s="10" t="s">
        <v>118</v>
      </c>
      <c r="S19" s="13">
        <v>230000000</v>
      </c>
      <c r="T19" s="14" t="s">
        <v>188</v>
      </c>
      <c r="U19" s="14"/>
      <c r="V19" s="10"/>
      <c r="W19" s="11" t="s">
        <v>122</v>
      </c>
      <c r="X19" s="10" t="s">
        <v>183</v>
      </c>
      <c r="Y19" s="10">
        <v>0</v>
      </c>
      <c r="Z19" s="10">
        <v>100</v>
      </c>
      <c r="AA19" s="10">
        <v>0</v>
      </c>
      <c r="AB19" s="12"/>
      <c r="AC19" s="11" t="s">
        <v>125</v>
      </c>
      <c r="AD19" s="20"/>
      <c r="AE19" s="20"/>
      <c r="AF19" s="20">
        <v>474799299.99999964</v>
      </c>
      <c r="AG19" s="20">
        <v>531775215.99999964</v>
      </c>
      <c r="AH19" s="20"/>
      <c r="AI19" s="20"/>
      <c r="AJ19" s="20">
        <v>474799299.99999964</v>
      </c>
      <c r="AK19" s="20">
        <v>531775215.99999964</v>
      </c>
      <c r="AL19" s="22"/>
      <c r="AM19" s="22"/>
      <c r="AN19" s="22">
        <v>474799300</v>
      </c>
      <c r="AO19" s="22">
        <v>531775216.00000006</v>
      </c>
      <c r="AP19" s="22">
        <v>0</v>
      </c>
      <c r="AQ19" s="22">
        <v>0</v>
      </c>
      <c r="AR19" s="22">
        <v>0</v>
      </c>
      <c r="AS19" s="22">
        <v>0</v>
      </c>
      <c r="AT19" s="22">
        <v>0</v>
      </c>
      <c r="AU19" s="22">
        <v>0</v>
      </c>
      <c r="AV19" s="22">
        <v>0</v>
      </c>
      <c r="AW19" s="22">
        <v>0</v>
      </c>
      <c r="AX19" s="22">
        <v>0</v>
      </c>
      <c r="AY19" s="22">
        <v>0</v>
      </c>
      <c r="AZ19" s="22">
        <v>0</v>
      </c>
      <c r="BA19" s="22">
        <v>0</v>
      </c>
      <c r="BB19" s="21"/>
      <c r="BC19" s="21">
        <f t="shared" si="1"/>
        <v>1424397899.9999993</v>
      </c>
      <c r="BD19" s="21">
        <f t="shared" si="2"/>
        <v>1595325647.9999993</v>
      </c>
      <c r="BE19" s="27" t="s">
        <v>154</v>
      </c>
      <c r="BF19" s="23" t="s">
        <v>222</v>
      </c>
      <c r="BG19" s="28" t="s">
        <v>223</v>
      </c>
      <c r="BH19" s="11"/>
      <c r="BI19" s="11"/>
      <c r="BJ19" s="11"/>
      <c r="BK19" s="11"/>
      <c r="BL19" s="11"/>
      <c r="BM19" s="11"/>
      <c r="BN19" s="11"/>
      <c r="BO19" s="11"/>
      <c r="BP19" s="11"/>
      <c r="BQ19" s="19"/>
    </row>
    <row r="20" spans="1:69" ht="12.95" customHeight="1" x14ac:dyDescent="0.2">
      <c r="A20" s="16" t="s">
        <v>159</v>
      </c>
      <c r="B20" s="16" t="s">
        <v>305</v>
      </c>
      <c r="C20" s="9"/>
      <c r="D20" s="16"/>
      <c r="E20" s="43" t="s">
        <v>282</v>
      </c>
      <c r="F20" s="8"/>
      <c r="G20" s="8"/>
      <c r="H20" s="9" t="s">
        <v>167</v>
      </c>
      <c r="I20" s="9" t="s">
        <v>186</v>
      </c>
      <c r="J20" s="9" t="s">
        <v>186</v>
      </c>
      <c r="K20" s="10" t="s">
        <v>149</v>
      </c>
      <c r="L20" s="10"/>
      <c r="M20" s="10"/>
      <c r="N20" s="9">
        <v>100</v>
      </c>
      <c r="O20" s="11">
        <v>230000000</v>
      </c>
      <c r="P20" s="11" t="s">
        <v>180</v>
      </c>
      <c r="Q20" s="11" t="s">
        <v>181</v>
      </c>
      <c r="R20" s="10" t="s">
        <v>118</v>
      </c>
      <c r="S20" s="13">
        <v>230000000</v>
      </c>
      <c r="T20" s="14" t="s">
        <v>189</v>
      </c>
      <c r="U20" s="14"/>
      <c r="V20" s="10"/>
      <c r="W20" s="11" t="s">
        <v>122</v>
      </c>
      <c r="X20" s="10" t="s">
        <v>183</v>
      </c>
      <c r="Y20" s="10">
        <v>0</v>
      </c>
      <c r="Z20" s="10">
        <v>100</v>
      </c>
      <c r="AA20" s="10">
        <v>0</v>
      </c>
      <c r="AB20" s="12"/>
      <c r="AC20" s="11" t="s">
        <v>125</v>
      </c>
      <c r="AD20" s="20"/>
      <c r="AE20" s="20"/>
      <c r="AF20" s="20">
        <v>282220650</v>
      </c>
      <c r="AG20" s="20">
        <v>316087128.00000006</v>
      </c>
      <c r="AH20" s="20"/>
      <c r="AI20" s="20"/>
      <c r="AJ20" s="20">
        <v>282220650</v>
      </c>
      <c r="AK20" s="20">
        <v>316087128.00000006</v>
      </c>
      <c r="AL20" s="22"/>
      <c r="AM20" s="22"/>
      <c r="AN20" s="22">
        <v>282220650</v>
      </c>
      <c r="AO20" s="22">
        <v>316087128.00000006</v>
      </c>
      <c r="AP20" s="22">
        <v>0</v>
      </c>
      <c r="AQ20" s="22">
        <v>0</v>
      </c>
      <c r="AR20" s="22">
        <v>0</v>
      </c>
      <c r="AS20" s="22">
        <v>0</v>
      </c>
      <c r="AT20" s="22">
        <v>0</v>
      </c>
      <c r="AU20" s="22">
        <v>0</v>
      </c>
      <c r="AV20" s="22">
        <v>0</v>
      </c>
      <c r="AW20" s="22">
        <v>0</v>
      </c>
      <c r="AX20" s="22">
        <v>0</v>
      </c>
      <c r="AY20" s="22">
        <v>0</v>
      </c>
      <c r="AZ20" s="22">
        <v>0</v>
      </c>
      <c r="BA20" s="22">
        <v>0</v>
      </c>
      <c r="BB20" s="21"/>
      <c r="BC20" s="21">
        <f t="shared" si="1"/>
        <v>846661950</v>
      </c>
      <c r="BD20" s="21">
        <f t="shared" si="2"/>
        <v>948261384.00000012</v>
      </c>
      <c r="BE20" s="27" t="s">
        <v>154</v>
      </c>
      <c r="BF20" s="23" t="s">
        <v>224</v>
      </c>
      <c r="BG20" s="28" t="s">
        <v>225</v>
      </c>
      <c r="BH20" s="11"/>
      <c r="BI20" s="11"/>
      <c r="BJ20" s="11"/>
      <c r="BK20" s="11"/>
      <c r="BL20" s="11"/>
      <c r="BM20" s="11"/>
      <c r="BN20" s="11"/>
      <c r="BO20" s="11"/>
      <c r="BP20" s="11"/>
      <c r="BQ20" s="19"/>
    </row>
    <row r="21" spans="1:69" ht="12.95" customHeight="1" x14ac:dyDescent="0.2">
      <c r="A21" s="16" t="s">
        <v>159</v>
      </c>
      <c r="B21" s="16" t="s">
        <v>305</v>
      </c>
      <c r="C21" s="9"/>
      <c r="D21" s="16"/>
      <c r="E21" s="43" t="s">
        <v>283</v>
      </c>
      <c r="F21" s="8"/>
      <c r="G21" s="8"/>
      <c r="H21" s="9" t="s">
        <v>167</v>
      </c>
      <c r="I21" s="9" t="s">
        <v>186</v>
      </c>
      <c r="J21" s="9" t="s">
        <v>186</v>
      </c>
      <c r="K21" s="10" t="s">
        <v>149</v>
      </c>
      <c r="L21" s="10"/>
      <c r="M21" s="10"/>
      <c r="N21" s="9">
        <v>100</v>
      </c>
      <c r="O21" s="11">
        <v>230000000</v>
      </c>
      <c r="P21" s="11" t="s">
        <v>180</v>
      </c>
      <c r="Q21" s="11" t="s">
        <v>181</v>
      </c>
      <c r="R21" s="10" t="s">
        <v>118</v>
      </c>
      <c r="S21" s="13">
        <v>230000000</v>
      </c>
      <c r="T21" s="14" t="s">
        <v>190</v>
      </c>
      <c r="U21" s="14"/>
      <c r="V21" s="10"/>
      <c r="W21" s="11" t="s">
        <v>122</v>
      </c>
      <c r="X21" s="10" t="s">
        <v>183</v>
      </c>
      <c r="Y21" s="10">
        <v>0</v>
      </c>
      <c r="Z21" s="10">
        <v>100</v>
      </c>
      <c r="AA21" s="10">
        <v>0</v>
      </c>
      <c r="AB21" s="12"/>
      <c r="AC21" s="11" t="s">
        <v>125</v>
      </c>
      <c r="AD21" s="20"/>
      <c r="AE21" s="20"/>
      <c r="AF21" s="20">
        <v>298980990</v>
      </c>
      <c r="AG21" s="20">
        <v>334858708.80000001</v>
      </c>
      <c r="AH21" s="20"/>
      <c r="AI21" s="20"/>
      <c r="AJ21" s="20">
        <v>298980990</v>
      </c>
      <c r="AK21" s="20">
        <v>334858708.80000001</v>
      </c>
      <c r="AL21" s="22"/>
      <c r="AM21" s="22"/>
      <c r="AN21" s="22">
        <v>298980990</v>
      </c>
      <c r="AO21" s="22">
        <v>334858708.80000001</v>
      </c>
      <c r="AP21" s="22">
        <v>0</v>
      </c>
      <c r="AQ21" s="22">
        <v>0</v>
      </c>
      <c r="AR21" s="22">
        <v>0</v>
      </c>
      <c r="AS21" s="22">
        <v>0</v>
      </c>
      <c r="AT21" s="22">
        <v>0</v>
      </c>
      <c r="AU21" s="22">
        <v>0</v>
      </c>
      <c r="AV21" s="22">
        <v>0</v>
      </c>
      <c r="AW21" s="22">
        <v>0</v>
      </c>
      <c r="AX21" s="22">
        <v>0</v>
      </c>
      <c r="AY21" s="22">
        <v>0</v>
      </c>
      <c r="AZ21" s="22">
        <v>0</v>
      </c>
      <c r="BA21" s="22">
        <v>0</v>
      </c>
      <c r="BB21" s="21"/>
      <c r="BC21" s="21">
        <f t="shared" si="1"/>
        <v>896942970</v>
      </c>
      <c r="BD21" s="21">
        <f t="shared" si="2"/>
        <v>1004576126.4000001</v>
      </c>
      <c r="BE21" s="27" t="s">
        <v>154</v>
      </c>
      <c r="BF21" s="23" t="s">
        <v>226</v>
      </c>
      <c r="BG21" s="28" t="s">
        <v>227</v>
      </c>
      <c r="BH21" s="11"/>
      <c r="BI21" s="11"/>
      <c r="BJ21" s="11"/>
      <c r="BK21" s="11"/>
      <c r="BL21" s="11"/>
      <c r="BM21" s="11"/>
      <c r="BN21" s="11"/>
      <c r="BO21" s="11"/>
      <c r="BP21" s="11"/>
      <c r="BQ21" s="19"/>
    </row>
    <row r="22" spans="1:69" ht="12.95" customHeight="1" x14ac:dyDescent="0.2">
      <c r="A22" s="16" t="s">
        <v>159</v>
      </c>
      <c r="B22" s="16" t="s">
        <v>305</v>
      </c>
      <c r="C22" s="9"/>
      <c r="D22" s="16"/>
      <c r="E22" s="43" t="s">
        <v>284</v>
      </c>
      <c r="F22" s="8"/>
      <c r="G22" s="8"/>
      <c r="H22" s="9" t="s">
        <v>167</v>
      </c>
      <c r="I22" s="9" t="s">
        <v>186</v>
      </c>
      <c r="J22" s="9" t="s">
        <v>186</v>
      </c>
      <c r="K22" s="10" t="s">
        <v>149</v>
      </c>
      <c r="L22" s="10"/>
      <c r="M22" s="10"/>
      <c r="N22" s="9">
        <v>100</v>
      </c>
      <c r="O22" s="11">
        <v>230000000</v>
      </c>
      <c r="P22" s="11" t="s">
        <v>180</v>
      </c>
      <c r="Q22" s="11" t="s">
        <v>181</v>
      </c>
      <c r="R22" s="10" t="s">
        <v>118</v>
      </c>
      <c r="S22" s="13">
        <v>230000000</v>
      </c>
      <c r="T22" s="14" t="s">
        <v>182</v>
      </c>
      <c r="U22" s="14"/>
      <c r="V22" s="10"/>
      <c r="W22" s="11" t="s">
        <v>122</v>
      </c>
      <c r="X22" s="10" t="s">
        <v>183</v>
      </c>
      <c r="Y22" s="10">
        <v>0</v>
      </c>
      <c r="Z22" s="10">
        <v>100</v>
      </c>
      <c r="AA22" s="10">
        <v>0</v>
      </c>
      <c r="AB22" s="12"/>
      <c r="AC22" s="11" t="s">
        <v>125</v>
      </c>
      <c r="AD22" s="20"/>
      <c r="AE22" s="20"/>
      <c r="AF22" s="20">
        <v>244204314</v>
      </c>
      <c r="AG22" s="20">
        <v>273508831.68000001</v>
      </c>
      <c r="AH22" s="20"/>
      <c r="AI22" s="20"/>
      <c r="AJ22" s="20">
        <v>244204314</v>
      </c>
      <c r="AK22" s="20">
        <v>273508831.68000001</v>
      </c>
      <c r="AL22" s="22"/>
      <c r="AM22" s="22"/>
      <c r="AN22" s="22">
        <v>244204314</v>
      </c>
      <c r="AO22" s="22">
        <v>273508831.68000001</v>
      </c>
      <c r="AP22" s="22">
        <v>0</v>
      </c>
      <c r="AQ22" s="22">
        <v>0</v>
      </c>
      <c r="AR22" s="22">
        <v>0</v>
      </c>
      <c r="AS22" s="22">
        <v>0</v>
      </c>
      <c r="AT22" s="22">
        <v>0</v>
      </c>
      <c r="AU22" s="22">
        <v>0</v>
      </c>
      <c r="AV22" s="22">
        <v>0</v>
      </c>
      <c r="AW22" s="22">
        <v>0</v>
      </c>
      <c r="AX22" s="22">
        <v>0</v>
      </c>
      <c r="AY22" s="22">
        <v>0</v>
      </c>
      <c r="AZ22" s="22">
        <v>0</v>
      </c>
      <c r="BA22" s="22">
        <v>0</v>
      </c>
      <c r="BB22" s="21"/>
      <c r="BC22" s="21">
        <f t="shared" si="1"/>
        <v>732612942</v>
      </c>
      <c r="BD22" s="21">
        <f t="shared" si="2"/>
        <v>820526495.04000008</v>
      </c>
      <c r="BE22" s="27" t="s">
        <v>154</v>
      </c>
      <c r="BF22" s="23" t="s">
        <v>228</v>
      </c>
      <c r="BG22" s="30" t="s">
        <v>229</v>
      </c>
      <c r="BH22" s="11"/>
      <c r="BI22" s="11"/>
      <c r="BJ22" s="11"/>
      <c r="BK22" s="11"/>
      <c r="BL22" s="11"/>
      <c r="BM22" s="11"/>
      <c r="BN22" s="11"/>
      <c r="BO22" s="11"/>
      <c r="BP22" s="11"/>
      <c r="BQ22" s="19"/>
    </row>
    <row r="23" spans="1:69" ht="12.95" customHeight="1" x14ac:dyDescent="0.2">
      <c r="A23" s="16" t="s">
        <v>159</v>
      </c>
      <c r="B23" s="16" t="s">
        <v>305</v>
      </c>
      <c r="C23" s="9"/>
      <c r="D23" s="16"/>
      <c r="E23" s="43" t="s">
        <v>285</v>
      </c>
      <c r="F23" s="8"/>
      <c r="G23" s="8"/>
      <c r="H23" s="9" t="s">
        <v>168</v>
      </c>
      <c r="I23" s="9" t="s">
        <v>191</v>
      </c>
      <c r="J23" s="9" t="s">
        <v>191</v>
      </c>
      <c r="K23" s="10" t="s">
        <v>149</v>
      </c>
      <c r="L23" s="10"/>
      <c r="M23" s="10"/>
      <c r="N23" s="9">
        <v>100</v>
      </c>
      <c r="O23" s="11">
        <v>230000000</v>
      </c>
      <c r="P23" s="11" t="s">
        <v>180</v>
      </c>
      <c r="Q23" s="11" t="s">
        <v>181</v>
      </c>
      <c r="R23" s="10" t="s">
        <v>118</v>
      </c>
      <c r="S23" s="13">
        <v>230000000</v>
      </c>
      <c r="T23" s="14" t="s">
        <v>187</v>
      </c>
      <c r="U23" s="14"/>
      <c r="V23" s="10"/>
      <c r="W23" s="11" t="s">
        <v>122</v>
      </c>
      <c r="X23" s="10" t="s">
        <v>183</v>
      </c>
      <c r="Y23" s="10">
        <v>0</v>
      </c>
      <c r="Z23" s="10">
        <v>100</v>
      </c>
      <c r="AA23" s="10">
        <v>0</v>
      </c>
      <c r="AB23" s="12"/>
      <c r="AC23" s="11" t="s">
        <v>125</v>
      </c>
      <c r="AD23" s="20"/>
      <c r="AE23" s="20"/>
      <c r="AF23" s="20">
        <v>522385633</v>
      </c>
      <c r="AG23" s="20">
        <v>585071908.96000004</v>
      </c>
      <c r="AH23" s="20"/>
      <c r="AI23" s="20"/>
      <c r="AJ23" s="20">
        <v>522385633</v>
      </c>
      <c r="AK23" s="20">
        <v>585071908.96000004</v>
      </c>
      <c r="AL23" s="22"/>
      <c r="AM23" s="22"/>
      <c r="AN23" s="22">
        <v>522385633</v>
      </c>
      <c r="AO23" s="22">
        <v>585071908.96000004</v>
      </c>
      <c r="AP23" s="22">
        <v>0</v>
      </c>
      <c r="AQ23" s="22">
        <v>0</v>
      </c>
      <c r="AR23" s="22">
        <v>0</v>
      </c>
      <c r="AS23" s="22">
        <v>0</v>
      </c>
      <c r="AT23" s="22">
        <v>0</v>
      </c>
      <c r="AU23" s="22">
        <v>0</v>
      </c>
      <c r="AV23" s="22">
        <v>0</v>
      </c>
      <c r="AW23" s="22">
        <v>0</v>
      </c>
      <c r="AX23" s="22">
        <v>0</v>
      </c>
      <c r="AY23" s="22">
        <v>0</v>
      </c>
      <c r="AZ23" s="22">
        <v>0</v>
      </c>
      <c r="BA23" s="22">
        <v>0</v>
      </c>
      <c r="BB23" s="21"/>
      <c r="BC23" s="21">
        <f t="shared" si="1"/>
        <v>1567156899</v>
      </c>
      <c r="BD23" s="21">
        <f t="shared" si="2"/>
        <v>1755215726.8800001</v>
      </c>
      <c r="BE23" s="27" t="s">
        <v>154</v>
      </c>
      <c r="BF23" s="23" t="s">
        <v>230</v>
      </c>
      <c r="BG23" s="23" t="s">
        <v>231</v>
      </c>
      <c r="BH23" s="11"/>
      <c r="BI23" s="11"/>
      <c r="BJ23" s="11"/>
      <c r="BK23" s="11"/>
      <c r="BL23" s="11"/>
      <c r="BM23" s="11"/>
      <c r="BN23" s="11"/>
      <c r="BO23" s="11"/>
      <c r="BP23" s="11"/>
      <c r="BQ23" s="19"/>
    </row>
    <row r="24" spans="1:69" ht="12.95" customHeight="1" x14ac:dyDescent="0.2">
      <c r="A24" s="16" t="s">
        <v>159</v>
      </c>
      <c r="B24" s="16" t="s">
        <v>305</v>
      </c>
      <c r="C24" s="9"/>
      <c r="D24" s="16"/>
      <c r="E24" s="43" t="s">
        <v>286</v>
      </c>
      <c r="F24" s="8"/>
      <c r="G24" s="8"/>
      <c r="H24" s="9" t="s">
        <v>168</v>
      </c>
      <c r="I24" s="9" t="s">
        <v>191</v>
      </c>
      <c r="J24" s="9" t="s">
        <v>191</v>
      </c>
      <c r="K24" s="10" t="s">
        <v>149</v>
      </c>
      <c r="L24" s="10"/>
      <c r="M24" s="10"/>
      <c r="N24" s="9">
        <v>100</v>
      </c>
      <c r="O24" s="11">
        <v>230000000</v>
      </c>
      <c r="P24" s="11" t="s">
        <v>180</v>
      </c>
      <c r="Q24" s="11" t="s">
        <v>181</v>
      </c>
      <c r="R24" s="10" t="s">
        <v>118</v>
      </c>
      <c r="S24" s="13">
        <v>230000000</v>
      </c>
      <c r="T24" s="14" t="s">
        <v>188</v>
      </c>
      <c r="U24" s="14"/>
      <c r="V24" s="10"/>
      <c r="W24" s="11" t="s">
        <v>122</v>
      </c>
      <c r="X24" s="10" t="s">
        <v>183</v>
      </c>
      <c r="Y24" s="10">
        <v>0</v>
      </c>
      <c r="Z24" s="10">
        <v>100</v>
      </c>
      <c r="AA24" s="10">
        <v>0</v>
      </c>
      <c r="AB24" s="12"/>
      <c r="AC24" s="11" t="s">
        <v>125</v>
      </c>
      <c r="AD24" s="20"/>
      <c r="AE24" s="20"/>
      <c r="AF24" s="20">
        <v>855214259.99999964</v>
      </c>
      <c r="AG24" s="20">
        <v>957839971.19999969</v>
      </c>
      <c r="AH24" s="20"/>
      <c r="AI24" s="20"/>
      <c r="AJ24" s="20">
        <v>855214259.99999964</v>
      </c>
      <c r="AK24" s="20">
        <v>957839971.19999969</v>
      </c>
      <c r="AL24" s="22"/>
      <c r="AM24" s="22"/>
      <c r="AN24" s="22">
        <v>855214259.99999964</v>
      </c>
      <c r="AO24" s="22">
        <v>957839971.19999969</v>
      </c>
      <c r="AP24" s="22">
        <v>0</v>
      </c>
      <c r="AQ24" s="22">
        <v>0</v>
      </c>
      <c r="AR24" s="22">
        <v>0</v>
      </c>
      <c r="AS24" s="22">
        <v>0</v>
      </c>
      <c r="AT24" s="22">
        <v>0</v>
      </c>
      <c r="AU24" s="22">
        <v>0</v>
      </c>
      <c r="AV24" s="22">
        <v>0</v>
      </c>
      <c r="AW24" s="22">
        <v>0</v>
      </c>
      <c r="AX24" s="22">
        <v>0</v>
      </c>
      <c r="AY24" s="22">
        <v>0</v>
      </c>
      <c r="AZ24" s="22">
        <v>0</v>
      </c>
      <c r="BA24" s="22">
        <v>0</v>
      </c>
      <c r="BB24" s="21"/>
      <c r="BC24" s="21">
        <f t="shared" si="1"/>
        <v>2565642779.999999</v>
      </c>
      <c r="BD24" s="21">
        <f t="shared" si="2"/>
        <v>2873519913.5999994</v>
      </c>
      <c r="BE24" s="27" t="s">
        <v>154</v>
      </c>
      <c r="BF24" s="23" t="s">
        <v>232</v>
      </c>
      <c r="BG24" s="23" t="s">
        <v>233</v>
      </c>
      <c r="BH24" s="11"/>
      <c r="BI24" s="11"/>
      <c r="BJ24" s="11"/>
      <c r="BK24" s="11"/>
      <c r="BL24" s="11"/>
      <c r="BM24" s="11"/>
      <c r="BN24" s="11"/>
      <c r="BO24" s="11"/>
      <c r="BP24" s="11"/>
      <c r="BQ24" s="19"/>
    </row>
    <row r="25" spans="1:69" ht="12.95" customHeight="1" x14ac:dyDescent="0.2">
      <c r="A25" s="16" t="s">
        <v>159</v>
      </c>
      <c r="B25" s="16" t="s">
        <v>305</v>
      </c>
      <c r="C25" s="9"/>
      <c r="D25" s="16"/>
      <c r="E25" s="43" t="s">
        <v>287</v>
      </c>
      <c r="F25" s="8"/>
      <c r="G25" s="8"/>
      <c r="H25" s="9" t="s">
        <v>168</v>
      </c>
      <c r="I25" s="9" t="s">
        <v>191</v>
      </c>
      <c r="J25" s="9" t="s">
        <v>191</v>
      </c>
      <c r="K25" s="10" t="s">
        <v>149</v>
      </c>
      <c r="L25" s="10"/>
      <c r="M25" s="10"/>
      <c r="N25" s="9">
        <v>100</v>
      </c>
      <c r="O25" s="11">
        <v>230000000</v>
      </c>
      <c r="P25" s="11" t="s">
        <v>180</v>
      </c>
      <c r="Q25" s="11" t="s">
        <v>181</v>
      </c>
      <c r="R25" s="10" t="s">
        <v>118</v>
      </c>
      <c r="S25" s="13">
        <v>230000000</v>
      </c>
      <c r="T25" s="14" t="s">
        <v>189</v>
      </c>
      <c r="U25" s="14"/>
      <c r="V25" s="10"/>
      <c r="W25" s="11" t="s">
        <v>122</v>
      </c>
      <c r="X25" s="10" t="s">
        <v>183</v>
      </c>
      <c r="Y25" s="10">
        <v>0</v>
      </c>
      <c r="Z25" s="10">
        <v>100</v>
      </c>
      <c r="AA25" s="10">
        <v>0</v>
      </c>
      <c r="AB25" s="12"/>
      <c r="AC25" s="11" t="s">
        <v>125</v>
      </c>
      <c r="AD25" s="20"/>
      <c r="AE25" s="20"/>
      <c r="AF25" s="20">
        <v>302011129.00000006</v>
      </c>
      <c r="AG25" s="20">
        <v>338252464.48000008</v>
      </c>
      <c r="AH25" s="20"/>
      <c r="AI25" s="20"/>
      <c r="AJ25" s="20">
        <v>302011129.00000006</v>
      </c>
      <c r="AK25" s="20">
        <v>338252464.48000008</v>
      </c>
      <c r="AL25" s="22"/>
      <c r="AM25" s="22"/>
      <c r="AN25" s="22">
        <v>302011129.00000006</v>
      </c>
      <c r="AO25" s="22">
        <v>338252464.48000008</v>
      </c>
      <c r="AP25" s="22">
        <v>0</v>
      </c>
      <c r="AQ25" s="22">
        <v>0</v>
      </c>
      <c r="AR25" s="22">
        <v>0</v>
      </c>
      <c r="AS25" s="22">
        <v>0</v>
      </c>
      <c r="AT25" s="22">
        <v>0</v>
      </c>
      <c r="AU25" s="22">
        <v>0</v>
      </c>
      <c r="AV25" s="22">
        <v>0</v>
      </c>
      <c r="AW25" s="22">
        <v>0</v>
      </c>
      <c r="AX25" s="22">
        <v>0</v>
      </c>
      <c r="AY25" s="22">
        <v>0</v>
      </c>
      <c r="AZ25" s="22">
        <v>0</v>
      </c>
      <c r="BA25" s="22">
        <v>0</v>
      </c>
      <c r="BB25" s="21"/>
      <c r="BC25" s="21">
        <f t="shared" si="1"/>
        <v>906033387.00000024</v>
      </c>
      <c r="BD25" s="21">
        <f t="shared" si="2"/>
        <v>1014757393.4400004</v>
      </c>
      <c r="BE25" s="27" t="s">
        <v>154</v>
      </c>
      <c r="BF25" s="23" t="s">
        <v>234</v>
      </c>
      <c r="BG25" s="23" t="s">
        <v>235</v>
      </c>
      <c r="BH25" s="11"/>
      <c r="BI25" s="11"/>
      <c r="BJ25" s="11"/>
      <c r="BK25" s="11"/>
      <c r="BL25" s="11"/>
      <c r="BM25" s="11"/>
      <c r="BN25" s="11"/>
      <c r="BO25" s="11"/>
      <c r="BP25" s="11"/>
      <c r="BQ25" s="19"/>
    </row>
    <row r="26" spans="1:69" ht="12.95" customHeight="1" x14ac:dyDescent="0.2">
      <c r="A26" s="16" t="s">
        <v>159</v>
      </c>
      <c r="B26" s="16" t="s">
        <v>305</v>
      </c>
      <c r="C26" s="9"/>
      <c r="D26" s="16"/>
      <c r="E26" s="43" t="s">
        <v>288</v>
      </c>
      <c r="F26" s="8"/>
      <c r="G26" s="8"/>
      <c r="H26" s="9" t="s">
        <v>168</v>
      </c>
      <c r="I26" s="9" t="s">
        <v>191</v>
      </c>
      <c r="J26" s="9" t="s">
        <v>191</v>
      </c>
      <c r="K26" s="10" t="s">
        <v>149</v>
      </c>
      <c r="L26" s="10"/>
      <c r="M26" s="10"/>
      <c r="N26" s="9">
        <v>100</v>
      </c>
      <c r="O26" s="11">
        <v>230000000</v>
      </c>
      <c r="P26" s="11" t="s">
        <v>180</v>
      </c>
      <c r="Q26" s="11" t="s">
        <v>181</v>
      </c>
      <c r="R26" s="10" t="s">
        <v>118</v>
      </c>
      <c r="S26" s="13">
        <v>230000000</v>
      </c>
      <c r="T26" s="14" t="s">
        <v>190</v>
      </c>
      <c r="U26" s="14"/>
      <c r="V26" s="10"/>
      <c r="W26" s="11" t="s">
        <v>122</v>
      </c>
      <c r="X26" s="10" t="s">
        <v>183</v>
      </c>
      <c r="Y26" s="10">
        <v>0</v>
      </c>
      <c r="Z26" s="10">
        <v>100</v>
      </c>
      <c r="AA26" s="10">
        <v>0</v>
      </c>
      <c r="AB26" s="12"/>
      <c r="AC26" s="11" t="s">
        <v>125</v>
      </c>
      <c r="AD26" s="20"/>
      <c r="AE26" s="20"/>
      <c r="AF26" s="20">
        <v>222408390</v>
      </c>
      <c r="AG26" s="20">
        <v>249097396.80000001</v>
      </c>
      <c r="AH26" s="20"/>
      <c r="AI26" s="20"/>
      <c r="AJ26" s="20">
        <v>222408390</v>
      </c>
      <c r="AK26" s="20">
        <v>249097396.80000001</v>
      </c>
      <c r="AL26" s="22"/>
      <c r="AM26" s="22"/>
      <c r="AN26" s="22">
        <v>222408390</v>
      </c>
      <c r="AO26" s="22">
        <v>249097396.80000001</v>
      </c>
      <c r="AP26" s="22">
        <v>0</v>
      </c>
      <c r="AQ26" s="22">
        <v>0</v>
      </c>
      <c r="AR26" s="22">
        <v>0</v>
      </c>
      <c r="AS26" s="22">
        <v>0</v>
      </c>
      <c r="AT26" s="22">
        <v>0</v>
      </c>
      <c r="AU26" s="22">
        <v>0</v>
      </c>
      <c r="AV26" s="22">
        <v>0</v>
      </c>
      <c r="AW26" s="22">
        <v>0</v>
      </c>
      <c r="AX26" s="22">
        <v>0</v>
      </c>
      <c r="AY26" s="22">
        <v>0</v>
      </c>
      <c r="AZ26" s="22">
        <v>0</v>
      </c>
      <c r="BA26" s="22">
        <v>0</v>
      </c>
      <c r="BB26" s="21"/>
      <c r="BC26" s="21">
        <f t="shared" si="1"/>
        <v>667225170</v>
      </c>
      <c r="BD26" s="21">
        <f t="shared" si="2"/>
        <v>747292190.4000001</v>
      </c>
      <c r="BE26" s="27" t="s">
        <v>154</v>
      </c>
      <c r="BF26" s="23" t="s">
        <v>236</v>
      </c>
      <c r="BG26" s="23" t="s">
        <v>237</v>
      </c>
      <c r="BH26" s="11"/>
      <c r="BI26" s="11"/>
      <c r="BJ26" s="11"/>
      <c r="BK26" s="11"/>
      <c r="BL26" s="11"/>
      <c r="BM26" s="11"/>
      <c r="BN26" s="11"/>
      <c r="BO26" s="11"/>
      <c r="BP26" s="11"/>
      <c r="BQ26" s="19"/>
    </row>
    <row r="27" spans="1:69" ht="12.95" customHeight="1" x14ac:dyDescent="0.2">
      <c r="A27" s="16" t="s">
        <v>159</v>
      </c>
      <c r="B27" s="16" t="s">
        <v>305</v>
      </c>
      <c r="C27" s="9"/>
      <c r="D27" s="16"/>
      <c r="E27" s="43" t="s">
        <v>289</v>
      </c>
      <c r="F27" s="8"/>
      <c r="G27" s="8"/>
      <c r="H27" s="9" t="s">
        <v>168</v>
      </c>
      <c r="I27" s="9" t="s">
        <v>192</v>
      </c>
      <c r="J27" s="9" t="s">
        <v>193</v>
      </c>
      <c r="K27" s="10" t="s">
        <v>149</v>
      </c>
      <c r="L27" s="10"/>
      <c r="M27" s="10"/>
      <c r="N27" s="9">
        <v>100</v>
      </c>
      <c r="O27" s="11">
        <v>230000000</v>
      </c>
      <c r="P27" s="11" t="s">
        <v>180</v>
      </c>
      <c r="Q27" s="11" t="s">
        <v>181</v>
      </c>
      <c r="R27" s="10" t="s">
        <v>118</v>
      </c>
      <c r="S27" s="13">
        <v>230000000</v>
      </c>
      <c r="T27" s="14" t="s">
        <v>182</v>
      </c>
      <c r="U27" s="14"/>
      <c r="V27" s="10"/>
      <c r="W27" s="11" t="s">
        <v>122</v>
      </c>
      <c r="X27" s="10" t="s">
        <v>183</v>
      </c>
      <c r="Y27" s="10">
        <v>0</v>
      </c>
      <c r="Z27" s="10">
        <v>100</v>
      </c>
      <c r="AA27" s="10">
        <v>0</v>
      </c>
      <c r="AB27" s="12"/>
      <c r="AC27" s="11" t="s">
        <v>125</v>
      </c>
      <c r="AD27" s="20"/>
      <c r="AE27" s="20"/>
      <c r="AF27" s="20">
        <v>296417422.80000001</v>
      </c>
      <c r="AG27" s="20">
        <v>331987513.53600007</v>
      </c>
      <c r="AH27" s="20"/>
      <c r="AI27" s="20"/>
      <c r="AJ27" s="20">
        <v>296417422.80000001</v>
      </c>
      <c r="AK27" s="20">
        <v>331987513.53600007</v>
      </c>
      <c r="AL27" s="22"/>
      <c r="AM27" s="22"/>
      <c r="AN27" s="22">
        <v>296417422.80000001</v>
      </c>
      <c r="AO27" s="22">
        <v>331987513.53600007</v>
      </c>
      <c r="AP27" s="22">
        <v>0</v>
      </c>
      <c r="AQ27" s="22">
        <v>0</v>
      </c>
      <c r="AR27" s="22">
        <v>0</v>
      </c>
      <c r="AS27" s="22">
        <v>0</v>
      </c>
      <c r="AT27" s="22">
        <v>0</v>
      </c>
      <c r="AU27" s="22">
        <v>0</v>
      </c>
      <c r="AV27" s="22">
        <v>0</v>
      </c>
      <c r="AW27" s="22">
        <v>0</v>
      </c>
      <c r="AX27" s="22">
        <v>0</v>
      </c>
      <c r="AY27" s="22">
        <v>0</v>
      </c>
      <c r="AZ27" s="22">
        <v>0</v>
      </c>
      <c r="BA27" s="22">
        <v>0</v>
      </c>
      <c r="BB27" s="21"/>
      <c r="BC27" s="21">
        <f t="shared" si="1"/>
        <v>889252268.4000001</v>
      </c>
      <c r="BD27" s="21">
        <f t="shared" si="2"/>
        <v>995962540.60800016</v>
      </c>
      <c r="BE27" s="27" t="s">
        <v>154</v>
      </c>
      <c r="BF27" s="23" t="s">
        <v>238</v>
      </c>
      <c r="BG27" s="23" t="s">
        <v>239</v>
      </c>
      <c r="BH27" s="11"/>
      <c r="BI27" s="11"/>
      <c r="BJ27" s="11"/>
      <c r="BK27" s="11"/>
      <c r="BL27" s="11"/>
      <c r="BM27" s="11"/>
      <c r="BN27" s="11"/>
      <c r="BO27" s="11"/>
      <c r="BP27" s="11"/>
      <c r="BQ27" s="19"/>
    </row>
    <row r="28" spans="1:69" ht="12.95" customHeight="1" x14ac:dyDescent="0.2">
      <c r="A28" s="16" t="s">
        <v>159</v>
      </c>
      <c r="B28" s="16" t="s">
        <v>305</v>
      </c>
      <c r="C28" s="9"/>
      <c r="D28" s="16"/>
      <c r="E28" s="43" t="s">
        <v>290</v>
      </c>
      <c r="F28" s="8"/>
      <c r="G28" s="8"/>
      <c r="H28" s="9" t="s">
        <v>169</v>
      </c>
      <c r="I28" s="9" t="s">
        <v>194</v>
      </c>
      <c r="J28" s="9" t="s">
        <v>194</v>
      </c>
      <c r="K28" s="10" t="s">
        <v>149</v>
      </c>
      <c r="L28" s="10"/>
      <c r="M28" s="10"/>
      <c r="N28" s="9">
        <v>100</v>
      </c>
      <c r="O28" s="11">
        <v>230000000</v>
      </c>
      <c r="P28" s="11" t="s">
        <v>195</v>
      </c>
      <c r="Q28" s="11" t="s">
        <v>181</v>
      </c>
      <c r="R28" s="10" t="s">
        <v>118</v>
      </c>
      <c r="S28" s="13">
        <v>230000000</v>
      </c>
      <c r="T28" s="14" t="s">
        <v>196</v>
      </c>
      <c r="U28" s="14"/>
      <c r="V28" s="10"/>
      <c r="W28" s="11" t="s">
        <v>122</v>
      </c>
      <c r="X28" s="10" t="s">
        <v>183</v>
      </c>
      <c r="Y28" s="10">
        <v>0</v>
      </c>
      <c r="Z28" s="10">
        <v>100</v>
      </c>
      <c r="AA28" s="10">
        <v>0</v>
      </c>
      <c r="AB28" s="12"/>
      <c r="AC28" s="11" t="s">
        <v>125</v>
      </c>
      <c r="AD28" s="20"/>
      <c r="AE28" s="20"/>
      <c r="AF28" s="20">
        <v>101541119.99999996</v>
      </c>
      <c r="AG28" s="20">
        <v>113726054.39999996</v>
      </c>
      <c r="AH28" s="20"/>
      <c r="AI28" s="20"/>
      <c r="AJ28" s="20">
        <v>101541119.99999996</v>
      </c>
      <c r="AK28" s="20">
        <v>113726054.39999996</v>
      </c>
      <c r="AL28" s="22"/>
      <c r="AM28" s="22"/>
      <c r="AN28" s="22">
        <v>101541119.99999996</v>
      </c>
      <c r="AO28" s="22">
        <v>113726054.39999996</v>
      </c>
      <c r="AP28" s="22">
        <v>0</v>
      </c>
      <c r="AQ28" s="22">
        <v>0</v>
      </c>
      <c r="AR28" s="22">
        <v>0</v>
      </c>
      <c r="AS28" s="22">
        <v>0</v>
      </c>
      <c r="AT28" s="22">
        <v>0</v>
      </c>
      <c r="AU28" s="22">
        <v>0</v>
      </c>
      <c r="AV28" s="22">
        <v>0</v>
      </c>
      <c r="AW28" s="22">
        <v>0</v>
      </c>
      <c r="AX28" s="22">
        <v>0</v>
      </c>
      <c r="AY28" s="22">
        <v>0</v>
      </c>
      <c r="AZ28" s="22">
        <v>0</v>
      </c>
      <c r="BA28" s="22">
        <v>0</v>
      </c>
      <c r="BB28" s="21"/>
      <c r="BC28" s="21">
        <f t="shared" si="1"/>
        <v>304623359.99999988</v>
      </c>
      <c r="BD28" s="21">
        <f t="shared" si="2"/>
        <v>341178163.19999993</v>
      </c>
      <c r="BE28" s="27" t="s">
        <v>154</v>
      </c>
      <c r="BF28" s="31" t="s">
        <v>240</v>
      </c>
      <c r="BG28" s="28" t="s">
        <v>241</v>
      </c>
      <c r="BH28" s="11"/>
      <c r="BI28" s="11"/>
      <c r="BJ28" s="11"/>
      <c r="BK28" s="11"/>
      <c r="BL28" s="11"/>
      <c r="BM28" s="11"/>
      <c r="BN28" s="11"/>
      <c r="BO28" s="11"/>
      <c r="BP28" s="11"/>
      <c r="BQ28" s="19"/>
    </row>
    <row r="29" spans="1:69" ht="12.95" customHeight="1" x14ac:dyDescent="0.2">
      <c r="A29" s="16" t="s">
        <v>159</v>
      </c>
      <c r="B29" s="16" t="s">
        <v>305</v>
      </c>
      <c r="C29" s="9"/>
      <c r="D29" s="16"/>
      <c r="E29" s="43" t="s">
        <v>291</v>
      </c>
      <c r="F29" s="8"/>
      <c r="G29" s="8"/>
      <c r="H29" s="9" t="s">
        <v>170</v>
      </c>
      <c r="I29" s="9" t="s">
        <v>197</v>
      </c>
      <c r="J29" s="9" t="s">
        <v>197</v>
      </c>
      <c r="K29" s="10" t="s">
        <v>149</v>
      </c>
      <c r="L29" s="10"/>
      <c r="M29" s="10"/>
      <c r="N29" s="9">
        <v>100</v>
      </c>
      <c r="O29" s="11">
        <v>230000000</v>
      </c>
      <c r="P29" s="11" t="s">
        <v>180</v>
      </c>
      <c r="Q29" s="11" t="s">
        <v>181</v>
      </c>
      <c r="R29" s="10" t="s">
        <v>118</v>
      </c>
      <c r="S29" s="13">
        <v>230000000</v>
      </c>
      <c r="T29" s="14" t="s">
        <v>198</v>
      </c>
      <c r="U29" s="14"/>
      <c r="V29" s="10"/>
      <c r="W29" s="11" t="s">
        <v>122</v>
      </c>
      <c r="X29" s="10" t="s">
        <v>183</v>
      </c>
      <c r="Y29" s="10">
        <v>0</v>
      </c>
      <c r="Z29" s="10">
        <v>100</v>
      </c>
      <c r="AA29" s="10">
        <v>0</v>
      </c>
      <c r="AB29" s="12"/>
      <c r="AC29" s="11" t="s">
        <v>125</v>
      </c>
      <c r="AD29" s="20"/>
      <c r="AE29" s="20"/>
      <c r="AF29" s="20">
        <v>521302350.00000024</v>
      </c>
      <c r="AG29" s="20">
        <v>583858632.00000036</v>
      </c>
      <c r="AH29" s="20"/>
      <c r="AI29" s="20"/>
      <c r="AJ29" s="20">
        <v>521302350.00000024</v>
      </c>
      <c r="AK29" s="20">
        <v>583858632.00000036</v>
      </c>
      <c r="AL29" s="22"/>
      <c r="AM29" s="22"/>
      <c r="AN29" s="22">
        <v>521302350.00000024</v>
      </c>
      <c r="AO29" s="22">
        <v>583858632.00000036</v>
      </c>
      <c r="AP29" s="22">
        <v>0</v>
      </c>
      <c r="AQ29" s="22">
        <v>0</v>
      </c>
      <c r="AR29" s="22">
        <v>0</v>
      </c>
      <c r="AS29" s="22">
        <v>0</v>
      </c>
      <c r="AT29" s="22">
        <v>0</v>
      </c>
      <c r="AU29" s="22">
        <v>0</v>
      </c>
      <c r="AV29" s="22">
        <v>0</v>
      </c>
      <c r="AW29" s="22">
        <v>0</v>
      </c>
      <c r="AX29" s="22">
        <v>0</v>
      </c>
      <c r="AY29" s="22">
        <v>0</v>
      </c>
      <c r="AZ29" s="22">
        <v>0</v>
      </c>
      <c r="BA29" s="22">
        <v>0</v>
      </c>
      <c r="BB29" s="21"/>
      <c r="BC29" s="21">
        <f t="shared" si="1"/>
        <v>1563907050.0000007</v>
      </c>
      <c r="BD29" s="21">
        <f t="shared" si="2"/>
        <v>1751575896.000001</v>
      </c>
      <c r="BE29" s="25" t="s">
        <v>154</v>
      </c>
      <c r="BF29" s="23" t="s">
        <v>242</v>
      </c>
      <c r="BG29" s="23" t="s">
        <v>243</v>
      </c>
      <c r="BH29" s="11"/>
      <c r="BI29" s="11"/>
      <c r="BJ29" s="11"/>
      <c r="BK29" s="11"/>
      <c r="BL29" s="11"/>
      <c r="BM29" s="11"/>
      <c r="BN29" s="11"/>
      <c r="BO29" s="11"/>
      <c r="BP29" s="11"/>
      <c r="BQ29" s="19"/>
    </row>
    <row r="30" spans="1:69" ht="12.95" customHeight="1" x14ac:dyDescent="0.2">
      <c r="A30" s="16" t="s">
        <v>159</v>
      </c>
      <c r="B30" s="16" t="s">
        <v>305</v>
      </c>
      <c r="C30" s="9"/>
      <c r="D30" s="16"/>
      <c r="E30" s="43" t="s">
        <v>292</v>
      </c>
      <c r="F30" s="8"/>
      <c r="G30" s="8"/>
      <c r="H30" s="9" t="s">
        <v>171</v>
      </c>
      <c r="I30" s="9" t="s">
        <v>199</v>
      </c>
      <c r="J30" s="9" t="s">
        <v>199</v>
      </c>
      <c r="K30" s="10" t="s">
        <v>149</v>
      </c>
      <c r="L30" s="10"/>
      <c r="M30" s="10"/>
      <c r="N30" s="9">
        <v>100</v>
      </c>
      <c r="O30" s="11">
        <v>230000000</v>
      </c>
      <c r="P30" s="11" t="s">
        <v>180</v>
      </c>
      <c r="Q30" s="11" t="s">
        <v>181</v>
      </c>
      <c r="R30" s="10" t="s">
        <v>118</v>
      </c>
      <c r="S30" s="13">
        <v>230000000</v>
      </c>
      <c r="T30" s="14" t="s">
        <v>198</v>
      </c>
      <c r="U30" s="14"/>
      <c r="V30" s="10"/>
      <c r="W30" s="11" t="s">
        <v>122</v>
      </c>
      <c r="X30" s="10" t="s">
        <v>183</v>
      </c>
      <c r="Y30" s="10">
        <v>0</v>
      </c>
      <c r="Z30" s="10">
        <v>100</v>
      </c>
      <c r="AA30" s="10">
        <v>0</v>
      </c>
      <c r="AB30" s="12"/>
      <c r="AC30" s="11" t="s">
        <v>125</v>
      </c>
      <c r="AD30" s="20"/>
      <c r="AE30" s="20"/>
      <c r="AF30" s="20">
        <v>243107652</v>
      </c>
      <c r="AG30" s="20">
        <v>272280570.24000001</v>
      </c>
      <c r="AH30" s="20"/>
      <c r="AI30" s="20"/>
      <c r="AJ30" s="20">
        <v>243107652</v>
      </c>
      <c r="AK30" s="20">
        <v>272280570.24000001</v>
      </c>
      <c r="AL30" s="22"/>
      <c r="AM30" s="22"/>
      <c r="AN30" s="22">
        <v>243107652</v>
      </c>
      <c r="AO30" s="22">
        <v>272280570.24000001</v>
      </c>
      <c r="AP30" s="22">
        <v>0</v>
      </c>
      <c r="AQ30" s="22">
        <v>0</v>
      </c>
      <c r="AR30" s="22">
        <v>0</v>
      </c>
      <c r="AS30" s="22">
        <v>0</v>
      </c>
      <c r="AT30" s="22">
        <v>0</v>
      </c>
      <c r="AU30" s="22">
        <v>0</v>
      </c>
      <c r="AV30" s="22">
        <v>0</v>
      </c>
      <c r="AW30" s="22">
        <v>0</v>
      </c>
      <c r="AX30" s="22">
        <v>0</v>
      </c>
      <c r="AY30" s="22">
        <v>0</v>
      </c>
      <c r="AZ30" s="22">
        <v>0</v>
      </c>
      <c r="BA30" s="22">
        <v>0</v>
      </c>
      <c r="BB30" s="21"/>
      <c r="BC30" s="21">
        <f t="shared" si="1"/>
        <v>729322956</v>
      </c>
      <c r="BD30" s="21">
        <f t="shared" si="2"/>
        <v>816841710.72000003</v>
      </c>
      <c r="BE30" s="27" t="s">
        <v>154</v>
      </c>
      <c r="BF30" s="23" t="s">
        <v>244</v>
      </c>
      <c r="BG30" s="23" t="s">
        <v>245</v>
      </c>
      <c r="BH30" s="11"/>
      <c r="BI30" s="11"/>
      <c r="BJ30" s="11"/>
      <c r="BK30" s="11"/>
      <c r="BL30" s="11"/>
      <c r="BM30" s="11"/>
      <c r="BN30" s="11"/>
      <c r="BO30" s="11"/>
      <c r="BP30" s="11"/>
      <c r="BQ30" s="19"/>
    </row>
    <row r="31" spans="1:69" ht="12.95" customHeight="1" x14ac:dyDescent="0.2">
      <c r="A31" s="16" t="s">
        <v>159</v>
      </c>
      <c r="B31" s="16" t="s">
        <v>305</v>
      </c>
      <c r="C31" s="9"/>
      <c r="D31" s="16"/>
      <c r="E31" s="43" t="s">
        <v>293</v>
      </c>
      <c r="F31" s="8"/>
      <c r="G31" s="8"/>
      <c r="H31" s="9" t="s">
        <v>172</v>
      </c>
      <c r="I31" s="9" t="s">
        <v>200</v>
      </c>
      <c r="J31" s="9" t="s">
        <v>200</v>
      </c>
      <c r="K31" s="10" t="s">
        <v>149</v>
      </c>
      <c r="L31" s="10"/>
      <c r="M31" s="10"/>
      <c r="N31" s="9">
        <v>100</v>
      </c>
      <c r="O31" s="11">
        <v>230000000</v>
      </c>
      <c r="P31" s="11" t="s">
        <v>180</v>
      </c>
      <c r="Q31" s="11" t="s">
        <v>181</v>
      </c>
      <c r="R31" s="10" t="s">
        <v>118</v>
      </c>
      <c r="S31" s="13">
        <v>230000000</v>
      </c>
      <c r="T31" s="14" t="s">
        <v>198</v>
      </c>
      <c r="U31" s="14"/>
      <c r="V31" s="10"/>
      <c r="W31" s="11" t="s">
        <v>122</v>
      </c>
      <c r="X31" s="10" t="s">
        <v>183</v>
      </c>
      <c r="Y31" s="10">
        <v>0</v>
      </c>
      <c r="Z31" s="10">
        <v>100</v>
      </c>
      <c r="AA31" s="10">
        <v>0</v>
      </c>
      <c r="AB31" s="12"/>
      <c r="AC31" s="11" t="s">
        <v>125</v>
      </c>
      <c r="AD31" s="20"/>
      <c r="AE31" s="20"/>
      <c r="AF31" s="20">
        <v>517685594.99999988</v>
      </c>
      <c r="AG31" s="20">
        <v>579807866.39999998</v>
      </c>
      <c r="AH31" s="20"/>
      <c r="AI31" s="20"/>
      <c r="AJ31" s="20">
        <v>517685594.99999988</v>
      </c>
      <c r="AK31" s="20">
        <v>579807866.39999998</v>
      </c>
      <c r="AL31" s="22"/>
      <c r="AM31" s="22"/>
      <c r="AN31" s="22">
        <v>517685594.99999988</v>
      </c>
      <c r="AO31" s="22">
        <v>579807866.39999998</v>
      </c>
      <c r="AP31" s="22">
        <v>0</v>
      </c>
      <c r="AQ31" s="22">
        <v>0</v>
      </c>
      <c r="AR31" s="22">
        <v>0</v>
      </c>
      <c r="AS31" s="22">
        <v>0</v>
      </c>
      <c r="AT31" s="22">
        <v>0</v>
      </c>
      <c r="AU31" s="22">
        <v>0</v>
      </c>
      <c r="AV31" s="22">
        <v>0</v>
      </c>
      <c r="AW31" s="22">
        <v>0</v>
      </c>
      <c r="AX31" s="22">
        <v>0</v>
      </c>
      <c r="AY31" s="22">
        <v>0</v>
      </c>
      <c r="AZ31" s="22">
        <v>0</v>
      </c>
      <c r="BA31" s="22">
        <v>0</v>
      </c>
      <c r="BB31" s="21"/>
      <c r="BC31" s="21">
        <f t="shared" si="1"/>
        <v>1553056784.9999995</v>
      </c>
      <c r="BD31" s="21">
        <f t="shared" si="2"/>
        <v>1739423599.1999996</v>
      </c>
      <c r="BE31" s="27" t="s">
        <v>154</v>
      </c>
      <c r="BF31" s="23" t="s">
        <v>246</v>
      </c>
      <c r="BG31" s="23" t="s">
        <v>247</v>
      </c>
      <c r="BH31" s="11"/>
      <c r="BI31" s="11"/>
      <c r="BJ31" s="11"/>
      <c r="BK31" s="11"/>
      <c r="BL31" s="11"/>
      <c r="BM31" s="11"/>
      <c r="BN31" s="11"/>
      <c r="BO31" s="11"/>
      <c r="BP31" s="11"/>
      <c r="BQ31" s="19"/>
    </row>
    <row r="32" spans="1:69" ht="12.95" customHeight="1" x14ac:dyDescent="0.2">
      <c r="A32" s="16" t="s">
        <v>159</v>
      </c>
      <c r="B32" s="16" t="s">
        <v>305</v>
      </c>
      <c r="C32" s="9"/>
      <c r="D32" s="16"/>
      <c r="E32" s="43" t="s">
        <v>294</v>
      </c>
      <c r="F32" s="8"/>
      <c r="G32" s="8"/>
      <c r="H32" s="9" t="s">
        <v>173</v>
      </c>
      <c r="I32" s="9" t="s">
        <v>201</v>
      </c>
      <c r="J32" s="9" t="s">
        <v>202</v>
      </c>
      <c r="K32" s="10" t="s">
        <v>149</v>
      </c>
      <c r="L32" s="10"/>
      <c r="M32" s="10"/>
      <c r="N32" s="9">
        <v>100</v>
      </c>
      <c r="O32" s="11">
        <v>230000000</v>
      </c>
      <c r="P32" s="11" t="s">
        <v>180</v>
      </c>
      <c r="Q32" s="11" t="s">
        <v>181</v>
      </c>
      <c r="R32" s="10" t="s">
        <v>118</v>
      </c>
      <c r="S32" s="13">
        <v>230000000</v>
      </c>
      <c r="T32" s="14" t="s">
        <v>187</v>
      </c>
      <c r="U32" s="14"/>
      <c r="V32" s="10"/>
      <c r="W32" s="11" t="s">
        <v>122</v>
      </c>
      <c r="X32" s="10" t="s">
        <v>183</v>
      </c>
      <c r="Y32" s="10">
        <v>0</v>
      </c>
      <c r="Z32" s="10">
        <v>100</v>
      </c>
      <c r="AA32" s="10">
        <v>0</v>
      </c>
      <c r="AB32" s="12"/>
      <c r="AC32" s="11" t="s">
        <v>125</v>
      </c>
      <c r="AD32" s="20"/>
      <c r="AE32" s="20"/>
      <c r="AF32" s="20">
        <v>214564730.00000018</v>
      </c>
      <c r="AG32" s="20">
        <v>240312497.60000023</v>
      </c>
      <c r="AH32" s="20"/>
      <c r="AI32" s="20"/>
      <c r="AJ32" s="20">
        <v>214564730.00000018</v>
      </c>
      <c r="AK32" s="20">
        <v>240312497.60000023</v>
      </c>
      <c r="AL32" s="22"/>
      <c r="AM32" s="22"/>
      <c r="AN32" s="22">
        <v>214564730.00000018</v>
      </c>
      <c r="AO32" s="22">
        <v>240312497.60000023</v>
      </c>
      <c r="AP32" s="22">
        <v>0</v>
      </c>
      <c r="AQ32" s="22">
        <v>0</v>
      </c>
      <c r="AR32" s="22">
        <v>0</v>
      </c>
      <c r="AS32" s="22">
        <v>0</v>
      </c>
      <c r="AT32" s="22">
        <v>0</v>
      </c>
      <c r="AU32" s="22">
        <v>0</v>
      </c>
      <c r="AV32" s="22">
        <v>0</v>
      </c>
      <c r="AW32" s="22">
        <v>0</v>
      </c>
      <c r="AX32" s="22">
        <v>0</v>
      </c>
      <c r="AY32" s="22">
        <v>0</v>
      </c>
      <c r="AZ32" s="22">
        <v>0</v>
      </c>
      <c r="BA32" s="22">
        <v>0</v>
      </c>
      <c r="BB32" s="21"/>
      <c r="BC32" s="21">
        <f t="shared" si="1"/>
        <v>643694190.00000048</v>
      </c>
      <c r="BD32" s="21">
        <f t="shared" si="2"/>
        <v>720937492.80000055</v>
      </c>
      <c r="BE32" s="27" t="s">
        <v>154</v>
      </c>
      <c r="BF32" s="23" t="s">
        <v>248</v>
      </c>
      <c r="BG32" s="24" t="s">
        <v>249</v>
      </c>
      <c r="BH32" s="11"/>
      <c r="BI32" s="11"/>
      <c r="BJ32" s="11"/>
      <c r="BK32" s="11"/>
      <c r="BL32" s="11"/>
      <c r="BM32" s="11"/>
      <c r="BN32" s="11"/>
      <c r="BO32" s="11"/>
      <c r="BP32" s="11"/>
      <c r="BQ32" s="19"/>
    </row>
    <row r="33" spans="1:69" ht="12.95" customHeight="1" x14ac:dyDescent="0.2">
      <c r="A33" s="16" t="s">
        <v>159</v>
      </c>
      <c r="B33" s="16" t="s">
        <v>305</v>
      </c>
      <c r="C33" s="9"/>
      <c r="D33" s="16"/>
      <c r="E33" s="43" t="s">
        <v>295</v>
      </c>
      <c r="F33" s="8"/>
      <c r="G33" s="8"/>
      <c r="H33" s="9" t="s">
        <v>173</v>
      </c>
      <c r="I33" s="9" t="s">
        <v>201</v>
      </c>
      <c r="J33" s="9" t="s">
        <v>202</v>
      </c>
      <c r="K33" s="10" t="s">
        <v>149</v>
      </c>
      <c r="L33" s="10"/>
      <c r="M33" s="10"/>
      <c r="N33" s="9">
        <v>100</v>
      </c>
      <c r="O33" s="11">
        <v>230000000</v>
      </c>
      <c r="P33" s="11" t="s">
        <v>180</v>
      </c>
      <c r="Q33" s="11" t="s">
        <v>181</v>
      </c>
      <c r="R33" s="10" t="s">
        <v>118</v>
      </c>
      <c r="S33" s="13">
        <v>230000000</v>
      </c>
      <c r="T33" s="14" t="s">
        <v>188</v>
      </c>
      <c r="U33" s="14"/>
      <c r="V33" s="10"/>
      <c r="W33" s="11" t="s">
        <v>122</v>
      </c>
      <c r="X33" s="10" t="s">
        <v>183</v>
      </c>
      <c r="Y33" s="10">
        <v>0</v>
      </c>
      <c r="Z33" s="10">
        <v>100</v>
      </c>
      <c r="AA33" s="10">
        <v>0</v>
      </c>
      <c r="AB33" s="12"/>
      <c r="AC33" s="11" t="s">
        <v>125</v>
      </c>
      <c r="AD33" s="20"/>
      <c r="AE33" s="20"/>
      <c r="AF33" s="20">
        <v>351351750</v>
      </c>
      <c r="AG33" s="20">
        <v>393513960.00000006</v>
      </c>
      <c r="AH33" s="20"/>
      <c r="AI33" s="20"/>
      <c r="AJ33" s="20">
        <v>351351750</v>
      </c>
      <c r="AK33" s="20">
        <v>393513960.00000006</v>
      </c>
      <c r="AL33" s="22"/>
      <c r="AM33" s="22"/>
      <c r="AN33" s="22">
        <v>351351750</v>
      </c>
      <c r="AO33" s="22">
        <v>393513960.00000006</v>
      </c>
      <c r="AP33" s="22">
        <v>0</v>
      </c>
      <c r="AQ33" s="22">
        <v>0</v>
      </c>
      <c r="AR33" s="22">
        <v>0</v>
      </c>
      <c r="AS33" s="22">
        <v>0</v>
      </c>
      <c r="AT33" s="22">
        <v>0</v>
      </c>
      <c r="AU33" s="22">
        <v>0</v>
      </c>
      <c r="AV33" s="22">
        <v>0</v>
      </c>
      <c r="AW33" s="22">
        <v>0</v>
      </c>
      <c r="AX33" s="22">
        <v>0</v>
      </c>
      <c r="AY33" s="22">
        <v>0</v>
      </c>
      <c r="AZ33" s="22">
        <v>0</v>
      </c>
      <c r="BA33" s="22">
        <v>0</v>
      </c>
      <c r="BB33" s="21"/>
      <c r="BC33" s="21">
        <f t="shared" si="1"/>
        <v>1054055250</v>
      </c>
      <c r="BD33" s="21">
        <f t="shared" si="2"/>
        <v>1180541880</v>
      </c>
      <c r="BE33" s="27" t="s">
        <v>154</v>
      </c>
      <c r="BF33" s="23" t="s">
        <v>250</v>
      </c>
      <c r="BG33" s="24" t="s">
        <v>251</v>
      </c>
      <c r="BH33" s="11"/>
      <c r="BI33" s="11"/>
      <c r="BJ33" s="11"/>
      <c r="BK33" s="11"/>
      <c r="BL33" s="11"/>
      <c r="BM33" s="11"/>
      <c r="BN33" s="11"/>
      <c r="BO33" s="11"/>
      <c r="BP33" s="11"/>
      <c r="BQ33" s="19"/>
    </row>
    <row r="34" spans="1:69" ht="12.95" customHeight="1" x14ac:dyDescent="0.2">
      <c r="A34" s="16" t="s">
        <v>159</v>
      </c>
      <c r="B34" s="16" t="s">
        <v>305</v>
      </c>
      <c r="C34" s="9"/>
      <c r="D34" s="16"/>
      <c r="E34" s="43" t="s">
        <v>296</v>
      </c>
      <c r="F34" s="8"/>
      <c r="G34" s="8"/>
      <c r="H34" s="9" t="s">
        <v>173</v>
      </c>
      <c r="I34" s="9" t="s">
        <v>201</v>
      </c>
      <c r="J34" s="9" t="s">
        <v>202</v>
      </c>
      <c r="K34" s="10" t="s">
        <v>149</v>
      </c>
      <c r="L34" s="10"/>
      <c r="M34" s="10"/>
      <c r="N34" s="9">
        <v>100</v>
      </c>
      <c r="O34" s="11">
        <v>230000000</v>
      </c>
      <c r="P34" s="11" t="s">
        <v>180</v>
      </c>
      <c r="Q34" s="11" t="s">
        <v>181</v>
      </c>
      <c r="R34" s="10" t="s">
        <v>118</v>
      </c>
      <c r="S34" s="13">
        <v>230000000</v>
      </c>
      <c r="T34" s="14" t="s">
        <v>189</v>
      </c>
      <c r="U34" s="14"/>
      <c r="V34" s="10"/>
      <c r="W34" s="11" t="s">
        <v>122</v>
      </c>
      <c r="X34" s="10" t="s">
        <v>183</v>
      </c>
      <c r="Y34" s="10">
        <v>0</v>
      </c>
      <c r="Z34" s="10">
        <v>100</v>
      </c>
      <c r="AA34" s="10">
        <v>0</v>
      </c>
      <c r="AB34" s="12"/>
      <c r="AC34" s="11" t="s">
        <v>125</v>
      </c>
      <c r="AD34" s="20"/>
      <c r="AE34" s="20"/>
      <c r="AF34" s="20">
        <v>219333109.99999997</v>
      </c>
      <c r="AG34" s="20">
        <v>245653083.19999999</v>
      </c>
      <c r="AH34" s="20"/>
      <c r="AI34" s="20"/>
      <c r="AJ34" s="20">
        <v>219333109.99999997</v>
      </c>
      <c r="AK34" s="20">
        <v>245653083.19999999</v>
      </c>
      <c r="AL34" s="22"/>
      <c r="AM34" s="22"/>
      <c r="AN34" s="22">
        <v>219333109.99999997</v>
      </c>
      <c r="AO34" s="22">
        <v>245653083.19999999</v>
      </c>
      <c r="AP34" s="22">
        <v>0</v>
      </c>
      <c r="AQ34" s="22">
        <v>0</v>
      </c>
      <c r="AR34" s="22">
        <v>0</v>
      </c>
      <c r="AS34" s="22">
        <v>0</v>
      </c>
      <c r="AT34" s="22">
        <v>0</v>
      </c>
      <c r="AU34" s="22">
        <v>0</v>
      </c>
      <c r="AV34" s="22">
        <v>0</v>
      </c>
      <c r="AW34" s="22">
        <v>0</v>
      </c>
      <c r="AX34" s="22">
        <v>0</v>
      </c>
      <c r="AY34" s="22">
        <v>0</v>
      </c>
      <c r="AZ34" s="22">
        <v>0</v>
      </c>
      <c r="BA34" s="22">
        <v>0</v>
      </c>
      <c r="BB34" s="21"/>
      <c r="BC34" s="21">
        <f t="shared" si="1"/>
        <v>657999329.99999988</v>
      </c>
      <c r="BD34" s="21">
        <f t="shared" si="2"/>
        <v>736959249.5999999</v>
      </c>
      <c r="BE34" s="27" t="s">
        <v>154</v>
      </c>
      <c r="BF34" s="23" t="s">
        <v>252</v>
      </c>
      <c r="BG34" s="24" t="s">
        <v>253</v>
      </c>
      <c r="BH34" s="11"/>
      <c r="BI34" s="11"/>
      <c r="BJ34" s="11"/>
      <c r="BK34" s="11"/>
      <c r="BL34" s="11"/>
      <c r="BM34" s="11"/>
      <c r="BN34" s="11"/>
      <c r="BO34" s="11"/>
      <c r="BP34" s="11"/>
      <c r="BQ34" s="19"/>
    </row>
    <row r="35" spans="1:69" ht="12.95" customHeight="1" x14ac:dyDescent="0.2">
      <c r="A35" s="16" t="s">
        <v>159</v>
      </c>
      <c r="B35" s="16" t="s">
        <v>305</v>
      </c>
      <c r="C35" s="9"/>
      <c r="D35" s="16"/>
      <c r="E35" s="43" t="s">
        <v>297</v>
      </c>
      <c r="F35" s="8"/>
      <c r="G35" s="8"/>
      <c r="H35" s="9" t="s">
        <v>173</v>
      </c>
      <c r="I35" s="9" t="s">
        <v>201</v>
      </c>
      <c r="J35" s="9" t="s">
        <v>202</v>
      </c>
      <c r="K35" s="10" t="s">
        <v>149</v>
      </c>
      <c r="L35" s="10"/>
      <c r="M35" s="10"/>
      <c r="N35" s="9">
        <v>100</v>
      </c>
      <c r="O35" s="11">
        <v>230000000</v>
      </c>
      <c r="P35" s="11" t="s">
        <v>180</v>
      </c>
      <c r="Q35" s="11" t="s">
        <v>181</v>
      </c>
      <c r="R35" s="10" t="s">
        <v>118</v>
      </c>
      <c r="S35" s="13">
        <v>230000000</v>
      </c>
      <c r="T35" s="14" t="s">
        <v>190</v>
      </c>
      <c r="U35" s="14"/>
      <c r="V35" s="10"/>
      <c r="W35" s="11" t="s">
        <v>122</v>
      </c>
      <c r="X35" s="10" t="s">
        <v>183</v>
      </c>
      <c r="Y35" s="10">
        <v>0</v>
      </c>
      <c r="Z35" s="10">
        <v>100</v>
      </c>
      <c r="AA35" s="10">
        <v>0</v>
      </c>
      <c r="AB35" s="12"/>
      <c r="AC35" s="11" t="s">
        <v>125</v>
      </c>
      <c r="AD35" s="20"/>
      <c r="AE35" s="20"/>
      <c r="AF35" s="20">
        <v>262048700</v>
      </c>
      <c r="AG35" s="20">
        <v>293494544</v>
      </c>
      <c r="AH35" s="20"/>
      <c r="AI35" s="20"/>
      <c r="AJ35" s="20">
        <v>262048700</v>
      </c>
      <c r="AK35" s="20">
        <v>293494544</v>
      </c>
      <c r="AL35" s="22"/>
      <c r="AM35" s="22"/>
      <c r="AN35" s="22">
        <v>262048700</v>
      </c>
      <c r="AO35" s="22">
        <v>293494544</v>
      </c>
      <c r="AP35" s="22">
        <v>0</v>
      </c>
      <c r="AQ35" s="22">
        <v>0</v>
      </c>
      <c r="AR35" s="22">
        <v>0</v>
      </c>
      <c r="AS35" s="22">
        <v>0</v>
      </c>
      <c r="AT35" s="22">
        <v>0</v>
      </c>
      <c r="AU35" s="22">
        <v>0</v>
      </c>
      <c r="AV35" s="22">
        <v>0</v>
      </c>
      <c r="AW35" s="22">
        <v>0</v>
      </c>
      <c r="AX35" s="22">
        <v>0</v>
      </c>
      <c r="AY35" s="22">
        <v>0</v>
      </c>
      <c r="AZ35" s="22">
        <v>0</v>
      </c>
      <c r="BA35" s="22">
        <v>0</v>
      </c>
      <c r="BB35" s="21"/>
      <c r="BC35" s="21">
        <f t="shared" si="1"/>
        <v>786146100</v>
      </c>
      <c r="BD35" s="21">
        <f t="shared" si="2"/>
        <v>880483632.00000012</v>
      </c>
      <c r="BE35" s="27" t="s">
        <v>154</v>
      </c>
      <c r="BF35" s="23" t="s">
        <v>254</v>
      </c>
      <c r="BG35" s="24" t="s">
        <v>255</v>
      </c>
      <c r="BH35" s="11"/>
      <c r="BI35" s="11"/>
      <c r="BJ35" s="11"/>
      <c r="BK35" s="11"/>
      <c r="BL35" s="11"/>
      <c r="BM35" s="11"/>
      <c r="BN35" s="11"/>
      <c r="BO35" s="11"/>
      <c r="BP35" s="11"/>
      <c r="BQ35" s="19"/>
    </row>
    <row r="36" spans="1:69" ht="12.95" customHeight="1" x14ac:dyDescent="0.2">
      <c r="A36" s="16" t="s">
        <v>159</v>
      </c>
      <c r="B36" s="16" t="s">
        <v>305</v>
      </c>
      <c r="C36" s="9"/>
      <c r="D36" s="16"/>
      <c r="E36" s="43" t="s">
        <v>298</v>
      </c>
      <c r="F36" s="8"/>
      <c r="G36" s="8"/>
      <c r="H36" s="9" t="s">
        <v>173</v>
      </c>
      <c r="I36" s="9" t="s">
        <v>201</v>
      </c>
      <c r="J36" s="9" t="s">
        <v>202</v>
      </c>
      <c r="K36" s="10" t="s">
        <v>149</v>
      </c>
      <c r="L36" s="10"/>
      <c r="M36" s="10"/>
      <c r="N36" s="9">
        <v>100</v>
      </c>
      <c r="O36" s="11">
        <v>230000000</v>
      </c>
      <c r="P36" s="11" t="s">
        <v>180</v>
      </c>
      <c r="Q36" s="11" t="s">
        <v>181</v>
      </c>
      <c r="R36" s="10" t="s">
        <v>118</v>
      </c>
      <c r="S36" s="13">
        <v>230000000</v>
      </c>
      <c r="T36" s="14" t="s">
        <v>182</v>
      </c>
      <c r="U36" s="14"/>
      <c r="V36" s="10"/>
      <c r="W36" s="11" t="s">
        <v>122</v>
      </c>
      <c r="X36" s="10" t="s">
        <v>183</v>
      </c>
      <c r="Y36" s="10">
        <v>0</v>
      </c>
      <c r="Z36" s="10">
        <v>100</v>
      </c>
      <c r="AA36" s="10">
        <v>0</v>
      </c>
      <c r="AB36" s="12"/>
      <c r="AC36" s="11" t="s">
        <v>125</v>
      </c>
      <c r="AD36" s="20"/>
      <c r="AE36" s="20"/>
      <c r="AF36" s="20">
        <v>152219303.81</v>
      </c>
      <c r="AG36" s="20">
        <v>170485620.26720002</v>
      </c>
      <c r="AH36" s="20"/>
      <c r="AI36" s="20"/>
      <c r="AJ36" s="20">
        <v>152219303.81</v>
      </c>
      <c r="AK36" s="20">
        <v>170485620.26720002</v>
      </c>
      <c r="AL36" s="22"/>
      <c r="AM36" s="22"/>
      <c r="AN36" s="22">
        <v>152219303.81</v>
      </c>
      <c r="AO36" s="22">
        <v>170485620.26720002</v>
      </c>
      <c r="AP36" s="22">
        <v>0</v>
      </c>
      <c r="AQ36" s="22">
        <v>0</v>
      </c>
      <c r="AR36" s="22">
        <v>0</v>
      </c>
      <c r="AS36" s="22">
        <v>0</v>
      </c>
      <c r="AT36" s="22">
        <v>0</v>
      </c>
      <c r="AU36" s="22">
        <v>0</v>
      </c>
      <c r="AV36" s="22">
        <v>0</v>
      </c>
      <c r="AW36" s="22">
        <v>0</v>
      </c>
      <c r="AX36" s="22">
        <v>0</v>
      </c>
      <c r="AY36" s="22">
        <v>0</v>
      </c>
      <c r="AZ36" s="22">
        <v>0</v>
      </c>
      <c r="BA36" s="22">
        <v>0</v>
      </c>
      <c r="BB36" s="21"/>
      <c r="BC36" s="21">
        <f t="shared" si="1"/>
        <v>456657911.43000001</v>
      </c>
      <c r="BD36" s="21">
        <f t="shared" si="2"/>
        <v>511456860.80160004</v>
      </c>
      <c r="BE36" s="27" t="s">
        <v>154</v>
      </c>
      <c r="BF36" s="23" t="s">
        <v>256</v>
      </c>
      <c r="BG36" s="23" t="s">
        <v>257</v>
      </c>
      <c r="BH36" s="11"/>
      <c r="BI36" s="11"/>
      <c r="BJ36" s="11"/>
      <c r="BK36" s="11"/>
      <c r="BL36" s="11"/>
      <c r="BM36" s="11"/>
      <c r="BN36" s="11"/>
      <c r="BO36" s="11"/>
      <c r="BP36" s="11"/>
      <c r="BQ36" s="19"/>
    </row>
    <row r="37" spans="1:69" ht="12.95" customHeight="1" x14ac:dyDescent="0.2">
      <c r="A37" s="16" t="s">
        <v>160</v>
      </c>
      <c r="B37" s="16" t="s">
        <v>164</v>
      </c>
      <c r="C37" s="9"/>
      <c r="D37" s="16"/>
      <c r="E37" s="43" t="s">
        <v>299</v>
      </c>
      <c r="F37" s="8"/>
      <c r="G37" s="8"/>
      <c r="H37" s="9" t="s">
        <v>174</v>
      </c>
      <c r="I37" s="9" t="s">
        <v>203</v>
      </c>
      <c r="J37" s="9" t="s">
        <v>203</v>
      </c>
      <c r="K37" s="10" t="s">
        <v>149</v>
      </c>
      <c r="L37" s="10"/>
      <c r="M37" s="10"/>
      <c r="N37" s="9">
        <v>100</v>
      </c>
      <c r="O37" s="11" t="s">
        <v>119</v>
      </c>
      <c r="P37" s="11" t="s">
        <v>195</v>
      </c>
      <c r="Q37" s="11" t="s">
        <v>117</v>
      </c>
      <c r="R37" s="10" t="s">
        <v>118</v>
      </c>
      <c r="S37" s="13" t="s">
        <v>119</v>
      </c>
      <c r="T37" s="14" t="s">
        <v>204</v>
      </c>
      <c r="U37" s="14"/>
      <c r="V37" s="10"/>
      <c r="W37" s="11" t="s">
        <v>122</v>
      </c>
      <c r="X37" s="10" t="s">
        <v>183</v>
      </c>
      <c r="Y37" s="10">
        <v>0</v>
      </c>
      <c r="Z37" s="10">
        <v>100</v>
      </c>
      <c r="AA37" s="10">
        <v>0</v>
      </c>
      <c r="AB37" s="12"/>
      <c r="AC37" s="11" t="s">
        <v>125</v>
      </c>
      <c r="AD37" s="20">
        <v>1</v>
      </c>
      <c r="AE37" s="20">
        <v>67894200</v>
      </c>
      <c r="AF37" s="20">
        <v>67894200</v>
      </c>
      <c r="AG37" s="20">
        <v>76041504</v>
      </c>
      <c r="AH37" s="20">
        <v>1</v>
      </c>
      <c r="AI37" s="20">
        <v>67894200</v>
      </c>
      <c r="AJ37" s="20">
        <v>67894200</v>
      </c>
      <c r="AK37" s="20">
        <v>76041504</v>
      </c>
      <c r="AL37" s="22">
        <v>1</v>
      </c>
      <c r="AM37" s="22">
        <v>67894200</v>
      </c>
      <c r="AN37" s="22">
        <v>67894200</v>
      </c>
      <c r="AO37" s="22">
        <v>76041504</v>
      </c>
      <c r="AP37" s="22">
        <v>0</v>
      </c>
      <c r="AQ37" s="22">
        <v>0</v>
      </c>
      <c r="AR37" s="22">
        <v>0</v>
      </c>
      <c r="AS37" s="22">
        <v>0</v>
      </c>
      <c r="AT37" s="22">
        <v>0</v>
      </c>
      <c r="AU37" s="22">
        <v>0</v>
      </c>
      <c r="AV37" s="22">
        <v>0</v>
      </c>
      <c r="AW37" s="22">
        <v>0</v>
      </c>
      <c r="AX37" s="22">
        <v>0</v>
      </c>
      <c r="AY37" s="22">
        <v>0</v>
      </c>
      <c r="AZ37" s="22">
        <v>0</v>
      </c>
      <c r="BA37" s="22">
        <v>0</v>
      </c>
      <c r="BB37" s="21">
        <f t="shared" si="0"/>
        <v>3</v>
      </c>
      <c r="BC37" s="21">
        <f t="shared" si="1"/>
        <v>203682600</v>
      </c>
      <c r="BD37" s="21">
        <f t="shared" si="2"/>
        <v>228124512.00000003</v>
      </c>
      <c r="BE37" s="8" t="s">
        <v>154</v>
      </c>
      <c r="BF37" s="26" t="s">
        <v>258</v>
      </c>
      <c r="BG37" s="26" t="s">
        <v>259</v>
      </c>
      <c r="BH37" s="11"/>
      <c r="BI37" s="11"/>
      <c r="BJ37" s="11"/>
      <c r="BK37" s="11"/>
      <c r="BL37" s="11"/>
      <c r="BM37" s="11"/>
      <c r="BN37" s="11"/>
      <c r="BO37" s="11"/>
      <c r="BP37" s="11"/>
      <c r="BQ37" s="19"/>
    </row>
    <row r="38" spans="1:69" ht="12.95" customHeight="1" x14ac:dyDescent="0.2">
      <c r="A38" s="16" t="s">
        <v>160</v>
      </c>
      <c r="B38" s="16" t="s">
        <v>164</v>
      </c>
      <c r="C38" s="9"/>
      <c r="D38" s="16"/>
      <c r="E38" s="43" t="s">
        <v>300</v>
      </c>
      <c r="F38" s="8"/>
      <c r="G38" s="8"/>
      <c r="H38" s="9" t="s">
        <v>174</v>
      </c>
      <c r="I38" s="9" t="s">
        <v>203</v>
      </c>
      <c r="J38" s="9" t="s">
        <v>203</v>
      </c>
      <c r="K38" s="10" t="s">
        <v>149</v>
      </c>
      <c r="L38" s="10"/>
      <c r="M38" s="10"/>
      <c r="N38" s="9">
        <v>100</v>
      </c>
      <c r="O38" s="11" t="s">
        <v>119</v>
      </c>
      <c r="P38" s="11" t="s">
        <v>195</v>
      </c>
      <c r="Q38" s="11" t="s">
        <v>117</v>
      </c>
      <c r="R38" s="10" t="s">
        <v>118</v>
      </c>
      <c r="S38" s="13" t="s">
        <v>119</v>
      </c>
      <c r="T38" s="14" t="s">
        <v>204</v>
      </c>
      <c r="U38" s="14"/>
      <c r="V38" s="10"/>
      <c r="W38" s="11" t="s">
        <v>122</v>
      </c>
      <c r="X38" s="10" t="s">
        <v>183</v>
      </c>
      <c r="Y38" s="10">
        <v>0</v>
      </c>
      <c r="Z38" s="10">
        <v>100</v>
      </c>
      <c r="AA38" s="10">
        <v>0</v>
      </c>
      <c r="AB38" s="12"/>
      <c r="AC38" s="11" t="s">
        <v>125</v>
      </c>
      <c r="AD38" s="20">
        <v>1</v>
      </c>
      <c r="AE38" s="20">
        <v>41596500</v>
      </c>
      <c r="AF38" s="20">
        <v>41596500</v>
      </c>
      <c r="AG38" s="20">
        <v>46588080.000000007</v>
      </c>
      <c r="AH38" s="20">
        <v>1</v>
      </c>
      <c r="AI38" s="20">
        <v>41596500</v>
      </c>
      <c r="AJ38" s="20">
        <v>41596500</v>
      </c>
      <c r="AK38" s="20">
        <v>46588080.000000007</v>
      </c>
      <c r="AL38" s="22">
        <v>1</v>
      </c>
      <c r="AM38" s="22">
        <v>41596500</v>
      </c>
      <c r="AN38" s="22">
        <v>41596500</v>
      </c>
      <c r="AO38" s="22">
        <v>46588080.000000007</v>
      </c>
      <c r="AP38" s="22">
        <v>0</v>
      </c>
      <c r="AQ38" s="22">
        <v>0</v>
      </c>
      <c r="AR38" s="22">
        <v>0</v>
      </c>
      <c r="AS38" s="22">
        <v>0</v>
      </c>
      <c r="AT38" s="22">
        <v>0</v>
      </c>
      <c r="AU38" s="22">
        <v>0</v>
      </c>
      <c r="AV38" s="22">
        <v>0</v>
      </c>
      <c r="AW38" s="22">
        <v>0</v>
      </c>
      <c r="AX38" s="22">
        <v>0</v>
      </c>
      <c r="AY38" s="22">
        <v>0</v>
      </c>
      <c r="AZ38" s="22">
        <v>0</v>
      </c>
      <c r="BA38" s="22">
        <v>0</v>
      </c>
      <c r="BB38" s="21">
        <f t="shared" si="0"/>
        <v>3</v>
      </c>
      <c r="BC38" s="21">
        <f t="shared" si="1"/>
        <v>124789500</v>
      </c>
      <c r="BD38" s="21">
        <f t="shared" si="2"/>
        <v>139764240</v>
      </c>
      <c r="BE38" s="8" t="s">
        <v>154</v>
      </c>
      <c r="BF38" s="26" t="s">
        <v>260</v>
      </c>
      <c r="BG38" s="26" t="s">
        <v>261</v>
      </c>
      <c r="BH38" s="11"/>
      <c r="BI38" s="11"/>
      <c r="BJ38" s="11"/>
      <c r="BK38" s="11"/>
      <c r="BL38" s="11"/>
      <c r="BM38" s="11"/>
      <c r="BN38" s="11"/>
      <c r="BO38" s="11"/>
      <c r="BP38" s="11"/>
      <c r="BQ38" s="19"/>
    </row>
    <row r="39" spans="1:69" ht="12.95" customHeight="1" x14ac:dyDescent="0.2">
      <c r="A39" s="16" t="s">
        <v>161</v>
      </c>
      <c r="B39" s="16" t="s">
        <v>164</v>
      </c>
      <c r="C39" s="9"/>
      <c r="D39" s="16"/>
      <c r="E39" s="43" t="s">
        <v>301</v>
      </c>
      <c r="F39" s="8"/>
      <c r="G39" s="8"/>
      <c r="H39" s="9" t="s">
        <v>175</v>
      </c>
      <c r="I39" s="9" t="s">
        <v>205</v>
      </c>
      <c r="J39" s="9" t="s">
        <v>205</v>
      </c>
      <c r="K39" s="10" t="s">
        <v>149</v>
      </c>
      <c r="L39" s="10"/>
      <c r="M39" s="10"/>
      <c r="N39" s="9">
        <v>100</v>
      </c>
      <c r="O39" s="11" t="s">
        <v>119</v>
      </c>
      <c r="P39" s="11" t="s">
        <v>195</v>
      </c>
      <c r="Q39" s="11" t="s">
        <v>117</v>
      </c>
      <c r="R39" s="10" t="s">
        <v>118</v>
      </c>
      <c r="S39" s="13" t="s">
        <v>119</v>
      </c>
      <c r="T39" s="14" t="s">
        <v>204</v>
      </c>
      <c r="U39" s="14"/>
      <c r="V39" s="10"/>
      <c r="W39" s="11" t="s">
        <v>122</v>
      </c>
      <c r="X39" s="10" t="s">
        <v>206</v>
      </c>
      <c r="Y39" s="10">
        <v>0</v>
      </c>
      <c r="Z39" s="10">
        <v>100</v>
      </c>
      <c r="AA39" s="10">
        <v>0</v>
      </c>
      <c r="AB39" s="12"/>
      <c r="AC39" s="11" t="s">
        <v>125</v>
      </c>
      <c r="AD39" s="20"/>
      <c r="AE39" s="20"/>
      <c r="AF39" s="20">
        <v>94520378.149999991</v>
      </c>
      <c r="AG39" s="20">
        <v>105862823.528</v>
      </c>
      <c r="AH39" s="20"/>
      <c r="AI39" s="20"/>
      <c r="AJ39" s="20">
        <v>94520378.149999991</v>
      </c>
      <c r="AK39" s="20">
        <v>105862823.528</v>
      </c>
      <c r="AL39" s="22"/>
      <c r="AM39" s="22"/>
      <c r="AN39" s="22">
        <v>94520378.149999991</v>
      </c>
      <c r="AO39" s="22">
        <v>105862823.528</v>
      </c>
      <c r="AP39" s="22"/>
      <c r="AQ39" s="22"/>
      <c r="AR39" s="22">
        <v>94520378.149999991</v>
      </c>
      <c r="AS39" s="22">
        <v>105862823.528</v>
      </c>
      <c r="AT39" s="22"/>
      <c r="AU39" s="22"/>
      <c r="AV39" s="22">
        <v>94520378.149999991</v>
      </c>
      <c r="AW39" s="22">
        <v>105862823.528</v>
      </c>
      <c r="AX39" s="22">
        <v>0</v>
      </c>
      <c r="AY39" s="22">
        <v>0</v>
      </c>
      <c r="AZ39" s="22">
        <v>0</v>
      </c>
      <c r="BA39" s="22">
        <v>0</v>
      </c>
      <c r="BB39" s="21"/>
      <c r="BC39" s="21">
        <f>AF39+AJ39+AN39+AR39+AV39+AZ39</f>
        <v>472601890.74999994</v>
      </c>
      <c r="BD39" s="21">
        <f t="shared" si="2"/>
        <v>529314117.63999999</v>
      </c>
      <c r="BE39" s="29" t="s">
        <v>154</v>
      </c>
      <c r="BF39" s="29" t="s">
        <v>262</v>
      </c>
      <c r="BG39" s="29" t="s">
        <v>263</v>
      </c>
      <c r="BH39" s="11"/>
      <c r="BI39" s="11"/>
      <c r="BJ39" s="11"/>
      <c r="BK39" s="11"/>
      <c r="BL39" s="11"/>
      <c r="BM39" s="11"/>
      <c r="BN39" s="11"/>
      <c r="BO39" s="11"/>
      <c r="BP39" s="11"/>
      <c r="BQ39" s="19"/>
    </row>
    <row r="40" spans="1:69" ht="12.95" customHeight="1" x14ac:dyDescent="0.2">
      <c r="A40" s="16" t="s">
        <v>162</v>
      </c>
      <c r="B40" s="16" t="s">
        <v>305</v>
      </c>
      <c r="C40" s="9"/>
      <c r="D40" s="16"/>
      <c r="E40" s="43" t="s">
        <v>302</v>
      </c>
      <c r="F40" s="8"/>
      <c r="G40" s="8"/>
      <c r="H40" s="9" t="s">
        <v>176</v>
      </c>
      <c r="I40" s="9" t="s">
        <v>207</v>
      </c>
      <c r="J40" s="9" t="s">
        <v>207</v>
      </c>
      <c r="K40" s="10" t="s">
        <v>149</v>
      </c>
      <c r="L40" s="10"/>
      <c r="M40" s="10"/>
      <c r="N40" s="9" t="s">
        <v>208</v>
      </c>
      <c r="O40" s="11" t="s">
        <v>119</v>
      </c>
      <c r="P40" s="11" t="s">
        <v>195</v>
      </c>
      <c r="Q40" s="11" t="s">
        <v>181</v>
      </c>
      <c r="R40" s="10" t="s">
        <v>118</v>
      </c>
      <c r="S40" s="13" t="s">
        <v>119</v>
      </c>
      <c r="T40" s="14" t="s">
        <v>204</v>
      </c>
      <c r="U40" s="14"/>
      <c r="V40" s="10"/>
      <c r="W40" s="11" t="s">
        <v>122</v>
      </c>
      <c r="X40" s="10" t="s">
        <v>183</v>
      </c>
      <c r="Y40" s="10" t="s">
        <v>209</v>
      </c>
      <c r="Z40" s="10" t="s">
        <v>208</v>
      </c>
      <c r="AA40" s="10" t="s">
        <v>209</v>
      </c>
      <c r="AB40" s="12"/>
      <c r="AC40" s="11" t="s">
        <v>125</v>
      </c>
      <c r="AD40" s="20">
        <v>1</v>
      </c>
      <c r="AE40" s="20">
        <v>65203234.32</v>
      </c>
      <c r="AF40" s="20">
        <v>65203234.32</v>
      </c>
      <c r="AG40" s="20">
        <v>73027622.4384</v>
      </c>
      <c r="AH40" s="20">
        <v>1</v>
      </c>
      <c r="AI40" s="20">
        <v>65203234.32</v>
      </c>
      <c r="AJ40" s="20">
        <v>65203234.32</v>
      </c>
      <c r="AK40" s="20">
        <v>73027622.4384</v>
      </c>
      <c r="AL40" s="22">
        <v>1</v>
      </c>
      <c r="AM40" s="22">
        <v>65203234.32</v>
      </c>
      <c r="AN40" s="22">
        <v>65203234.32</v>
      </c>
      <c r="AO40" s="22">
        <v>73027622.4384</v>
      </c>
      <c r="AP40" s="22">
        <v>0</v>
      </c>
      <c r="AQ40" s="22">
        <v>0</v>
      </c>
      <c r="AR40" s="22">
        <v>0</v>
      </c>
      <c r="AS40" s="22">
        <v>0</v>
      </c>
      <c r="AT40" s="22">
        <v>0</v>
      </c>
      <c r="AU40" s="22">
        <v>0</v>
      </c>
      <c r="AV40" s="22">
        <v>0</v>
      </c>
      <c r="AW40" s="22">
        <v>0</v>
      </c>
      <c r="AX40" s="22">
        <v>0</v>
      </c>
      <c r="AY40" s="22">
        <v>0</v>
      </c>
      <c r="AZ40" s="22">
        <v>0</v>
      </c>
      <c r="BA40" s="22">
        <v>0</v>
      </c>
      <c r="BB40" s="21">
        <f t="shared" si="0"/>
        <v>3</v>
      </c>
      <c r="BC40" s="21">
        <f t="shared" si="1"/>
        <v>195609702.96000001</v>
      </c>
      <c r="BD40" s="21">
        <f t="shared" si="2"/>
        <v>219082867.31520003</v>
      </c>
      <c r="BE40" s="8" t="s">
        <v>154</v>
      </c>
      <c r="BF40" s="8" t="s">
        <v>264</v>
      </c>
      <c r="BG40" s="8" t="s">
        <v>265</v>
      </c>
      <c r="BH40" s="11"/>
      <c r="BI40" s="11"/>
      <c r="BJ40" s="11"/>
      <c r="BK40" s="11"/>
      <c r="BL40" s="11"/>
      <c r="BM40" s="11"/>
      <c r="BN40" s="11"/>
      <c r="BO40" s="11"/>
      <c r="BP40" s="11"/>
      <c r="BQ40" s="19"/>
    </row>
    <row r="41" spans="1:69" ht="12.95" customHeight="1" x14ac:dyDescent="0.2">
      <c r="A41" s="16" t="s">
        <v>162</v>
      </c>
      <c r="B41" s="16" t="s">
        <v>305</v>
      </c>
      <c r="C41" s="9"/>
      <c r="D41" s="16"/>
      <c r="E41" s="43" t="s">
        <v>303</v>
      </c>
      <c r="F41" s="8"/>
      <c r="G41" s="8"/>
      <c r="H41" s="9" t="s">
        <v>177</v>
      </c>
      <c r="I41" s="9" t="s">
        <v>210</v>
      </c>
      <c r="J41" s="9" t="s">
        <v>210</v>
      </c>
      <c r="K41" s="10" t="s">
        <v>211</v>
      </c>
      <c r="L41" s="10" t="s">
        <v>212</v>
      </c>
      <c r="M41" s="10"/>
      <c r="N41" s="9">
        <v>100</v>
      </c>
      <c r="O41" s="11" t="s">
        <v>119</v>
      </c>
      <c r="P41" s="11" t="s">
        <v>195</v>
      </c>
      <c r="Q41" s="11" t="s">
        <v>213</v>
      </c>
      <c r="R41" s="10" t="s">
        <v>118</v>
      </c>
      <c r="S41" s="13" t="s">
        <v>119</v>
      </c>
      <c r="T41" s="14" t="s">
        <v>204</v>
      </c>
      <c r="U41" s="14"/>
      <c r="V41" s="10"/>
      <c r="W41" s="11" t="s">
        <v>122</v>
      </c>
      <c r="X41" s="10" t="s">
        <v>123</v>
      </c>
      <c r="Y41" s="10" t="s">
        <v>209</v>
      </c>
      <c r="Z41" s="10" t="s">
        <v>208</v>
      </c>
      <c r="AA41" s="10" t="s">
        <v>209</v>
      </c>
      <c r="AB41" s="12"/>
      <c r="AC41" s="11" t="s">
        <v>125</v>
      </c>
      <c r="AD41" s="20">
        <v>1</v>
      </c>
      <c r="AE41" s="20">
        <v>33933286</v>
      </c>
      <c r="AF41" s="20">
        <v>33933286</v>
      </c>
      <c r="AG41" s="20">
        <v>38005280.32</v>
      </c>
      <c r="AH41" s="20">
        <v>1</v>
      </c>
      <c r="AI41" s="20">
        <v>33933286</v>
      </c>
      <c r="AJ41" s="20">
        <v>33933286</v>
      </c>
      <c r="AK41" s="20">
        <v>38005280.32</v>
      </c>
      <c r="AL41" s="22">
        <v>1</v>
      </c>
      <c r="AM41" s="22"/>
      <c r="AN41" s="22"/>
      <c r="AO41" s="22"/>
      <c r="AP41" s="22">
        <v>0</v>
      </c>
      <c r="AQ41" s="22">
        <v>0</v>
      </c>
      <c r="AR41" s="22">
        <v>0</v>
      </c>
      <c r="AS41" s="22">
        <v>0</v>
      </c>
      <c r="AT41" s="22">
        <v>0</v>
      </c>
      <c r="AU41" s="22">
        <v>0</v>
      </c>
      <c r="AV41" s="22">
        <v>0</v>
      </c>
      <c r="AW41" s="22">
        <v>0</v>
      </c>
      <c r="AX41" s="22">
        <v>0</v>
      </c>
      <c r="AY41" s="22">
        <v>0</v>
      </c>
      <c r="AZ41" s="22">
        <v>0</v>
      </c>
      <c r="BA41" s="22">
        <v>0</v>
      </c>
      <c r="BB41" s="21">
        <f t="shared" si="0"/>
        <v>3</v>
      </c>
      <c r="BC41" s="21">
        <f t="shared" si="1"/>
        <v>67866572</v>
      </c>
      <c r="BD41" s="21">
        <f t="shared" si="2"/>
        <v>76010560.640000001</v>
      </c>
      <c r="BE41" s="8" t="s">
        <v>154</v>
      </c>
      <c r="BF41" s="8" t="s">
        <v>266</v>
      </c>
      <c r="BG41" s="8" t="s">
        <v>267</v>
      </c>
      <c r="BH41" s="11"/>
      <c r="BI41" s="11"/>
      <c r="BJ41" s="11"/>
      <c r="BK41" s="11"/>
      <c r="BL41" s="11"/>
      <c r="BM41" s="11"/>
      <c r="BN41" s="11"/>
      <c r="BO41" s="11"/>
      <c r="BP41" s="11"/>
      <c r="BQ41" s="19"/>
    </row>
    <row r="42" spans="1:69" ht="12.95" customHeight="1" x14ac:dyDescent="0.2">
      <c r="A42" s="16" t="s">
        <v>163</v>
      </c>
      <c r="B42" s="16" t="s">
        <v>305</v>
      </c>
      <c r="C42" s="9"/>
      <c r="D42" s="16"/>
      <c r="E42" s="43" t="s">
        <v>304</v>
      </c>
      <c r="F42" s="8"/>
      <c r="G42" s="8"/>
      <c r="H42" s="9" t="s">
        <v>178</v>
      </c>
      <c r="I42" s="9" t="s">
        <v>214</v>
      </c>
      <c r="J42" s="9" t="s">
        <v>214</v>
      </c>
      <c r="K42" s="10" t="s">
        <v>149</v>
      </c>
      <c r="L42" s="10"/>
      <c r="M42" s="10"/>
      <c r="N42" s="9">
        <v>100</v>
      </c>
      <c r="O42" s="11" t="s">
        <v>115</v>
      </c>
      <c r="P42" s="11" t="s">
        <v>215</v>
      </c>
      <c r="Q42" s="11" t="s">
        <v>181</v>
      </c>
      <c r="R42" s="10" t="s">
        <v>118</v>
      </c>
      <c r="S42" s="13" t="s">
        <v>119</v>
      </c>
      <c r="T42" s="14" t="s">
        <v>204</v>
      </c>
      <c r="U42" s="14"/>
      <c r="V42" s="10" t="s">
        <v>183</v>
      </c>
      <c r="W42" s="11"/>
      <c r="X42" s="10"/>
      <c r="Y42" s="10">
        <v>0</v>
      </c>
      <c r="Z42" s="10">
        <v>90</v>
      </c>
      <c r="AA42" s="10">
        <v>10</v>
      </c>
      <c r="AB42" s="12"/>
      <c r="AC42" s="11" t="s">
        <v>125</v>
      </c>
      <c r="AD42" s="20"/>
      <c r="AE42" s="20"/>
      <c r="AF42" s="20">
        <v>708580278</v>
      </c>
      <c r="AG42" s="20">
        <v>793609911.36000013</v>
      </c>
      <c r="AH42" s="20"/>
      <c r="AI42" s="20"/>
      <c r="AJ42" s="20">
        <v>736923502.22000003</v>
      </c>
      <c r="AK42" s="20">
        <v>825354322.48640013</v>
      </c>
      <c r="AL42" s="22"/>
      <c r="AM42" s="22"/>
      <c r="AN42" s="22">
        <v>758066298.31295991</v>
      </c>
      <c r="AO42" s="22">
        <v>849034254.11051524</v>
      </c>
      <c r="AP42" s="22">
        <v>0</v>
      </c>
      <c r="AQ42" s="22">
        <v>0</v>
      </c>
      <c r="AR42" s="22">
        <v>0</v>
      </c>
      <c r="AS42" s="22">
        <v>0</v>
      </c>
      <c r="AT42" s="22">
        <v>0</v>
      </c>
      <c r="AU42" s="22">
        <v>0</v>
      </c>
      <c r="AV42" s="22">
        <v>0</v>
      </c>
      <c r="AW42" s="22">
        <v>0</v>
      </c>
      <c r="AX42" s="22">
        <v>0</v>
      </c>
      <c r="AY42" s="22">
        <v>0</v>
      </c>
      <c r="AZ42" s="22">
        <v>0</v>
      </c>
      <c r="BA42" s="22">
        <v>0</v>
      </c>
      <c r="BB42" s="21"/>
      <c r="BC42" s="21">
        <f t="shared" si="1"/>
        <v>2203570078.5329599</v>
      </c>
      <c r="BD42" s="21">
        <f t="shared" si="2"/>
        <v>2467998487.9569154</v>
      </c>
      <c r="BE42" s="8" t="s">
        <v>126</v>
      </c>
      <c r="BF42" s="23" t="s">
        <v>268</v>
      </c>
      <c r="BG42" s="23" t="s">
        <v>269</v>
      </c>
      <c r="BH42" s="11"/>
      <c r="BI42" s="11"/>
      <c r="BJ42" s="11"/>
      <c r="BK42" s="11"/>
      <c r="BL42" s="11"/>
      <c r="BM42" s="11"/>
      <c r="BN42" s="11"/>
      <c r="BO42" s="11"/>
      <c r="BP42" s="11"/>
      <c r="BQ42" s="19"/>
    </row>
    <row r="43" spans="1:69" s="34" customFormat="1" ht="12.95" customHeight="1" x14ac:dyDescent="0.25">
      <c r="A43" s="4"/>
      <c r="B43" s="5"/>
      <c r="C43" s="5"/>
      <c r="D43" s="5"/>
      <c r="E43" s="5"/>
      <c r="F43" s="5"/>
      <c r="G43" s="35" t="s">
        <v>274</v>
      </c>
      <c r="H43" s="5"/>
      <c r="I43" s="5"/>
      <c r="J43" s="5"/>
      <c r="K43" s="5"/>
      <c r="L43" s="5"/>
      <c r="M43" s="5"/>
      <c r="N43" s="5"/>
      <c r="O43" s="5"/>
      <c r="P43" s="5"/>
      <c r="Q43" s="5"/>
      <c r="R43" s="5"/>
      <c r="S43" s="5"/>
      <c r="T43" s="5"/>
      <c r="U43" s="5"/>
      <c r="V43" s="5"/>
      <c r="W43" s="5"/>
      <c r="X43" s="5"/>
      <c r="Y43" s="5"/>
      <c r="Z43" s="5"/>
      <c r="AA43" s="5"/>
      <c r="AB43" s="5"/>
      <c r="AC43" s="5"/>
      <c r="AD43" s="5"/>
      <c r="AE43" s="32"/>
      <c r="AF43" s="32"/>
      <c r="AG43" s="32"/>
      <c r="AH43" s="32"/>
      <c r="AI43" s="32"/>
      <c r="AJ43" s="32"/>
      <c r="AK43" s="32"/>
      <c r="AL43" s="32"/>
      <c r="AM43" s="32"/>
      <c r="AN43" s="32"/>
      <c r="AO43" s="32"/>
      <c r="AP43" s="32"/>
      <c r="AQ43" s="32"/>
      <c r="AR43" s="32"/>
      <c r="AS43" s="32"/>
      <c r="AT43" s="32"/>
      <c r="AU43" s="32"/>
      <c r="AV43" s="32"/>
      <c r="AW43" s="32"/>
      <c r="AX43" s="32"/>
      <c r="AY43" s="32"/>
      <c r="AZ43" s="33"/>
      <c r="BA43" s="33"/>
      <c r="BB43" s="5"/>
      <c r="BC43" s="18">
        <f>SUM(BC16:BC42)</f>
        <v>23616039160.98296</v>
      </c>
      <c r="BD43" s="18">
        <f>SUM(BD16:BD42)</f>
        <v>26449963860.300915</v>
      </c>
      <c r="BE43" s="5"/>
      <c r="BF43" s="5"/>
      <c r="BG43" s="5"/>
      <c r="BH43" s="5"/>
      <c r="BI43" s="5"/>
      <c r="BJ43" s="5"/>
      <c r="BK43" s="5"/>
      <c r="BL43" s="5"/>
      <c r="BM43" s="7"/>
      <c r="BN43" s="5"/>
      <c r="BO43" s="5"/>
      <c r="BP43" s="5"/>
      <c r="BQ43" s="5"/>
    </row>
    <row r="44" spans="1:69" s="34" customFormat="1" ht="12.95" customHeight="1" thickBot="1" x14ac:dyDescent="0.3">
      <c r="A44" s="36"/>
      <c r="B44" s="37"/>
      <c r="C44" s="37"/>
      <c r="D44" s="37"/>
      <c r="E44" s="37"/>
      <c r="F44" s="37"/>
      <c r="G44" s="38" t="s">
        <v>275</v>
      </c>
      <c r="H44" s="37"/>
      <c r="I44" s="37"/>
      <c r="J44" s="37"/>
      <c r="K44" s="37"/>
      <c r="L44" s="37"/>
      <c r="M44" s="37"/>
      <c r="N44" s="37"/>
      <c r="O44" s="37"/>
      <c r="P44" s="37"/>
      <c r="Q44" s="37"/>
      <c r="R44" s="37"/>
      <c r="S44" s="37"/>
      <c r="T44" s="37"/>
      <c r="U44" s="37"/>
      <c r="V44" s="37"/>
      <c r="W44" s="37"/>
      <c r="X44" s="37"/>
      <c r="Y44" s="37"/>
      <c r="Z44" s="37"/>
      <c r="AA44" s="37"/>
      <c r="AB44" s="37"/>
      <c r="AC44" s="37"/>
      <c r="AD44" s="37"/>
      <c r="AE44" s="39"/>
      <c r="AF44" s="39"/>
      <c r="AG44" s="39"/>
      <c r="AH44" s="39"/>
      <c r="AI44" s="39"/>
      <c r="AJ44" s="39"/>
      <c r="AK44" s="39"/>
      <c r="AL44" s="39"/>
      <c r="AM44" s="39"/>
      <c r="AN44" s="39"/>
      <c r="AO44" s="39"/>
      <c r="AP44" s="39"/>
      <c r="AQ44" s="39"/>
      <c r="AR44" s="39"/>
      <c r="AS44" s="39"/>
      <c r="AT44" s="39"/>
      <c r="AU44" s="39"/>
      <c r="AV44" s="39"/>
      <c r="AW44" s="39"/>
      <c r="AX44" s="39"/>
      <c r="AY44" s="39"/>
      <c r="AZ44" s="40"/>
      <c r="BA44" s="40"/>
      <c r="BB44" s="37"/>
      <c r="BC44" s="42">
        <f>BC10+BC14+BC43</f>
        <v>25860907488.742958</v>
      </c>
      <c r="BD44" s="42">
        <f>BD10+BD14+BD43</f>
        <v>28964216387.392113</v>
      </c>
      <c r="BE44" s="37"/>
      <c r="BF44" s="37"/>
      <c r="BG44" s="37"/>
      <c r="BH44" s="37"/>
      <c r="BI44" s="37"/>
      <c r="BJ44" s="37"/>
      <c r="BK44" s="37"/>
      <c r="BL44" s="37"/>
      <c r="BM44" s="41"/>
      <c r="BN44" s="5"/>
      <c r="BO44" s="5"/>
      <c r="BP44" s="5"/>
      <c r="BQ44" s="5"/>
    </row>
  </sheetData>
  <protectedRanges>
    <protectedRange sqref="K39" name="Диапазон3_74_5_1_5_2_1_1_1_1_1_2" securityDescriptor="O:WDG:WDD:(A;;CC;;;S-1-5-21-1281035640-548247933-376692995-11259)(A;;CC;;;S-1-5-21-1281035640-548247933-376692995-11258)(A;;CC;;;S-1-5-21-1281035640-548247933-376692995-5864)"/>
    <protectedRange sqref="K40" name="Диапазон3_74_5_1_5_2_1_1_1_1_1_2_4_1" securityDescriptor="O:WDG:WDD:(A;;CC;;;S-1-5-21-1281035640-548247933-376692995-11259)(A;;CC;;;S-1-5-21-1281035640-548247933-376692995-11258)(A;;CC;;;S-1-5-21-1281035640-548247933-376692995-5864)"/>
    <protectedRange sqref="L28" name="Диапазон3_74_5_1_5_2_1_1_1_1_1_2_5_1_1_1" securityDescriptor="O:WDG:WDD:(A;;CC;;;S-1-5-21-1281035640-548247933-376692995-11259)(A;;CC;;;S-1-5-21-1281035640-548247933-376692995-11258)(A;;CC;;;S-1-5-21-1281035640-548247933-376692995-5864)"/>
  </protectedRanges>
  <autoFilter ref="A4:XFD44"/>
  <mergeCells count="68">
    <mergeCell ref="BG2:BG3"/>
    <mergeCell ref="BH2:BJ2"/>
    <mergeCell ref="BA2:BA3"/>
    <mergeCell ref="AW2:AW3"/>
    <mergeCell ref="BB2:BB3"/>
    <mergeCell ref="BC2:BC3"/>
    <mergeCell ref="BD2:BD3"/>
    <mergeCell ref="BF2:BF3"/>
    <mergeCell ref="AL2:AL3"/>
    <mergeCell ref="AM2:AM3"/>
    <mergeCell ref="AN2:AN3"/>
    <mergeCell ref="AO2:AO3"/>
    <mergeCell ref="AP2:AP3"/>
    <mergeCell ref="AQ2:AQ3"/>
    <mergeCell ref="BB1:BD1"/>
    <mergeCell ref="BE1:BE3"/>
    <mergeCell ref="BF1:BG1"/>
    <mergeCell ref="BH1:BP1"/>
    <mergeCell ref="AR2:AR3"/>
    <mergeCell ref="AS2:AS3"/>
    <mergeCell ref="AX2:AX3"/>
    <mergeCell ref="AY2:AY3"/>
    <mergeCell ref="AZ2:AZ3"/>
    <mergeCell ref="BK2:BM2"/>
    <mergeCell ref="BN2:BP2"/>
    <mergeCell ref="AT1:AW1"/>
    <mergeCell ref="AT2:AT3"/>
    <mergeCell ref="AU2:AU3"/>
    <mergeCell ref="AV2:AV3"/>
    <mergeCell ref="BQ1:BQ3"/>
    <mergeCell ref="W2:X2"/>
    <mergeCell ref="AD2:AD3"/>
    <mergeCell ref="AE2:AE3"/>
    <mergeCell ref="AF2:AF3"/>
    <mergeCell ref="AG2:AG3"/>
    <mergeCell ref="AC1:AC3"/>
    <mergeCell ref="AD1:AG1"/>
    <mergeCell ref="AH1:AK1"/>
    <mergeCell ref="AP1:AS1"/>
    <mergeCell ref="AX1:BA1"/>
    <mergeCell ref="AH2:AH3"/>
    <mergeCell ref="AI2:AI3"/>
    <mergeCell ref="AJ2:AJ3"/>
    <mergeCell ref="AK2:AK3"/>
    <mergeCell ref="AB1:AB3"/>
    <mergeCell ref="S1:S3"/>
    <mergeCell ref="T1:T3"/>
    <mergeCell ref="U1:U3"/>
    <mergeCell ref="V1:X1"/>
    <mergeCell ref="Y1:AA2"/>
    <mergeCell ref="R1:R3"/>
    <mergeCell ref="H1:H3"/>
    <mergeCell ref="C1:C3"/>
    <mergeCell ref="I1:I3"/>
    <mergeCell ref="J1:J3"/>
    <mergeCell ref="K1:K3"/>
    <mergeCell ref="L1:L3"/>
    <mergeCell ref="G1:G3"/>
    <mergeCell ref="M1:M3"/>
    <mergeCell ref="N1:N3"/>
    <mergeCell ref="O1:O3"/>
    <mergeCell ref="P1:P3"/>
    <mergeCell ref="Q1:Q3"/>
    <mergeCell ref="A1:A3"/>
    <mergeCell ref="B1:B3"/>
    <mergeCell ref="D1:D3"/>
    <mergeCell ref="E1:E3"/>
    <mergeCell ref="F1:F3"/>
  </mergeCells>
  <conditionalFormatting sqref="E1:F5">
    <cfRule type="duplicateValues" dxfId="3" priority="5"/>
  </conditionalFormatting>
  <conditionalFormatting sqref="D10:F11">
    <cfRule type="duplicateValues" dxfId="2" priority="6"/>
  </conditionalFormatting>
  <conditionalFormatting sqref="D14:F15">
    <cfRule type="duplicateValues" dxfId="1" priority="7"/>
  </conditionalFormatting>
  <conditionalFormatting sqref="D43:F44">
    <cfRule type="duplicateValues" dxfId="0" priority="8"/>
  </conditionalFormatting>
  <dataValidations count="12">
    <dataValidation type="list" allowBlank="1" showInputMessage="1" sqref="BK5 BH5 BE43:BE44 BF16:BF17 BK10 WXI10 WNM10 WDQ10 VTU10 VJY10 VAC10 UQG10 UGK10 TWO10 TMS10 TCW10 STA10 SJE10 RZI10 RPM10 RFQ10 QVU10 QLY10 QCC10 PSG10 PIK10 OYO10 OOS10 OEW10 NVA10 NLE10 NBI10 MRM10 MHQ10 LXU10 LNY10 LEC10 KUG10 KKK10 KAO10 JQS10 JGW10 IXA10 INE10 IDI10 HTM10 HJQ10 GZU10 GPY10 GGC10 FWG10 FMK10 FCO10 ESS10 EIW10 DZA10 DPE10 DFI10 CVM10 CLQ10 CBU10 BRY10 BIC10 AYG10 AOK10 AEO10 US10 KW10 WXL10 WNP10 WDT10 VTX10 VKB10 VAF10 UQJ10 UGN10 TWR10 TMV10 TCZ10 STD10 SJH10 RZL10 RPP10 RFT10 QVX10 QMB10 QCF10 PSJ10 PIN10 OYR10 OOV10 OEZ10 NVD10 NLH10 NBL10 MRP10 MHT10 LXX10 LOB10 LEF10 KUJ10 KKN10 KAR10 JQV10 JGZ10 IXD10 INH10 IDL10 HTP10 HJT10 GZX10 GQB10 GGF10 FWJ10 FMN10 FCR10 ESV10 EIZ10 DZD10 DPH10 DFL10 CVP10 CLT10 CBX10 BSB10 BIF10 AYJ10 AON10 AER10 UV10 KZ10 WXF10 WNJ10 WDN10 VTR10 VJV10 UZZ10 UQD10 UGH10 TWL10 TMP10 TCT10 SSX10 SJB10 RZF10 RPJ10 RFN10 QVR10 QLV10 QBZ10 PSD10 PIH10 OYL10 OOP10 OET10 NUX10 NLB10 NBF10 MRJ10 MHN10 LXR10 LNV10 LDZ10 KUD10 KKH10 KAL10 JQP10 JGT10 IWX10 INB10 IDF10 HTJ10 HJN10 GZR10 GPV10 GFZ10 FWD10 FMH10 FCL10 ESP10 EIT10 DYX10 DPB10 DFF10 CVJ10 CLN10 CBR10 BRV10 BHZ10 AYD10 AOH10 AEL10 UP10 KT10 BE10 BH10 UGL43:UGL44 TWP43:TWP44 TMT43:TMT44 TCX43:TCX44 STB43:STB44 SJF43:SJF44 RZJ43:RZJ44 RPN43:RPN44 RFR43:RFR44 QVV43:QVV44 QLZ43:QLZ44 QCD43:QCD44 PSH43:PSH44 PIL43:PIL44 OYP43:OYP44 OOT43:OOT44 OEX43:OEX44 NVB43:NVB44 NLF43:NLF44 NBJ43:NBJ44 MRN43:MRN44 MHR43:MHR44 LXV43:LXV44 LNZ43:LNZ44 LED43:LED44 KUH43:KUH44 KKL43:KKL44 KAP43:KAP44 JQT43:JQT44 JGX43:JGX44 IXB43:IXB44 INF43:INF44 IDJ43:IDJ44 HTN43:HTN44 HJR43:HJR44 GZV43:GZV44 GPZ43:GPZ44 GGD43:GGD44 FWH43:FWH44 FML43:FML44 FCP43:FCP44 EST43:EST44 EIX43:EIX44 DZB43:DZB44 DPF43:DPF44 DFJ43:DFJ44 CVN43:CVN44 CLR43:CLR44 CBV43:CBV44 BRZ43:BRZ44 BID43:BID44 AYH43:AYH44 AOL43:AOL44 AEP43:AEP44 UT43:UT44 KX43:KX44 KU43:KU44 UQ43:UQ44 AEM43:AEM44 AOI43:AOI44 AYE43:AYE44 BIA43:BIA44 BRW43:BRW44 CBS43:CBS44 CLO43:CLO44 CVK43:CVK44 DFG43:DFG44 DPC43:DPC44 DYY43:DYY44 EIU43:EIU44 ESQ43:ESQ44 FCM43:FCM44 FMI43:FMI44 FWE43:FWE44 GGA43:GGA44 GPW43:GPW44 GZS43:GZS44 HJO43:HJO44 HTK43:HTK44 IDG43:IDG44 INC43:INC44 IWY43:IWY44 JGU43:JGU44 JQQ43:JQQ44 KAM43:KAM44 KKI43:KKI44 KUE43:KUE44 LEA43:LEA44 LNW43:LNW44 LXS43:LXS44 MHO43:MHO44 MRK43:MRK44 NBG43:NBG44 NLC43:NLC44 NUY43:NUY44 OEU43:OEU44 OOQ43:OOQ44 OYM43:OYM44 PII43:PII44 PSE43:PSE44 QCA43:QCA44 QLW43:QLW44 QVS43:QVS44 RFO43:RFO44 RPK43:RPK44 RZG43:RZG44 SJC43:SJC44 SSY43:SSY44 TCU43:TCU44 TMQ43:TMQ44 TWM43:TWM44 UGI43:UGI44 UQE43:UQE44 VAA43:VAA44 VJW43:VJW44 VTS43:VTS44 WDO43:WDO44 WNK43:WNK44 WXG43:WXG44 WXJ43:WXJ44 AEJ43:AEJ44 UN43:UN44 KR43:KR44 AOF43:AOF44 AYB43:AYB44 BHX43:BHX44 BRT43:BRT44 CBP43:CBP44 CLL43:CLL44 CVH43:CVH44 DFD43:DFD44 DOZ43:DOZ44 DYV43:DYV44 EIR43:EIR44 ESN43:ESN44 FCJ43:FCJ44 FMF43:FMF44 FWB43:FWB44 GFX43:GFX44 GPT43:GPT44 GZP43:GZP44 HJL43:HJL44 HTH43:HTH44 IDD43:IDD44 IMZ43:IMZ44 IWV43:IWV44 JGR43:JGR44 JQN43:JQN44 KAJ43:KAJ44 KKF43:KKF44 KUB43:KUB44 LDX43:LDX44 LNT43:LNT44 LXP43:LXP44 MHL43:MHL44 MRH43:MRH44 NBD43:NBD44 NKZ43:NKZ44 NUV43:NUV44 OER43:OER44 OON43:OON44 OYJ43:OYJ44 PIF43:PIF44 PSB43:PSB44 QBX43:QBX44 QLT43:QLT44 QVP43:QVP44 RFL43:RFL44 RPH43:RPH44 RZD43:RZD44 SIZ43:SIZ44 SSV43:SSV44 TCR43:TCR44 TMN43:TMN44 TWJ43:TWJ44 UGF43:UGF44 UQB43:UQB44 UZX43:UZX44 VJT43:VJT44 VTP43:VTP44 WDL43:WDL44 WNH43:WNH44 WXD43:WXD44 WNN43:WNN44 WDR43:WDR44 VTV43:VTV44 VJZ43:VJZ44 VAD43:VAD44 UQH43:UQH44 BH43:BH44 BK43:BK44 BN5">
      <formula1>атрибут</formula1>
    </dataValidation>
    <dataValidation type="whole" allowBlank="1" showInputMessage="1" showErrorMessage="1" sqref="N5 Z43:AB44 Y12:AA12 N12 N37:N38 Y37:AA39 N28 BG18:BG21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WVW10:WVY10 WMA10:WMC10 WCE10:WCG10 VSI10:VSK10 VIM10:VIO10 UYQ10:UYS10 UOU10:UOW10 UEY10:UFA10 TVC10:TVE10 TLG10:TLI10 TBK10:TBM10 SRO10:SRQ10 SHS10:SHU10 RXW10:RXY10 ROA10:ROC10 REE10:REG10 QUI10:QUK10 QKM10:QKO10 QAQ10:QAS10 PQU10:PQW10 PGY10:PHA10 OXC10:OXE10 ONG10:ONI10 ODK10:ODM10 NTO10:NTQ10 NJS10:NJU10 MZW10:MZY10 MQA10:MQC10 MGE10:MGG10 LWI10:LWK10 LMM10:LMO10 LCQ10:LCS10 KSU10:KSW10 KIY10:KJA10 JZC10:JZE10 JPG10:JPI10 JFK10:JFM10 IVO10:IVQ10 ILS10:ILU10 IBW10:IBY10 HSA10:HSC10 HIE10:HIG10 GYI10:GYK10 GOM10:GOO10 GEQ10:GES10 FUU10:FUW10 FKY10:FLA10 FBC10:FBE10 ERG10:ERI10 EHK10:EHM10 DXO10:DXQ10 DNS10:DNU10 DDW10:DDY10 CUA10:CUC10 CKE10:CKG10 CAI10:CAK10 BQM10:BQO10 BGQ10:BGS10 AWU10:AWW10 AMY10:ANA10 ADC10:ADE10 TG10:TI10 JK10:JM10 WVL10 Z10:AB10 O10 AMT43:AMT44 ACX43:ACX44 TB43:TB44 JF43:JF44 WWC43:WWE44 WMG43:WMI44 WCK43:WCM44 VSO43:VSQ44 VIS43:VIU44 UYW43:UYY44 UPA43:UPC44 UFE43:UFG44 TVI43:TVK44 TLM43:TLO44 TBQ43:TBS44 SRU43:SRW44 SHY43:SIA44 RYC43:RYE44 ROG43:ROI44 REK43:REM44 QUO43:QUQ44 QKS43:QKU44 QAW43:QAY44 PRA43:PRC44 PHE43:PHG44 OXI43:OXK44 ONM43:ONO44 ODQ43:ODS44 NTU43:NTW44 NJY43:NKA44 NAC43:NAE44 MQG43:MQI44 MGK43:MGM44 LWO43:LWQ44 LMS43:LMU44 LCW43:LCY44 KTA43:KTC44 KJE43:KJG44 JZI43:JZK44 JPM43:JPO44 JFQ43:JFS44 IVU43:IVW44 ILY43:IMA44 ICC43:ICE44 HSG43:HSI44 HIK43:HIM44 GYO43:GYQ44 GOS43:GOU44 GEW43:GEY44 FVA43:FVC44 FLE43:FLG44 FBI43:FBK44 ERM43:ERO44 EHQ43:EHS44 DXU43:DXW44 DNY43:DOA44 DEC43:DEE44 CUG43:CUI44 CKK43:CKM44 CAO43:CAQ44 BQS43:BQU44 BGW43:BGY44 AXA43:AXC44 ANE43:ANG44 ADI43:ADK44 TM43:TO44 JQ43:JS44 WVR43:WVR44 WLV43:WLV44 WBZ43:WBZ44 VSD43:VSD44 VIH43:VIH44 UYL43:UYL44 UOP43:UOP44 UET43:UET44 TUX43:TUX44 TLB43:TLB44 TBF43:TBF44 SRJ43:SRJ44 SHN43:SHN44 RXR43:RXR44 RNV43:RNV44 RDZ43:RDZ44 QUD43:QUD44 QKH43:QKH44 QAL43:QAL44 PQP43:PQP44 PGT43:PGT44 OWX43:OWX44 ONB43:ONB44 ODF43:ODF44 NTJ43:NTJ44 NJN43:NJN44 MZR43:MZR44 MPV43:MPV44 MFZ43:MFZ44 LWD43:LWD44 LMH43:LMH44 LCL43:LCL44 KSP43:KSP44 KIT43:KIT44 JYX43:JYX44 JPB43:JPB44 JFF43:JFF44 IVJ43:IVJ44 ILN43:ILN44 IBR43:IBR44 HRV43:HRV44 HHZ43:HHZ44 GYD43:GYD44 GOH43:GOH44 GEL43:GEL44 FUP43:FUP44 FKT43:FKT44 FAX43:FAX44 ERB43:ERB44 EHF43:EHF44 DXJ43:DXJ44 DNN43:DNN44 DDR43:DDR44 CTV43:CTV44 CJZ43:CJZ44 CAD43:CAD44 BQH43:BQH44 BGL43:BGL44 AWP43:AWP44 O43:O44 Y5:AA5">
      <formula1>0</formula1>
      <formula2>100</formula2>
    </dataValidation>
    <dataValidation type="textLength" operator="equal" allowBlank="1" showInputMessage="1" showErrorMessage="1" error="Код КАТО должен содержать 9 символов" sqref="S5 P43:P44 O12 S12 S37:S39 O37:O39 O28 JE10 WVQ10 WLU10 WBY10 VSC10 VIG10 UYK10 UOO10 UES10 TUW10 TLA10 TBE10 SRI10 SHM10 RXQ10 RNU10 RDY10 QUC10 QKG10 QAK10 PQO10 PGS10 OWW10 ONA10 ODE10 NTI10 NJM10 MZQ10 MPU10 MFY10 LWC10 LMG10 LCK10 KSO10 KIS10 JYW10 JPA10 JFE10 IVI10 ILM10 IBQ10 HRU10 HHY10 GYC10 GOG10 GEK10 FUO10 FKS10 FAW10 ERA10 EHE10 DXI10 DNM10 DDQ10 CTU10 CJY10 CAC10 BQG10 BGK10 AWO10 AMS10 ACW10 TA10 P10 JA10 WVM10 WLQ10 WBU10 VRY10 VIC10 UYG10 UOK10 UEO10 TUS10 TKW10 TBA10 SRE10 SHI10 RXM10 RNQ10 RDU10 QTY10 QKC10 QAG10 PQK10 PGO10 OWS10 OMW10 ODA10 NTE10 NJI10 MZM10 MPQ10 MFU10 LVY10 LMC10 LCG10 KSK10 KIO10 JYS10 JOW10 JFA10 IVE10 ILI10 IBM10 HRQ10 HHU10 GXY10 GOC10 GEG10 FUK10 FKO10 FAS10 EQW10 EHA10 DXE10 DNI10 DDM10 CTQ10 CJU10 BZY10 BQC10 BGG10 AWK10 AMO10 ACS10 SW10 T10 WCA43:WCA44 VSE43:VSE44 VII43:VII44 UYM43:UYM44 UOQ43:UOQ44 UEU43:UEU44 TUY43:TUY44 TLC43:TLC44 TBG43:TBG44 SRK43:SRK44 SHO43:SHO44 RXS43:RXS44 RNW43:RNW44 REA43:REA44 QUE43:QUE44 QKI43:QKI44 QAM43:QAM44 PQQ43:PQQ44 PGU43:PGU44 OWY43:OWY44 ONC43:ONC44 ODG43:ODG44 NTK43:NTK44 NJO43:NJO44 MZS43:MZS44 MPW43:MPW44 MGA43:MGA44 LWE43:LWE44 LMI43:LMI44 LCM43:LCM44 KSQ43:KSQ44 KIU43:KIU44 JYY43:JYY44 JPC43:JPC44 JFG43:JFG44 IVK43:IVK44 ILO43:ILO44 IBS43:IBS44 HRW43:HRW44 HIA43:HIA44 GYE43:GYE44 GOI43:GOI44 GEM43:GEM44 FUQ43:FUQ44 FKU43:FKU44 FAY43:FAY44 ERC43:ERC44 EHG43:EHG44 DXK43:DXK44 DNO43:DNO44 DDS43:DDS44 CTW43:CTW44 CKA43:CKA44 CAE43:CAE44 BQI43:BQI44 BGM43:BGM44 AWQ43:AWQ44 AMU43:AMU44 ACY43:ACY44 TC43:TC44 JG43:JG44 WVS43:WVS44 ADC43:ADC44 AMY43:AMY44 AWU43:AWU44 BGQ43:BGQ44 BQM43:BQM44 CAI43:CAI44 CKE43:CKE44 CUA43:CUA44 DDW43:DDW44 DNS43:DNS44 DXO43:DXO44 EHK43:EHK44 ERG43:ERG44 FBC43:FBC44 FKY43:FKY44 FUU43:FUU44 GEQ43:GEQ44 GOM43:GOM44 GYI43:GYI44 HIE43:HIE44 HSA43:HSA44 IBW43:IBW44 ILS43:ILS44 IVO43:IVO44 JFK43:JFK44 JPG43:JPG44 JZC43:JZC44 KIY43:KIY44 KSU43:KSU44 LCQ43:LCQ44 LMM43:LMM44 LWI43:LWI44 MGE43:MGE44 MQA43:MQA44 MZW43:MZW44 NJS43:NJS44 NTO43:NTO44 ODK43:ODK44 ONG43:ONG44 OXC43:OXC44 PGY43:PGY44 PQU43:PQU44 QAQ43:QAQ44 QKM43:QKM44 QUI43:QUI44 REE43:REE44 ROA43:ROA44 RXW43:RXW44 SHS43:SHS44 SRO43:SRO44 TBK43:TBK44 TLG43:TLG44 TVC43:TVC44 UEY43:UEY44 UOU43:UOU44 UYQ43:UYQ44 VIM43:VIM44 VSI43:VSI44 WCE43:WCE44 WMA43:WMA44 WVW43:WVW44 JK43:JK44 TG43:TG44 WLW43:WLW44 T43:T44 O5">
      <formula1>9</formula1>
    </dataValidation>
    <dataValidation type="textLength" operator="equal" allowBlank="1" showInputMessage="1" showErrorMessage="1" error="БИН должен содержать 12 символов" sqref="BE37:BE42 BE12 BB43:BB44 KQ10 WXC10 WNG10 WDK10 VTO10 VJS10 UZW10 UQA10 UGE10 TWI10 TMM10 TCQ10 SSU10 SIY10 RZC10 RPG10 RFK10 QVO10 QLS10 QBW10 PSA10 PIE10 OYI10 OOM10 OEQ10 NUU10 NKY10 NBC10 MRG10 MHK10 LXO10 LNS10 LDW10 KUA10 KKE10 KAI10 JQM10 JGQ10 IWU10 IMY10 IDC10 HTG10 HJK10 GZO10 GPS10 GFW10 FWA10 FME10 FCI10 ESM10 EIQ10 DYU10 DOY10 DFC10 CVG10 CLK10 CBO10 BRS10 BHW10 AYA10 AOE10 AEI10 UM10 BB10 VTM43:VTM44 VJQ43:VJQ44 UZU43:UZU44 UPY43:UPY44 UGC43:UGC44 TWG43:TWG44 TMK43:TMK44 TCO43:TCO44 SSS43:SSS44 SIW43:SIW44 RZA43:RZA44 RPE43:RPE44 RFI43:RFI44 QVM43:QVM44 QLQ43:QLQ44 QBU43:QBU44 PRY43:PRY44 PIC43:PIC44 OYG43:OYG44 OOK43:OOK44 OEO43:OEO44 NUS43:NUS44 NKW43:NKW44 NBA43:NBA44 MRE43:MRE44 MHI43:MHI44 LXM43:LXM44 LNQ43:LNQ44 LDU43:LDU44 KTY43:KTY44 KKC43:KKC44 KAG43:KAG44 JQK43:JQK44 JGO43:JGO44 IWS43:IWS44 IMW43:IMW44 IDA43:IDA44 HTE43:HTE44 HJI43:HJI44 GZM43:GZM44 GPQ43:GPQ44 GFU43:GFU44 FVY43:FVY44 FMC43:FMC44 FCG43:FCG44 ESK43:ESK44 EIO43:EIO44 DYS43:DYS44 DOW43:DOW44 DFA43:DFA44 CVE43:CVE44 CLI43:CLI44 CBM43:CBM44 BRQ43:BRQ44 BHU43:BHU44 AXY43:AXY44 AOC43:AOC44 AEG43:AEG44 UK43:UK44 KO43:KO44 WXA43:WXA44 WNE43:WNE44 WDI43:WDI44 BE5:BE9">
      <formula1>12</formula1>
    </dataValidation>
    <dataValidation type="list" allowBlank="1" showInputMessage="1" showErrorMessage="1" sqref="L43:L44 K12 K21:K22 K35:K40 K28 IW10 WVI10 WLM10 WBQ10 VRU10 VHY10 UYC10 UOG10 UEK10 TUO10 TKS10 TAW10 SRA10 SHE10 RXI10 RNM10 RDQ10 QTU10 QJY10 QAC10 PQG10 PGK10 OWO10 OMS10 OCW10 NTA10 NJE10 MZI10 MPM10 MFQ10 LVU10 LLY10 LCC10 KSG10 KIK10 JYO10 JOS10 JEW10 IVA10 ILE10 IBI10 HRM10 HHQ10 GXU10 GNY10 GEC10 FUG10 FKK10 FAO10 EQS10 EGW10 DXA10 DNE10 DDI10 CTM10 CJQ10 BZU10 BPY10 BGC10 AWG10 AMK10 ACO10 SS10 L10 AWM43:AWM44 AMQ43:AMQ44 ACU43:ACU44 SY43:SY44 JC43:JC44 WVO43:WVO44 WLS43:WLS44 WBW43:WBW44 VSA43:VSA44 VIE43:VIE44 UYI43:UYI44 UOM43:UOM44 UEQ43:UEQ44 TUU43:TUU44 TKY43:TKY44 TBC43:TBC44 SRG43:SRG44 SHK43:SHK44 RXO43:RXO44 RNS43:RNS44 RDW43:RDW44 QUA43:QUA44 QKE43:QKE44 QAI43:QAI44 PQM43:PQM44 PGQ43:PGQ44 OWU43:OWU44 OMY43:OMY44 ODC43:ODC44 NTG43:NTG44 NJK43:NJK44 MZO43:MZO44 MPS43:MPS44 MFW43:MFW44 LWA43:LWA44 LME43:LME44 LCI43:LCI44 KSM43:KSM44 KIQ43:KIQ44 JYU43:JYU44 JOY43:JOY44 JFC43:JFC44 IVG43:IVG44 ILK43:ILK44 IBO43:IBO44 HRS43:HRS44 HHW43:HHW44 GYA43:GYA44 GOE43:GOE44 GEI43:GEI44 FUM43:FUM44 FKQ43:FKQ44 FAU43:FAU44 EQY43:EQY44 EHC43:EHC44 DXG43:DXG44 DNK43:DNK44 DDO43:DDO44 CTS43:CTS44 CJW43:CJW44 CAA43:CAA44 BQE43:BQE44 BGI43:BGI44 K5">
      <formula1>Способ_закупок</formula1>
    </dataValidation>
    <dataValidation type="list" allowBlank="1" showInputMessage="1" showErrorMessage="1" sqref="M28 M12 M37:M40 M16:M22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IY10 N10 N43:N44 AMS43:AMS44 ACW43:ACW44 TA43:TA44 JE43:JE44 WVQ43:WVQ44 WLU43:WLU44 WBY43:WBY44 VSC43:VSC44 VIG43:VIG44 UYK43:UYK44 UOO43:UOO44 UES43:UES44 TUW43:TUW44 TLA43:TLA44 TBE43:TBE44 SRI43:SRI44 SHM43:SHM44 RXQ43:RXQ44 RNU43:RNU44 RDY43:RDY44 QUC43:QUC44 QKG43:QKG44 QAK43:QAK44 PQO43:PQO44 PGS43:PGS44 OWW43:OWW44 ONA43:ONA44 ODE43:ODE44 NTI43:NTI44 NJM43:NJM44 MZQ43:MZQ44 MPU43:MPU44 MFY43:MFY44 LWC43:LWC44 LMG43:LMG44 LCK43:LCK44 KSO43:KSO44 KIS43:KIS44 JYW43:JYW44 JPA43:JPA44 JFE43:JFE44 IVI43:IVI44 ILM43:ILM44 IBQ43:IBQ44 HRU43:HRU44 HHY43:HHY44 GYC43:GYC44 GOG43:GOG44 GEK43:GEK44 FUO43:FUO44 FKS43:FKS44 FAW43:FAW44 ERA43:ERA44 EHE43:EHE44 DXI43:DXI44 DNM43:DNM44 DDQ43:DDQ44 CTU43:CTU44 CJY43:CJY44 CAC43:CAC44 BQG43:BQG44 BGK43:BGK44 AWO43:AWO44 M5:M9">
      <formula1>Приоритет_закупок</formula1>
    </dataValidation>
    <dataValidation type="list" allowBlank="1" showInputMessage="1" showErrorMessage="1" sqref="M43:M44 L12 L37:L38 L16:L17 L28 IX10 WVJ10 WLN10 WBR10 VRV10 VHZ10 UYD10 UOH10 UEL10 TUP10 TKT10 TAX10 SRB10 SHF10 RXJ10 RNN10 RDR10 QTV10 QJZ10 QAD10 PQH10 PGL10 OWP10 OMT10 OCX10 NTB10 NJF10 MZJ10 MPN10 MFR10 LVV10 LLZ10 LCD10 KSH10 KIL10 JYP10 JOT10 JEX10 IVB10 ILF10 IBJ10 HRN10 HHR10 GXV10 GNZ10 GED10 FUH10 FKL10 FAP10 EQT10 EGX10 DXB10 DNF10 DDJ10 CTN10 CJR10 BZV10 BPZ10 BGD10 AWH10 AML10 ACP10 ST10 M10 ACV43:ACV44 SZ43:SZ44 JD43:JD44 WVP43:WVP44 WLT43:WLT44 WBX43:WBX44 VSB43:VSB44 VIF43:VIF44 UYJ43:UYJ44 UON43:UON44 UER43:UER44 TUV43:TUV44 TKZ43:TKZ44 TBD43:TBD44 SRH43:SRH44 SHL43:SHL44 RXP43:RXP44 RNT43:RNT44 RDX43:RDX44 QUB43:QUB44 QKF43:QKF44 QAJ43:QAJ44 PQN43:PQN44 PGR43:PGR44 OWV43:OWV44 OMZ43:OMZ44 ODD43:ODD44 NTH43:NTH44 NJL43:NJL44 MZP43:MZP44 MPT43:MPT44 MFX43:MFX44 LWB43:LWB44 LMF43:LMF44 LCJ43:LCJ44 KSN43:KSN44 KIR43:KIR44 JYV43:JYV44 JOZ43:JOZ44 JFD43:JFD44 IVH43:IVH44 ILL43:ILL44 IBP43:IBP44 HRT43:HRT44 HHX43:HHX44 GYB43:GYB44 GOF43:GOF44 GEJ43:GEJ44 FUN43:FUN44 FKR43:FKR44 FAV43:FAV44 EQZ43:EQZ44 EHD43:EHD44 DXH43:DXH44 DNL43:DNL44 DDP43:DDP44 CTT43:CTT44 CJX43:CJX44 CAB43:CAB44 BQF43:BQF44 BGJ43:BGJ44 AWN43:AWN44 AMR43:AMR44 L5">
      <formula1>осн</formula1>
    </dataValidation>
    <dataValidation type="list" allowBlank="1" showInputMessage="1" showErrorMessage="1" sqref="L40 L18:L22">
      <formula1>основания150</formula1>
    </dataValidation>
    <dataValidation type="list" allowBlank="1" showInputMessage="1" showErrorMessage="1" sqref="U37 U40">
      <formula1>Инкотермс</formula1>
    </dataValidation>
    <dataValidation type="list" allowBlank="1" showInputMessage="1" showErrorMessage="1" sqref="AC37:AC42">
      <formula1>НДС</formula1>
    </dataValidation>
    <dataValidation type="list" allowBlank="1" showInputMessage="1" showErrorMessage="1" sqref="Z40:Z41">
      <formula1>Тип_дней</formula1>
    </dataValidation>
    <dataValidation type="custom" allowBlank="1" showInputMessage="1" showErrorMessage="1" sqref="JR10 WWD10 WMH10 WCL10 VSP10 VIT10 UYX10 UPB10 UFF10 TVJ10 TLN10 TBR10 SRV10 SHZ10 RYD10 ROH10 REL10 QUP10 QKT10 QAX10 PRB10 PHF10 OXJ10 ONN10 ODR10 NTV10 NJZ10 NAD10 MQH10 MGL10 LWP10 LMT10 LCX10 KTB10 KJF10 JZJ10 JPN10 JFR10 IVV10 ILZ10 ICD10 HSH10 HIL10 GYP10 GOT10 GEX10 FVB10 FLF10 FBJ10 ERN10 EHR10 DXV10 DNZ10 DED10 CUH10 CKL10 CAP10 BQT10 BGX10 AXB10 ANF10 ADJ10 TN10 CAV43:CAV44 CKR43:CKR44 AXH43:AXH44 CUN43:CUN44 BHD43:BHD44 DEJ43:DEJ44 BQZ43:BQZ44 DOF43:DOF44 DYB43:DYB44 EHX43:EHX44 ERT43:ERT44 FBP43:FBP44 FLL43:FLL44 FVH43:FVH44 GFD43:GFD44 GOZ43:GOZ44 GYV43:GYV44 HIR43:HIR44 HSN43:HSN44 ICJ43:ICJ44 IMF43:IMF44 IWB43:IWB44 JFX43:JFX44 JPT43:JPT44 JZP43:JZP44 KJL43:KJL44 KTH43:KTH44 LDD43:LDD44 LMZ43:LMZ44 LWV43:LWV44 MGR43:MGR44 MQN43:MQN44 NAJ43:NAJ44 NKF43:NKF44 NUB43:NUB44 ODX43:ODX44 ONT43:ONT44 OXP43:OXP44 PHL43:PHL44 PRH43:PRH44 QBD43:QBD44 QKZ43:QKZ44 QUV43:QUV44 RER43:RER44 RON43:RON44 RYJ43:RYJ44 SIF43:SIF44 SSB43:SSB44 TBX43:TBX44 TLT43:TLT44 TVP43:TVP44 UFL43:UFL44 UPH43:UPH44 UZD43:UZD44 VIZ43:VIZ44 VSV43:VSV44 WCR43:WCR44 WMN43:WMN44 WWJ43:WWJ44 JX43:JX44 TT43:TT44 ADP43:ADP44 ANL43:ANL44">
      <formula1>JP10*JQ10</formula1>
    </dataValidation>
  </dataValidations>
  <pageMargins left="0.70866141732283472" right="0.70866141732283472" top="0.74803149606299213" bottom="0.74803149606299213" header="0.31496062992125984" footer="0.31496062992125984"/>
  <pageSetup paperSize="9" scale="6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2020-2026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2020-10-20T11:31:45Z</cp:lastPrinted>
  <dcterms:created xsi:type="dcterms:W3CDTF">2020-10-20T11:17:28Z</dcterms:created>
  <dcterms:modified xsi:type="dcterms:W3CDTF">2020-11-23T11:28:30Z</dcterms:modified>
</cp:coreProperties>
</file>