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9 изменения" sheetId="1" r:id="rId1"/>
  </sheets>
  <definedNames>
    <definedName name="_xlnm._FilterDatabase" localSheetId="0" hidden="1">'9 изменения'!$B$15:$AA$859</definedName>
  </definedNames>
  <calcPr calcId="145621"/>
</workbook>
</file>

<file path=xl/calcChain.xml><?xml version="1.0" encoding="utf-8"?>
<calcChain xmlns="http://schemas.openxmlformats.org/spreadsheetml/2006/main">
  <c r="W857" i="1" l="1"/>
  <c r="X857" i="1" s="1"/>
  <c r="N858" i="1" l="1"/>
  <c r="O858" i="1"/>
  <c r="P858" i="1"/>
  <c r="Q858" i="1"/>
  <c r="R858" i="1"/>
  <c r="S858" i="1"/>
  <c r="T858" i="1"/>
  <c r="U858" i="1"/>
  <c r="X829" i="1"/>
  <c r="X828" i="1"/>
  <c r="X827" i="1"/>
  <c r="W856" i="1"/>
  <c r="X856" i="1" s="1"/>
  <c r="W855" i="1"/>
  <c r="X855" i="1" s="1"/>
  <c r="W854" i="1"/>
  <c r="X854" i="1" s="1"/>
  <c r="W853" i="1"/>
  <c r="X853" i="1" s="1"/>
  <c r="W852" i="1"/>
  <c r="X852" i="1" s="1"/>
  <c r="W851" i="1"/>
  <c r="X851" i="1" s="1"/>
  <c r="W850" i="1"/>
  <c r="X850" i="1" s="1"/>
  <c r="W849" i="1"/>
  <c r="X849" i="1" s="1"/>
  <c r="W848" i="1"/>
  <c r="X848" i="1" s="1"/>
  <c r="W847" i="1"/>
  <c r="X847" i="1" s="1"/>
  <c r="W846" i="1"/>
  <c r="X846" i="1" s="1"/>
  <c r="W845" i="1"/>
  <c r="X845" i="1" s="1"/>
  <c r="W844" i="1"/>
  <c r="X844" i="1" s="1"/>
  <c r="W843" i="1"/>
  <c r="X843" i="1" s="1"/>
  <c r="W842" i="1"/>
  <c r="X842" i="1" s="1"/>
  <c r="W841" i="1"/>
  <c r="X841" i="1" s="1"/>
  <c r="W840" i="1"/>
  <c r="X840" i="1" s="1"/>
  <c r="W839" i="1"/>
  <c r="X839" i="1" s="1"/>
  <c r="W838" i="1"/>
  <c r="X838" i="1" s="1"/>
  <c r="W837" i="1"/>
  <c r="X837" i="1" s="1"/>
  <c r="W836" i="1"/>
  <c r="X836" i="1" s="1"/>
  <c r="W835" i="1"/>
  <c r="X835" i="1" s="1"/>
  <c r="W834" i="1"/>
  <c r="X834" i="1" s="1"/>
  <c r="W833" i="1"/>
  <c r="X833" i="1" s="1"/>
  <c r="W832" i="1"/>
  <c r="X832" i="1" s="1"/>
  <c r="W831" i="1"/>
  <c r="X831" i="1" s="1"/>
  <c r="N817" i="1"/>
  <c r="Q817" i="1"/>
  <c r="R817" i="1"/>
  <c r="S817" i="1"/>
  <c r="T817" i="1"/>
  <c r="U817" i="1"/>
  <c r="W816" i="1"/>
  <c r="X816" i="1" s="1"/>
  <c r="W815" i="1"/>
  <c r="X815" i="1" s="1"/>
  <c r="W814" i="1"/>
  <c r="X814" i="1" s="1"/>
  <c r="W813" i="1"/>
  <c r="X813" i="1" s="1"/>
  <c r="W812" i="1"/>
  <c r="X812" i="1" s="1"/>
  <c r="W811" i="1"/>
  <c r="X811" i="1" s="1"/>
  <c r="X305" i="1"/>
  <c r="X304" i="1"/>
  <c r="X303" i="1"/>
  <c r="X301" i="1"/>
  <c r="X300" i="1"/>
  <c r="X298" i="1"/>
  <c r="X296" i="1"/>
  <c r="X294" i="1"/>
  <c r="X293" i="1"/>
  <c r="X291" i="1"/>
  <c r="X289" i="1"/>
  <c r="X287" i="1"/>
  <c r="X286" i="1"/>
  <c r="X284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4" i="1"/>
  <c r="X263" i="1"/>
  <c r="X262" i="1"/>
  <c r="X261" i="1"/>
  <c r="X258" i="1"/>
  <c r="X257" i="1"/>
  <c r="X255" i="1"/>
  <c r="X254" i="1"/>
  <c r="X252" i="1"/>
  <c r="X251" i="1"/>
  <c r="X249" i="1"/>
  <c r="X248" i="1"/>
  <c r="X246" i="1"/>
  <c r="X244" i="1"/>
  <c r="X242" i="1"/>
  <c r="X241" i="1"/>
  <c r="X239" i="1"/>
  <c r="X238" i="1"/>
  <c r="X236" i="1"/>
  <c r="X234" i="1"/>
  <c r="X232" i="1"/>
  <c r="X230" i="1"/>
  <c r="X228" i="1"/>
  <c r="X226" i="1"/>
  <c r="X224" i="1"/>
  <c r="X222" i="1"/>
  <c r="X220" i="1"/>
  <c r="X218" i="1"/>
  <c r="X216" i="1"/>
  <c r="X214" i="1"/>
  <c r="X212" i="1"/>
  <c r="X210" i="1"/>
  <c r="X208" i="1"/>
  <c r="X206" i="1"/>
  <c r="X204" i="1"/>
  <c r="X202" i="1"/>
  <c r="X200" i="1"/>
  <c r="X198" i="1"/>
  <c r="X196" i="1"/>
  <c r="X194" i="1"/>
  <c r="X192" i="1"/>
  <c r="X190" i="1"/>
  <c r="X188" i="1"/>
  <c r="X186" i="1"/>
  <c r="X184" i="1"/>
  <c r="X182" i="1"/>
  <c r="X180" i="1"/>
  <c r="X178" i="1"/>
  <c r="X176" i="1"/>
  <c r="X174" i="1"/>
  <c r="X173" i="1"/>
  <c r="X171" i="1"/>
  <c r="X170" i="1"/>
  <c r="X168" i="1"/>
  <c r="X167" i="1"/>
  <c r="X165" i="1"/>
  <c r="X164" i="1"/>
  <c r="X162" i="1"/>
  <c r="X161" i="1"/>
  <c r="X159" i="1"/>
  <c r="X158" i="1"/>
  <c r="X156" i="1"/>
  <c r="X155" i="1"/>
  <c r="X154" i="1"/>
  <c r="X153" i="1"/>
  <c r="X152" i="1"/>
  <c r="X150" i="1"/>
  <c r="X149" i="1"/>
  <c r="X147" i="1"/>
  <c r="X146" i="1"/>
  <c r="X144" i="1"/>
  <c r="X143" i="1"/>
  <c r="X141" i="1"/>
  <c r="X140" i="1"/>
  <c r="X138" i="1"/>
  <c r="X137" i="1"/>
  <c r="X135" i="1"/>
  <c r="X134" i="1"/>
  <c r="X133" i="1"/>
  <c r="X132" i="1"/>
  <c r="X130" i="1"/>
  <c r="X128" i="1"/>
  <c r="X127" i="1"/>
  <c r="X125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4" i="1"/>
  <c r="X103" i="1"/>
  <c r="X102" i="1"/>
  <c r="X101" i="1"/>
  <c r="X100" i="1"/>
  <c r="X99" i="1"/>
  <c r="X98" i="1"/>
  <c r="X97" i="1"/>
  <c r="X96" i="1"/>
  <c r="X94" i="1"/>
  <c r="X93" i="1"/>
  <c r="X91" i="1"/>
  <c r="X90" i="1"/>
  <c r="X88" i="1"/>
  <c r="X87" i="1"/>
  <c r="X86" i="1"/>
  <c r="X85" i="1"/>
  <c r="X84" i="1"/>
  <c r="X83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6" i="1"/>
  <c r="X64" i="1"/>
  <c r="X62" i="1"/>
  <c r="X61" i="1"/>
  <c r="X59" i="1"/>
  <c r="X57" i="1"/>
  <c r="X56" i="1"/>
  <c r="X54" i="1"/>
  <c r="X53" i="1"/>
  <c r="X52" i="1"/>
  <c r="X50" i="1"/>
  <c r="X48" i="1"/>
  <c r="X46" i="1"/>
  <c r="X43" i="1"/>
  <c r="X41" i="1"/>
  <c r="X39" i="1"/>
  <c r="X38" i="1"/>
  <c r="X36" i="1"/>
  <c r="X35" i="1"/>
  <c r="X33" i="1"/>
  <c r="X31" i="1"/>
  <c r="X30" i="1"/>
  <c r="X28" i="1"/>
  <c r="W312" i="1"/>
  <c r="X312" i="1" s="1"/>
  <c r="W313" i="1"/>
  <c r="X313" i="1" s="1"/>
  <c r="W314" i="1"/>
  <c r="X314" i="1" s="1"/>
  <c r="W315" i="1"/>
  <c r="X315" i="1" s="1"/>
  <c r="W316" i="1"/>
  <c r="X316" i="1" s="1"/>
  <c r="W317" i="1"/>
  <c r="X317" i="1" s="1"/>
  <c r="W318" i="1"/>
  <c r="X318" i="1" s="1"/>
  <c r="W319" i="1"/>
  <c r="X319" i="1" s="1"/>
  <c r="W320" i="1"/>
  <c r="X320" i="1" s="1"/>
  <c r="W321" i="1"/>
  <c r="X321" i="1" s="1"/>
  <c r="W322" i="1"/>
  <c r="X322" i="1" s="1"/>
  <c r="W323" i="1"/>
  <c r="X323" i="1" s="1"/>
  <c r="W324" i="1"/>
  <c r="X324" i="1" s="1"/>
  <c r="W325" i="1"/>
  <c r="X325" i="1" s="1"/>
  <c r="W326" i="1"/>
  <c r="X326" i="1" s="1"/>
  <c r="W327" i="1"/>
  <c r="X327" i="1" s="1"/>
  <c r="W328" i="1"/>
  <c r="X328" i="1" s="1"/>
  <c r="W329" i="1"/>
  <c r="X329" i="1" s="1"/>
  <c r="W330" i="1"/>
  <c r="X330" i="1" s="1"/>
  <c r="W331" i="1"/>
  <c r="X331" i="1" s="1"/>
  <c r="W332" i="1"/>
  <c r="X332" i="1" s="1"/>
  <c r="W333" i="1"/>
  <c r="X333" i="1" s="1"/>
  <c r="W334" i="1"/>
  <c r="X334" i="1" s="1"/>
  <c r="W335" i="1"/>
  <c r="X335" i="1" s="1"/>
  <c r="W336" i="1"/>
  <c r="X336" i="1" s="1"/>
  <c r="W337" i="1"/>
  <c r="X337" i="1" s="1"/>
  <c r="W338" i="1"/>
  <c r="X338" i="1" s="1"/>
  <c r="W339" i="1"/>
  <c r="X339" i="1" s="1"/>
  <c r="W340" i="1"/>
  <c r="X340" i="1" s="1"/>
  <c r="W341" i="1"/>
  <c r="X341" i="1" s="1"/>
  <c r="W342" i="1"/>
  <c r="X342" i="1" s="1"/>
  <c r="W343" i="1"/>
  <c r="X343" i="1" s="1"/>
  <c r="W344" i="1"/>
  <c r="X344" i="1" s="1"/>
  <c r="W345" i="1"/>
  <c r="X345" i="1" s="1"/>
  <c r="W346" i="1"/>
  <c r="X346" i="1" s="1"/>
  <c r="W347" i="1"/>
  <c r="X347" i="1" s="1"/>
  <c r="W348" i="1"/>
  <c r="X348" i="1" s="1"/>
  <c r="W349" i="1"/>
  <c r="X349" i="1" s="1"/>
  <c r="W350" i="1"/>
  <c r="X350" i="1" s="1"/>
  <c r="W351" i="1"/>
  <c r="X351" i="1" s="1"/>
  <c r="W352" i="1"/>
  <c r="X352" i="1" s="1"/>
  <c r="W353" i="1"/>
  <c r="X353" i="1" s="1"/>
  <c r="W354" i="1"/>
  <c r="X354" i="1" s="1"/>
  <c r="W355" i="1"/>
  <c r="X355" i="1" s="1"/>
  <c r="W356" i="1"/>
  <c r="X356" i="1" s="1"/>
  <c r="W357" i="1"/>
  <c r="X357" i="1" s="1"/>
  <c r="W358" i="1"/>
  <c r="X358" i="1" s="1"/>
  <c r="W359" i="1"/>
  <c r="X359" i="1" s="1"/>
  <c r="W360" i="1"/>
  <c r="X360" i="1" s="1"/>
  <c r="W361" i="1"/>
  <c r="X361" i="1" s="1"/>
  <c r="W362" i="1"/>
  <c r="X362" i="1" s="1"/>
  <c r="W363" i="1"/>
  <c r="X363" i="1" s="1"/>
  <c r="W364" i="1"/>
  <c r="X364" i="1" s="1"/>
  <c r="W365" i="1"/>
  <c r="X365" i="1" s="1"/>
  <c r="W366" i="1"/>
  <c r="X366" i="1" s="1"/>
  <c r="W367" i="1"/>
  <c r="X367" i="1" s="1"/>
  <c r="W368" i="1"/>
  <c r="X368" i="1" s="1"/>
  <c r="W369" i="1"/>
  <c r="X369" i="1" s="1"/>
  <c r="W370" i="1"/>
  <c r="X370" i="1" s="1"/>
  <c r="W371" i="1"/>
  <c r="X371" i="1" s="1"/>
  <c r="W372" i="1"/>
  <c r="X372" i="1" s="1"/>
  <c r="W373" i="1"/>
  <c r="X373" i="1" s="1"/>
  <c r="W374" i="1"/>
  <c r="X374" i="1" s="1"/>
  <c r="W375" i="1"/>
  <c r="X375" i="1" s="1"/>
  <c r="W376" i="1"/>
  <c r="X376" i="1" s="1"/>
  <c r="W377" i="1"/>
  <c r="X377" i="1" s="1"/>
  <c r="W378" i="1"/>
  <c r="X378" i="1" s="1"/>
  <c r="W379" i="1"/>
  <c r="X379" i="1" s="1"/>
  <c r="W380" i="1"/>
  <c r="X380" i="1" s="1"/>
  <c r="W381" i="1"/>
  <c r="X381" i="1" s="1"/>
  <c r="W382" i="1"/>
  <c r="X382" i="1" s="1"/>
  <c r="W383" i="1"/>
  <c r="X383" i="1" s="1"/>
  <c r="W384" i="1"/>
  <c r="X384" i="1" s="1"/>
  <c r="W385" i="1"/>
  <c r="X385" i="1" s="1"/>
  <c r="W386" i="1"/>
  <c r="X386" i="1" s="1"/>
  <c r="W387" i="1"/>
  <c r="X387" i="1" s="1"/>
  <c r="W388" i="1"/>
  <c r="X388" i="1" s="1"/>
  <c r="W389" i="1"/>
  <c r="X389" i="1" s="1"/>
  <c r="W390" i="1"/>
  <c r="X390" i="1" s="1"/>
  <c r="W391" i="1"/>
  <c r="X391" i="1" s="1"/>
  <c r="W392" i="1"/>
  <c r="X392" i="1" s="1"/>
  <c r="W393" i="1"/>
  <c r="X393" i="1" s="1"/>
  <c r="W394" i="1"/>
  <c r="X394" i="1" s="1"/>
  <c r="W395" i="1"/>
  <c r="X395" i="1" s="1"/>
  <c r="W396" i="1"/>
  <c r="X396" i="1" s="1"/>
  <c r="W397" i="1"/>
  <c r="X397" i="1" s="1"/>
  <c r="W398" i="1"/>
  <c r="X398" i="1" s="1"/>
  <c r="W399" i="1"/>
  <c r="X399" i="1" s="1"/>
  <c r="W400" i="1"/>
  <c r="X400" i="1" s="1"/>
  <c r="W401" i="1"/>
  <c r="X401" i="1" s="1"/>
  <c r="W402" i="1"/>
  <c r="X402" i="1" s="1"/>
  <c r="W403" i="1"/>
  <c r="X403" i="1" s="1"/>
  <c r="W404" i="1"/>
  <c r="X404" i="1" s="1"/>
  <c r="W405" i="1"/>
  <c r="X405" i="1" s="1"/>
  <c r="W406" i="1"/>
  <c r="X406" i="1" s="1"/>
  <c r="W407" i="1"/>
  <c r="X407" i="1" s="1"/>
  <c r="W408" i="1"/>
  <c r="X408" i="1" s="1"/>
  <c r="W409" i="1"/>
  <c r="X409" i="1" s="1"/>
  <c r="W410" i="1"/>
  <c r="X410" i="1" s="1"/>
  <c r="W411" i="1"/>
  <c r="X411" i="1" s="1"/>
  <c r="W412" i="1"/>
  <c r="X412" i="1" s="1"/>
  <c r="W413" i="1"/>
  <c r="X413" i="1" s="1"/>
  <c r="W414" i="1"/>
  <c r="X414" i="1" s="1"/>
  <c r="W415" i="1"/>
  <c r="X415" i="1" s="1"/>
  <c r="W416" i="1"/>
  <c r="X416" i="1" s="1"/>
  <c r="W417" i="1"/>
  <c r="X417" i="1" s="1"/>
  <c r="W418" i="1"/>
  <c r="X418" i="1" s="1"/>
  <c r="W419" i="1"/>
  <c r="X419" i="1" s="1"/>
  <c r="W420" i="1"/>
  <c r="X420" i="1" s="1"/>
  <c r="W421" i="1"/>
  <c r="X421" i="1" s="1"/>
  <c r="W422" i="1"/>
  <c r="X422" i="1" s="1"/>
  <c r="W423" i="1"/>
  <c r="X423" i="1" s="1"/>
  <c r="W424" i="1"/>
  <c r="X424" i="1" s="1"/>
  <c r="W425" i="1"/>
  <c r="X425" i="1" s="1"/>
  <c r="W426" i="1"/>
  <c r="X426" i="1" s="1"/>
  <c r="W427" i="1"/>
  <c r="X427" i="1" s="1"/>
  <c r="W428" i="1"/>
  <c r="X428" i="1" s="1"/>
  <c r="W429" i="1"/>
  <c r="X429" i="1" s="1"/>
  <c r="W430" i="1"/>
  <c r="X430" i="1" s="1"/>
  <c r="W431" i="1"/>
  <c r="X431" i="1" s="1"/>
  <c r="W432" i="1"/>
  <c r="X432" i="1" s="1"/>
  <c r="W433" i="1"/>
  <c r="X433" i="1" s="1"/>
  <c r="W434" i="1"/>
  <c r="X434" i="1" s="1"/>
  <c r="W435" i="1"/>
  <c r="X435" i="1" s="1"/>
  <c r="W436" i="1"/>
  <c r="X436" i="1" s="1"/>
  <c r="W437" i="1"/>
  <c r="X437" i="1" s="1"/>
  <c r="W438" i="1"/>
  <c r="X438" i="1" s="1"/>
  <c r="W439" i="1"/>
  <c r="X439" i="1" s="1"/>
  <c r="W440" i="1"/>
  <c r="X440" i="1" s="1"/>
  <c r="W441" i="1"/>
  <c r="X441" i="1" s="1"/>
  <c r="W442" i="1"/>
  <c r="X442" i="1" s="1"/>
  <c r="W443" i="1"/>
  <c r="X443" i="1" s="1"/>
  <c r="W444" i="1"/>
  <c r="X444" i="1" s="1"/>
  <c r="W445" i="1"/>
  <c r="X445" i="1" s="1"/>
  <c r="W446" i="1"/>
  <c r="X446" i="1" s="1"/>
  <c r="W447" i="1"/>
  <c r="X447" i="1" s="1"/>
  <c r="W448" i="1"/>
  <c r="X448" i="1" s="1"/>
  <c r="W449" i="1"/>
  <c r="X449" i="1" s="1"/>
  <c r="W450" i="1"/>
  <c r="X450" i="1" s="1"/>
  <c r="W451" i="1"/>
  <c r="X451" i="1" s="1"/>
  <c r="W452" i="1"/>
  <c r="X452" i="1" s="1"/>
  <c r="W453" i="1"/>
  <c r="X453" i="1" s="1"/>
  <c r="W454" i="1"/>
  <c r="X454" i="1" s="1"/>
  <c r="W455" i="1"/>
  <c r="X455" i="1" s="1"/>
  <c r="W456" i="1"/>
  <c r="X456" i="1" s="1"/>
  <c r="W457" i="1"/>
  <c r="X457" i="1" s="1"/>
  <c r="W458" i="1"/>
  <c r="X458" i="1" s="1"/>
  <c r="W459" i="1"/>
  <c r="X459" i="1" s="1"/>
  <c r="W460" i="1"/>
  <c r="X460" i="1" s="1"/>
  <c r="W461" i="1"/>
  <c r="X461" i="1" s="1"/>
  <c r="W462" i="1"/>
  <c r="X462" i="1" s="1"/>
  <c r="W463" i="1"/>
  <c r="X463" i="1" s="1"/>
  <c r="W464" i="1"/>
  <c r="X464" i="1" s="1"/>
  <c r="W465" i="1"/>
  <c r="X465" i="1" s="1"/>
  <c r="W466" i="1"/>
  <c r="X466" i="1" s="1"/>
  <c r="W467" i="1"/>
  <c r="X467" i="1" s="1"/>
  <c r="W468" i="1"/>
  <c r="X468" i="1" s="1"/>
  <c r="W469" i="1"/>
  <c r="X469" i="1" s="1"/>
  <c r="W470" i="1"/>
  <c r="X470" i="1" s="1"/>
  <c r="W471" i="1"/>
  <c r="X471" i="1" s="1"/>
  <c r="W472" i="1"/>
  <c r="X472" i="1" s="1"/>
  <c r="W473" i="1"/>
  <c r="X473" i="1" s="1"/>
  <c r="W474" i="1"/>
  <c r="X474" i="1" s="1"/>
  <c r="W475" i="1"/>
  <c r="X475" i="1" s="1"/>
  <c r="W476" i="1"/>
  <c r="X476" i="1" s="1"/>
  <c r="W477" i="1"/>
  <c r="X477" i="1" s="1"/>
  <c r="W478" i="1"/>
  <c r="X478" i="1" s="1"/>
  <c r="W479" i="1"/>
  <c r="X479" i="1" s="1"/>
  <c r="W480" i="1"/>
  <c r="X480" i="1" s="1"/>
  <c r="W481" i="1"/>
  <c r="X481" i="1" s="1"/>
  <c r="W482" i="1"/>
  <c r="X482" i="1" s="1"/>
  <c r="W483" i="1"/>
  <c r="X483" i="1" s="1"/>
  <c r="W484" i="1"/>
  <c r="X484" i="1" s="1"/>
  <c r="W485" i="1"/>
  <c r="X485" i="1" s="1"/>
  <c r="W486" i="1"/>
  <c r="X486" i="1" s="1"/>
  <c r="W487" i="1"/>
  <c r="X487" i="1" s="1"/>
  <c r="W488" i="1"/>
  <c r="X488" i="1" s="1"/>
  <c r="W489" i="1"/>
  <c r="X489" i="1" s="1"/>
  <c r="W490" i="1"/>
  <c r="X490" i="1" s="1"/>
  <c r="W491" i="1"/>
  <c r="X491" i="1" s="1"/>
  <c r="W492" i="1"/>
  <c r="X492" i="1" s="1"/>
  <c r="W493" i="1"/>
  <c r="X493" i="1" s="1"/>
  <c r="W494" i="1"/>
  <c r="X494" i="1" s="1"/>
  <c r="W495" i="1"/>
  <c r="X495" i="1" s="1"/>
  <c r="W496" i="1"/>
  <c r="X496" i="1" s="1"/>
  <c r="W497" i="1"/>
  <c r="X497" i="1" s="1"/>
  <c r="W498" i="1"/>
  <c r="X498" i="1" s="1"/>
  <c r="W499" i="1"/>
  <c r="X499" i="1" s="1"/>
  <c r="W500" i="1"/>
  <c r="X500" i="1" s="1"/>
  <c r="W501" i="1"/>
  <c r="X501" i="1" s="1"/>
  <c r="W502" i="1"/>
  <c r="X502" i="1" s="1"/>
  <c r="W503" i="1"/>
  <c r="X503" i="1" s="1"/>
  <c r="W504" i="1"/>
  <c r="X504" i="1" s="1"/>
  <c r="W505" i="1"/>
  <c r="X505" i="1" s="1"/>
  <c r="W506" i="1"/>
  <c r="X506" i="1" s="1"/>
  <c r="W507" i="1"/>
  <c r="X507" i="1" s="1"/>
  <c r="W508" i="1"/>
  <c r="X508" i="1" s="1"/>
  <c r="W509" i="1"/>
  <c r="X509" i="1" s="1"/>
  <c r="W510" i="1"/>
  <c r="X510" i="1" s="1"/>
  <c r="W511" i="1"/>
  <c r="X511" i="1" s="1"/>
  <c r="W512" i="1"/>
  <c r="X512" i="1" s="1"/>
  <c r="W513" i="1"/>
  <c r="X513" i="1" s="1"/>
  <c r="W514" i="1"/>
  <c r="X514" i="1" s="1"/>
  <c r="W515" i="1"/>
  <c r="X515" i="1" s="1"/>
  <c r="W516" i="1"/>
  <c r="X516" i="1" s="1"/>
  <c r="W517" i="1"/>
  <c r="X517" i="1" s="1"/>
  <c r="W518" i="1"/>
  <c r="X518" i="1" s="1"/>
  <c r="W519" i="1"/>
  <c r="X519" i="1" s="1"/>
  <c r="W520" i="1"/>
  <c r="X520" i="1" s="1"/>
  <c r="W521" i="1"/>
  <c r="X521" i="1" s="1"/>
  <c r="W522" i="1"/>
  <c r="X522" i="1" s="1"/>
  <c r="W523" i="1"/>
  <c r="X523" i="1" s="1"/>
  <c r="W524" i="1"/>
  <c r="X524" i="1" s="1"/>
  <c r="W525" i="1"/>
  <c r="X525" i="1" s="1"/>
  <c r="W526" i="1"/>
  <c r="X526" i="1" s="1"/>
  <c r="W527" i="1"/>
  <c r="X527" i="1" s="1"/>
  <c r="W528" i="1"/>
  <c r="X528" i="1" s="1"/>
  <c r="W529" i="1"/>
  <c r="X529" i="1" s="1"/>
  <c r="W530" i="1"/>
  <c r="X530" i="1" s="1"/>
  <c r="W531" i="1"/>
  <c r="X531" i="1" s="1"/>
  <c r="W532" i="1"/>
  <c r="X532" i="1" s="1"/>
  <c r="W533" i="1"/>
  <c r="X533" i="1" s="1"/>
  <c r="W534" i="1"/>
  <c r="X534" i="1" s="1"/>
  <c r="W535" i="1"/>
  <c r="X535" i="1" s="1"/>
  <c r="W536" i="1"/>
  <c r="X536" i="1" s="1"/>
  <c r="W537" i="1"/>
  <c r="X537" i="1" s="1"/>
  <c r="W538" i="1"/>
  <c r="X538" i="1" s="1"/>
  <c r="W539" i="1"/>
  <c r="X539" i="1" s="1"/>
  <c r="W540" i="1"/>
  <c r="X540" i="1" s="1"/>
  <c r="W541" i="1"/>
  <c r="X541" i="1" s="1"/>
  <c r="W542" i="1"/>
  <c r="X542" i="1" s="1"/>
  <c r="W543" i="1"/>
  <c r="X543" i="1" s="1"/>
  <c r="W544" i="1"/>
  <c r="X544" i="1" s="1"/>
  <c r="W545" i="1"/>
  <c r="X545" i="1" s="1"/>
  <c r="W546" i="1"/>
  <c r="X546" i="1" s="1"/>
  <c r="W547" i="1"/>
  <c r="X547" i="1" s="1"/>
  <c r="W548" i="1"/>
  <c r="X548" i="1" s="1"/>
  <c r="W549" i="1"/>
  <c r="X549" i="1" s="1"/>
  <c r="W550" i="1"/>
  <c r="X550" i="1" s="1"/>
  <c r="W551" i="1"/>
  <c r="X551" i="1" s="1"/>
  <c r="W552" i="1"/>
  <c r="X552" i="1" s="1"/>
  <c r="W553" i="1"/>
  <c r="X553" i="1" s="1"/>
  <c r="W554" i="1"/>
  <c r="X554" i="1" s="1"/>
  <c r="W555" i="1"/>
  <c r="X555" i="1" s="1"/>
  <c r="W556" i="1"/>
  <c r="X556" i="1" s="1"/>
  <c r="W557" i="1"/>
  <c r="X557" i="1" s="1"/>
  <c r="W558" i="1"/>
  <c r="X558" i="1" s="1"/>
  <c r="W559" i="1"/>
  <c r="X559" i="1" s="1"/>
  <c r="W560" i="1"/>
  <c r="X560" i="1" s="1"/>
  <c r="W561" i="1"/>
  <c r="X561" i="1" s="1"/>
  <c r="W562" i="1"/>
  <c r="X562" i="1" s="1"/>
  <c r="W563" i="1"/>
  <c r="X563" i="1" s="1"/>
  <c r="W564" i="1"/>
  <c r="X564" i="1" s="1"/>
  <c r="W565" i="1"/>
  <c r="X565" i="1" s="1"/>
  <c r="W566" i="1"/>
  <c r="X566" i="1" s="1"/>
  <c r="W567" i="1"/>
  <c r="X567" i="1" s="1"/>
  <c r="W568" i="1"/>
  <c r="X568" i="1" s="1"/>
  <c r="W569" i="1"/>
  <c r="X569" i="1" s="1"/>
  <c r="W570" i="1"/>
  <c r="X570" i="1" s="1"/>
  <c r="W571" i="1"/>
  <c r="X571" i="1" s="1"/>
  <c r="W572" i="1"/>
  <c r="X572" i="1" s="1"/>
  <c r="W573" i="1"/>
  <c r="X573" i="1" s="1"/>
  <c r="W574" i="1"/>
  <c r="X574" i="1" s="1"/>
  <c r="W575" i="1"/>
  <c r="X575" i="1" s="1"/>
  <c r="W576" i="1"/>
  <c r="X576" i="1" s="1"/>
  <c r="W577" i="1"/>
  <c r="X577" i="1" s="1"/>
  <c r="W578" i="1"/>
  <c r="X578" i="1" s="1"/>
  <c r="W579" i="1"/>
  <c r="X579" i="1" s="1"/>
  <c r="W580" i="1"/>
  <c r="X580" i="1" s="1"/>
  <c r="W581" i="1"/>
  <c r="X581" i="1" s="1"/>
  <c r="W582" i="1"/>
  <c r="X582" i="1" s="1"/>
  <c r="W583" i="1"/>
  <c r="X583" i="1" s="1"/>
  <c r="W584" i="1"/>
  <c r="X584" i="1" s="1"/>
  <c r="W585" i="1"/>
  <c r="X585" i="1" s="1"/>
  <c r="W586" i="1"/>
  <c r="X586" i="1" s="1"/>
  <c r="W587" i="1"/>
  <c r="X587" i="1" s="1"/>
  <c r="W588" i="1"/>
  <c r="X588" i="1" s="1"/>
  <c r="W589" i="1"/>
  <c r="X589" i="1" s="1"/>
  <c r="W590" i="1"/>
  <c r="X590" i="1" s="1"/>
  <c r="W591" i="1"/>
  <c r="X591" i="1" s="1"/>
  <c r="W592" i="1"/>
  <c r="X592" i="1" s="1"/>
  <c r="W593" i="1"/>
  <c r="X593" i="1" s="1"/>
  <c r="W594" i="1"/>
  <c r="X594" i="1" s="1"/>
  <c r="W595" i="1"/>
  <c r="X595" i="1" s="1"/>
  <c r="W596" i="1"/>
  <c r="X596" i="1" s="1"/>
  <c r="W597" i="1"/>
  <c r="X597" i="1" s="1"/>
  <c r="W598" i="1"/>
  <c r="X598" i="1" s="1"/>
  <c r="W599" i="1"/>
  <c r="X599" i="1" s="1"/>
  <c r="W600" i="1"/>
  <c r="X600" i="1" s="1"/>
  <c r="W601" i="1"/>
  <c r="X601" i="1" s="1"/>
  <c r="W602" i="1"/>
  <c r="X602" i="1" s="1"/>
  <c r="W603" i="1"/>
  <c r="X603" i="1" s="1"/>
  <c r="W604" i="1"/>
  <c r="X604" i="1" s="1"/>
  <c r="W605" i="1"/>
  <c r="X605" i="1" s="1"/>
  <c r="W606" i="1"/>
  <c r="X606" i="1" s="1"/>
  <c r="W607" i="1"/>
  <c r="X607" i="1" s="1"/>
  <c r="W608" i="1"/>
  <c r="X608" i="1" s="1"/>
  <c r="W609" i="1"/>
  <c r="X609" i="1" s="1"/>
  <c r="W610" i="1"/>
  <c r="X610" i="1" s="1"/>
  <c r="W611" i="1"/>
  <c r="X611" i="1" s="1"/>
  <c r="W612" i="1"/>
  <c r="X612" i="1" s="1"/>
  <c r="W613" i="1"/>
  <c r="X613" i="1" s="1"/>
  <c r="W614" i="1"/>
  <c r="X614" i="1" s="1"/>
  <c r="W615" i="1"/>
  <c r="X615" i="1" s="1"/>
  <c r="W616" i="1"/>
  <c r="X616" i="1" s="1"/>
  <c r="W617" i="1"/>
  <c r="X617" i="1" s="1"/>
  <c r="W618" i="1"/>
  <c r="X618" i="1" s="1"/>
  <c r="W619" i="1"/>
  <c r="X619" i="1" s="1"/>
  <c r="W620" i="1"/>
  <c r="X620" i="1" s="1"/>
  <c r="W621" i="1"/>
  <c r="X621" i="1" s="1"/>
  <c r="W622" i="1"/>
  <c r="X622" i="1" s="1"/>
  <c r="W623" i="1"/>
  <c r="X623" i="1" s="1"/>
  <c r="W624" i="1"/>
  <c r="X624" i="1" s="1"/>
  <c r="W625" i="1"/>
  <c r="X625" i="1" s="1"/>
  <c r="W626" i="1"/>
  <c r="X626" i="1" s="1"/>
  <c r="W627" i="1"/>
  <c r="X627" i="1" s="1"/>
  <c r="W628" i="1"/>
  <c r="X628" i="1" s="1"/>
  <c r="W629" i="1"/>
  <c r="X629" i="1" s="1"/>
  <c r="W630" i="1"/>
  <c r="X630" i="1" s="1"/>
  <c r="W631" i="1"/>
  <c r="X631" i="1" s="1"/>
  <c r="W632" i="1"/>
  <c r="X632" i="1" s="1"/>
  <c r="W633" i="1"/>
  <c r="X633" i="1" s="1"/>
  <c r="W634" i="1"/>
  <c r="X634" i="1" s="1"/>
  <c r="W635" i="1"/>
  <c r="X635" i="1" s="1"/>
  <c r="W636" i="1"/>
  <c r="X636" i="1" s="1"/>
  <c r="W637" i="1"/>
  <c r="X637" i="1" s="1"/>
  <c r="W638" i="1"/>
  <c r="X638" i="1" s="1"/>
  <c r="W639" i="1"/>
  <c r="X639" i="1" s="1"/>
  <c r="W640" i="1"/>
  <c r="X640" i="1" s="1"/>
  <c r="W641" i="1"/>
  <c r="X641" i="1" s="1"/>
  <c r="W642" i="1"/>
  <c r="X642" i="1" s="1"/>
  <c r="W643" i="1"/>
  <c r="X643" i="1" s="1"/>
  <c r="W644" i="1"/>
  <c r="X644" i="1" s="1"/>
  <c r="W645" i="1"/>
  <c r="X645" i="1" s="1"/>
  <c r="W646" i="1"/>
  <c r="X646" i="1" s="1"/>
  <c r="W647" i="1"/>
  <c r="X647" i="1" s="1"/>
  <c r="W648" i="1"/>
  <c r="X648" i="1" s="1"/>
  <c r="W649" i="1"/>
  <c r="X649" i="1" s="1"/>
  <c r="W650" i="1"/>
  <c r="X650" i="1" s="1"/>
  <c r="W651" i="1"/>
  <c r="X651" i="1" s="1"/>
  <c r="W652" i="1"/>
  <c r="X652" i="1" s="1"/>
  <c r="W653" i="1"/>
  <c r="X653" i="1" s="1"/>
  <c r="W654" i="1"/>
  <c r="X654" i="1" s="1"/>
  <c r="W655" i="1"/>
  <c r="X655" i="1" s="1"/>
  <c r="W656" i="1"/>
  <c r="X656" i="1" s="1"/>
  <c r="W657" i="1"/>
  <c r="X657" i="1" s="1"/>
  <c r="W658" i="1"/>
  <c r="X658" i="1" s="1"/>
  <c r="W659" i="1"/>
  <c r="X659" i="1" s="1"/>
  <c r="W660" i="1"/>
  <c r="X660" i="1" s="1"/>
  <c r="W661" i="1"/>
  <c r="X661" i="1" s="1"/>
  <c r="W662" i="1"/>
  <c r="X662" i="1" s="1"/>
  <c r="W663" i="1"/>
  <c r="X663" i="1" s="1"/>
  <c r="W664" i="1"/>
  <c r="X664" i="1" s="1"/>
  <c r="W665" i="1"/>
  <c r="X665" i="1" s="1"/>
  <c r="W666" i="1"/>
  <c r="X666" i="1" s="1"/>
  <c r="W667" i="1"/>
  <c r="X667" i="1" s="1"/>
  <c r="W668" i="1"/>
  <c r="X668" i="1" s="1"/>
  <c r="W669" i="1"/>
  <c r="X669" i="1" s="1"/>
  <c r="W670" i="1"/>
  <c r="X670" i="1" s="1"/>
  <c r="W671" i="1"/>
  <c r="X671" i="1" s="1"/>
  <c r="W672" i="1"/>
  <c r="X672" i="1" s="1"/>
  <c r="W673" i="1"/>
  <c r="X673" i="1" s="1"/>
  <c r="W674" i="1"/>
  <c r="X674" i="1" s="1"/>
  <c r="W675" i="1"/>
  <c r="X675" i="1" s="1"/>
  <c r="W676" i="1"/>
  <c r="X676" i="1" s="1"/>
  <c r="W677" i="1"/>
  <c r="X677" i="1" s="1"/>
  <c r="W678" i="1"/>
  <c r="X678" i="1" s="1"/>
  <c r="W679" i="1"/>
  <c r="X679" i="1" s="1"/>
  <c r="W680" i="1"/>
  <c r="X680" i="1" s="1"/>
  <c r="W681" i="1"/>
  <c r="X681" i="1" s="1"/>
  <c r="W682" i="1"/>
  <c r="X682" i="1" s="1"/>
  <c r="W683" i="1"/>
  <c r="X683" i="1" s="1"/>
  <c r="W684" i="1"/>
  <c r="X684" i="1" s="1"/>
  <c r="W685" i="1"/>
  <c r="X685" i="1" s="1"/>
  <c r="W686" i="1"/>
  <c r="X686" i="1" s="1"/>
  <c r="W687" i="1"/>
  <c r="X687" i="1" s="1"/>
  <c r="W688" i="1"/>
  <c r="X688" i="1" s="1"/>
  <c r="W689" i="1"/>
  <c r="X689" i="1" s="1"/>
  <c r="W690" i="1"/>
  <c r="X690" i="1" s="1"/>
  <c r="W691" i="1"/>
  <c r="X691" i="1" s="1"/>
  <c r="W692" i="1"/>
  <c r="X692" i="1" s="1"/>
  <c r="W693" i="1"/>
  <c r="X693" i="1" s="1"/>
  <c r="W694" i="1"/>
  <c r="X694" i="1" s="1"/>
  <c r="W695" i="1"/>
  <c r="X695" i="1" s="1"/>
  <c r="W696" i="1"/>
  <c r="X696" i="1" s="1"/>
  <c r="W697" i="1"/>
  <c r="X697" i="1" s="1"/>
  <c r="W698" i="1"/>
  <c r="X698" i="1" s="1"/>
  <c r="W699" i="1"/>
  <c r="X699" i="1" s="1"/>
  <c r="W700" i="1"/>
  <c r="X700" i="1" s="1"/>
  <c r="W701" i="1"/>
  <c r="X701" i="1" s="1"/>
  <c r="W702" i="1"/>
  <c r="X702" i="1" s="1"/>
  <c r="W703" i="1"/>
  <c r="X703" i="1" s="1"/>
  <c r="W704" i="1"/>
  <c r="X704" i="1" s="1"/>
  <c r="W705" i="1"/>
  <c r="X705" i="1" s="1"/>
  <c r="W706" i="1"/>
  <c r="X706" i="1" s="1"/>
  <c r="W707" i="1"/>
  <c r="X707" i="1" s="1"/>
  <c r="W708" i="1"/>
  <c r="X708" i="1" s="1"/>
  <c r="W709" i="1"/>
  <c r="X709" i="1" s="1"/>
  <c r="W710" i="1"/>
  <c r="X710" i="1" s="1"/>
  <c r="W711" i="1"/>
  <c r="X711" i="1" s="1"/>
  <c r="W712" i="1"/>
  <c r="X712" i="1" s="1"/>
  <c r="W713" i="1"/>
  <c r="X713" i="1" s="1"/>
  <c r="W714" i="1"/>
  <c r="X714" i="1" s="1"/>
  <c r="W715" i="1"/>
  <c r="X715" i="1" s="1"/>
  <c r="W716" i="1"/>
  <c r="X716" i="1" s="1"/>
  <c r="W717" i="1"/>
  <c r="X717" i="1" s="1"/>
  <c r="W718" i="1"/>
  <c r="X718" i="1" s="1"/>
  <c r="W719" i="1"/>
  <c r="X719" i="1" s="1"/>
  <c r="W720" i="1"/>
  <c r="X720" i="1" s="1"/>
  <c r="W721" i="1"/>
  <c r="X721" i="1" s="1"/>
  <c r="W722" i="1"/>
  <c r="X722" i="1" s="1"/>
  <c r="W723" i="1"/>
  <c r="X723" i="1" s="1"/>
  <c r="W724" i="1"/>
  <c r="X724" i="1" s="1"/>
  <c r="W725" i="1"/>
  <c r="X725" i="1" s="1"/>
  <c r="W726" i="1"/>
  <c r="X726" i="1" s="1"/>
  <c r="W727" i="1"/>
  <c r="X727" i="1" s="1"/>
  <c r="W728" i="1"/>
  <c r="X728" i="1" s="1"/>
  <c r="W729" i="1"/>
  <c r="X729" i="1" s="1"/>
  <c r="W730" i="1"/>
  <c r="X730" i="1" s="1"/>
  <c r="W731" i="1"/>
  <c r="X731" i="1" s="1"/>
  <c r="W732" i="1"/>
  <c r="X732" i="1" s="1"/>
  <c r="W733" i="1"/>
  <c r="X733" i="1" s="1"/>
  <c r="W734" i="1"/>
  <c r="X734" i="1" s="1"/>
  <c r="W735" i="1"/>
  <c r="X735" i="1" s="1"/>
  <c r="W736" i="1"/>
  <c r="X736" i="1" s="1"/>
  <c r="W737" i="1"/>
  <c r="X737" i="1" s="1"/>
  <c r="W738" i="1"/>
  <c r="X738" i="1" s="1"/>
  <c r="W739" i="1"/>
  <c r="X739" i="1" s="1"/>
  <c r="W740" i="1"/>
  <c r="X740" i="1" s="1"/>
  <c r="W741" i="1"/>
  <c r="X741" i="1" s="1"/>
  <c r="W742" i="1"/>
  <c r="X742" i="1" s="1"/>
  <c r="W743" i="1"/>
  <c r="X743" i="1" s="1"/>
  <c r="W744" i="1"/>
  <c r="X744" i="1" s="1"/>
  <c r="W745" i="1"/>
  <c r="X745" i="1" s="1"/>
  <c r="W746" i="1"/>
  <c r="X746" i="1" s="1"/>
  <c r="W747" i="1"/>
  <c r="X747" i="1" s="1"/>
  <c r="W748" i="1"/>
  <c r="X748" i="1" s="1"/>
  <c r="W749" i="1"/>
  <c r="X749" i="1" s="1"/>
  <c r="W750" i="1"/>
  <c r="X750" i="1" s="1"/>
  <c r="W751" i="1"/>
  <c r="X751" i="1" s="1"/>
  <c r="W752" i="1"/>
  <c r="X752" i="1" s="1"/>
  <c r="W753" i="1"/>
  <c r="X753" i="1" s="1"/>
  <c r="W754" i="1"/>
  <c r="X754" i="1" s="1"/>
  <c r="W755" i="1"/>
  <c r="X755" i="1" s="1"/>
  <c r="W756" i="1"/>
  <c r="X756" i="1" s="1"/>
  <c r="W757" i="1"/>
  <c r="X757" i="1" s="1"/>
  <c r="W758" i="1"/>
  <c r="X758" i="1" s="1"/>
  <c r="W759" i="1"/>
  <c r="X759" i="1" s="1"/>
  <c r="W760" i="1"/>
  <c r="X760" i="1" s="1"/>
  <c r="W761" i="1"/>
  <c r="X761" i="1" s="1"/>
  <c r="W762" i="1"/>
  <c r="X762" i="1" s="1"/>
  <c r="W763" i="1"/>
  <c r="X763" i="1" s="1"/>
  <c r="W764" i="1"/>
  <c r="X764" i="1" s="1"/>
  <c r="W765" i="1"/>
  <c r="X765" i="1" s="1"/>
  <c r="W766" i="1"/>
  <c r="X766" i="1" s="1"/>
  <c r="W767" i="1"/>
  <c r="X767" i="1" s="1"/>
  <c r="W768" i="1"/>
  <c r="X768" i="1" s="1"/>
  <c r="W769" i="1"/>
  <c r="X769" i="1" s="1"/>
  <c r="W770" i="1"/>
  <c r="X770" i="1" s="1"/>
  <c r="W771" i="1"/>
  <c r="X771" i="1" s="1"/>
  <c r="W772" i="1"/>
  <c r="X772" i="1" s="1"/>
  <c r="W773" i="1"/>
  <c r="X773" i="1" s="1"/>
  <c r="W774" i="1"/>
  <c r="X774" i="1" s="1"/>
  <c r="W775" i="1"/>
  <c r="X775" i="1" s="1"/>
  <c r="W776" i="1"/>
  <c r="X776" i="1" s="1"/>
  <c r="W777" i="1"/>
  <c r="X777" i="1" s="1"/>
  <c r="W778" i="1"/>
  <c r="X778" i="1" s="1"/>
  <c r="W779" i="1"/>
  <c r="X779" i="1" s="1"/>
  <c r="W780" i="1"/>
  <c r="X780" i="1" s="1"/>
  <c r="W781" i="1"/>
  <c r="X781" i="1" s="1"/>
  <c r="W782" i="1"/>
  <c r="X782" i="1" s="1"/>
  <c r="W783" i="1"/>
  <c r="X783" i="1" s="1"/>
  <c r="W784" i="1"/>
  <c r="X784" i="1" s="1"/>
  <c r="W785" i="1"/>
  <c r="X785" i="1" s="1"/>
  <c r="W786" i="1"/>
  <c r="X786" i="1" s="1"/>
  <c r="W787" i="1"/>
  <c r="X787" i="1" s="1"/>
  <c r="W788" i="1"/>
  <c r="X788" i="1" s="1"/>
  <c r="W789" i="1"/>
  <c r="X789" i="1" s="1"/>
  <c r="W790" i="1"/>
  <c r="X790" i="1" s="1"/>
  <c r="W791" i="1"/>
  <c r="X791" i="1" s="1"/>
  <c r="W792" i="1"/>
  <c r="X792" i="1" s="1"/>
  <c r="W793" i="1"/>
  <c r="X793" i="1" s="1"/>
  <c r="W794" i="1"/>
  <c r="X794" i="1" s="1"/>
  <c r="W795" i="1"/>
  <c r="X795" i="1" s="1"/>
  <c r="W796" i="1"/>
  <c r="X796" i="1" s="1"/>
  <c r="W797" i="1"/>
  <c r="X797" i="1" s="1"/>
  <c r="W798" i="1"/>
  <c r="X798" i="1" s="1"/>
  <c r="W799" i="1"/>
  <c r="X799" i="1" s="1"/>
  <c r="W800" i="1"/>
  <c r="X800" i="1" s="1"/>
  <c r="W801" i="1"/>
  <c r="X801" i="1" s="1"/>
  <c r="W802" i="1"/>
  <c r="X802" i="1" s="1"/>
  <c r="W803" i="1"/>
  <c r="X803" i="1" s="1"/>
  <c r="W311" i="1"/>
  <c r="X311" i="1" s="1"/>
  <c r="W89" i="1"/>
  <c r="X89" i="1" s="1"/>
  <c r="W124" i="1"/>
  <c r="X124" i="1" s="1"/>
  <c r="W129" i="1"/>
  <c r="X129" i="1" s="1"/>
  <c r="W131" i="1"/>
  <c r="X131" i="1" s="1"/>
  <c r="W136" i="1"/>
  <c r="X136" i="1" s="1"/>
  <c r="W139" i="1"/>
  <c r="X139" i="1" s="1"/>
  <c r="W142" i="1"/>
  <c r="X142" i="1" s="1"/>
  <c r="W145" i="1"/>
  <c r="X145" i="1" s="1"/>
  <c r="W148" i="1"/>
  <c r="X148" i="1" s="1"/>
  <c r="W151" i="1"/>
  <c r="X151" i="1" s="1"/>
  <c r="W157" i="1"/>
  <c r="X157" i="1" s="1"/>
  <c r="W160" i="1"/>
  <c r="X160" i="1" s="1"/>
  <c r="W163" i="1"/>
  <c r="X163" i="1" s="1"/>
  <c r="W166" i="1"/>
  <c r="X166" i="1" s="1"/>
  <c r="W169" i="1"/>
  <c r="X169" i="1" s="1"/>
  <c r="W172" i="1"/>
  <c r="X172" i="1" s="1"/>
  <c r="W175" i="1"/>
  <c r="X175" i="1" s="1"/>
  <c r="W240" i="1"/>
  <c r="X240" i="1" s="1"/>
  <c r="W243" i="1"/>
  <c r="X243" i="1" s="1"/>
  <c r="W250" i="1"/>
  <c r="X250" i="1" s="1"/>
  <c r="W253" i="1"/>
  <c r="X253" i="1" s="1"/>
  <c r="W256" i="1"/>
  <c r="X256" i="1" s="1"/>
  <c r="W265" i="1"/>
  <c r="X265" i="1" s="1"/>
  <c r="W260" i="1"/>
  <c r="X260" i="1" s="1"/>
  <c r="W18" i="1"/>
  <c r="X18" i="1" s="1"/>
  <c r="W19" i="1"/>
  <c r="X19" i="1" s="1"/>
  <c r="W20" i="1"/>
  <c r="X20" i="1" s="1"/>
  <c r="W21" i="1"/>
  <c r="X21" i="1" s="1"/>
  <c r="W22" i="1"/>
  <c r="X22" i="1" s="1"/>
  <c r="W23" i="1"/>
  <c r="X23" i="1" s="1"/>
  <c r="W24" i="1"/>
  <c r="X24" i="1" s="1"/>
  <c r="W25" i="1"/>
  <c r="X25" i="1" s="1"/>
  <c r="W26" i="1"/>
  <c r="X26" i="1" s="1"/>
  <c r="W27" i="1"/>
  <c r="X27" i="1" s="1"/>
  <c r="W29" i="1"/>
  <c r="X29" i="1" s="1"/>
  <c r="W32" i="1"/>
  <c r="X32" i="1" s="1"/>
  <c r="W34" i="1"/>
  <c r="X34" i="1" s="1"/>
  <c r="W37" i="1"/>
  <c r="X37" i="1" s="1"/>
  <c r="W40" i="1"/>
  <c r="X40" i="1" s="1"/>
  <c r="W42" i="1"/>
  <c r="X42" i="1" s="1"/>
  <c r="W44" i="1"/>
  <c r="X44" i="1" s="1"/>
  <c r="W45" i="1"/>
  <c r="X45" i="1" s="1"/>
  <c r="W47" i="1"/>
  <c r="X47" i="1" s="1"/>
  <c r="W49" i="1"/>
  <c r="X49" i="1" s="1"/>
  <c r="W51" i="1"/>
  <c r="X51" i="1" s="1"/>
  <c r="W55" i="1"/>
  <c r="X55" i="1" s="1"/>
  <c r="W58" i="1"/>
  <c r="X58" i="1" s="1"/>
  <c r="W60" i="1"/>
  <c r="X60" i="1" s="1"/>
  <c r="W63" i="1"/>
  <c r="X63" i="1" s="1"/>
  <c r="W65" i="1"/>
  <c r="X65" i="1" s="1"/>
  <c r="W67" i="1"/>
  <c r="X67" i="1" s="1"/>
  <c r="W82" i="1"/>
  <c r="X82" i="1" s="1"/>
  <c r="W92" i="1"/>
  <c r="X92" i="1" s="1"/>
  <c r="W95" i="1"/>
  <c r="X95" i="1" s="1"/>
  <c r="W105" i="1"/>
  <c r="X105" i="1" s="1"/>
  <c r="W126" i="1"/>
  <c r="X126" i="1" s="1"/>
  <c r="W177" i="1"/>
  <c r="X177" i="1" s="1"/>
  <c r="W179" i="1"/>
  <c r="X179" i="1" s="1"/>
  <c r="W181" i="1"/>
  <c r="X181" i="1" s="1"/>
  <c r="W183" i="1"/>
  <c r="X183" i="1" s="1"/>
  <c r="W185" i="1"/>
  <c r="X185" i="1" s="1"/>
  <c r="W187" i="1"/>
  <c r="X187" i="1" s="1"/>
  <c r="W189" i="1"/>
  <c r="X189" i="1" s="1"/>
  <c r="W191" i="1"/>
  <c r="X191" i="1" s="1"/>
  <c r="W193" i="1"/>
  <c r="X193" i="1" s="1"/>
  <c r="W195" i="1"/>
  <c r="X195" i="1" s="1"/>
  <c r="W197" i="1"/>
  <c r="X197" i="1" s="1"/>
  <c r="W199" i="1"/>
  <c r="X199" i="1" s="1"/>
  <c r="W201" i="1"/>
  <c r="X201" i="1" s="1"/>
  <c r="W203" i="1"/>
  <c r="X203" i="1" s="1"/>
  <c r="W205" i="1"/>
  <c r="X205" i="1" s="1"/>
  <c r="W207" i="1"/>
  <c r="X207" i="1" s="1"/>
  <c r="W209" i="1"/>
  <c r="X209" i="1" s="1"/>
  <c r="W211" i="1"/>
  <c r="X211" i="1" s="1"/>
  <c r="W213" i="1"/>
  <c r="X213" i="1" s="1"/>
  <c r="W215" i="1"/>
  <c r="X215" i="1" s="1"/>
  <c r="W217" i="1"/>
  <c r="X217" i="1" s="1"/>
  <c r="W219" i="1"/>
  <c r="X219" i="1" s="1"/>
  <c r="W221" i="1"/>
  <c r="X221" i="1" s="1"/>
  <c r="W223" i="1"/>
  <c r="X223" i="1" s="1"/>
  <c r="W225" i="1"/>
  <c r="X225" i="1" s="1"/>
  <c r="W227" i="1"/>
  <c r="X227" i="1" s="1"/>
  <c r="W229" i="1"/>
  <c r="X229" i="1" s="1"/>
  <c r="W231" i="1"/>
  <c r="X231" i="1" s="1"/>
  <c r="W233" i="1"/>
  <c r="X233" i="1" s="1"/>
  <c r="W235" i="1"/>
  <c r="X235" i="1" s="1"/>
  <c r="W237" i="1"/>
  <c r="X237" i="1" s="1"/>
  <c r="W245" i="1"/>
  <c r="X245" i="1" s="1"/>
  <c r="W247" i="1"/>
  <c r="X247" i="1" s="1"/>
  <c r="W259" i="1"/>
  <c r="X259" i="1" s="1"/>
  <c r="W283" i="1"/>
  <c r="X283" i="1" s="1"/>
  <c r="W285" i="1"/>
  <c r="X285" i="1" s="1"/>
  <c r="W288" i="1"/>
  <c r="X288" i="1" s="1"/>
  <c r="W290" i="1"/>
  <c r="X290" i="1" s="1"/>
  <c r="W292" i="1"/>
  <c r="X292" i="1" s="1"/>
  <c r="W295" i="1"/>
  <c r="X295" i="1" s="1"/>
  <c r="W297" i="1"/>
  <c r="X297" i="1" s="1"/>
  <c r="W299" i="1"/>
  <c r="X299" i="1" s="1"/>
  <c r="W302" i="1"/>
  <c r="X302" i="1" s="1"/>
  <c r="W306" i="1"/>
  <c r="X306" i="1" s="1"/>
  <c r="W307" i="1"/>
  <c r="X307" i="1" s="1"/>
  <c r="W308" i="1"/>
  <c r="X308" i="1" s="1"/>
  <c r="W309" i="1"/>
  <c r="X309" i="1" s="1"/>
  <c r="W310" i="1"/>
  <c r="X310" i="1" s="1"/>
  <c r="W17" i="1"/>
  <c r="X830" i="1"/>
  <c r="W826" i="1"/>
  <c r="X826" i="1" s="1"/>
  <c r="X825" i="1"/>
  <c r="W823" i="1"/>
  <c r="X823" i="1" s="1"/>
  <c r="W822" i="1"/>
  <c r="X821" i="1"/>
  <c r="W820" i="1"/>
  <c r="X820" i="1" s="1"/>
  <c r="W819" i="1"/>
  <c r="V817" i="1"/>
  <c r="X809" i="1"/>
  <c r="P808" i="1"/>
  <c r="P817" i="1" s="1"/>
  <c r="O808" i="1"/>
  <c r="O817" i="1" s="1"/>
  <c r="O859" i="1" s="1"/>
  <c r="X806" i="1"/>
  <c r="X819" i="1" l="1"/>
  <c r="W858" i="1"/>
  <c r="P859" i="1"/>
  <c r="N859" i="1"/>
  <c r="R859" i="1"/>
  <c r="Q859" i="1"/>
  <c r="U859" i="1"/>
  <c r="T859" i="1"/>
  <c r="S859" i="1"/>
  <c r="W804" i="1"/>
  <c r="X17" i="1"/>
  <c r="X804" i="1" s="1"/>
  <c r="W808" i="1"/>
  <c r="W817" i="1" s="1"/>
  <c r="X822" i="1"/>
  <c r="X858" i="1" l="1"/>
  <c r="X808" i="1"/>
  <c r="W859" i="1"/>
  <c r="X817" i="1" l="1"/>
  <c r="X859" i="1" s="1"/>
</calcChain>
</file>

<file path=xl/sharedStrings.xml><?xml version="1.0" encoding="utf-8"?>
<sst xmlns="http://schemas.openxmlformats.org/spreadsheetml/2006/main" count="11714" uniqueCount="2284">
  <si>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</si>
  <si>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</si>
  <si>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</si>
  <si>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</si>
  <si>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</si>
  <si>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</si>
  <si>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</si>
  <si>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</si>
  <si>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</si>
  <si>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</si>
  <si>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</si>
  <si>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№</t>
  </si>
  <si>
    <t>Наименование организации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</si>
  <si>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</si>
  <si>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</si>
  <si>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</si>
  <si>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</si>
  <si>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</si>
  <si>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</si>
  <si>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произведения)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</si>
  <si>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</si>
  <si>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</si>
  <si>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</si>
  <si>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</si>
  <si>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</si>
  <si>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</si>
  <si>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</si>
  <si>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</si>
  <si>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</si>
  <si>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Год закупки/год корректировки</t>
  </si>
  <si>
    <t>Примечание</t>
  </si>
  <si>
    <t>2012г.</t>
  </si>
  <si>
    <t>2013г.</t>
  </si>
  <si>
    <t>2014г.</t>
  </si>
  <si>
    <t>2015г.</t>
  </si>
  <si>
    <t>2016г.</t>
  </si>
  <si>
    <t>2017г.</t>
  </si>
  <si>
    <t>2018г.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</si>
  <si>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</si>
  <si>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</si>
  <si>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</si>
  <si>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</si>
  <si>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</si>
  <si>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</si>
  <si>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</si>
  <si>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</si>
  <si>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</si>
  <si>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</si>
  <si>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</si>
  <si>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</si>
  <si>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</si>
  <si>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</si>
  <si>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2 Т</t>
  </si>
  <si>
    <t>Глуб.насос(г1)НН2Б-44-30-15с-но описанию</t>
  </si>
  <si>
    <t>3 Т</t>
  </si>
  <si>
    <t>Глуб.насос(г2)НН2Б-44-30-15с-но описанию</t>
  </si>
  <si>
    <t>4 Т</t>
  </si>
  <si>
    <t>Глуб.насос(г1)НН2Б-57-30-12с-но описанию</t>
  </si>
  <si>
    <t>5 Т</t>
  </si>
  <si>
    <t>Глуб.насос(г2)НН2Б-57-30-12с-но описанию</t>
  </si>
  <si>
    <t>6 Т</t>
  </si>
  <si>
    <t>Глуб.насос(г1)НН2Б-70-30-08с-но описанию</t>
  </si>
  <si>
    <t>7 Т</t>
  </si>
  <si>
    <t>Глуб.насос(г2)НН2Б-95-30-08с-но описанию</t>
  </si>
  <si>
    <t>8 Т</t>
  </si>
  <si>
    <t>Глуб.насос НГВ2Б-44-30-15 с замк.опорой</t>
  </si>
  <si>
    <t>9 Т</t>
  </si>
  <si>
    <t>Глуб.насос НГВ2Б-57-30-15 с замк.опорой</t>
  </si>
  <si>
    <t>10 Т</t>
  </si>
  <si>
    <t>Глуб.насос НГВ1Б-32-30-22 с замк.опорой</t>
  </si>
  <si>
    <t>11 Т</t>
  </si>
  <si>
    <t>Глуб.насос НГВ2Б-44-30-30 с замк.опорой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</si>
  <si>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</si>
  <si>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</si>
  <si>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</si>
  <si>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</si>
  <si>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</si>
  <si>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</si>
  <si>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12-1 Т</t>
  </si>
  <si>
    <t>август, сентябрь</t>
  </si>
  <si>
    <t>2013/2013</t>
  </si>
  <si>
    <t>столбец - 9</t>
  </si>
  <si>
    <t>13 Т</t>
  </si>
  <si>
    <t>Штанга Насосная Д19.Кл.Пр."Д" L8м</t>
  </si>
  <si>
    <t>исключить</t>
  </si>
  <si>
    <t>14 Т</t>
  </si>
  <si>
    <t>Штанга Насосная Д22.Кл.Пр."С" L8м(ОС)</t>
  </si>
  <si>
    <t>14-1 Т</t>
  </si>
  <si>
    <t>стобец - 9</t>
  </si>
  <si>
    <t>15 Т</t>
  </si>
  <si>
    <t>Штанга Насосная Д22.Кл.Пр."Д" L8м(ОС)</t>
  </si>
  <si>
    <t>15-1 Т</t>
  </si>
  <si>
    <t>столбец - 9,15</t>
  </si>
  <si>
    <t>16 Т</t>
  </si>
  <si>
    <t>Штанга Насосная Д25.Кл.Пр."С" L8м(ОС)</t>
  </si>
  <si>
    <t>16-1 Т</t>
  </si>
  <si>
    <t xml:space="preserve">март, апрель </t>
  </si>
  <si>
    <t>2014/2014</t>
  </si>
  <si>
    <t>столбец - 7,9,15,16,17</t>
  </si>
  <si>
    <t>16-2 Т</t>
  </si>
  <si>
    <t>июнь, июль</t>
  </si>
  <si>
    <t>17 Т</t>
  </si>
  <si>
    <t>Полые штанги ШНП 19</t>
  </si>
  <si>
    <t>январь, февраль</t>
  </si>
  <si>
    <t>17-1 Т</t>
  </si>
  <si>
    <t xml:space="preserve">январь, февраль </t>
  </si>
  <si>
    <t>столбец - 9,14,15,16,17</t>
  </si>
  <si>
    <t>17-2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</si>
  <si>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</si>
  <si>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</si>
  <si>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</si>
  <si>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</si>
  <si>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</si>
  <si>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</si>
  <si>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</si>
  <si>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</si>
  <si>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столбец - 9,15,16,17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</si>
  <si>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</si>
  <si>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</si>
  <si>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</si>
  <si>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</si>
  <si>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</si>
  <si>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>19-1 Т</t>
  </si>
  <si>
    <t xml:space="preserve">столбец - 9,15,16,17 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</si>
  <si>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</si>
  <si>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</si>
  <si>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</si>
  <si>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</si>
  <si>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21 Т</t>
  </si>
  <si>
    <t>НКТ 73х5,5 "К" с высадкой (серостойкие10%)</t>
  </si>
  <si>
    <t>21-1 Т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</si>
  <si>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</si>
  <si>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</si>
  <si>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</si>
  <si>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</si>
  <si>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</si>
  <si>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</si>
  <si>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</si>
  <si>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</si>
  <si>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</si>
  <si>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</si>
  <si>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</si>
  <si>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</si>
  <si>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</si>
  <si>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</si>
  <si>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</si>
  <si>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</si>
  <si>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</si>
  <si>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</si>
  <si>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</si>
  <si>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</si>
  <si>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</si>
  <si>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</si>
  <si>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</si>
  <si>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</si>
  <si>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</si>
  <si>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</si>
  <si>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26-1 Т</t>
  </si>
  <si>
    <t>столбец - 7,9</t>
  </si>
  <si>
    <t>26-2 Т</t>
  </si>
  <si>
    <t>27 Т</t>
  </si>
  <si>
    <t>Труба бесшовная ст.20 ф114х6мм</t>
  </si>
  <si>
    <t>27-1 Т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</si>
  <si>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</si>
  <si>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</si>
  <si>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</si>
  <si>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</si>
  <si>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</si>
  <si>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</si>
  <si>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</si>
  <si>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</si>
  <si>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</si>
  <si>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</si>
  <si>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</si>
  <si>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</si>
  <si>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</si>
  <si>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</si>
  <si>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</si>
  <si>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</si>
  <si>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</si>
  <si>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</si>
  <si>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</si>
  <si>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</si>
  <si>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</si>
  <si>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</si>
  <si>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</si>
  <si>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</si>
  <si>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</si>
  <si>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</si>
  <si>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</si>
  <si>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32-1 Т</t>
  </si>
  <si>
    <t>столбец - 9,14</t>
  </si>
  <si>
    <t>32-2 Т</t>
  </si>
  <si>
    <t>32-3 Т</t>
  </si>
  <si>
    <t>33 Т</t>
  </si>
  <si>
    <t>Химреагент R-11</t>
  </si>
  <si>
    <t>33-1 Т</t>
  </si>
  <si>
    <t>33-2 Т</t>
  </si>
  <si>
    <t>2014/2013</t>
  </si>
  <si>
    <t>34 Т</t>
  </si>
  <si>
    <t>Диссольван В-4397</t>
  </si>
  <si>
    <t>34-1 Т</t>
  </si>
  <si>
    <t>34-2 Т</t>
  </si>
  <si>
    <t>34-3 Т</t>
  </si>
  <si>
    <t>35 Т</t>
  </si>
  <si>
    <t>Диссолван V-4795</t>
  </si>
  <si>
    <t>35-1 Т</t>
  </si>
  <si>
    <t>36 Т</t>
  </si>
  <si>
    <t>Химреагент Дисольван V-4908</t>
  </si>
  <si>
    <t>36-1 Т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</si>
  <si>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</si>
  <si>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</si>
  <si>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</si>
  <si>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</si>
  <si>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</si>
  <si>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</si>
  <si>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</si>
  <si>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37-1 Т</t>
  </si>
  <si>
    <t>столбец - 15</t>
  </si>
  <si>
    <t>37-2 Т</t>
  </si>
  <si>
    <t>28.21.12.00.00.00.19.12.1</t>
  </si>
  <si>
    <t>печь подогрева ПП-0,63А</t>
  </si>
  <si>
    <t>столбец - 7,9,14,16,17</t>
  </si>
  <si>
    <t>37-3 Т</t>
  </si>
  <si>
    <t>0</t>
  </si>
  <si>
    <t>4</t>
  </si>
  <si>
    <t>3</t>
  </si>
  <si>
    <t>2</t>
  </si>
  <si>
    <t>38 Т</t>
  </si>
  <si>
    <t>Печи подогрева ПТБ 10/64</t>
  </si>
  <si>
    <t>38-1 Т</t>
  </si>
  <si>
    <t>28.21.12.00.00.00.22.16.1</t>
  </si>
  <si>
    <t>печь трубчатая</t>
  </si>
  <si>
    <t>печь трубчатая ПТБ 10-64</t>
  </si>
  <si>
    <t>38-2 Т</t>
  </si>
  <si>
    <t>39 Т</t>
  </si>
  <si>
    <t>Штанга Насосная Д19.Кл.Пр."Д супер" L8м, марка стали 15х2ГМФ</t>
  </si>
  <si>
    <t>39-1 Т</t>
  </si>
  <si>
    <t>39-2 Т</t>
  </si>
  <si>
    <t>апрель, май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</si>
  <si>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</si>
  <si>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</si>
  <si>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</si>
  <si>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</si>
  <si>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</si>
  <si>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</si>
  <si>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</si>
  <si>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</si>
  <si>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</si>
  <si>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</si>
  <si>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</si>
  <si>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</si>
  <si>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</si>
  <si>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</si>
  <si>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</si>
  <si>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</si>
  <si>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</si>
  <si>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</si>
  <si>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</si>
  <si>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</si>
  <si>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</si>
  <si>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</si>
  <si>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</si>
  <si>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</si>
  <si>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</si>
  <si>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</si>
  <si>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</si>
  <si>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</si>
  <si>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</si>
  <si>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</si>
  <si>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</si>
  <si>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</si>
  <si>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</si>
  <si>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</si>
  <si>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</si>
  <si>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</si>
  <si>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</si>
  <si>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</si>
  <si>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</si>
  <si>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</si>
  <si>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</si>
  <si>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</si>
  <si>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</si>
  <si>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</si>
  <si>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</si>
  <si>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</si>
  <si>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</si>
  <si>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</si>
  <si>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</si>
  <si>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</si>
  <si>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</si>
  <si>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</si>
  <si>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</si>
  <si>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</si>
  <si>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</si>
  <si>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</si>
  <si>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</si>
  <si>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</si>
  <si>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</si>
  <si>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</si>
  <si>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</si>
  <si>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</si>
  <si>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</si>
  <si>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</si>
  <si>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</si>
  <si>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</si>
  <si>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</si>
  <si>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</si>
  <si>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</si>
  <si>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</si>
  <si>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</si>
  <si>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</si>
  <si>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</si>
  <si>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</si>
  <si>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</si>
  <si>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</si>
  <si>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</si>
  <si>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</si>
  <si>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</si>
  <si>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</si>
  <si>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</si>
  <si>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</si>
  <si>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</si>
  <si>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</si>
  <si>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</si>
  <si>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</si>
  <si>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</si>
  <si>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</si>
  <si>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</si>
  <si>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</si>
  <si>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</si>
  <si>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</si>
  <si>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</si>
  <si>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</si>
  <si>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</si>
  <si>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</si>
  <si>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</si>
  <si>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</si>
  <si>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</si>
  <si>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</si>
  <si>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</si>
  <si>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</si>
  <si>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</si>
  <si>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</si>
  <si>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</si>
  <si>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</si>
  <si>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</si>
  <si>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>63 Т</t>
  </si>
  <si>
    <t>Костюм летний охранника ГОСТ 2757-87 р. 46-56</t>
  </si>
  <si>
    <t>63-1 Т</t>
  </si>
  <si>
    <t>63-2 Т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</si>
  <si>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</si>
  <si>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</si>
  <si>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</si>
  <si>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</si>
  <si>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</si>
  <si>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</si>
  <si>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</si>
  <si>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</si>
  <si>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</si>
  <si>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</si>
  <si>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</si>
  <si>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</si>
  <si>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</si>
  <si>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</si>
  <si>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</si>
  <si>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</si>
  <si>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</si>
  <si>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</si>
  <si>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</si>
  <si>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</si>
  <si>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</si>
  <si>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</si>
  <si>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</si>
  <si>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</si>
  <si>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</si>
  <si>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</si>
  <si>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</si>
  <si>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</si>
  <si>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</si>
  <si>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</si>
  <si>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</si>
  <si>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</si>
  <si>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</si>
  <si>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>69 Т</t>
  </si>
  <si>
    <t>головной убор летний</t>
  </si>
  <si>
    <t>69-1 Т</t>
  </si>
  <si>
    <t>69-2 Т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</si>
  <si>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</si>
  <si>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</si>
  <si>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</si>
  <si>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</si>
  <si>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</si>
  <si>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</si>
  <si>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</si>
  <si>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</si>
  <si>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</si>
  <si>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</si>
  <si>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</si>
  <si>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</si>
  <si>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</si>
  <si>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</si>
  <si>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</si>
  <si>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</si>
  <si>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</si>
  <si>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</si>
  <si>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</si>
  <si>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</si>
  <si>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</si>
  <si>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</si>
  <si>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</si>
  <si>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</si>
  <si>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</si>
  <si>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</si>
  <si>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</si>
  <si>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</si>
  <si>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</si>
  <si>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</si>
  <si>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</si>
  <si>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</si>
  <si>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</si>
  <si>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</si>
  <si>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</si>
  <si>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</si>
  <si>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</si>
  <si>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</si>
  <si>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</si>
  <si>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</si>
  <si>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</si>
  <si>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76 Т</t>
  </si>
  <si>
    <t>ЗадвижкаЗКЛ2,ст.с о/фДУ100РУ24ст30с41нж</t>
  </si>
  <si>
    <t>76-1 Т</t>
  </si>
  <si>
    <t>77 Т</t>
  </si>
  <si>
    <t>ЗадвижкаЗКЛ2,ст.с о/фДУ150РУ16ст30с41нж</t>
  </si>
  <si>
    <t>столбец - 9,14,16,17</t>
  </si>
  <si>
    <t>77-1 Т</t>
  </si>
  <si>
    <t>78 Т</t>
  </si>
  <si>
    <t>ЗадвижкаЗКЛ2,ст.с о/фДУ150РУ24ст30с41нж</t>
  </si>
  <si>
    <t>78-1 Т</t>
  </si>
  <si>
    <t>79 Т</t>
  </si>
  <si>
    <t>ЗадвижкаЗКЛ2,ст.с о/фДУ100РУ16ст30с41нж</t>
  </si>
  <si>
    <t>79-1 Т</t>
  </si>
  <si>
    <t>80 Т</t>
  </si>
  <si>
    <t>ЗадвижкаЗКЛ2,ст.с о/фДУ150РУ40ст30с15нж</t>
  </si>
  <si>
    <t>80-1 Т</t>
  </si>
  <si>
    <t>81 Т</t>
  </si>
  <si>
    <t>ЗадвижкаЗКЛ2,ст.с о/фДУ200Х16ст30с41нж</t>
  </si>
  <si>
    <t>81-1 Т</t>
  </si>
  <si>
    <t>82 Т</t>
  </si>
  <si>
    <t>ЗадвижкаЗКЛ2,ст.с о/фДУ50РУ40ст30с15нж</t>
  </si>
  <si>
    <t>82-1 Т</t>
  </si>
  <si>
    <t>83 Т</t>
  </si>
  <si>
    <t>ЗадвижкаЗКЛ2,ст.с о/фДУ80РУ40ст30с15нж</t>
  </si>
  <si>
    <t>83-1 Т</t>
  </si>
  <si>
    <t>84 Т</t>
  </si>
  <si>
    <t>ЗадвижкаЗКЛ2,ст.с о/фДУ50 РУ16ст30с41нж</t>
  </si>
  <si>
    <t>84-1 Т</t>
  </si>
  <si>
    <t>85 Т</t>
  </si>
  <si>
    <t>Задвижка ст.фл.с выдвиж.шпин.ЗПм65х350</t>
  </si>
  <si>
    <t>85-1 Т</t>
  </si>
  <si>
    <t>86 Т</t>
  </si>
  <si>
    <t>ЗадвижкаЗКЛ2,ст.с о/фДУ50РУ24ст30с41нж</t>
  </si>
  <si>
    <t>86-1 Т</t>
  </si>
  <si>
    <t>87 Т</t>
  </si>
  <si>
    <t>ЗадвижкаЗКЛ2,ст.с о/фДУ80РУ24ст30с41нж</t>
  </si>
  <si>
    <t>87-1 Т</t>
  </si>
  <si>
    <t>88 Т</t>
  </si>
  <si>
    <t>ЗадвижкаЗКЛ2,ст.с о/фДУ100РУ40ст30с15нж</t>
  </si>
  <si>
    <t>88-1 Т</t>
  </si>
  <si>
    <t>89 Т</t>
  </si>
  <si>
    <t>ЗадвижкаЗКЛ2,ст.с о/фДУ80РУ64ст30с76нж</t>
  </si>
  <si>
    <t>89-1 Т</t>
  </si>
  <si>
    <t>90 Т</t>
  </si>
  <si>
    <t>ЗадвижкаЗКЛ2,ст.с о/фДУ100РУ64ст30с76нж</t>
  </si>
  <si>
    <t>90-1 Т</t>
  </si>
  <si>
    <t>91 Т</t>
  </si>
  <si>
    <t>Задвижка ЗКЛ2,ст.с о/фДУ200Х64ст30с41нж</t>
  </si>
  <si>
    <t>столбец - 6,9,14,15,16,17</t>
  </si>
  <si>
    <t>91-1 Т</t>
  </si>
  <si>
    <t>92 Т</t>
  </si>
  <si>
    <t>Задвижка ЗКЛ2,ст.с о/фДУ250Х64ст30с41нж</t>
  </si>
  <si>
    <t>92-1 Т</t>
  </si>
  <si>
    <t>93 Т</t>
  </si>
  <si>
    <t>ЗадвижкаЗКЛ2,ст.с о/фДУ80РУ16ст30с41нж</t>
  </si>
  <si>
    <t>93-1 Т</t>
  </si>
  <si>
    <t>94 Т</t>
  </si>
  <si>
    <t>Задвижка ст.флян.с выдвиж.шпин.ЗПм65х210</t>
  </si>
  <si>
    <t>94-1 Т</t>
  </si>
  <si>
    <t>95 Т</t>
  </si>
  <si>
    <t>ЗадвижкаЗКЛ2,ст.с о/фДУ150РУ64ст30с76нж</t>
  </si>
  <si>
    <t>95-1 Т</t>
  </si>
  <si>
    <t>96 Т</t>
  </si>
  <si>
    <t>Задвижка   ЗПМ 65 х 140</t>
  </si>
  <si>
    <t>96-1 Т</t>
  </si>
  <si>
    <t>97 Т</t>
  </si>
  <si>
    <t>Задвижка ЗКЛ2 50х64 ГОСТ 10926-75</t>
  </si>
  <si>
    <t>97-1 Т</t>
  </si>
  <si>
    <t>98 Т</t>
  </si>
  <si>
    <t>Перфорационная задвижка ЗФПЛ-125Х14</t>
  </si>
  <si>
    <t>98-1 Т</t>
  </si>
  <si>
    <t>99 Т</t>
  </si>
  <si>
    <t>Задвижка   ЗМ 65 х 14 с отв.   фл.</t>
  </si>
  <si>
    <t>99-1 Т</t>
  </si>
  <si>
    <t>100 Т</t>
  </si>
  <si>
    <t>Задвижка шиберная  ЗДШ 65х140 с отв. фл.</t>
  </si>
  <si>
    <t>100-1 Т</t>
  </si>
  <si>
    <t>101 Т</t>
  </si>
  <si>
    <t>Задвижка дисковая ЗД65-140М</t>
  </si>
  <si>
    <t>101-1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</si>
  <si>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</si>
  <si>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</si>
  <si>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</si>
  <si>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</si>
  <si>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</si>
  <si>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</si>
  <si>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</si>
  <si>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</si>
  <si>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</si>
  <si>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</si>
  <si>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</si>
  <si>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</si>
  <si>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</si>
  <si>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</si>
  <si>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</si>
  <si>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14695-80, с масленным трансформатором, мощностью 250 кВ А</t>
  </si>
  <si>
    <t>КТПН-6/0,4кВ с тр-ом  250кВА</t>
  </si>
  <si>
    <t>104-1 Т</t>
  </si>
  <si>
    <t>105 Т</t>
  </si>
  <si>
    <t>27.11.41.05.00.01.01.04.1</t>
  </si>
  <si>
    <t>Комплектная трансформаторная подстанция (КТП), ГОСТ 14695-80, с масленным трансформатором, мощностью 100 кВ А</t>
  </si>
  <si>
    <t>КТПН-6/0,4 кВ с силовым тр-ром 100 кВа</t>
  </si>
  <si>
    <t>105-1 Т</t>
  </si>
  <si>
    <t>106 Т</t>
  </si>
  <si>
    <t>27.11.41.05.00.01.01.03.1</t>
  </si>
  <si>
    <t>Комплектная трансформаторная подстанция (КТП), ГОСТ 14695-80,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</si>
  <si>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</si>
  <si>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</si>
  <si>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</si>
  <si>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</si>
  <si>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>107 Т</t>
  </si>
  <si>
    <t>27.11.41.05.00.01.01.02.1</t>
  </si>
  <si>
    <t>Комплектная трансформаторная подстанция (КТП), ГОСТ 14695-80, с масленным трансформатором, мощностью 40 кВ А</t>
  </si>
  <si>
    <t>КТПН-6/0,4 кВ с силовым тр-ром 40 кВа</t>
  </si>
  <si>
    <t>107-1 Т</t>
  </si>
  <si>
    <t>107-2 Т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</si>
  <si>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</si>
  <si>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</si>
  <si>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</si>
  <si>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</si>
  <si>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</si>
  <si>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</si>
  <si>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</si>
  <si>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</si>
  <si>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</si>
  <si>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</si>
  <si>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</si>
  <si>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110 Т</t>
  </si>
  <si>
    <t>Подс-я трансформ-яКТП-6/0,4Кв 40кВа</t>
  </si>
  <si>
    <t>110-1 Т</t>
  </si>
  <si>
    <t>110-2 Т</t>
  </si>
  <si>
    <t>111 Т</t>
  </si>
  <si>
    <t>Подс-я трансформ-я КТП-6/0,4Кв 63кВа</t>
  </si>
  <si>
    <t>111-1 Т</t>
  </si>
  <si>
    <t>111-2 Т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</si>
  <si>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</si>
  <si>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</si>
  <si>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</si>
  <si>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</si>
  <si>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</si>
  <si>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</si>
  <si>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</si>
  <si>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</si>
  <si>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</si>
  <si>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</si>
  <si>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</si>
  <si>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</si>
  <si>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113-1 Т</t>
  </si>
  <si>
    <t>столбец - 14,15,16,17</t>
  </si>
  <si>
    <t>113-2 Т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</si>
  <si>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</si>
  <si>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</si>
  <si>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</si>
  <si>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</si>
  <si>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</si>
  <si>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</si>
  <si>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</si>
  <si>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</si>
  <si>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</si>
  <si>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</si>
  <si>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</si>
  <si>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</si>
  <si>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</si>
  <si>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</si>
  <si>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</si>
  <si>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</si>
  <si>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</si>
  <si>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</si>
  <si>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</si>
  <si>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</si>
  <si>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</si>
  <si>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</si>
  <si>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</si>
  <si>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</si>
  <si>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</si>
  <si>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</si>
  <si>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</si>
  <si>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</si>
  <si>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</si>
  <si>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</si>
  <si>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</si>
  <si>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</si>
  <si>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</si>
  <si>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</si>
  <si>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</si>
  <si>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</si>
  <si>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</si>
  <si>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</si>
  <si>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</si>
  <si>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</si>
  <si>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</si>
  <si>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</si>
  <si>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</si>
  <si>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</si>
  <si>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</si>
  <si>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</si>
  <si>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</si>
  <si>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</si>
  <si>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</si>
  <si>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</si>
  <si>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</si>
  <si>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</si>
  <si>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</si>
  <si>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126 Т</t>
  </si>
  <si>
    <t>Масло гидравлическое 46 (летний)</t>
  </si>
  <si>
    <t>126-1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</si>
  <si>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</si>
  <si>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</si>
  <si>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</si>
  <si>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</si>
  <si>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</si>
  <si>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</si>
  <si>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</si>
  <si>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</si>
  <si>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</si>
  <si>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</si>
  <si>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</si>
  <si>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129 Т</t>
  </si>
  <si>
    <t>Ремни приводные клиновые, С-4000</t>
  </si>
  <si>
    <t>129-1 Т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</si>
  <si>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</si>
  <si>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</si>
  <si>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</si>
  <si>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</si>
  <si>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</si>
  <si>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</si>
  <si>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</si>
  <si>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</si>
  <si>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</si>
  <si>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</si>
  <si>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133 Т</t>
  </si>
  <si>
    <t>Ремни приводные клиновые, А-2240</t>
  </si>
  <si>
    <t>133-1 Т</t>
  </si>
  <si>
    <t>134 Т</t>
  </si>
  <si>
    <t>Ремни приводные клиновые, А-3550</t>
  </si>
  <si>
    <t>134-1 Т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</si>
  <si>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</si>
  <si>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</si>
  <si>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</si>
  <si>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</si>
  <si>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</si>
  <si>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</si>
  <si>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</si>
  <si>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</si>
  <si>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</si>
  <si>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</si>
  <si>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</si>
  <si>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</si>
  <si>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</si>
  <si>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/>
  </si>
  <si>
    <t>141 Т</t>
  </si>
  <si>
    <t>Ремни приводные клиновые, С(В)-3350</t>
  </si>
  <si>
    <t>142 Т</t>
  </si>
  <si>
    <t>Ремни приводные клиновые, А-1800</t>
  </si>
  <si>
    <t>143 Т</t>
  </si>
  <si>
    <t>Ремень 937 компрессор 1307172</t>
  </si>
  <si>
    <t>144 Т</t>
  </si>
  <si>
    <t>итого по товарам</t>
  </si>
  <si>
    <t>2. Работы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</si>
  <si>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</si>
  <si>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</si>
  <si>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</si>
  <si>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</si>
  <si>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</si>
  <si>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</si>
  <si>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</si>
  <si>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</si>
  <si>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</si>
  <si>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</si>
  <si>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</si>
  <si>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</si>
  <si>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</si>
  <si>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</si>
  <si>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</si>
  <si>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</si>
  <si>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</si>
  <si>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</si>
  <si>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</si>
  <si>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</si>
  <si>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</si>
  <si>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</si>
  <si>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</si>
  <si>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</si>
  <si>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</si>
  <si>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</si>
  <si>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</si>
  <si>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</si>
  <si>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</si>
  <si>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</si>
  <si>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</si>
  <si>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</si>
  <si>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итого по работам</t>
  </si>
  <si>
    <t xml:space="preserve">3. Услуги </t>
  </si>
  <si>
    <t>1 У</t>
  </si>
  <si>
    <t>71.20.19.15.00.00.00</t>
  </si>
  <si>
    <t>Услуги по техническому надзору</t>
  </si>
  <si>
    <t>Услуги по технологическому сопровождению объекта "Административно-бытовой корпус  АО ЭМГ"</t>
  </si>
  <si>
    <t>январь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</si>
  <si>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</si>
  <si>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2 У</t>
  </si>
  <si>
    <t>71.20.19.12.00.00.00</t>
  </si>
  <si>
    <t>Услуги по авторскому надзору</t>
  </si>
  <si>
    <t>Услуги по авторскому надзору  объекта "Административно-бытовой корпус  ПФ ЭМГ"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</si>
  <si>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</si>
  <si>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</si>
  <si>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</si>
  <si>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</si>
  <si>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столбец - 14,16,17</t>
  </si>
  <si>
    <t>3-1 У</t>
  </si>
  <si>
    <t>июль, август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</si>
  <si>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</si>
  <si>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</si>
  <si>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</si>
  <si>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</si>
  <si>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</si>
  <si>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</si>
  <si>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</si>
  <si>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</si>
  <si>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</si>
  <si>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4-2 У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</si>
  <si>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</si>
  <si>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</si>
  <si>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</si>
  <si>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</si>
  <si>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</si>
  <si>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5-1 У</t>
  </si>
  <si>
    <t>декабрь -январь</t>
  </si>
  <si>
    <t>6 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</si>
  <si>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</si>
  <si>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октябрь, ноябрь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</si>
  <si>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</si>
  <si>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</si>
  <si>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</si>
  <si>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</si>
  <si>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</si>
  <si>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</si>
  <si>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</si>
  <si>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итого по услугам</t>
  </si>
  <si>
    <t>Всего</t>
  </si>
  <si>
    <t>Ф.И.О. и должность ответственного лица, заполнившего данную форму и контактный телефон. _________________</t>
  </si>
  <si>
    <t>Оразаев Р.А. старший инженер отдела планирования закупок и местного содержания департамента закупок и МС , тел: 8 /7122/ 32-40-22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</si>
  <si>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</si>
  <si>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</si>
  <si>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</si>
  <si>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</si>
  <si>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</si>
  <si>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</si>
  <si>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 xml:space="preserve"> 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</si>
  <si>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</si>
  <si>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</si>
  <si>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</si>
  <si>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</si>
  <si>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</si>
  <si>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</si>
  <si>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20, 21указывается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</si>
  <si>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</si>
  <si>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</si>
  <si>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r>
      <t xml:space="preserve">и буквенным обозначением и добавлением дополнительной нумерации. </t>
    </r>
    <r>
      <rPr>
        <b/>
        <sz val="10"/>
        <rFont val="Times New Roman"/>
        <family val="1"/>
        <charset val="204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</si>
  <si>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</si>
  <si>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</si>
  <si>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</si>
  <si>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r>
      <t xml:space="preserve">Код ТРУ . Указывается код товара, работы или услуги  на уровне не менее 6 символов из кодов КПВЭД / ЕНС ТРУ. </t>
    </r>
    <r>
      <rPr>
        <b/>
        <sz val="10"/>
        <rFont val="Times New Roman"/>
        <family val="1"/>
        <charset val="204"/>
      </rPr>
      <t>Пример: 01.11.12</t>
    </r>
  </si>
  <si>
    <t>Наименование ТРУ. Не допускается в наименовании ТРУ указывать его характеристику (ГОСТ, СТ, ТУ, марка, модель, размер, цвет и т.д.).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</si>
  <si>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</si>
  <si>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</si>
  <si>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казахстанского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</si>
  <si>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Код КАТО места осуществления закупки.</t>
  </si>
  <si>
    <r>
      <t xml:space="preserve">Место (адрес) осуществления закупок. Указывается место проведения закупок. </t>
    </r>
    <r>
      <rPr>
        <b/>
        <sz val="10"/>
        <rFont val="Times New Roman"/>
        <family val="1"/>
        <charset val="204"/>
      </rPr>
      <t xml:space="preserve">Пример: г. Астана, ул. Абая, 23 офис 142; Карагандинская обл. г. Караганда, ул. Бухар Жырау 17, офис 14. </t>
    </r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</si>
  <si>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</si>
  <si>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0"/>
        <rFont val="Times New Roman"/>
        <family val="1"/>
        <charset val="204"/>
      </rPr>
      <t>Пример: для товаров - Акмолинская область, г. Степногорск,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склад ГМЗ или Акмолинская область,  ст. К-Боровое, для работ или услуг - г. Астана </t>
    </r>
  </si>
  <si>
    <r>
      <t xml:space="preserve">Условия поставки по ИНКОТЕРМС 2010. </t>
    </r>
    <r>
      <rPr>
        <b/>
        <sz val="10"/>
        <rFont val="Times New Roman"/>
        <family val="1"/>
        <charset val="204"/>
      </rPr>
      <t>Пример: DDP</t>
    </r>
    <r>
      <rPr>
        <sz val="10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/>
    </r>
  </si>
  <si>
    <r>
  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и окончания оказания услуг, выполнения работ. При планировании сроков поставки товаров, Заказчик должен учитывать технологический срок производства, планируемого к закупу товара. Срок поставки товаров может корректироваться Заказчиком не чаще одного раза в полугодие. </t>
    </r>
    <r>
      <rPr>
        <b/>
        <sz val="10"/>
        <rFont val="Times New Roman"/>
        <family val="1"/>
        <charset val="204"/>
      </rPr>
      <t xml:space="preserve">Пример: поставка ежемесячно партиями не менее 30 тонн с апреля по декабрь месяц. </t>
    </r>
    <r>
      <rPr>
        <sz val="10"/>
        <rFont val="Times New Roman"/>
        <family val="1"/>
        <charset val="204"/>
      </rPr>
      <t xml:space="preserve"> </t>
    </r>
  </si>
  <si>
    <r>
      <t xml:space="preserve">Условия оплаты. </t>
    </r>
    <r>
      <rPr>
        <b/>
        <sz val="10"/>
        <rFont val="Times New Roman"/>
        <family val="1"/>
        <charset val="204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</si>
  <si>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r>
      <t xml:space="preserve">Код единицы измерения по МКЕИ. </t>
    </r>
    <r>
      <rPr>
        <u/>
        <sz val="10"/>
        <rFont val="Times New Roman"/>
        <family val="1"/>
        <charset val="204"/>
      </rPr>
      <t>Не заполняется по работам, услугам</t>
    </r>
  </si>
  <si>
    <r>
      <t xml:space="preserve">Единица измерения. Наименование единиц измерения товаров указывается согласно МКЕИ. </t>
    </r>
    <r>
      <rPr>
        <u/>
        <sz val="10"/>
        <rFont val="Times New Roman"/>
        <family val="1"/>
        <charset val="204"/>
      </rPr>
      <t>По работам и услугам не заполняется</t>
    </r>
  </si>
  <si>
    <r>
      <t xml:space="preserve">Количество, объем. Указывается количество, объем закупаемых товаров, в соответствии с единицей измерения, указанной в графе 18. </t>
    </r>
    <r>
      <rPr>
        <u/>
        <sz val="10"/>
        <rFont val="Times New Roman"/>
        <family val="1"/>
        <charset val="204"/>
      </rPr>
      <t xml:space="preserve">По работам и услугам не заполняется </t>
    </r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</si>
  <si>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</si>
  <si>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</si>
  <si>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статьях 18, 39 Правил закупок. Для закупок среди отечественных товаропроизводителей указыватется аббревиатура </t>
    </r>
    <r>
      <rPr>
        <b/>
        <sz val="10"/>
        <rFont val="Times New Roman"/>
        <family val="1"/>
        <charset val="204"/>
      </rPr>
      <t>ОТП</t>
    </r>
    <r>
      <rPr>
        <sz val="10"/>
        <rFont val="Times New Roman"/>
        <family val="1"/>
        <charset val="204"/>
      </rPr>
      <t xml:space="preserve">, для организаций инвалидов - </t>
    </r>
    <r>
      <rPr>
        <b/>
        <sz val="10"/>
        <rFont val="Times New Roman"/>
        <family val="1"/>
        <charset val="204"/>
      </rPr>
      <t>ОИН</t>
    </r>
    <r>
      <rPr>
        <sz val="10"/>
        <rFont val="Times New Roman"/>
        <family val="1"/>
        <charset val="204"/>
      </rPr>
      <t xml:space="preserve">, для отечественных предпринимателей - </t>
    </r>
    <r>
      <rPr>
        <b/>
        <sz val="10"/>
        <rFont val="Times New Roman"/>
        <family val="1"/>
        <charset val="204"/>
      </rPr>
      <t>ОП</t>
    </r>
  </si>
  <si>
    <r>
      <t xml:space="preserve"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ТРУ, поставка по которому переходит с одного календарного года на другой по продолжительности не превышающая 12 месяцев и отраженный в бюджетах и/или производственной программе и/или плане развития соответствующих годов)  закупка - указывается один из вариантов планируемого вида договора - долгосрочный или "переходящий", с указанием соответствующих годов. </t>
    </r>
    <r>
      <rPr>
        <b/>
        <sz val="10"/>
        <rFont val="Times New Roman"/>
        <family val="1"/>
        <charset val="204"/>
      </rPr>
      <t>Пример: для долгосрочной закупки - долгосрочный, 2010 (год осуществления закупки) - 2012 (год окончания срока действия долгосрочного договора), для "переходящей" закупки - "переходящий", 05.2010 (месяц и год заключения договора) - 03.2011 (месяц и год окончания действия договора).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</si>
  <si>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0"/>
        <rFont val="Times New Roman"/>
        <family val="1"/>
        <charset val="204"/>
      </rPr>
      <t>Пример - 18.</t>
    </r>
    <r>
      <rPr>
        <sz val="10"/>
        <rFont val="Times New Roman"/>
        <family val="1"/>
        <charset val="204"/>
      </rPr>
      <t xml:space="preserve"> </t>
    </r>
  </si>
  <si>
    <t>2019г.</t>
  </si>
  <si>
    <t>145 Т</t>
  </si>
  <si>
    <t>25.73.30.00.00.14.35.10.1</t>
  </si>
  <si>
    <t>Ключ</t>
  </si>
  <si>
    <t>штанговый</t>
  </si>
  <si>
    <t>Ключ штанговый КШ-19,22</t>
  </si>
  <si>
    <t>ноябрь, декабрь</t>
  </si>
  <si>
    <t>146 Т</t>
  </si>
  <si>
    <t>25.73.30.00.00.14.29.10.1</t>
  </si>
  <si>
    <t>трубный горизонтальный усиленный (КТГУ)</t>
  </si>
  <si>
    <t>Ключи трубные КТГУ - 60</t>
  </si>
  <si>
    <t>147 Т</t>
  </si>
  <si>
    <t>Ключи трубные КТГУ - 73</t>
  </si>
  <si>
    <t>148 Т</t>
  </si>
  <si>
    <t xml:space="preserve"> трубный горизонтальный усиленный (КТГУ)</t>
  </si>
  <si>
    <t>Ключи трубные КТГУ - 89</t>
  </si>
  <si>
    <t>149 Т</t>
  </si>
  <si>
    <t>25.73.30.00.00.14.25.10.1</t>
  </si>
  <si>
    <t>трубный</t>
  </si>
  <si>
    <t>Ключ трубный Халилова 48-89мм</t>
  </si>
  <si>
    <t>150 Т</t>
  </si>
  <si>
    <t>Ключ Халилова 2 1/2</t>
  </si>
  <si>
    <t>151 Т</t>
  </si>
  <si>
    <t>Ключ КТНД 48-89</t>
  </si>
  <si>
    <t>152 Т</t>
  </si>
  <si>
    <t>Ключ КТНД 89-132</t>
  </si>
  <si>
    <t>153 Т</t>
  </si>
  <si>
    <t>Ключ штанговый КШР 25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</si>
  <si>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</si>
  <si>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</si>
  <si>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</si>
  <si>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</si>
  <si>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</si>
  <si>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155 Т</t>
  </si>
  <si>
    <t>Ключ трубный цепной типа КЦН-1</t>
  </si>
  <si>
    <t>156 Т</t>
  </si>
  <si>
    <t>Ключ круговой штанговый КШК 16-19-22-25</t>
  </si>
  <si>
    <t>157 Т</t>
  </si>
  <si>
    <t>Ключ штанговый КШН-19</t>
  </si>
  <si>
    <t>158 Т</t>
  </si>
  <si>
    <t>Ключ трубный халилова 89-132мм</t>
  </si>
  <si>
    <t>159 Т</t>
  </si>
  <si>
    <t>Ключи штанговый КШН-22</t>
  </si>
  <si>
    <t>160 Т</t>
  </si>
  <si>
    <t>25.99.29.00.50.00.05.15.1</t>
  </si>
  <si>
    <t>Крюк</t>
  </si>
  <si>
    <t>штанговый подвесной</t>
  </si>
  <si>
    <t>Крюк штанговый    КШ-15</t>
  </si>
  <si>
    <t>161 Т</t>
  </si>
  <si>
    <t>28.24.22.00.00.00.11.64.1</t>
  </si>
  <si>
    <t>Плашка ключа задержки</t>
  </si>
  <si>
    <t>Плашка на ключ Халилова 2 1/2</t>
  </si>
  <si>
    <t>162 Т</t>
  </si>
  <si>
    <t>Плашка на ключ Халилова 3</t>
  </si>
  <si>
    <t>163 Т</t>
  </si>
  <si>
    <t>25.73.40.10.10.10.10.10.1</t>
  </si>
  <si>
    <t>Сухарь</t>
  </si>
  <si>
    <t>трубного ключа</t>
  </si>
  <si>
    <t>Сухари для КОТ 48-89</t>
  </si>
  <si>
    <t>164 Т</t>
  </si>
  <si>
    <t>Сухари для КТГУ-60</t>
  </si>
  <si>
    <t>165 Т</t>
  </si>
  <si>
    <t>Сухарь на ключ Халилова 2 1/2</t>
  </si>
  <si>
    <t>166 Т</t>
  </si>
  <si>
    <t>Сухарь на ключ Халилова 3</t>
  </si>
  <si>
    <t>167 Т</t>
  </si>
  <si>
    <t>Сухарь для КГТУ- М 73</t>
  </si>
  <si>
    <t>168 Т</t>
  </si>
  <si>
    <t>Сухарь для КТГУ-М 89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</si>
  <si>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</si>
  <si>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</si>
  <si>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</si>
  <si>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</si>
  <si>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</si>
  <si>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</si>
  <si>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</si>
  <si>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</si>
  <si>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</si>
  <si>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</si>
  <si>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171 Т</t>
  </si>
  <si>
    <t>Шток полированный ШСУ-32-7500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</si>
  <si>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</si>
  <si>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</si>
  <si>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</si>
  <si>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</si>
  <si>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</si>
  <si>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173 Т</t>
  </si>
  <si>
    <t>Клапан всасывающий в сб. НН2Б-56-30-15</t>
  </si>
  <si>
    <t>174 Т</t>
  </si>
  <si>
    <t>Клапан нагнетательный в сб.НН2Б-44-30-15</t>
  </si>
  <si>
    <t>175 Т</t>
  </si>
  <si>
    <t>Клапан нагнетательный в сб.НН2Б-56-30-15</t>
  </si>
  <si>
    <t>176 Т</t>
  </si>
  <si>
    <t>177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</si>
  <si>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</si>
  <si>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</si>
  <si>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</si>
  <si>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</si>
  <si>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</si>
  <si>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179 Т</t>
  </si>
  <si>
    <t>АГЗУ  «ОЗНА ИМПУЛЬС 40-14-400»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</si>
  <si>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</si>
  <si>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</si>
  <si>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</si>
  <si>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</si>
  <si>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отстойник ОПФ-3000, не более 0,6 МПа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</si>
  <si>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</si>
  <si>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</si>
  <si>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</si>
  <si>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</si>
  <si>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</si>
  <si>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</si>
  <si>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</si>
  <si>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</si>
  <si>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</si>
  <si>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</si>
  <si>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</si>
  <si>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</si>
  <si>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</si>
  <si>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</si>
  <si>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</si>
  <si>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185 Т</t>
  </si>
  <si>
    <t>ПШН6-2,5-2800станок-кач.г/п6тн с дор.пл</t>
  </si>
  <si>
    <t>186 Т</t>
  </si>
  <si>
    <t>СКДР6-3-3,1-90 ШЗИ-22-1000У1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</si>
  <si>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</si>
  <si>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</si>
  <si>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</si>
  <si>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</si>
  <si>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</si>
  <si>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188 Т</t>
  </si>
  <si>
    <t>Эл нас  ЭЦВ 6-6,5-140  с каб ВПП6-420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</si>
  <si>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</si>
  <si>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</si>
  <si>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</si>
  <si>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190 Т</t>
  </si>
  <si>
    <t>Эл. нас  ЭЦВ 6-10-140 с каб ВПП6-420 мт</t>
  </si>
  <si>
    <t>191 Т</t>
  </si>
  <si>
    <t>Насосы электровинт.(с частотн.преобраз.)</t>
  </si>
  <si>
    <t>192 Т</t>
  </si>
  <si>
    <t>Штанга насосная со скребком центратором и со штанговращателем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</si>
  <si>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</si>
  <si>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</si>
  <si>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</si>
  <si>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</si>
  <si>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</si>
  <si>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</si>
  <si>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</si>
  <si>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</si>
  <si>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</si>
  <si>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</si>
  <si>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195 Т</t>
  </si>
  <si>
    <t>196 Т</t>
  </si>
  <si>
    <t>Штанга Короткая Д19.Кл.Пр."Д" L 1м (ОС)</t>
  </si>
  <si>
    <t>197 Т</t>
  </si>
  <si>
    <t>Штанга Короткая Д22.Кл.Пр."С" L 1м(ОС)</t>
  </si>
  <si>
    <t>198 Т</t>
  </si>
  <si>
    <t>Штанга Короткая Д19.Кл.Пр."Д" L 1.5м(ОС)</t>
  </si>
  <si>
    <t>199 Т</t>
  </si>
  <si>
    <t>Штанга Короткая Д22.Кл.Пр."Д" L 1.5м(ОС)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</si>
  <si>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</si>
  <si>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</si>
  <si>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</si>
  <si>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</si>
  <si>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</si>
  <si>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</si>
  <si>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</si>
  <si>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</si>
  <si>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</si>
  <si>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</si>
  <si>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</si>
  <si>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</si>
  <si>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</si>
  <si>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</si>
  <si>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203 Т</t>
  </si>
  <si>
    <t>Опора траверса СК-ПШН</t>
  </si>
  <si>
    <t>204 Т</t>
  </si>
  <si>
    <t>Опора балансира СК-ПШН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</si>
  <si>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</si>
  <si>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</si>
  <si>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</si>
  <si>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</si>
  <si>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</si>
  <si>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206 Т</t>
  </si>
  <si>
    <t>25.21.13.00.00.90.10.10.1</t>
  </si>
  <si>
    <t>Части водогрейных котлов</t>
  </si>
  <si>
    <t>Накладка крейцкопфа 9Т.01.202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</si>
  <si>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</si>
  <si>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</si>
  <si>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</si>
  <si>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</si>
  <si>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</si>
  <si>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</si>
  <si>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</si>
  <si>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</si>
  <si>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</si>
  <si>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</si>
  <si>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209 Т</t>
  </si>
  <si>
    <t>крейцкопф в сборе с накладками 1НП.01.01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</si>
  <si>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</si>
  <si>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</si>
  <si>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</si>
  <si>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</si>
  <si>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</si>
  <si>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211 Т</t>
  </si>
  <si>
    <t>28.13.31.00.00.01.01.01.1</t>
  </si>
  <si>
    <t>Шток с 2-мя гайкой и контргайг.9Т.2.160</t>
  </si>
  <si>
    <t>212 Т</t>
  </si>
  <si>
    <t>Втулка шатуна НБ125.01.201П НБ125</t>
  </si>
  <si>
    <t>213 Т</t>
  </si>
  <si>
    <t>Втулка ф 115 мм  9МГР.02.320П-01</t>
  </si>
  <si>
    <t>214 Т</t>
  </si>
  <si>
    <t>Крейцкопф в сборе с напр-ми НБ50.01.103П</t>
  </si>
  <si>
    <t>215 Т</t>
  </si>
  <si>
    <t>Поршень 115мм 9МГР</t>
  </si>
  <si>
    <t>216 Т</t>
  </si>
  <si>
    <t>Поршень диаметром 115мм</t>
  </si>
  <si>
    <t>217 Т</t>
  </si>
  <si>
    <t>Поршень ф 127 9Т.02.210П</t>
  </si>
  <si>
    <t>218 Т</t>
  </si>
  <si>
    <t>Поршень Ф 127мм 9МГР 02.210</t>
  </si>
  <si>
    <t>219 Т</t>
  </si>
  <si>
    <t>Пружина клапана ПР-52 на НБ-125</t>
  </si>
  <si>
    <t>220 Т</t>
  </si>
  <si>
    <t>Поршень  ф 115 9Т.02.210П-01</t>
  </si>
  <si>
    <t>221 Т</t>
  </si>
  <si>
    <t>Втулка  ф 120 НБ 50.02.301П</t>
  </si>
  <si>
    <t>222 Т</t>
  </si>
  <si>
    <t>Поршень  ф100 9Т.02.210П-02</t>
  </si>
  <si>
    <t>223 Т</t>
  </si>
  <si>
    <t>Поршень 120мм НБ 50.02.210</t>
  </si>
  <si>
    <t>224 Т</t>
  </si>
  <si>
    <t>Поршень Ф110 НБ50.02.21.01</t>
  </si>
  <si>
    <t>225 Т</t>
  </si>
  <si>
    <t xml:space="preserve"> 
промежуточная, к насосу</t>
  </si>
  <si>
    <t>Втулка ф110 НБ50.02.301П.01</t>
  </si>
  <si>
    <t>226 Т</t>
  </si>
  <si>
    <t>Элемент резин.компенсатора насоса 9Т</t>
  </si>
  <si>
    <t>227 Т</t>
  </si>
  <si>
    <t>Шток поршня в сб. 2г и 1к/г.НБ50.02.770П</t>
  </si>
  <si>
    <t>228 Т</t>
  </si>
  <si>
    <t>Шток поршня+2гайки кр+1контрогайка 880мм</t>
  </si>
  <si>
    <t>229 Т</t>
  </si>
  <si>
    <t>Шток поршня+2гайки+1к.гайк 9МГР 02.202х1</t>
  </si>
  <si>
    <t>230 Т</t>
  </si>
  <si>
    <t>Элемент рез.компенсатора нас.НБ-32,НБ-50</t>
  </si>
  <si>
    <t>231 Т</t>
  </si>
  <si>
    <t>Элемент резин.компенсатора насоса НБ-125</t>
  </si>
  <si>
    <t>232 Т</t>
  </si>
  <si>
    <t>Поршень ф 100 мм 9МГР.02.21-02 НБ-125</t>
  </si>
  <si>
    <t>233 Т</t>
  </si>
  <si>
    <t>Поршень Ф 115мм 9МГР 02.210-01</t>
  </si>
  <si>
    <t>234 Т</t>
  </si>
  <si>
    <t>28.49.21.00.00.00.10.11.1</t>
  </si>
  <si>
    <t>втулка</t>
  </si>
  <si>
    <t>Втулка упругая У0012/5</t>
  </si>
  <si>
    <t>235 Т</t>
  </si>
  <si>
    <t>Крейцкопф в сборе к НБ-32, НБ-50</t>
  </si>
  <si>
    <t>236 Т</t>
  </si>
  <si>
    <t>Клапан в сб. НБ125.02.830+9МГР02.106</t>
  </si>
  <si>
    <t>237 Т</t>
  </si>
  <si>
    <t>Манжета для уплотн.крышки клап.НБ32,НБ50</t>
  </si>
  <si>
    <t>238 Т</t>
  </si>
  <si>
    <t>Пружина клапана 9МГР.02106</t>
  </si>
  <si>
    <t>239 Т</t>
  </si>
  <si>
    <t>Пружина клапана НБ50.01.103</t>
  </si>
  <si>
    <t>240 Т</t>
  </si>
  <si>
    <t>Уплотнение штока 1НП 02.00.001НБ-125 И9Т</t>
  </si>
  <si>
    <t>241 Т</t>
  </si>
  <si>
    <t>Шток крейцкопфа 9МГР</t>
  </si>
  <si>
    <t>242 Т</t>
  </si>
  <si>
    <t>Шток полз.в сб.с гай.крейц.НБ125.02.730П</t>
  </si>
  <si>
    <t>243 Т</t>
  </si>
  <si>
    <t>Шток поршня 02.501НБ32,НБ50</t>
  </si>
  <si>
    <t>244 Т</t>
  </si>
  <si>
    <t>Втулка ф 100 мм  9МГР.02.320П-02</t>
  </si>
  <si>
    <t>245 Т</t>
  </si>
  <si>
    <t>ДИАФРАГМА Д 16 НБ-50</t>
  </si>
  <si>
    <t>246 Т</t>
  </si>
  <si>
    <t>поршень ф90 НБ-125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</si>
  <si>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</si>
  <si>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</si>
  <si>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</si>
  <si>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</si>
  <si>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</si>
  <si>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</si>
  <si>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250 Т</t>
  </si>
  <si>
    <t>Клапан в сборе 9Т.02.220</t>
  </si>
  <si>
    <t>251 Т</t>
  </si>
  <si>
    <t>Клапан в сборе 9Т.02.69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</si>
  <si>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</si>
  <si>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</si>
  <si>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</si>
  <si>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</si>
  <si>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</si>
  <si>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</si>
  <si>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</si>
  <si>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</si>
  <si>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</si>
  <si>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</si>
  <si>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</si>
  <si>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</si>
  <si>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</si>
  <si>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</si>
  <si>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256 Т</t>
  </si>
  <si>
    <t>Манжета штока  1НП.02.00.001 НБ125и9Т</t>
  </si>
  <si>
    <t>257 Т</t>
  </si>
  <si>
    <t>Уплотнение клапана насоса НБ50.02.102П</t>
  </si>
  <si>
    <t>258 Т</t>
  </si>
  <si>
    <t>Уплотнение крышки УК-164 1НП.02.00.004</t>
  </si>
  <si>
    <t>259 Т</t>
  </si>
  <si>
    <t>Уплотнение крышки клапана НБ-125: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</si>
  <si>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</si>
  <si>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</si>
  <si>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</si>
  <si>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</si>
  <si>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</si>
  <si>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</si>
  <si>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261 Т</t>
  </si>
  <si>
    <t>Комплект полный РТИ 9Т</t>
  </si>
  <si>
    <t>262 Т</t>
  </si>
  <si>
    <t>Комплект полный РТИ НБ-125</t>
  </si>
  <si>
    <t>263 Т</t>
  </si>
  <si>
    <t>Манжета штока поршня НБ32,НБ50</t>
  </si>
  <si>
    <t>264 Т</t>
  </si>
  <si>
    <t>Манжета для клапана  НБ50.02.102П</t>
  </si>
  <si>
    <t>265 Т</t>
  </si>
  <si>
    <t>Уплотнение штока поршня НБ50.02.504П</t>
  </si>
  <si>
    <t>266 Т</t>
  </si>
  <si>
    <t>Уплотнение цилиндр. втулок НБ 50.02.302П</t>
  </si>
  <si>
    <t>267 Т</t>
  </si>
  <si>
    <t>Шнур резиновый У0085</t>
  </si>
  <si>
    <t>268 Т</t>
  </si>
  <si>
    <t>Уплотнение клапана НБ 125.02.833</t>
  </si>
  <si>
    <t>269 Т</t>
  </si>
  <si>
    <t>Уплотнение цилиндр.втулки1НП. 02.00.011П</t>
  </si>
  <si>
    <t>270 Т</t>
  </si>
  <si>
    <t>Шнур резиновый У 0089-04</t>
  </si>
  <si>
    <t>271 Т</t>
  </si>
  <si>
    <t>Шнур резиновый У0094</t>
  </si>
  <si>
    <t>272 Т</t>
  </si>
  <si>
    <t>Уплотнение крышки клапана НБ50.02.107П</t>
  </si>
  <si>
    <t>273 Т</t>
  </si>
  <si>
    <t>Комплект РТИ к насосу 1,3 ПТ-50Д1/90дет/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</si>
  <si>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</si>
  <si>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</si>
  <si>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</si>
  <si>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</si>
  <si>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</si>
  <si>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275 Т</t>
  </si>
  <si>
    <t>Приспособление для выемки седел НБ-125</t>
  </si>
  <si>
    <t>276 Т</t>
  </si>
  <si>
    <t>Приспос для выемки цилиндри втулокНБ-125</t>
  </si>
  <si>
    <t>277 Т</t>
  </si>
  <si>
    <t>Приспос для выемки цилиндрич втулокНБ-50</t>
  </si>
  <si>
    <t>278 Т</t>
  </si>
  <si>
    <t>диск разгрузочный ЦНС 180-85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</si>
  <si>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</si>
  <si>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</si>
  <si>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</si>
  <si>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</si>
  <si>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</si>
  <si>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280 Т</t>
  </si>
  <si>
    <t>Кольцо разгр.6МС-6-0111 ЦНС 180-85#425</t>
  </si>
  <si>
    <t>281 Т</t>
  </si>
  <si>
    <t>Кольцо разгр.6МС-6-0112 ЦНС 180-85#425</t>
  </si>
  <si>
    <t>282 Т</t>
  </si>
  <si>
    <t>Кольцо разгр.8МС-7-0111 ЦНС 300-120#600</t>
  </si>
  <si>
    <t>283 Т</t>
  </si>
  <si>
    <t>Кольцо разгр.8МС-7-0112 ЦНС 300-120#600</t>
  </si>
  <si>
    <t>284 Т</t>
  </si>
  <si>
    <t>Аппарат нааправляющий ЦНС 180-21201019-1</t>
  </si>
  <si>
    <t>285 Т</t>
  </si>
  <si>
    <t>Колесо рабоч.6МС-6-0118-1 ЦНС 180-85#425</t>
  </si>
  <si>
    <t>286 Т</t>
  </si>
  <si>
    <t>Кольцо раз.4МС-30-0109-111 ЦНС 60-66#330</t>
  </si>
  <si>
    <t>287 Т</t>
  </si>
  <si>
    <t>Кольцо раз.4МС-30-0109-112 ЦНС 60-66#330</t>
  </si>
  <si>
    <t>288 Т</t>
  </si>
  <si>
    <t>Кольцо гидравл. пяты ЦНС60-165.01.000.06</t>
  </si>
  <si>
    <t>289 Т</t>
  </si>
  <si>
    <t>Кольцо разгр.5МС-1001-111 ЦНС 105-98#490</t>
  </si>
  <si>
    <t>290 Т</t>
  </si>
  <si>
    <t>Колесо рабочее 4МС-10201-1142</t>
  </si>
  <si>
    <t>291 Т</t>
  </si>
  <si>
    <t>Колесо рабочее ЦНС38-44-22001000114</t>
  </si>
  <si>
    <t>292 Т</t>
  </si>
  <si>
    <t>Втулка разгрузки 8МС-7-0114</t>
  </si>
  <si>
    <t>293 Т</t>
  </si>
  <si>
    <t>Втулка  разгрузки  6МС-6-0114</t>
  </si>
  <si>
    <t>294 Т</t>
  </si>
  <si>
    <t>Диск разгрузочный ЦНС-38/110</t>
  </si>
  <si>
    <t>295 Т</t>
  </si>
  <si>
    <t xml:space="preserve"> 
к насосу</t>
  </si>
  <si>
    <t>Рабочее колесо насоса ЦНС-38/110</t>
  </si>
  <si>
    <t>296 Т</t>
  </si>
  <si>
    <t>Колесо раб. 8МС-7-0118 ЦНС 300-120#600</t>
  </si>
  <si>
    <t>297 Т</t>
  </si>
  <si>
    <t>Аппарат направляющий ЦНС - 300</t>
  </si>
  <si>
    <t>298 Т</t>
  </si>
  <si>
    <t>Втулка дистанционная 6МСх6х0113</t>
  </si>
  <si>
    <t>299 Т</t>
  </si>
  <si>
    <t>Втулка дистанционная 8МСх7х0113</t>
  </si>
  <si>
    <t>300 Т</t>
  </si>
  <si>
    <t>Шнур резиновый ЦНС 300 (У0081)</t>
  </si>
  <si>
    <t>301 Т</t>
  </si>
  <si>
    <t>Шнур резиновый ЦНС 300 (У0087)</t>
  </si>
  <si>
    <t>302 Т</t>
  </si>
  <si>
    <t>Шнур резиновый ЦНС 300 (У0090)</t>
  </si>
  <si>
    <t>303 Т</t>
  </si>
  <si>
    <t>304 Т</t>
  </si>
  <si>
    <t>305 Т</t>
  </si>
  <si>
    <t>306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</si>
  <si>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</si>
  <si>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</si>
  <si>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</si>
  <si>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</si>
  <si>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</si>
  <si>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308 Т</t>
  </si>
  <si>
    <t>309 Т</t>
  </si>
  <si>
    <t>310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</si>
  <si>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</si>
  <si>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</si>
  <si>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</si>
  <si>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</si>
  <si>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</si>
  <si>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</si>
  <si>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</si>
  <si>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</si>
  <si>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312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</si>
  <si>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</si>
  <si>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</si>
  <si>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</si>
  <si>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313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</si>
  <si>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</si>
  <si>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</si>
  <si>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</si>
  <si>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314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</si>
  <si>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</si>
  <si>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</si>
  <si>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</si>
  <si>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315 Т</t>
  </si>
  <si>
    <t>Аккумулятор 6СТ-60А</t>
  </si>
  <si>
    <t>316 Т</t>
  </si>
  <si>
    <t>Смазка Литол-24</t>
  </si>
  <si>
    <t>317 Т</t>
  </si>
  <si>
    <t>Масло моторноеSAE10W-40SL/CF"(Зима,лето)</t>
  </si>
  <si>
    <t>тонна</t>
  </si>
  <si>
    <t>318 Т</t>
  </si>
  <si>
    <t>Масло моторное Diesel SAE 15W-40 CI-4"</t>
  </si>
  <si>
    <t>319 Т</t>
  </si>
  <si>
    <t>Масло моторное Diesel SAE 20W-40 CI-4"</t>
  </si>
  <si>
    <t>320 Т</t>
  </si>
  <si>
    <t>Масло моторное Diesel PlusSAE20W-40CI-4"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</si>
  <si>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</si>
  <si>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</si>
  <si>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</si>
  <si>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</si>
  <si>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</si>
  <si>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</si>
  <si>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322 Т</t>
  </si>
  <si>
    <t>Масло гидравлическое SAE 30" (летний)</t>
  </si>
  <si>
    <t>323 Т</t>
  </si>
  <si>
    <t>Масло гидравлическое 32" (зимний)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</si>
  <si>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</si>
  <si>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</si>
  <si>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</si>
  <si>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</si>
  <si>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</si>
  <si>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</si>
  <si>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</si>
  <si>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</si>
  <si>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</si>
  <si>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</si>
  <si>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</si>
  <si>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</si>
  <si>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</si>
  <si>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327 Т</t>
  </si>
  <si>
    <t>Насос К80-65-160 с эл/дв 7,5квт,3000об/м</t>
  </si>
  <si>
    <t>328 Т</t>
  </si>
  <si>
    <t>ЦНС 60-198 э/д В225М2  55 квт, 3000об/м.</t>
  </si>
  <si>
    <t>329 Т</t>
  </si>
  <si>
    <t>ЦНС 60/66 э/д В180S2   22 квт, 3000 об/м</t>
  </si>
  <si>
    <t>330 Т</t>
  </si>
  <si>
    <t>ЦНС 180/128 э/д В280S4 110 квт, 1500об/м</t>
  </si>
  <si>
    <t>331 Т</t>
  </si>
  <si>
    <t>ЦНС 60-330 э/д ВР280S2 110 квт, 3000об/м</t>
  </si>
  <si>
    <t>332 Т</t>
  </si>
  <si>
    <t>Насос К150-125-315 с эл/дв45кВт 1500об/м</t>
  </si>
  <si>
    <t>333 Т</t>
  </si>
  <si>
    <t>ЦНС60-264 эл.двА250С2,75 квт,3000 об/м.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</si>
  <si>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</si>
  <si>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</si>
  <si>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</si>
  <si>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</si>
  <si>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</si>
  <si>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</si>
  <si>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</si>
  <si>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</si>
  <si>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</si>
  <si>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337 Т</t>
  </si>
  <si>
    <t>Печь ПТБ-10/64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</si>
  <si>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</si>
  <si>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</si>
  <si>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</si>
  <si>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</si>
  <si>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</si>
  <si>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</si>
  <si>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340 Т</t>
  </si>
  <si>
    <t>Водораспределительнй пункт ВРП-6</t>
  </si>
  <si>
    <t>341 Т</t>
  </si>
  <si>
    <t>Горизонтальный насосный комплекс ГНК 7А-320-1600</t>
  </si>
  <si>
    <t>342 Т</t>
  </si>
  <si>
    <t>Насос НБ 125 без эл/двиг</t>
  </si>
  <si>
    <t>343 Т</t>
  </si>
  <si>
    <t>28.13.31.40.10.10.16.10.1</t>
  </si>
  <si>
    <t>Редуктор</t>
  </si>
  <si>
    <t>Редуктор Ц2НШ-750 ГОСТ151-50-69</t>
  </si>
  <si>
    <t>344 Т</t>
  </si>
  <si>
    <t>Редуктор Ц2НШ-450 ГОСТ151-50-69</t>
  </si>
  <si>
    <t>345 Т</t>
  </si>
  <si>
    <t>ЗадвижкаЗКЛ2,ст.с о/фДУ300РУ16ст30с41нж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</si>
  <si>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</si>
  <si>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</si>
  <si>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</si>
  <si>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</si>
  <si>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</si>
  <si>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347 Т</t>
  </si>
  <si>
    <t>Огнетушитель ОП-2</t>
  </si>
  <si>
    <t>348 Т</t>
  </si>
  <si>
    <t>Огнетушитель ОП-3</t>
  </si>
  <si>
    <t>349 Т</t>
  </si>
  <si>
    <t>Огнетушитель ОП-5</t>
  </si>
  <si>
    <t>350 Т</t>
  </si>
  <si>
    <t>Огнетушитель ОП-8</t>
  </si>
  <si>
    <t>351 Т</t>
  </si>
  <si>
    <t>Огнетушитель ОУ-5</t>
  </si>
  <si>
    <t>352 Т</t>
  </si>
  <si>
    <t>Огнетушитель ОУ-20</t>
  </si>
  <si>
    <t>353 Т</t>
  </si>
  <si>
    <t>Огнетушитель ОП-50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</si>
  <si>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</si>
  <si>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</si>
  <si>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</si>
  <si>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</si>
  <si>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</si>
  <si>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355 Т</t>
  </si>
  <si>
    <t>Огнетушитель ОУ-10</t>
  </si>
  <si>
    <t>356 Т</t>
  </si>
  <si>
    <t>Огнетушитель ОП-35</t>
  </si>
  <si>
    <t>357 Т</t>
  </si>
  <si>
    <t>ОГНЕТУШИТЕЛЬ ОУ-40-ВСЕ</t>
  </si>
  <si>
    <t>358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</si>
  <si>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</si>
  <si>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</si>
  <si>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</si>
  <si>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</si>
  <si>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</si>
  <si>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</si>
  <si>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360 Т</t>
  </si>
  <si>
    <t>Белье нательное х/б для женщ.в ком.р.46</t>
  </si>
  <si>
    <t>361 Т</t>
  </si>
  <si>
    <t>Белье нательное х/б для женщ.в ком.р.48</t>
  </si>
  <si>
    <t>362 Т</t>
  </si>
  <si>
    <t>Белье нательное х/б для женщ.в ком.р.50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</si>
  <si>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</si>
  <si>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</si>
  <si>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</si>
  <si>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</si>
  <si>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</si>
  <si>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364 Т</t>
  </si>
  <si>
    <t>Белье нательное х/б для мужч.в ком.р.46</t>
  </si>
  <si>
    <t>365 Т</t>
  </si>
  <si>
    <t>Белье нательное х/б для мужч.в ком.р.48</t>
  </si>
  <si>
    <t>366 Т</t>
  </si>
  <si>
    <t>Белье нательное х/б для мужч.в ком.р.50</t>
  </si>
  <si>
    <t>367 Т</t>
  </si>
  <si>
    <t>Белье нательное х/б для мужч.в ком.р.52</t>
  </si>
  <si>
    <t>368 Т</t>
  </si>
  <si>
    <t>Белье нательное х/б для мужч.в ком.р.54</t>
  </si>
  <si>
    <t>369 Т</t>
  </si>
  <si>
    <t>Белье нательное х/б для мужч.в ком.р.56</t>
  </si>
  <si>
    <t>370 Т</t>
  </si>
  <si>
    <t>Белье нательное х/б для мужч.в ком.р.58</t>
  </si>
  <si>
    <t>371 Т</t>
  </si>
  <si>
    <t>Белье нательное х/б для мужч.в ком.р.60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</si>
  <si>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</si>
  <si>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</si>
  <si>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</si>
  <si>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</si>
  <si>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</si>
  <si>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373 Т</t>
  </si>
  <si>
    <t>Комп.нат.шерстяного белья для муж.р.46</t>
  </si>
  <si>
    <t>374 Т</t>
  </si>
  <si>
    <t>Комп.нат.шерстяного белья для муж.р.48</t>
  </si>
  <si>
    <t>375 Т</t>
  </si>
  <si>
    <t>Комп.нат.шерстяного белья для муж.р.50</t>
  </si>
  <si>
    <t>376 Т</t>
  </si>
  <si>
    <t>Комп.нат.шерстяного белья для муж.р.52</t>
  </si>
  <si>
    <t>377 Т</t>
  </si>
  <si>
    <t>Комп.нат.шерстяного белья для муж.р.58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</si>
  <si>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</si>
  <si>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</si>
  <si>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</si>
  <si>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</si>
  <si>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</si>
  <si>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379 Т</t>
  </si>
  <si>
    <t>Костюм зимний для сварщика разм. 50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</si>
  <si>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</si>
  <si>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</si>
  <si>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</si>
  <si>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</si>
  <si>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</si>
  <si>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</si>
  <si>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</si>
  <si>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</si>
  <si>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382 Т</t>
  </si>
  <si>
    <t>14.12.11.00.00.91.10.14.1</t>
  </si>
  <si>
    <t>Костюм сварщика зимний р.56 ТУ 8572-112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</si>
  <si>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</si>
  <si>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</si>
  <si>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</si>
  <si>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</si>
  <si>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384 Т</t>
  </si>
  <si>
    <t>Костюм сварщика зимний р.60 ТУ 8572-112</t>
  </si>
  <si>
    <t>385 Т</t>
  </si>
  <si>
    <t>Костюм сварщика зимний р.62 ТУ 8572-112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</si>
  <si>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</si>
  <si>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</si>
  <si>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</si>
  <si>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</si>
  <si>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387 Т</t>
  </si>
  <si>
    <t>Костюм брезентовый сварщика,  размер 50</t>
  </si>
  <si>
    <t>388 Т</t>
  </si>
  <si>
    <t>Костюм брезентовый сварщика,  размер 54</t>
  </si>
  <si>
    <t>389 Т</t>
  </si>
  <si>
    <t>Костюм для сварщика (огнеупорный)</t>
  </si>
  <si>
    <t>390 Т</t>
  </si>
  <si>
    <t>Костюм зим.охран."СТРАЖ"ГОСТ 2757-87 Р48</t>
  </si>
  <si>
    <t>391 Т</t>
  </si>
  <si>
    <t>Костюм зим.охран."СТРАЖ"ГОСТ 2757-87 Р50</t>
  </si>
  <si>
    <t>392 Т</t>
  </si>
  <si>
    <t>Костюм зим.охран."СТРАЖ"ГОСТ 2757-87 Р52</t>
  </si>
  <si>
    <t>393 Т</t>
  </si>
  <si>
    <t>Костюм зим.охран."СТРАЖ"ГОСТ 2757-87 Р54</t>
  </si>
  <si>
    <t>394 Т</t>
  </si>
  <si>
    <t>Костюм зим.охран."СТРАЖ"ГОСТ 2757-87 Р60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</si>
  <si>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</si>
  <si>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</si>
  <si>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</si>
  <si>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</si>
  <si>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</si>
  <si>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396 Т</t>
  </si>
  <si>
    <t>Костюм от защиты влаги размер 54</t>
  </si>
  <si>
    <t>397 Т</t>
  </si>
  <si>
    <t>Костюм от защиты влаги размер 56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</si>
  <si>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</si>
  <si>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</si>
  <si>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</si>
  <si>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</si>
  <si>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</si>
  <si>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399 Т</t>
  </si>
  <si>
    <t>Фартук прорезиненный</t>
  </si>
  <si>
    <t>400 Т</t>
  </si>
  <si>
    <t>Костюм брезентовый размер 48</t>
  </si>
  <si>
    <t>401 Т</t>
  </si>
  <si>
    <t>Костюм брезентовый размер 50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</si>
  <si>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</si>
  <si>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</si>
  <si>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</si>
  <si>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</si>
  <si>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403 Т</t>
  </si>
  <si>
    <t>Костюм нефтяника летний, разм.44</t>
  </si>
  <si>
    <t>404 Т</t>
  </si>
  <si>
    <t>Костюм нефтяника летний, разм.46</t>
  </si>
  <si>
    <t>405 Т</t>
  </si>
  <si>
    <t>Костюм нефтяника летний, разм.48</t>
  </si>
  <si>
    <t>406 Т</t>
  </si>
  <si>
    <t>Костюм нефтяника летний, разм.50</t>
  </si>
  <si>
    <t>407 Т</t>
  </si>
  <si>
    <t>Костюм нефтяника летний, разм.52</t>
  </si>
  <si>
    <t>408 Т</t>
  </si>
  <si>
    <t>Костюм нефтяника летний, разм.54</t>
  </si>
  <si>
    <t>409 Т</t>
  </si>
  <si>
    <t>КОСТЮМ НЕФТЯНИКА ЛЕТНИЙ,РАЗМ.56</t>
  </si>
  <si>
    <t>410 Т</t>
  </si>
  <si>
    <t>Костюм нефтяника летний, разм.58</t>
  </si>
  <si>
    <t>411 Т</t>
  </si>
  <si>
    <t>КОСТЮМ НЕФТЯНИКА ЛЕТНИЙ, РАЗМ.60</t>
  </si>
  <si>
    <t>412 Т</t>
  </si>
  <si>
    <t>Костюм нефтяника летний , р. 62</t>
  </si>
  <si>
    <t>413 Т</t>
  </si>
  <si>
    <t>Костюм нефтяника летний, разм.64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</si>
  <si>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</si>
  <si>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</si>
  <si>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</si>
  <si>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</si>
  <si>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</si>
  <si>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</si>
  <si>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</si>
  <si>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</si>
  <si>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416 Т</t>
  </si>
  <si>
    <t>Кост.неф.лет.для раб.ПРСс гол.уб.разм.56</t>
  </si>
  <si>
    <t>417 Т</t>
  </si>
  <si>
    <t>Кост.неф.лет.для раб.ПРСс гол.уб.разм.58</t>
  </si>
  <si>
    <t>418 Т</t>
  </si>
  <si>
    <t>Кост.неф.лет.для раб.ПРСс гол.уб.разм.60</t>
  </si>
  <si>
    <t>419 Т</t>
  </si>
  <si>
    <t>Костюм нефтяника летний для ИТР р. 38</t>
  </si>
  <si>
    <t>420 Т</t>
  </si>
  <si>
    <t>Костюм нефтяника летний для ИТР р. 46</t>
  </si>
  <si>
    <t>421 Т</t>
  </si>
  <si>
    <t>Костюм нефтяника летний для ИТР р. 48</t>
  </si>
  <si>
    <t>422 Т</t>
  </si>
  <si>
    <t>Костюм нефтяника летний для ИТР р. 50</t>
  </si>
  <si>
    <t>423 Т</t>
  </si>
  <si>
    <t>Костюм нефтяника летний для ИТР р. 52</t>
  </si>
  <si>
    <t>424 Т</t>
  </si>
  <si>
    <t>Костюм нефтяника летний для ИТР р. 54</t>
  </si>
  <si>
    <t>425 Т</t>
  </si>
  <si>
    <t>Костюм нефтяника летний для ИТР р. 56</t>
  </si>
  <si>
    <t>426 Т</t>
  </si>
  <si>
    <t>Костюм нефтяника летний для ИТР р. 58</t>
  </si>
  <si>
    <t>427 Т</t>
  </si>
  <si>
    <t>Костюм нефтяника летний для ИТР р. 60</t>
  </si>
  <si>
    <t>428 Т</t>
  </si>
  <si>
    <t>Костюм нефтяника летний для ИТР р. 62</t>
  </si>
  <si>
    <t>429 Т</t>
  </si>
  <si>
    <t>Костюм нефтян. летний,с гол.уб. разм.44</t>
  </si>
  <si>
    <t>430 Т</t>
  </si>
  <si>
    <t>Костюм нефтян. летний, с гол.уб.разм.46</t>
  </si>
  <si>
    <t>431 Т</t>
  </si>
  <si>
    <t>Костюм нефтян. летний,с гол.уб. разм.48</t>
  </si>
  <si>
    <t>432 Т</t>
  </si>
  <si>
    <t>Костюм нефтян. летний,с гол.уб. разм.50</t>
  </si>
  <si>
    <t>433 Т</t>
  </si>
  <si>
    <t>Костюм нефтян. летний,с гол.уб.разм.52</t>
  </si>
  <si>
    <t>434 Т</t>
  </si>
  <si>
    <t>Костюм нефтян. летний,с гол.уб. .разм.54</t>
  </si>
  <si>
    <t>435 Т</t>
  </si>
  <si>
    <t>Костюм нефтян. летний,с гол.уб. разм.56</t>
  </si>
  <si>
    <t>436 Т</t>
  </si>
  <si>
    <t>Костюм нефтян. летний, с гол.уб.разм.58</t>
  </si>
  <si>
    <t>437 Т</t>
  </si>
  <si>
    <t>Костюм нефтян. летний, с гол.уб.разм.60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</si>
  <si>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</si>
  <si>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</si>
  <si>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</si>
  <si>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</si>
  <si>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439 Т</t>
  </si>
  <si>
    <t>Костюм нефт.летн.для ИТР с гол.уб. р. 46</t>
  </si>
  <si>
    <t>440 Т</t>
  </si>
  <si>
    <t>Костюм нефт. лет.для ИТР с гол.уб. р. 48</t>
  </si>
  <si>
    <t>441 Т</t>
  </si>
  <si>
    <t>Костюм нефт.летн.для ИТРс гол.уб.  р. 50</t>
  </si>
  <si>
    <t>442 Т</t>
  </si>
  <si>
    <t>Костюм нефт.летн.для ИТР с гол.уб. р. 52</t>
  </si>
  <si>
    <t>443 Т</t>
  </si>
  <si>
    <t>Костюм нефт. летн.для ИТРс гол.уб. р. 54</t>
  </si>
  <si>
    <t>444 Т</t>
  </si>
  <si>
    <t>Кост. нефт. летн.для ИТРс гол.уб.  р. 56</t>
  </si>
  <si>
    <t>445 Т</t>
  </si>
  <si>
    <t>Костюм нефт. лет.для ИТР с гол.уб. р. 58</t>
  </si>
  <si>
    <t>446 Т</t>
  </si>
  <si>
    <t>Костюм нефт. летн.для ИТРс гол.уб. р. 60</t>
  </si>
  <si>
    <t>447 Т</t>
  </si>
  <si>
    <t>Компл. лет спецодежды СИЗ для членов ПДК</t>
  </si>
  <si>
    <t>448 Т</t>
  </si>
  <si>
    <t>Костюм нефтяника летний для ИТР р. 44</t>
  </si>
  <si>
    <t>449 Т</t>
  </si>
  <si>
    <t>Костюм нефт. летн.для ИТР  р. 36</t>
  </si>
  <si>
    <t>450 Т</t>
  </si>
  <si>
    <t>Кост.неф.зим.для раб.ПРС разм 52</t>
  </si>
  <si>
    <t>451 Т</t>
  </si>
  <si>
    <t>Кост.неф.зим.для раб.ПРС разм.54</t>
  </si>
  <si>
    <t>452 Т</t>
  </si>
  <si>
    <t>Кост.неф.зим.для раб.ПРС разм.56</t>
  </si>
  <si>
    <t>453 Т</t>
  </si>
  <si>
    <t>Кост.неф.зим.для раб.ПРС разм.58</t>
  </si>
  <si>
    <t>454 Т</t>
  </si>
  <si>
    <t>Кост.неф.зим.для раб.ПРС разм.60</t>
  </si>
  <si>
    <t>455 Т</t>
  </si>
  <si>
    <t>Костюм нефтяника зимний для ИТР р. 44</t>
  </si>
  <si>
    <t>456 Т</t>
  </si>
  <si>
    <t>Костюм нефтяника зимний для ИТР р. 46</t>
  </si>
  <si>
    <t>457 Т</t>
  </si>
  <si>
    <t>Костюм нефтяника зимний для ИТР р.50</t>
  </si>
  <si>
    <t>458 Т</t>
  </si>
  <si>
    <t>Костюм нефтяника зимний для ИТР р.52</t>
  </si>
  <si>
    <t>459 Т</t>
  </si>
  <si>
    <t>Костюм нефтяника зимний для ИТР р.54</t>
  </si>
  <si>
    <t>460 Т</t>
  </si>
  <si>
    <t>Костюм нефтяника зимний для ИТР р.56</t>
  </si>
  <si>
    <t>461 Т</t>
  </si>
  <si>
    <t>Костюм нефтяника зимний для ИТР р.58</t>
  </si>
  <si>
    <t>462 Т</t>
  </si>
  <si>
    <t>Костюм нефтяника зимний для ИТР р.60</t>
  </si>
  <si>
    <t>463 Т</t>
  </si>
  <si>
    <t>Костюм нефтяника зимний для ИТР р.62</t>
  </si>
  <si>
    <t>464 Т</t>
  </si>
  <si>
    <t>Костюм нефтяника зимний для ИТР р.64</t>
  </si>
  <si>
    <t>465 Т</t>
  </si>
  <si>
    <t>Костюм  нефт. зим. с гол.уб.  размер 46</t>
  </si>
  <si>
    <t>466 Т</t>
  </si>
  <si>
    <t>Костюм  нефт. зим. с гол.уб.  размер 48</t>
  </si>
  <si>
    <t>467 Т</t>
  </si>
  <si>
    <t>Костюм  нефт. зим. с гол.уб.  размер 50</t>
  </si>
  <si>
    <t>468 Т</t>
  </si>
  <si>
    <t>Костюм  нефт. зим.  с гол.уб. размер 52</t>
  </si>
  <si>
    <t>469 Т</t>
  </si>
  <si>
    <t>Костюм  нефт. зим.  с гол.уб. размер 54</t>
  </si>
  <si>
    <t>470 Т</t>
  </si>
  <si>
    <t>Костюм  нефт. зим.с гол.уб.   размер 56</t>
  </si>
  <si>
    <t>471 Т</t>
  </si>
  <si>
    <t>Кост. нефт. зимн.для ИТР с гол.уб. р. 50</t>
  </si>
  <si>
    <t>472 Т</t>
  </si>
  <si>
    <t>Костюм нефт. зимн.для ИТР гол.уб. р. 52</t>
  </si>
  <si>
    <t>473 Т</t>
  </si>
  <si>
    <t>Костюм нефтяника зимний для ИТР р.48</t>
  </si>
  <si>
    <t>474 Т</t>
  </si>
  <si>
    <t>Костюм нефт. зимн.для ИТР . р. 36</t>
  </si>
  <si>
    <t>475 Т</t>
  </si>
  <si>
    <t>Сапоги резиновые маслобензостойк.р-р 36</t>
  </si>
  <si>
    <t>пара</t>
  </si>
  <si>
    <t>476 Т</t>
  </si>
  <si>
    <t>Сапоги резиновые маслобензостойк.р-р 37</t>
  </si>
  <si>
    <t>477 Т</t>
  </si>
  <si>
    <t>Сапоги резиновые маслобензостойк.р-р 38</t>
  </si>
  <si>
    <t>478 Т</t>
  </si>
  <si>
    <t>САПОГИ РЕЗИНОВЫЕ МАСЛОБЕНЗОСТОЙК.Р-Р 39</t>
  </si>
  <si>
    <t>479 Т</t>
  </si>
  <si>
    <t>САПОГИ РЕЗИНОВЫЕ МАСЛОБЕНЗОСТОЙК.Р-Р 40</t>
  </si>
  <si>
    <t>480 Т</t>
  </si>
  <si>
    <t>Сапоги резиновые маслобензостойк.р-р 41</t>
  </si>
  <si>
    <t>481 Т</t>
  </si>
  <si>
    <t>Сапоги резиновые маслобензостойк.р-р 42</t>
  </si>
  <si>
    <t>482 Т</t>
  </si>
  <si>
    <t>Сапоги резиновые маслобензостойк. р-р 43</t>
  </si>
  <si>
    <t>483 Т</t>
  </si>
  <si>
    <t>Сапоги резиновые маслобензостойк. р-р 44</t>
  </si>
  <si>
    <t>484 Т</t>
  </si>
  <si>
    <t>Сапоги резиновые маслобензостойк. р-р 45</t>
  </si>
  <si>
    <t>485 Т</t>
  </si>
  <si>
    <t>Сапоги резиновые маслобензостойк.р-р 46</t>
  </si>
  <si>
    <t>486 Т</t>
  </si>
  <si>
    <t>Сапоги резиновые маслобензостойк.р-р 48</t>
  </si>
  <si>
    <t>487 Т</t>
  </si>
  <si>
    <t>Сапоги болотные рыбацкие раз.41</t>
  </si>
  <si>
    <t>488 Т</t>
  </si>
  <si>
    <t>489 Т</t>
  </si>
  <si>
    <t>Сапоги болотные рыбацкие ГОСТ5375 разм43</t>
  </si>
  <si>
    <t>490 Т</t>
  </si>
  <si>
    <t>Сапоги болотные рыбацкие ГОСТ5375 разм44</t>
  </si>
  <si>
    <t>491 Т</t>
  </si>
  <si>
    <t>Сапоги болотные рыбацкие ГОСТ5375 разм45</t>
  </si>
  <si>
    <t>492 Т</t>
  </si>
  <si>
    <t>Сапоги болотные рыбацкие раз.46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</si>
  <si>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</si>
  <si>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</si>
  <si>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</si>
  <si>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</si>
  <si>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</si>
  <si>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494 Т</t>
  </si>
  <si>
    <t>Сапоги жен кожан утеп на ПУГОСТ137-84р37</t>
  </si>
  <si>
    <t>495 Т</t>
  </si>
  <si>
    <t>Сапоги жен кожан утеп на ПУГОСТ137-84р38</t>
  </si>
  <si>
    <t>496 Т</t>
  </si>
  <si>
    <t>Сапоги жен"Кама-М"ПУ ГОСТ12.4.137-84 р39</t>
  </si>
  <si>
    <t>497 Т</t>
  </si>
  <si>
    <t>Сапоги жен"Кама-М"ПУ ГОСТ12.4.137-84 р40</t>
  </si>
  <si>
    <t>498 Т</t>
  </si>
  <si>
    <t>Сапоги кожаные летние раз. 38</t>
  </si>
  <si>
    <t>499 Т</t>
  </si>
  <si>
    <t>Сапоги кожаные летние раз. 39</t>
  </si>
  <si>
    <t>500 Т</t>
  </si>
  <si>
    <t>Сапоги кожаные летние раз. 40</t>
  </si>
  <si>
    <t>501 Т</t>
  </si>
  <si>
    <t>Сапоги кожаные летние раз. 41</t>
  </si>
  <si>
    <t>502 Т</t>
  </si>
  <si>
    <t>Сапоги кожаные летние раз. 42</t>
  </si>
  <si>
    <t>503 Т</t>
  </si>
  <si>
    <t>Сапоги кожаные летние раз. 43</t>
  </si>
  <si>
    <t>504 Т</t>
  </si>
  <si>
    <t>Сапоги кожаные летние раз. 44</t>
  </si>
  <si>
    <t>505 Т</t>
  </si>
  <si>
    <t>Сапоги кожаные летние раз. 45</t>
  </si>
  <si>
    <t>506 Т</t>
  </si>
  <si>
    <t>15.20.31.00.00.00.10.12.1</t>
  </si>
  <si>
    <t>Сапоги кожаные зимние раз. 40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</si>
  <si>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</si>
  <si>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</si>
  <si>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</si>
  <si>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</si>
  <si>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</si>
  <si>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</si>
  <si>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</si>
  <si>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</si>
  <si>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</si>
  <si>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</si>
  <si>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</si>
  <si>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</si>
  <si>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</si>
  <si>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</si>
  <si>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</si>
  <si>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</si>
  <si>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</si>
  <si>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</si>
  <si>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</si>
  <si>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</si>
  <si>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512 Т</t>
  </si>
  <si>
    <t>Сапоги кожаные летн. р.36</t>
  </si>
  <si>
    <t>513 Т</t>
  </si>
  <si>
    <t>Сапоги кожаные летн. р.37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</si>
  <si>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</si>
  <si>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</si>
  <si>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</si>
  <si>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</si>
  <si>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515 Т</t>
  </si>
  <si>
    <t>Сапоги кожаные зим. р.39</t>
  </si>
  <si>
    <t>516 Т</t>
  </si>
  <si>
    <t>Сапоги жен"Кама-М"ПУ ГОСТ12.4.137-84 р41</t>
  </si>
  <si>
    <t>517 Т</t>
  </si>
  <si>
    <t>Сапоги жен"Кама-М"ПУ ГОСТ12.4.137-84 р42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</si>
  <si>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</si>
  <si>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</si>
  <si>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</si>
  <si>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</si>
  <si>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</si>
  <si>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</si>
  <si>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</si>
  <si>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</si>
  <si>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520 Т</t>
  </si>
  <si>
    <t>Сапоги кожаные зимние раз. 48</t>
  </si>
  <si>
    <t>521 Т</t>
  </si>
  <si>
    <t>Сапоги кожаные летние разм.47</t>
  </si>
  <si>
    <t>522 Т</t>
  </si>
  <si>
    <t>Сапоги жен зимниеГОСТ12.4.137-84 р43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</si>
  <si>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</si>
  <si>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</si>
  <si>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</si>
  <si>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</si>
  <si>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524 Т</t>
  </si>
  <si>
    <t>Сапоги кожаные зимние раз. 47</t>
  </si>
  <si>
    <t>525 Т</t>
  </si>
  <si>
    <t>Сапоги кожаные летние раз. 46</t>
  </si>
  <si>
    <t>526 Т</t>
  </si>
  <si>
    <t>15.20.11.00.00.00.40.14.1</t>
  </si>
  <si>
    <t>Боты</t>
  </si>
  <si>
    <t>диэлектрические</t>
  </si>
  <si>
    <t>Боты  диэлектрические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</si>
  <si>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</si>
  <si>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</si>
  <si>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</si>
  <si>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</si>
  <si>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</si>
  <si>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528 Т</t>
  </si>
  <si>
    <t>Ботинки защ.41</t>
  </si>
  <si>
    <t>529 Т</t>
  </si>
  <si>
    <t>Ботинки защ.42</t>
  </si>
  <si>
    <t>530 Т</t>
  </si>
  <si>
    <t>Ботинки защ.43</t>
  </si>
  <si>
    <t>531 Т</t>
  </si>
  <si>
    <t>Ботинки защ.44</t>
  </si>
  <si>
    <t>532 Т</t>
  </si>
  <si>
    <t>Ботинки защ.45</t>
  </si>
  <si>
    <t>533 Т</t>
  </si>
  <si>
    <t>БОТИНКИ ЗАЩ.37</t>
  </si>
  <si>
    <t>534 Т</t>
  </si>
  <si>
    <t>БОТИНКИ ЗАЩ.38</t>
  </si>
  <si>
    <t>535 Т</t>
  </si>
  <si>
    <t>БОТИНКИ ЗАЩ.39</t>
  </si>
  <si>
    <t>536 Т</t>
  </si>
  <si>
    <t>Ботинки защитные 40 р-р</t>
  </si>
  <si>
    <t>537 Т</t>
  </si>
  <si>
    <t>Ботинки защ.46</t>
  </si>
  <si>
    <t>538 Т</t>
  </si>
  <si>
    <t>Ботинки защ.47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</si>
  <si>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</si>
  <si>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</si>
  <si>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</si>
  <si>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</si>
  <si>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</si>
  <si>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</si>
  <si>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</si>
  <si>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</si>
  <si>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</si>
  <si>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541 Т</t>
  </si>
  <si>
    <t>Перчатки защит. с покр.полим.матер.утеп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</si>
  <si>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</si>
  <si>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</si>
  <si>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</si>
  <si>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</si>
  <si>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543 Т</t>
  </si>
  <si>
    <t>Перчатки нитриловые на хлопчатобу основе</t>
  </si>
  <si>
    <t>544 Т</t>
  </si>
  <si>
    <t>14.12.30.00.00.80.16.24.1</t>
  </si>
  <si>
    <t>комбинированные, спилковые с х/б</t>
  </si>
  <si>
    <t>Перчатки комбинированные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</si>
  <si>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</si>
  <si>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</si>
  <si>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</si>
  <si>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</si>
  <si>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</si>
  <si>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546 Т</t>
  </si>
  <si>
    <t>14.12.30.00.00.80.30.10.1</t>
  </si>
  <si>
    <t>Перчатки</t>
  </si>
  <si>
    <t>рабочие, утепленные</t>
  </si>
  <si>
    <t>Перчатки меховые (зимние)</t>
  </si>
  <si>
    <t>547 Т</t>
  </si>
  <si>
    <t>548 Т</t>
  </si>
  <si>
    <t>549 Т</t>
  </si>
  <si>
    <t>Головной убор зимний</t>
  </si>
  <si>
    <t>550 Т</t>
  </si>
  <si>
    <t>Головной убор летний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</si>
  <si>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</si>
  <si>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</si>
  <si>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</si>
  <si>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</si>
  <si>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</si>
  <si>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552 Т</t>
  </si>
  <si>
    <t>Каска защитная с наушником</t>
  </si>
  <si>
    <t>553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</si>
  <si>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</si>
  <si>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</si>
  <si>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</si>
  <si>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</si>
  <si>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554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</si>
  <si>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</si>
  <si>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</si>
  <si>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</si>
  <si>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</si>
  <si>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</si>
  <si>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</si>
  <si>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</si>
  <si>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</si>
  <si>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</si>
  <si>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</si>
  <si>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</si>
  <si>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</si>
  <si>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</si>
  <si>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</si>
  <si>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</si>
  <si>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</si>
  <si>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</si>
  <si>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</si>
  <si>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</si>
  <si>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</si>
  <si>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559 Т</t>
  </si>
  <si>
    <t>27.32.13.00.02.01.27.20.2</t>
  </si>
  <si>
    <t>АВВГ 3*6+1*4</t>
  </si>
  <si>
    <t>Кабель 0,4кВ АВВГ-3х6+1х4</t>
  </si>
  <si>
    <t>560 Т</t>
  </si>
  <si>
    <t>27.32.13.00.02.01.42.05.2</t>
  </si>
  <si>
    <t>ВВБГ 3*25+1*10</t>
  </si>
  <si>
    <t>Кабель 0,4кВ ВВБГ-3х25+1х10</t>
  </si>
  <si>
    <t>561 Т</t>
  </si>
  <si>
    <t>27.32.13.00.02.01.42.03.2</t>
  </si>
  <si>
    <t>ВВБГ 3*10+1*6</t>
  </si>
  <si>
    <t>Кабель 0,4кВ ВВБГ-3х10+1х6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</si>
  <si>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</si>
  <si>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</si>
  <si>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</si>
  <si>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</si>
  <si>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</si>
  <si>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</si>
  <si>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</si>
  <si>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</si>
  <si>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</si>
  <si>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</si>
  <si>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</si>
  <si>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</si>
  <si>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565 Т</t>
  </si>
  <si>
    <t>27.32.13.00.02.01.27.04.2</t>
  </si>
  <si>
    <t>АВВГ 2*10</t>
  </si>
  <si>
    <t>Кабель АВВГ 2х10</t>
  </si>
  <si>
    <t>566 Т</t>
  </si>
  <si>
    <t>27.32.13.00.02.01.27.01.2</t>
  </si>
  <si>
    <t>АВВГ 2*2.5</t>
  </si>
  <si>
    <t>Кабель АВВГ 2х2.5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</si>
  <si>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</si>
  <si>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</si>
  <si>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</si>
  <si>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</si>
  <si>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</si>
  <si>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</si>
  <si>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</si>
  <si>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</si>
  <si>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</si>
  <si>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</si>
  <si>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</si>
  <si>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</si>
  <si>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</si>
  <si>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</si>
  <si>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</si>
  <si>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</si>
  <si>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</si>
  <si>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</si>
  <si>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572 Т</t>
  </si>
  <si>
    <t>27.32.13.00.02.01.27.23.2</t>
  </si>
  <si>
    <t>АВВГ 3*16+1*10</t>
  </si>
  <si>
    <t>Кабель АВВГ 3х16+1х10</t>
  </si>
  <si>
    <t>573 Т</t>
  </si>
  <si>
    <t>27.32.13.00.02.01.27.65.2</t>
  </si>
  <si>
    <t>АВВГ 3*25+1*10</t>
  </si>
  <si>
    <t>Кабель АВВГ 3х25+1х10</t>
  </si>
  <si>
    <t>574 Т</t>
  </si>
  <si>
    <t>27.32.13.00.02.01.27.24.2</t>
  </si>
  <si>
    <t>АВВГ 3*25+1*16</t>
  </si>
  <si>
    <t>Кабель АВВГ 3х35х1.25</t>
  </si>
  <si>
    <t>575 Т</t>
  </si>
  <si>
    <t>27.32.13.00.02.01.27.19.2</t>
  </si>
  <si>
    <t>АВВГ 3*4+1*2.5</t>
  </si>
  <si>
    <t>Кабель АВВГ 3х4+1х2,5</t>
  </si>
  <si>
    <t>576 Т</t>
  </si>
  <si>
    <t>27.32.13.00.02.01.27.27.2</t>
  </si>
  <si>
    <t>АВВГ 3*70+1*35</t>
  </si>
  <si>
    <t>Кабель АВВГ 3х70+1х35</t>
  </si>
  <si>
    <t>577 Т</t>
  </si>
  <si>
    <t>27.32.13.00.02.01.27.28.2</t>
  </si>
  <si>
    <t>АВВГ 3*95+1*50</t>
  </si>
  <si>
    <t>Кабель АВВГ 3х95+1х35</t>
  </si>
  <si>
    <t>578 Т</t>
  </si>
  <si>
    <t>27.32.13.00.02.01.27.02.2</t>
  </si>
  <si>
    <t>АВВГ 2*4</t>
  </si>
  <si>
    <t>Кабель АВВГ 2х4</t>
  </si>
  <si>
    <t>579 Т</t>
  </si>
  <si>
    <t>27.32.13.00.02.01.37.13.2</t>
  </si>
  <si>
    <t>ВВГ 3*4+1*2,5</t>
  </si>
  <si>
    <t>Кабель ВВГ 3х4+1х2,5</t>
  </si>
  <si>
    <t>580 Т</t>
  </si>
  <si>
    <t>27.32.13.00.02.01.37.10.2</t>
  </si>
  <si>
    <t>ВВГ 3*2.5</t>
  </si>
  <si>
    <t>Кабель ВВГ 3х2,5</t>
  </si>
  <si>
    <t>581 Т</t>
  </si>
  <si>
    <t>27.32.13.00.01.02.40.30.2</t>
  </si>
  <si>
    <t>Провод</t>
  </si>
  <si>
    <t>АППВ 3*2.5+1*1.5</t>
  </si>
  <si>
    <t>Кабель АППВ 3х2,5+1х1,5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</si>
  <si>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</si>
  <si>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</si>
  <si>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</si>
  <si>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</si>
  <si>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</si>
  <si>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</si>
  <si>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</si>
  <si>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</si>
  <si>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584 Т</t>
  </si>
  <si>
    <t>27.32.13.00.02.01.50.01.2</t>
  </si>
  <si>
    <t>ВБбШв 3*50</t>
  </si>
  <si>
    <t>Кабель  ВББшв-3х4</t>
  </si>
  <si>
    <t>585 Т</t>
  </si>
  <si>
    <t>Кабель  ВББшв-3х6+1*4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</si>
  <si>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</si>
  <si>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</si>
  <si>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</si>
  <si>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</si>
  <si>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</si>
  <si>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</si>
  <si>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</si>
  <si>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</si>
  <si>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</si>
  <si>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</si>
  <si>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</si>
  <si>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</si>
  <si>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</si>
  <si>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</si>
  <si>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</si>
  <si>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</si>
  <si>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</si>
  <si>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</si>
  <si>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</si>
  <si>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</si>
  <si>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</si>
  <si>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</si>
  <si>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</si>
  <si>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</si>
  <si>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</si>
  <si>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</si>
  <si>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</si>
  <si>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</si>
  <si>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</si>
  <si>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</si>
  <si>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</si>
  <si>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</si>
  <si>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</si>
  <si>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</si>
  <si>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</si>
  <si>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</si>
  <si>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</si>
  <si>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</si>
  <si>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</si>
  <si>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</si>
  <si>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</si>
  <si>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</si>
  <si>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</si>
  <si>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</si>
  <si>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597 Т</t>
  </si>
  <si>
    <t>кабель  КГВВ-4х2,5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</si>
  <si>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</si>
  <si>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</si>
  <si>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</si>
  <si>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</si>
  <si>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</si>
  <si>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</si>
  <si>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</si>
  <si>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</si>
  <si>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</si>
  <si>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</si>
  <si>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</si>
  <si>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</si>
  <si>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</si>
  <si>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</si>
  <si>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</si>
  <si>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</si>
  <si>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602 Т</t>
  </si>
  <si>
    <t>Кабель КВВГ 7х1,5 контр.</t>
  </si>
  <si>
    <t>603 Т</t>
  </si>
  <si>
    <t>27.32.13.00.01.01.10.15.3</t>
  </si>
  <si>
    <t>АС-50</t>
  </si>
  <si>
    <t>Провод АС-50</t>
  </si>
  <si>
    <t>604 Т</t>
  </si>
  <si>
    <t xml:space="preserve">27.32.13.00.01.01.10.10.3 </t>
  </si>
  <si>
    <t>АС-35</t>
  </si>
  <si>
    <t>Провод АС-35</t>
  </si>
  <si>
    <t>605 Т</t>
  </si>
  <si>
    <t>27.32.11.00.00.01.01.83.1</t>
  </si>
  <si>
    <t>ПЭТВ-2 1.4</t>
  </si>
  <si>
    <t>Обмоточный  провод ПЭТВ-2 1,4мм2</t>
  </si>
  <si>
    <t>кг</t>
  </si>
  <si>
    <t>606 Т</t>
  </si>
  <si>
    <t>27.32.11.00.00.01.01.86.1</t>
  </si>
  <si>
    <t>ПЭТВ-2 1.5</t>
  </si>
  <si>
    <t>Обмоточный  провод ПЭТВ-2 1,5мм2</t>
  </si>
  <si>
    <t>607 Т</t>
  </si>
  <si>
    <t>27.32.11.00.00.01.01.25.1</t>
  </si>
  <si>
    <t>ПЭТВ-2 0.35</t>
  </si>
  <si>
    <t>Обмоточный  провод ПЭТВ-2 0,35мм2</t>
  </si>
  <si>
    <t>608 Т</t>
  </si>
  <si>
    <t>27.32.11.00.00.01.01.70.1</t>
  </si>
  <si>
    <t>ПЭТВ-2 1.06</t>
  </si>
  <si>
    <t>Обмоточный  провод ПЭТВ-2 1,06мм2</t>
  </si>
  <si>
    <t>609 Т</t>
  </si>
  <si>
    <t>27.32.11.00.00.01.01.74.1</t>
  </si>
  <si>
    <t>ПЭТВ-2 1.12</t>
  </si>
  <si>
    <t>Обмоточный  провод ПЭТВ-2 1,12мм2</t>
  </si>
  <si>
    <t>610 Т</t>
  </si>
  <si>
    <t>27.32.11.00.00.01.01.76.1</t>
  </si>
  <si>
    <t>ПЭТВ-2 1.18</t>
  </si>
  <si>
    <t>Обмоточный  провод ПЭТВ-2 1,18мм2</t>
  </si>
  <si>
    <t>611 Т</t>
  </si>
  <si>
    <t>27.32.11.00.00.01.01.79.1</t>
  </si>
  <si>
    <t>ПЭТВ-2 1.25</t>
  </si>
  <si>
    <t>Обмоточный  провод ПЭТВ-2 1,25мм2</t>
  </si>
  <si>
    <t>612 Т</t>
  </si>
  <si>
    <t>27.32.11.00.00.01.01.81.1</t>
  </si>
  <si>
    <t>ПЭТВ-2 1.32</t>
  </si>
  <si>
    <t>Обмоточный  провод ПЭТВ-2 1,32мм2</t>
  </si>
  <si>
    <t>613 Т</t>
  </si>
  <si>
    <t>27.32.11.00.00.01.01.93.1</t>
  </si>
  <si>
    <t>ПЭТВ-2 1.8</t>
  </si>
  <si>
    <t>Провод обмоточный 1,8мм2</t>
  </si>
  <si>
    <t>614 Т</t>
  </si>
  <si>
    <t>27.32.11.00.00.01.01.27.1</t>
  </si>
  <si>
    <t>ПЭТВ-2 0.4</t>
  </si>
  <si>
    <t>Провод  обмоточный ПЭТВ-2 0,40 мм2</t>
  </si>
  <si>
    <t>615 Т</t>
  </si>
  <si>
    <t>27.32.11.00.00.01.01.61.1</t>
  </si>
  <si>
    <t>ПЭТВ-2 0.9</t>
  </si>
  <si>
    <t>Провод  обмоточный ПЭТВ-2 0,90 мм2</t>
  </si>
  <si>
    <t>616 Т</t>
  </si>
  <si>
    <t>27.32.11.00.00.01.01.35.1</t>
  </si>
  <si>
    <t>ПЭТВ-2 0.5</t>
  </si>
  <si>
    <t>Провод обмоточный ПЭТВ-2 0,5мм2</t>
  </si>
  <si>
    <t>617 Т</t>
  </si>
  <si>
    <t>27.32.11.00.00.01.01.40.1</t>
  </si>
  <si>
    <t>ПЭТВ-2 0.56</t>
  </si>
  <si>
    <t>Провод обмоточный ПЭТВ-2 0,56мм2</t>
  </si>
  <si>
    <t>618 Т</t>
  </si>
  <si>
    <t>27.32.11.00.00.01.01.44.1</t>
  </si>
  <si>
    <t>ПЭТВ-2 0.63</t>
  </si>
  <si>
    <t>Провод обмоточный ПЭТВ-2 0,63мм2</t>
  </si>
  <si>
    <t>619 Т</t>
  </si>
  <si>
    <t>27.32.11.00.00.01.01.60.1</t>
  </si>
  <si>
    <t>ПЭТВ-2 0.85</t>
  </si>
  <si>
    <t>Провод обмоточный ПЭТВ-2 0,85мм2</t>
  </si>
  <si>
    <t>620 Т</t>
  </si>
  <si>
    <t>27.32.11.00.00.01.01.66.1</t>
  </si>
  <si>
    <t>ПЭТВ-2 1.0</t>
  </si>
  <si>
    <t>Провод обмоточный ПЭТВ-2 1,0мм2</t>
  </si>
  <si>
    <t>621 Т</t>
  </si>
  <si>
    <t>27.32.11.00.00.01.01.88.1</t>
  </si>
  <si>
    <t>ПЭТВ-2 1.6</t>
  </si>
  <si>
    <t>Обмоточный  провод  ПЭТВ-2  ? 1,60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</si>
  <si>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</si>
  <si>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</si>
  <si>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</si>
  <si>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</si>
  <si>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</si>
  <si>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</si>
  <si>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</si>
  <si>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624 Т</t>
  </si>
  <si>
    <t>27.32.13.00.01.02.40.25.2</t>
  </si>
  <si>
    <t>АППВ 3*2.5</t>
  </si>
  <si>
    <t>Провод АППВ 3х2.5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</si>
  <si>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</si>
  <si>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</si>
  <si>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</si>
  <si>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</si>
  <si>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</si>
  <si>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</si>
  <si>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</si>
  <si>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</si>
  <si>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</si>
  <si>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</si>
  <si>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</si>
  <si>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</si>
  <si>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</si>
  <si>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</si>
  <si>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</si>
  <si>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</si>
  <si>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</si>
  <si>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</si>
  <si>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</si>
  <si>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</si>
  <si>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</si>
  <si>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</si>
  <si>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</si>
  <si>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</si>
  <si>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</si>
  <si>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</si>
  <si>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</si>
  <si>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</si>
  <si>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</si>
  <si>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</si>
  <si>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</si>
  <si>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636 Т</t>
  </si>
  <si>
    <t>Щит ВРУ-400 а-2 ввод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</si>
  <si>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</si>
  <si>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</si>
  <si>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</si>
  <si>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</si>
  <si>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</si>
  <si>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</si>
  <si>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</si>
  <si>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</si>
  <si>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</si>
  <si>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</si>
  <si>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</si>
  <si>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</si>
  <si>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</si>
  <si>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</si>
  <si>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</si>
  <si>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</si>
  <si>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октябрь, ноябрь, декабрь</t>
  </si>
  <si>
    <t>Атырауская область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</si>
  <si>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</si>
  <si>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</si>
  <si>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</si>
  <si>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</si>
  <si>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</si>
  <si>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</si>
  <si>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</si>
  <si>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</si>
  <si>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</si>
  <si>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</si>
  <si>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строительству эксплуатационных скважин  на месторождениях АО "Эмбамунайгаз"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</si>
  <si>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</si>
  <si>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</si>
  <si>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</si>
  <si>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</si>
  <si>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</si>
  <si>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</si>
  <si>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</si>
  <si>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</si>
  <si>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</si>
  <si>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11 Р</t>
  </si>
  <si>
    <t>Анализ разработки участка Восточный Молдабек месторождения Кенбай</t>
  </si>
  <si>
    <t>9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</si>
  <si>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</si>
  <si>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</si>
  <si>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</si>
  <si>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"Жылоймунайгаз", для Кульсаринская база УПТОиКО</t>
  </si>
  <si>
    <t>декабрь</t>
  </si>
  <si>
    <t>авансовый платеж "0%", оставшаяся часть в течение 30 р.д. с момента подписания акта приема-передачи</t>
  </si>
  <si>
    <t>10 У</t>
  </si>
  <si>
    <t>Холодная вода и канализация для НГДУ "Жайыкмунайгаз"</t>
  </si>
  <si>
    <t>11 У</t>
  </si>
  <si>
    <t>12 У</t>
  </si>
  <si>
    <t xml:space="preserve">Холодная вода для НГДУ "Доссормунайгаз" </t>
  </si>
  <si>
    <t>13 У</t>
  </si>
  <si>
    <t>14 У</t>
  </si>
  <si>
    <t xml:space="preserve">Холодная вода для НГДУ "Кайнармунайгаз" 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</si>
  <si>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</si>
  <si>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</si>
  <si>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</si>
  <si>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</si>
  <si>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</si>
  <si>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</si>
  <si>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</si>
  <si>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</si>
  <si>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18 У</t>
  </si>
  <si>
    <t>Услуги по вывозу твердых бытовых отходов  с объектов НГДУ "Доссормунайгаз"  и с участок "Эмбамунайэнерго"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</si>
  <si>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</si>
  <si>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</si>
  <si>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20 У</t>
  </si>
  <si>
    <t>Услуги по вывозу твердых бытовых отходов  с объектов НГДУ "Кайнармунайгаз"  и с участок "Эмбамунайэнерго"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</si>
  <si>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</si>
  <si>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</si>
  <si>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</si>
  <si>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</si>
  <si>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</si>
  <si>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</si>
  <si>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</si>
  <si>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</si>
  <si>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</si>
  <si>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</si>
  <si>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</si>
  <si>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</si>
  <si>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</si>
  <si>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</si>
  <si>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</si>
  <si>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</si>
  <si>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</si>
  <si>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</si>
  <si>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</si>
  <si>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</si>
  <si>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</si>
  <si>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</si>
  <si>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</si>
  <si>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</si>
  <si>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</si>
  <si>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</si>
  <si>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</si>
  <si>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</si>
  <si>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</si>
  <si>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</si>
  <si>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</si>
  <si>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</si>
  <si>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</si>
  <si>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</si>
  <si>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</si>
  <si>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</si>
  <si>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</si>
  <si>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</si>
  <si>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</si>
  <si>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</si>
  <si>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</si>
  <si>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</si>
  <si>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</si>
  <si>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</si>
  <si>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</si>
  <si>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</si>
  <si>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</si>
  <si>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</si>
  <si>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</si>
  <si>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</si>
  <si>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</si>
  <si>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</si>
  <si>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</si>
  <si>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</si>
  <si>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</si>
  <si>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</si>
  <si>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</si>
  <si>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9 изменения и дополнения от 10 октября 2014 года №</t>
  </si>
  <si>
    <t>План долгосрочных закупок товаров, работ и услуг АО "Эмбамунайгаз" на 2012-2019 годы</t>
  </si>
  <si>
    <t>Для водогрейных котлов центрального отопления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</si>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</sst>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&quot;€&quot;#,##0;[Red]\-&quot;€&quot;#,##0"/>
    <numFmt numFmtId="166" formatCode="_(* #,##0.00_);_(* \(#,##0.00\);_(* &quot;-&quot;??_);_(@_)"/>
    <numFmt numFmtId="167" formatCode="#,##0.0"/>
  </numFmts>
  <fonts count="24" x14ac:knownFonts="1">
    <font>
      <sz val="10"/>
      <name val="Arial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9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2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40" fontId="6" fillId="2" borderId="1"/>
    <xf numFmtId="40" fontId="6" fillId="2" borderId="1"/>
    <xf numFmtId="49" fontId="16" fillId="3" borderId="2">
      <alignment vertical="center"/>
    </xf>
    <xf numFmtId="0" fontId="7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0" fillId="4" borderId="0" applyNumberFormat="0" applyBorder="0" applyAlignment="0" applyProtection="0"/>
    <xf numFmtId="0" fontId="6" fillId="0" borderId="0"/>
    <xf numFmtId="0" fontId="23" fillId="0" borderId="0"/>
    <xf numFmtId="0" fontId="7" fillId="0" borderId="0"/>
  </cellStyleXfs>
  <cellXfs count="108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4" fillId="0" borderId="1" xfId="5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 wrapText="1"/>
    </xf>
    <xf numFmtId="4" fontId="4" fillId="0" borderId="1" xfId="8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 applyProtection="1">
      <alignment horizontal="center" vertical="center" wrapText="1"/>
    </xf>
    <xf numFmtId="0" fontId="4" fillId="0" borderId="1" xfId="7" applyFont="1" applyFill="1" applyBorder="1" applyAlignment="1">
      <alignment horizontal="center" vertical="center"/>
    </xf>
    <xf numFmtId="4" fontId="5" fillId="0" borderId="1" xfId="7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 wrapText="1"/>
    </xf>
    <xf numFmtId="3" fontId="4" fillId="0" borderId="1" xfId="7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" fontId="4" fillId="0" borderId="1" xfId="10" applyNumberFormat="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43" fontId="5" fillId="0" borderId="0" xfId="9" applyFont="1" applyFill="1" applyAlignment="1">
      <alignment horizontal="center" vertical="center"/>
    </xf>
    <xf numFmtId="3" fontId="4" fillId="0" borderId="0" xfId="2" applyNumberFormat="1" applyFont="1" applyFill="1" applyAlignment="1">
      <alignment horizontal="center" vertical="center"/>
    </xf>
    <xf numFmtId="3" fontId="4" fillId="0" borderId="0" xfId="9" applyNumberFormat="1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2" fontId="21" fillId="0" borderId="1" xfId="1" applyNumberFormat="1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2" fontId="4" fillId="0" borderId="1" xfId="60" applyNumberFormat="1" applyFont="1" applyFill="1" applyBorder="1" applyAlignment="1">
      <alignment horizontal="center" vertical="center" wrapText="1"/>
    </xf>
    <xf numFmtId="0" fontId="4" fillId="0" borderId="1" xfId="35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15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3" fontId="4" fillId="0" borderId="1" xfId="3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 wrapText="1"/>
    </xf>
    <xf numFmtId="0" fontId="1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49" fontId="4" fillId="0" borderId="0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</cellXfs>
  <cellStyles count="63">
    <cellStyle name=" 1" xfId="13"/>
    <cellStyle name="Normal 2" xfId="14"/>
    <cellStyle name="Normal 2 3 2" xfId="5"/>
    <cellStyle name="Normal 2 3 2 2" xfId="15"/>
    <cellStyle name="Normal 2 3 2 3" xfId="16"/>
    <cellStyle name="Normal 3" xfId="11"/>
    <cellStyle name="Normal 3 2" xfId="17"/>
    <cellStyle name="SAS FM Read-only data cell (read-only table)" xfId="18"/>
    <cellStyle name="SAS FM Read-only data cell (read-only table) 3" xfId="19"/>
    <cellStyle name="SAS FM Row header" xfId="20"/>
    <cellStyle name="Style 1" xfId="21"/>
    <cellStyle name="Гиперссылка 2" xfId="22"/>
    <cellStyle name="Обычный" xfId="0" builtinId="0"/>
    <cellStyle name="Обычный 10" xfId="23"/>
    <cellStyle name="Обычный 10 2" xfId="7"/>
    <cellStyle name="Обычный 11" xfId="24"/>
    <cellStyle name="Обычный 11 2" xfId="25"/>
    <cellStyle name="Обычный 12" xfId="26"/>
    <cellStyle name="Обычный 13" xfId="27"/>
    <cellStyle name="Обычный 15" xfId="60"/>
    <cellStyle name="Обычный 16" xfId="10"/>
    <cellStyle name="Обычный 2" xfId="1"/>
    <cellStyle name="Обычный 2 2" xfId="2"/>
    <cellStyle name="Обычный 2 2 2 2" xfId="28"/>
    <cellStyle name="Обычный 2 2 2_Корр ГПЗ 2012 (для РА)финал" xfId="29"/>
    <cellStyle name="Обычный 2 2 3" xfId="30"/>
    <cellStyle name="Обычный 2 3_Корр ГПЗ 2012 (для РА)финал" xfId="31"/>
    <cellStyle name="Обычный 2_План ГЗ на 2011г  первочередные " xfId="32"/>
    <cellStyle name="Обычный 22" xfId="33"/>
    <cellStyle name="Обычный 3" xfId="34"/>
    <cellStyle name="Обычный 3 2" xfId="8"/>
    <cellStyle name="Обычный 4" xfId="35"/>
    <cellStyle name="Обычный 5" xfId="36"/>
    <cellStyle name="Обычный 6" xfId="37"/>
    <cellStyle name="Обычный 7" xfId="38"/>
    <cellStyle name="Обычный 8" xfId="39"/>
    <cellStyle name="Обычный 9" xfId="40"/>
    <cellStyle name="Обычный_Лист1" xfId="62"/>
    <cellStyle name="Обычный_Лист1 2" xfId="12"/>
    <cellStyle name="Обычный_Лист1 4" xfId="3"/>
    <cellStyle name="Обычный_Лист3" xfId="61"/>
    <cellStyle name="Обычный_Производственная программа на 2006 год ДОТиОС АО РД КМГ" xfId="4"/>
    <cellStyle name="Процентный 2" xfId="41"/>
    <cellStyle name="Стиль 1" xfId="6"/>
    <cellStyle name="Стиль 1 2" xfId="42"/>
    <cellStyle name="Финансовый 2" xfId="9"/>
    <cellStyle name="Финансовый 2 2" xfId="43"/>
    <cellStyle name="Финансовый 2 3" xfId="44"/>
    <cellStyle name="Финансовый 2 5" xfId="45"/>
    <cellStyle name="Финансовый 3" xfId="46"/>
    <cellStyle name="Финансовый 4" xfId="47"/>
    <cellStyle name="Финансовый 4 2" xfId="48"/>
    <cellStyle name="Финансовый 5" xfId="49"/>
    <cellStyle name="Финансовый 6" xfId="50"/>
    <cellStyle name="Финансовый 6 2" xfId="51"/>
    <cellStyle name="Финансовый 7" xfId="52"/>
    <cellStyle name="Финансовый 7 2" xfId="53"/>
    <cellStyle name="Финансовый 8" xfId="54"/>
    <cellStyle name="Финансовый 8 2" xfId="55"/>
    <cellStyle name="Финансовый 9" xfId="56"/>
    <cellStyle name="Финансовый 9 2" xfId="57"/>
    <cellStyle name="Финансовый 9 3" xfId="58"/>
    <cellStyle name="Хороший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911"/>
  <sheetViews>
    <sheetView tabSelected="1" topLeftCell="A7" zoomScaleNormal="100" workbookViewId="0">
      <pane xSplit="5" ySplit="9" topLeftCell="T16" activePane="bottomRight" state="frozen"/>
      <selection activeCell="A7" sqref="A7"/>
      <selection pane="topRight" activeCell="F7" sqref="F7"/>
      <selection pane="bottomLeft" activeCell="A14" sqref="A14"/>
      <selection pane="bottomRight" activeCell="AD862" sqref="AD862"/>
    </sheetView>
  </sheetViews>
  <sheetFormatPr defaultColWidth="11.5703125" defaultRowHeight="11.25" outlineLevelRow="1" x14ac:dyDescent="0.2"/>
  <cols>
    <col min="1" max="1" width="10.7109375" style="1" customWidth="1"/>
    <col min="2" max="2" width="20.7109375" style="1" customWidth="1"/>
    <col min="3" max="3" width="24" style="1" customWidth="1"/>
    <col min="4" max="4" width="23" style="1" customWidth="1"/>
    <col min="5" max="5" width="28" style="1" customWidth="1"/>
    <col min="6" max="6" width="28.7109375" style="1" customWidth="1"/>
    <col min="7" max="7" width="9.140625" style="1" customWidth="1"/>
    <col min="8" max="8" width="10.5703125" style="1" customWidth="1"/>
    <col min="9" max="9" width="15" style="1" customWidth="1"/>
    <col min="10" max="10" width="13.42578125" style="1" customWidth="1"/>
    <col min="11" max="11" width="12" style="1" customWidth="1"/>
    <col min="12" max="12" width="33" style="1" customWidth="1"/>
    <col min="13" max="13" width="9.140625" style="1" customWidth="1"/>
    <col min="14" max="21" width="15.85546875" style="1" customWidth="1"/>
    <col min="22" max="22" width="15.42578125" style="1" customWidth="1"/>
    <col min="23" max="24" width="18.7109375" style="1" customWidth="1"/>
    <col min="25" max="25" width="15.7109375" style="1" customWidth="1"/>
    <col min="26" max="26" width="12.28515625" style="1" bestFit="1" customWidth="1"/>
    <col min="27" max="27" width="11.5703125" style="1" customWidth="1"/>
    <col min="28" max="198" width="9.140625" style="1" customWidth="1"/>
    <col min="199" max="199" width="6.140625" style="1" customWidth="1"/>
    <col min="200" max="200" width="14.42578125" style="1" customWidth="1"/>
    <col min="201" max="201" width="18.42578125" style="1" customWidth="1"/>
    <col min="202" max="202" width="23" style="1" customWidth="1"/>
    <col min="203" max="203" width="25.28515625" style="1" customWidth="1"/>
    <col min="204" max="204" width="15" style="1" customWidth="1"/>
    <col min="205" max="205" width="9.140625" style="1" customWidth="1"/>
    <col min="206" max="206" width="10.5703125" style="1" customWidth="1"/>
    <col min="207" max="207" width="15" style="1" customWidth="1"/>
    <col min="208" max="208" width="13.42578125" style="1" customWidth="1"/>
    <col min="209" max="209" width="12" style="1" customWidth="1"/>
    <col min="210" max="210" width="33" style="1" customWidth="1"/>
    <col min="211" max="211" width="9.140625" style="1" customWidth="1"/>
    <col min="212" max="218" width="15.85546875" style="1" customWidth="1"/>
    <col min="219" max="219" width="15.42578125" style="1" customWidth="1"/>
    <col min="220" max="221" width="18.7109375" style="1" customWidth="1"/>
    <col min="222" max="222" width="15.7109375" style="1" customWidth="1"/>
    <col min="223" max="223" width="12.28515625" style="1" bestFit="1" customWidth="1"/>
    <col min="224" max="16384" width="11.5703125" style="1"/>
  </cols>
  <sheetData>
    <row r="1" spans="1:224" x14ac:dyDescent="0.2">
      <c r="B1" s="2"/>
      <c r="L1" s="102" t="s">
        <v>0</v>
      </c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24" x14ac:dyDescent="0.2">
      <c r="B2" s="3" t="s">
        <v>1</v>
      </c>
      <c r="D2" s="4"/>
      <c r="E2" s="4"/>
      <c r="F2" s="4"/>
    </row>
    <row r="3" spans="1:224" ht="12.75" x14ac:dyDescent="0.2">
      <c r="A3" s="5"/>
      <c r="B3" s="6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</row>
    <row r="4" spans="1:224" ht="12.75" x14ac:dyDescent="0.2">
      <c r="A4" s="5"/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</row>
    <row r="5" spans="1:224" ht="12.75" x14ac:dyDescent="0.2">
      <c r="A5" s="5"/>
      <c r="B5" s="6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</row>
    <row r="6" spans="1:224" ht="12.75" x14ac:dyDescent="0.2">
      <c r="A6" s="5"/>
      <c r="B6" s="6" t="s">
        <v>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</row>
    <row r="7" spans="1:224" ht="12.75" x14ac:dyDescent="0.2">
      <c r="A7" s="5"/>
      <c r="B7" s="6" t="s">
        <v>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</row>
    <row r="8" spans="1:224" ht="12.75" x14ac:dyDescent="0.2">
      <c r="B8" s="6" t="s">
        <v>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24" ht="12.75" x14ac:dyDescent="0.2">
      <c r="B9" s="6" t="s">
        <v>8</v>
      </c>
      <c r="D9" s="7"/>
      <c r="E9" s="7"/>
      <c r="F9" s="7"/>
      <c r="G9" s="7"/>
      <c r="H9" s="7"/>
      <c r="I9" s="7"/>
      <c r="J9" s="7"/>
      <c r="K9" s="8" t="s">
        <v>2274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24" ht="12.75" x14ac:dyDescent="0.2">
      <c r="A10" s="9"/>
      <c r="B10" s="6" t="s">
        <v>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</row>
    <row r="11" spans="1:224" ht="12.75" x14ac:dyDescent="0.2">
      <c r="A11" s="9"/>
      <c r="B11" s="6" t="s">
        <v>10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</row>
    <row r="12" spans="1:224" ht="12.75" x14ac:dyDescent="0.2">
      <c r="A12" s="9"/>
      <c r="B12" s="6" t="s">
        <v>2273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</row>
    <row r="13" spans="1:224" ht="12.75" x14ac:dyDescent="0.2">
      <c r="A13" s="103" t="s">
        <v>11</v>
      </c>
      <c r="B13" s="103" t="s">
        <v>12</v>
      </c>
      <c r="C13" s="103" t="s">
        <v>13</v>
      </c>
      <c r="D13" s="103" t="s">
        <v>14</v>
      </c>
      <c r="E13" s="103" t="s">
        <v>15</v>
      </c>
      <c r="F13" s="103" t="s">
        <v>16</v>
      </c>
      <c r="G13" s="103" t="s">
        <v>17</v>
      </c>
      <c r="H13" s="103" t="s">
        <v>18</v>
      </c>
      <c r="I13" s="103" t="s">
        <v>19</v>
      </c>
      <c r="J13" s="103" t="s">
        <v>20</v>
      </c>
      <c r="K13" s="103" t="s">
        <v>21</v>
      </c>
      <c r="L13" s="103" t="s">
        <v>22</v>
      </c>
      <c r="M13" s="103" t="s">
        <v>23</v>
      </c>
      <c r="N13" s="105" t="s">
        <v>24</v>
      </c>
      <c r="O13" s="106"/>
      <c r="P13" s="106"/>
      <c r="Q13" s="106"/>
      <c r="R13" s="106"/>
      <c r="S13" s="106"/>
      <c r="T13" s="106"/>
      <c r="U13" s="107"/>
      <c r="V13" s="103" t="s">
        <v>25</v>
      </c>
      <c r="W13" s="103" t="s">
        <v>26</v>
      </c>
      <c r="X13" s="103" t="s">
        <v>27</v>
      </c>
      <c r="Y13" s="103" t="s">
        <v>28</v>
      </c>
      <c r="Z13" s="103" t="s">
        <v>29</v>
      </c>
      <c r="AA13" s="103" t="s">
        <v>30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</row>
    <row r="14" spans="1:224" ht="12.75" x14ac:dyDescent="0.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1" t="s">
        <v>31</v>
      </c>
      <c r="O14" s="11" t="s">
        <v>32</v>
      </c>
      <c r="P14" s="11" t="s">
        <v>33</v>
      </c>
      <c r="Q14" s="11" t="s">
        <v>34</v>
      </c>
      <c r="R14" s="11" t="s">
        <v>35</v>
      </c>
      <c r="S14" s="11" t="s">
        <v>36</v>
      </c>
      <c r="T14" s="11" t="s">
        <v>37</v>
      </c>
      <c r="U14" s="11" t="s">
        <v>810</v>
      </c>
      <c r="V14" s="103"/>
      <c r="W14" s="103"/>
      <c r="X14" s="103"/>
      <c r="Y14" s="103"/>
      <c r="Z14" s="103"/>
      <c r="AA14" s="103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</row>
    <row r="15" spans="1:224" ht="12.75" x14ac:dyDescent="0.2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03">
        <v>14</v>
      </c>
      <c r="O15" s="103"/>
      <c r="P15" s="103"/>
      <c r="Q15" s="103"/>
      <c r="R15" s="103"/>
      <c r="S15" s="103"/>
      <c r="T15" s="11"/>
      <c r="U15" s="11"/>
      <c r="V15" s="11">
        <v>15</v>
      </c>
      <c r="W15" s="11">
        <v>16</v>
      </c>
      <c r="X15" s="11">
        <v>17</v>
      </c>
      <c r="Y15" s="11">
        <v>18</v>
      </c>
      <c r="Z15" s="11">
        <v>19</v>
      </c>
      <c r="AA15" s="11">
        <v>20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</row>
    <row r="16" spans="1:224" ht="12.75" x14ac:dyDescent="0.2">
      <c r="A16" s="12" t="s">
        <v>38</v>
      </c>
      <c r="B16" s="1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</row>
    <row r="17" spans="1:224" ht="63.75" hidden="1" outlineLevel="1" x14ac:dyDescent="0.2">
      <c r="A17" s="14" t="s">
        <v>39</v>
      </c>
      <c r="B17" s="14" t="s">
        <v>40</v>
      </c>
      <c r="C17" s="14" t="s">
        <v>41</v>
      </c>
      <c r="D17" s="14" t="s">
        <v>42</v>
      </c>
      <c r="E17" s="14" t="s">
        <v>43</v>
      </c>
      <c r="F17" s="14" t="s">
        <v>44</v>
      </c>
      <c r="G17" s="15" t="s">
        <v>45</v>
      </c>
      <c r="H17" s="16">
        <v>57</v>
      </c>
      <c r="I17" s="17" t="s">
        <v>46</v>
      </c>
      <c r="J17" s="15" t="s">
        <v>47</v>
      </c>
      <c r="K17" s="18" t="s">
        <v>48</v>
      </c>
      <c r="L17" s="18" t="s">
        <v>49</v>
      </c>
      <c r="M17" s="18" t="s">
        <v>50</v>
      </c>
      <c r="N17" s="19"/>
      <c r="O17" s="20">
        <v>0</v>
      </c>
      <c r="P17" s="20">
        <v>3</v>
      </c>
      <c r="Q17" s="20">
        <v>3</v>
      </c>
      <c r="R17" s="20">
        <v>3</v>
      </c>
      <c r="S17" s="20">
        <v>3</v>
      </c>
      <c r="T17" s="20"/>
      <c r="U17" s="20"/>
      <c r="V17" s="20">
        <v>207321.42857142855</v>
      </c>
      <c r="W17" s="20">
        <f>V17*(O17+P17+Q17+R17+S17+T17+U17)</f>
        <v>2487857.1428571427</v>
      </c>
      <c r="X17" s="20">
        <f t="shared" ref="X17:X80" si="0">W17*1.12</f>
        <v>2786400</v>
      </c>
      <c r="Y17" s="18" t="s">
        <v>51</v>
      </c>
      <c r="Z17" s="21">
        <v>2014</v>
      </c>
      <c r="AA17" s="22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</row>
    <row r="18" spans="1:224" ht="63.75" hidden="1" outlineLevel="1" x14ac:dyDescent="0.2">
      <c r="A18" s="14" t="s">
        <v>52</v>
      </c>
      <c r="B18" s="14" t="s">
        <v>40</v>
      </c>
      <c r="C18" s="14" t="s">
        <v>41</v>
      </c>
      <c r="D18" s="14" t="s">
        <v>42</v>
      </c>
      <c r="E18" s="14" t="s">
        <v>43</v>
      </c>
      <c r="F18" s="14" t="s">
        <v>53</v>
      </c>
      <c r="G18" s="15" t="s">
        <v>45</v>
      </c>
      <c r="H18" s="16">
        <v>57</v>
      </c>
      <c r="I18" s="17" t="s">
        <v>46</v>
      </c>
      <c r="J18" s="15" t="s">
        <v>47</v>
      </c>
      <c r="K18" s="18" t="s">
        <v>48</v>
      </c>
      <c r="L18" s="18" t="s">
        <v>49</v>
      </c>
      <c r="M18" s="18" t="s">
        <v>50</v>
      </c>
      <c r="N18" s="19"/>
      <c r="O18" s="20">
        <v>105</v>
      </c>
      <c r="P18" s="20">
        <v>105</v>
      </c>
      <c r="Q18" s="20">
        <v>105</v>
      </c>
      <c r="R18" s="20">
        <v>105</v>
      </c>
      <c r="S18" s="20">
        <v>105</v>
      </c>
      <c r="T18" s="20"/>
      <c r="U18" s="20"/>
      <c r="V18" s="20">
        <v>291485</v>
      </c>
      <c r="W18" s="20">
        <f t="shared" ref="W18:W27" si="1">V18*(O18+P18+Q18+R18+S18)</f>
        <v>153029625</v>
      </c>
      <c r="X18" s="20">
        <f t="shared" si="0"/>
        <v>171393180.00000003</v>
      </c>
      <c r="Y18" s="18" t="s">
        <v>51</v>
      </c>
      <c r="Z18" s="21">
        <v>2013</v>
      </c>
      <c r="AA18" s="22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</row>
    <row r="19" spans="1:224" ht="63.75" hidden="1" outlineLevel="1" x14ac:dyDescent="0.2">
      <c r="A19" s="14" t="s">
        <v>54</v>
      </c>
      <c r="B19" s="14" t="s">
        <v>40</v>
      </c>
      <c r="C19" s="14" t="s">
        <v>41</v>
      </c>
      <c r="D19" s="14" t="s">
        <v>42</v>
      </c>
      <c r="E19" s="14" t="s">
        <v>43</v>
      </c>
      <c r="F19" s="14" t="s">
        <v>55</v>
      </c>
      <c r="G19" s="15" t="s">
        <v>45</v>
      </c>
      <c r="H19" s="16">
        <v>57</v>
      </c>
      <c r="I19" s="17" t="s">
        <v>46</v>
      </c>
      <c r="J19" s="15" t="s">
        <v>47</v>
      </c>
      <c r="K19" s="18" t="s">
        <v>48</v>
      </c>
      <c r="L19" s="18" t="s">
        <v>49</v>
      </c>
      <c r="M19" s="18" t="s">
        <v>50</v>
      </c>
      <c r="N19" s="19"/>
      <c r="O19" s="20">
        <v>30</v>
      </c>
      <c r="P19" s="20">
        <v>40</v>
      </c>
      <c r="Q19" s="20">
        <v>40</v>
      </c>
      <c r="R19" s="20">
        <v>40</v>
      </c>
      <c r="S19" s="20">
        <v>40</v>
      </c>
      <c r="T19" s="20"/>
      <c r="U19" s="20"/>
      <c r="V19" s="20">
        <v>291485</v>
      </c>
      <c r="W19" s="20">
        <f t="shared" si="1"/>
        <v>55382150</v>
      </c>
      <c r="X19" s="20">
        <f t="shared" si="0"/>
        <v>62028008.000000007</v>
      </c>
      <c r="Y19" s="18" t="s">
        <v>51</v>
      </c>
      <c r="Z19" s="21">
        <v>2013</v>
      </c>
      <c r="AA19" s="1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</row>
    <row r="20" spans="1:224" ht="63.75" hidden="1" outlineLevel="1" x14ac:dyDescent="0.2">
      <c r="A20" s="14" t="s">
        <v>56</v>
      </c>
      <c r="B20" s="14" t="s">
        <v>40</v>
      </c>
      <c r="C20" s="14" t="s">
        <v>41</v>
      </c>
      <c r="D20" s="14" t="s">
        <v>42</v>
      </c>
      <c r="E20" s="14" t="s">
        <v>43</v>
      </c>
      <c r="F20" s="14" t="s">
        <v>57</v>
      </c>
      <c r="G20" s="15" t="s">
        <v>45</v>
      </c>
      <c r="H20" s="16">
        <v>57</v>
      </c>
      <c r="I20" s="17" t="s">
        <v>46</v>
      </c>
      <c r="J20" s="15" t="s">
        <v>47</v>
      </c>
      <c r="K20" s="18" t="s">
        <v>48</v>
      </c>
      <c r="L20" s="18" t="s">
        <v>49</v>
      </c>
      <c r="M20" s="18" t="s">
        <v>50</v>
      </c>
      <c r="N20" s="19"/>
      <c r="O20" s="20">
        <v>1140</v>
      </c>
      <c r="P20" s="20">
        <v>1140</v>
      </c>
      <c r="Q20" s="20">
        <v>1140</v>
      </c>
      <c r="R20" s="20">
        <v>1140</v>
      </c>
      <c r="S20" s="20">
        <v>1140</v>
      </c>
      <c r="T20" s="20"/>
      <c r="U20" s="20"/>
      <c r="V20" s="20">
        <v>292746</v>
      </c>
      <c r="W20" s="20">
        <f t="shared" si="1"/>
        <v>1668652200</v>
      </c>
      <c r="X20" s="20">
        <f t="shared" si="0"/>
        <v>1868890464.0000002</v>
      </c>
      <c r="Y20" s="18" t="s">
        <v>51</v>
      </c>
      <c r="Z20" s="21">
        <v>2013</v>
      </c>
      <c r="AA20" s="18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</row>
    <row r="21" spans="1:224" ht="63.75" hidden="1" outlineLevel="1" x14ac:dyDescent="0.2">
      <c r="A21" s="14" t="s">
        <v>58</v>
      </c>
      <c r="B21" s="14" t="s">
        <v>40</v>
      </c>
      <c r="C21" s="14" t="s">
        <v>41</v>
      </c>
      <c r="D21" s="14" t="s">
        <v>42</v>
      </c>
      <c r="E21" s="14" t="s">
        <v>43</v>
      </c>
      <c r="F21" s="14" t="s">
        <v>59</v>
      </c>
      <c r="G21" s="15" t="s">
        <v>45</v>
      </c>
      <c r="H21" s="16">
        <v>57</v>
      </c>
      <c r="I21" s="17" t="s">
        <v>46</v>
      </c>
      <c r="J21" s="15" t="s">
        <v>47</v>
      </c>
      <c r="K21" s="18" t="s">
        <v>48</v>
      </c>
      <c r="L21" s="18" t="s">
        <v>49</v>
      </c>
      <c r="M21" s="18" t="s">
        <v>50</v>
      </c>
      <c r="N21" s="19"/>
      <c r="O21" s="20">
        <v>180</v>
      </c>
      <c r="P21" s="20">
        <v>200</v>
      </c>
      <c r="Q21" s="20">
        <v>200</v>
      </c>
      <c r="R21" s="20">
        <v>200</v>
      </c>
      <c r="S21" s="20">
        <v>200</v>
      </c>
      <c r="T21" s="20"/>
      <c r="U21" s="20"/>
      <c r="V21" s="20">
        <v>292746</v>
      </c>
      <c r="W21" s="20">
        <f t="shared" si="1"/>
        <v>286891080</v>
      </c>
      <c r="X21" s="20">
        <f t="shared" si="0"/>
        <v>321318009.60000002</v>
      </c>
      <c r="Y21" s="18" t="s">
        <v>51</v>
      </c>
      <c r="Z21" s="21">
        <v>2013</v>
      </c>
      <c r="AA21" s="18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</row>
    <row r="22" spans="1:224" ht="63.75" hidden="1" outlineLevel="1" x14ac:dyDescent="0.2">
      <c r="A22" s="14" t="s">
        <v>60</v>
      </c>
      <c r="B22" s="14" t="s">
        <v>40</v>
      </c>
      <c r="C22" s="14" t="s">
        <v>41</v>
      </c>
      <c r="D22" s="14" t="s">
        <v>42</v>
      </c>
      <c r="E22" s="14" t="s">
        <v>43</v>
      </c>
      <c r="F22" s="14" t="s">
        <v>61</v>
      </c>
      <c r="G22" s="15" t="s">
        <v>45</v>
      </c>
      <c r="H22" s="16">
        <v>57</v>
      </c>
      <c r="I22" s="17" t="s">
        <v>46</v>
      </c>
      <c r="J22" s="15" t="s">
        <v>47</v>
      </c>
      <c r="K22" s="18" t="s">
        <v>48</v>
      </c>
      <c r="L22" s="18" t="s">
        <v>49</v>
      </c>
      <c r="M22" s="18" t="s">
        <v>50</v>
      </c>
      <c r="N22" s="19"/>
      <c r="O22" s="20">
        <v>50</v>
      </c>
      <c r="P22" s="20">
        <v>60</v>
      </c>
      <c r="Q22" s="20">
        <v>60</v>
      </c>
      <c r="R22" s="20">
        <v>60</v>
      </c>
      <c r="S22" s="20">
        <v>60</v>
      </c>
      <c r="T22" s="20"/>
      <c r="U22" s="20"/>
      <c r="V22" s="20">
        <v>376166</v>
      </c>
      <c r="W22" s="20">
        <f t="shared" si="1"/>
        <v>109088140</v>
      </c>
      <c r="X22" s="20">
        <f t="shared" si="0"/>
        <v>122178716.80000001</v>
      </c>
      <c r="Y22" s="18" t="s">
        <v>51</v>
      </c>
      <c r="Z22" s="21">
        <v>2013</v>
      </c>
      <c r="AA22" s="22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</row>
    <row r="23" spans="1:224" ht="63.75" hidden="1" outlineLevel="1" x14ac:dyDescent="0.2">
      <c r="A23" s="14" t="s">
        <v>62</v>
      </c>
      <c r="B23" s="14" t="s">
        <v>40</v>
      </c>
      <c r="C23" s="14" t="s">
        <v>41</v>
      </c>
      <c r="D23" s="14" t="s">
        <v>42</v>
      </c>
      <c r="E23" s="14" t="s">
        <v>43</v>
      </c>
      <c r="F23" s="14" t="s">
        <v>63</v>
      </c>
      <c r="G23" s="15" t="s">
        <v>45</v>
      </c>
      <c r="H23" s="16">
        <v>57</v>
      </c>
      <c r="I23" s="17" t="s">
        <v>46</v>
      </c>
      <c r="J23" s="15" t="s">
        <v>47</v>
      </c>
      <c r="K23" s="18" t="s">
        <v>48</v>
      </c>
      <c r="L23" s="18" t="s">
        <v>49</v>
      </c>
      <c r="M23" s="18" t="s">
        <v>50</v>
      </c>
      <c r="N23" s="19"/>
      <c r="O23" s="20">
        <v>24</v>
      </c>
      <c r="P23" s="20">
        <v>20</v>
      </c>
      <c r="Q23" s="20">
        <v>20</v>
      </c>
      <c r="R23" s="20">
        <v>20</v>
      </c>
      <c r="S23" s="20">
        <v>20</v>
      </c>
      <c r="T23" s="20"/>
      <c r="U23" s="20"/>
      <c r="V23" s="20">
        <v>536895</v>
      </c>
      <c r="W23" s="20">
        <f t="shared" si="1"/>
        <v>55837080</v>
      </c>
      <c r="X23" s="20">
        <f t="shared" si="0"/>
        <v>62537529.600000009</v>
      </c>
      <c r="Y23" s="18" t="s">
        <v>51</v>
      </c>
      <c r="Z23" s="21">
        <v>2013</v>
      </c>
      <c r="AA23" s="22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</row>
    <row r="24" spans="1:224" ht="63.75" hidden="1" outlineLevel="1" x14ac:dyDescent="0.2">
      <c r="A24" s="14" t="s">
        <v>64</v>
      </c>
      <c r="B24" s="14" t="s">
        <v>40</v>
      </c>
      <c r="C24" s="14" t="s">
        <v>41</v>
      </c>
      <c r="D24" s="14" t="s">
        <v>42</v>
      </c>
      <c r="E24" s="14" t="s">
        <v>43</v>
      </c>
      <c r="F24" s="14" t="s">
        <v>65</v>
      </c>
      <c r="G24" s="15" t="s">
        <v>45</v>
      </c>
      <c r="H24" s="16">
        <v>57</v>
      </c>
      <c r="I24" s="17" t="s">
        <v>46</v>
      </c>
      <c r="J24" s="15" t="s">
        <v>47</v>
      </c>
      <c r="K24" s="18" t="s">
        <v>48</v>
      </c>
      <c r="L24" s="18" t="s">
        <v>49</v>
      </c>
      <c r="M24" s="18" t="s">
        <v>50</v>
      </c>
      <c r="N24" s="19"/>
      <c r="O24" s="20">
        <v>80</v>
      </c>
      <c r="P24" s="20">
        <v>80</v>
      </c>
      <c r="Q24" s="20">
        <v>80</v>
      </c>
      <c r="R24" s="20">
        <v>80</v>
      </c>
      <c r="S24" s="20">
        <v>80</v>
      </c>
      <c r="T24" s="20"/>
      <c r="U24" s="20"/>
      <c r="V24" s="20">
        <v>367533</v>
      </c>
      <c r="W24" s="20">
        <f t="shared" si="1"/>
        <v>147013200</v>
      </c>
      <c r="X24" s="20">
        <f t="shared" si="0"/>
        <v>164654784.00000003</v>
      </c>
      <c r="Y24" s="18" t="s">
        <v>51</v>
      </c>
      <c r="Z24" s="21">
        <v>2013</v>
      </c>
      <c r="AA24" s="18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</row>
    <row r="25" spans="1:224" ht="63.75" hidden="1" outlineLevel="1" x14ac:dyDescent="0.2">
      <c r="A25" s="14" t="s">
        <v>66</v>
      </c>
      <c r="B25" s="14" t="s">
        <v>40</v>
      </c>
      <c r="C25" s="14" t="s">
        <v>41</v>
      </c>
      <c r="D25" s="14" t="s">
        <v>42</v>
      </c>
      <c r="E25" s="14" t="s">
        <v>43</v>
      </c>
      <c r="F25" s="14" t="s">
        <v>67</v>
      </c>
      <c r="G25" s="15" t="s">
        <v>45</v>
      </c>
      <c r="H25" s="16">
        <v>57</v>
      </c>
      <c r="I25" s="17" t="s">
        <v>46</v>
      </c>
      <c r="J25" s="15" t="s">
        <v>47</v>
      </c>
      <c r="K25" s="18" t="s">
        <v>48</v>
      </c>
      <c r="L25" s="18" t="s">
        <v>49</v>
      </c>
      <c r="M25" s="18" t="s">
        <v>50</v>
      </c>
      <c r="N25" s="19"/>
      <c r="O25" s="20">
        <v>10</v>
      </c>
      <c r="P25" s="20">
        <v>10</v>
      </c>
      <c r="Q25" s="20">
        <v>10</v>
      </c>
      <c r="R25" s="20">
        <v>10</v>
      </c>
      <c r="S25" s="20">
        <v>10</v>
      </c>
      <c r="T25" s="20"/>
      <c r="U25" s="20"/>
      <c r="V25" s="20">
        <v>292746</v>
      </c>
      <c r="W25" s="20">
        <f t="shared" si="1"/>
        <v>14637300</v>
      </c>
      <c r="X25" s="20">
        <f t="shared" si="0"/>
        <v>16393776.000000002</v>
      </c>
      <c r="Y25" s="18" t="s">
        <v>51</v>
      </c>
      <c r="Z25" s="21">
        <v>2013</v>
      </c>
      <c r="AA25" s="18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</row>
    <row r="26" spans="1:224" ht="63.75" hidden="1" outlineLevel="1" x14ac:dyDescent="0.2">
      <c r="A26" s="14" t="s">
        <v>68</v>
      </c>
      <c r="B26" s="14" t="s">
        <v>40</v>
      </c>
      <c r="C26" s="14" t="s">
        <v>41</v>
      </c>
      <c r="D26" s="14" t="s">
        <v>42</v>
      </c>
      <c r="E26" s="14" t="s">
        <v>43</v>
      </c>
      <c r="F26" s="14" t="s">
        <v>69</v>
      </c>
      <c r="G26" s="15" t="s">
        <v>45</v>
      </c>
      <c r="H26" s="16">
        <v>57</v>
      </c>
      <c r="I26" s="17" t="s">
        <v>46</v>
      </c>
      <c r="J26" s="15" t="s">
        <v>47</v>
      </c>
      <c r="K26" s="18" t="s">
        <v>48</v>
      </c>
      <c r="L26" s="18" t="s">
        <v>49</v>
      </c>
      <c r="M26" s="18" t="s">
        <v>50</v>
      </c>
      <c r="N26" s="19"/>
      <c r="O26" s="20">
        <v>0</v>
      </c>
      <c r="P26" s="20">
        <v>6</v>
      </c>
      <c r="Q26" s="20">
        <v>6</v>
      </c>
      <c r="R26" s="20">
        <v>6</v>
      </c>
      <c r="S26" s="20">
        <v>6</v>
      </c>
      <c r="T26" s="20"/>
      <c r="U26" s="20"/>
      <c r="V26" s="20">
        <v>279017.8571428571</v>
      </c>
      <c r="W26" s="20">
        <f t="shared" si="1"/>
        <v>6696428.5714285709</v>
      </c>
      <c r="X26" s="20">
        <f t="shared" si="0"/>
        <v>7500000</v>
      </c>
      <c r="Y26" s="18" t="s">
        <v>51</v>
      </c>
      <c r="Z26" s="21">
        <v>2014</v>
      </c>
      <c r="AA26" s="18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</row>
    <row r="27" spans="1:224" ht="63.75" hidden="1" outlineLevel="1" x14ac:dyDescent="0.2">
      <c r="A27" s="14" t="s">
        <v>70</v>
      </c>
      <c r="B27" s="14" t="s">
        <v>40</v>
      </c>
      <c r="C27" s="14" t="s">
        <v>41</v>
      </c>
      <c r="D27" s="14" t="s">
        <v>42</v>
      </c>
      <c r="E27" s="14" t="s">
        <v>43</v>
      </c>
      <c r="F27" s="14" t="s">
        <v>71</v>
      </c>
      <c r="G27" s="15" t="s">
        <v>45</v>
      </c>
      <c r="H27" s="16">
        <v>57</v>
      </c>
      <c r="I27" s="17" t="s">
        <v>46</v>
      </c>
      <c r="J27" s="15" t="s">
        <v>47</v>
      </c>
      <c r="K27" s="18" t="s">
        <v>48</v>
      </c>
      <c r="L27" s="18" t="s">
        <v>49</v>
      </c>
      <c r="M27" s="18" t="s">
        <v>50</v>
      </c>
      <c r="N27" s="19"/>
      <c r="O27" s="20">
        <v>0</v>
      </c>
      <c r="P27" s="20">
        <v>6</v>
      </c>
      <c r="Q27" s="20">
        <v>6</v>
      </c>
      <c r="R27" s="20">
        <v>6</v>
      </c>
      <c r="S27" s="20">
        <v>6</v>
      </c>
      <c r="T27" s="20"/>
      <c r="U27" s="20"/>
      <c r="V27" s="20">
        <v>358737.24489795911</v>
      </c>
      <c r="W27" s="20">
        <f t="shared" si="1"/>
        <v>8609693.8775510192</v>
      </c>
      <c r="X27" s="20">
        <f t="shared" si="0"/>
        <v>9642857.1428571418</v>
      </c>
      <c r="Y27" s="18" t="s">
        <v>51</v>
      </c>
      <c r="Z27" s="21">
        <v>2014</v>
      </c>
      <c r="AA27" s="22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</row>
    <row r="28" spans="1:224" ht="51" hidden="1" outlineLevel="1" x14ac:dyDescent="0.2">
      <c r="A28" s="14" t="s">
        <v>72</v>
      </c>
      <c r="B28" s="14" t="s">
        <v>40</v>
      </c>
      <c r="C28" s="14" t="s">
        <v>73</v>
      </c>
      <c r="D28" s="14" t="s">
        <v>74</v>
      </c>
      <c r="E28" s="14" t="s">
        <v>75</v>
      </c>
      <c r="F28" s="14" t="s">
        <v>76</v>
      </c>
      <c r="G28" s="15" t="s">
        <v>77</v>
      </c>
      <c r="H28" s="16">
        <v>50</v>
      </c>
      <c r="I28" s="17" t="s">
        <v>46</v>
      </c>
      <c r="J28" s="15" t="s">
        <v>47</v>
      </c>
      <c r="K28" s="18" t="s">
        <v>48</v>
      </c>
      <c r="L28" s="18" t="s">
        <v>49</v>
      </c>
      <c r="M28" s="18" t="s">
        <v>50</v>
      </c>
      <c r="N28" s="19"/>
      <c r="O28" s="20">
        <v>5300</v>
      </c>
      <c r="P28" s="20">
        <v>5300</v>
      </c>
      <c r="Q28" s="20">
        <v>5300</v>
      </c>
      <c r="R28" s="20">
        <v>5300</v>
      </c>
      <c r="S28" s="20">
        <v>5300</v>
      </c>
      <c r="T28" s="20"/>
      <c r="U28" s="20"/>
      <c r="V28" s="20">
        <v>9281.25</v>
      </c>
      <c r="W28" s="20">
        <v>0</v>
      </c>
      <c r="X28" s="20">
        <f t="shared" si="0"/>
        <v>0</v>
      </c>
      <c r="Y28" s="18" t="s">
        <v>51</v>
      </c>
      <c r="Z28" s="21">
        <v>2013</v>
      </c>
      <c r="AA28" s="22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</row>
    <row r="29" spans="1:224" ht="51" hidden="1" outlineLevel="1" x14ac:dyDescent="0.2">
      <c r="A29" s="14" t="s">
        <v>78</v>
      </c>
      <c r="B29" s="14" t="s">
        <v>40</v>
      </c>
      <c r="C29" s="14" t="s">
        <v>73</v>
      </c>
      <c r="D29" s="14" t="s">
        <v>74</v>
      </c>
      <c r="E29" s="14" t="s">
        <v>75</v>
      </c>
      <c r="F29" s="14" t="s">
        <v>76</v>
      </c>
      <c r="G29" s="15" t="s">
        <v>77</v>
      </c>
      <c r="H29" s="16">
        <v>50</v>
      </c>
      <c r="I29" s="17" t="s">
        <v>79</v>
      </c>
      <c r="J29" s="15" t="s">
        <v>47</v>
      </c>
      <c r="K29" s="18" t="s">
        <v>48</v>
      </c>
      <c r="L29" s="18" t="s">
        <v>49</v>
      </c>
      <c r="M29" s="18" t="s">
        <v>50</v>
      </c>
      <c r="N29" s="19"/>
      <c r="O29" s="20">
        <v>5300</v>
      </c>
      <c r="P29" s="20">
        <v>5300</v>
      </c>
      <c r="Q29" s="20">
        <v>5300</v>
      </c>
      <c r="R29" s="20">
        <v>5300</v>
      </c>
      <c r="S29" s="20">
        <v>5300</v>
      </c>
      <c r="T29" s="20"/>
      <c r="U29" s="20"/>
      <c r="V29" s="20">
        <v>9281.25</v>
      </c>
      <c r="W29" s="20">
        <f>V29*(O29+P29+Q29+R29+S29)</f>
        <v>245953125</v>
      </c>
      <c r="X29" s="20">
        <f t="shared" si="0"/>
        <v>275467500</v>
      </c>
      <c r="Y29" s="18" t="s">
        <v>51</v>
      </c>
      <c r="Z29" s="21" t="s">
        <v>80</v>
      </c>
      <c r="AA29" s="22" t="s">
        <v>81</v>
      </c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</row>
    <row r="30" spans="1:224" ht="51" hidden="1" outlineLevel="1" x14ac:dyDescent="0.2">
      <c r="A30" s="14" t="s">
        <v>82</v>
      </c>
      <c r="B30" s="14" t="s">
        <v>40</v>
      </c>
      <c r="C30" s="14" t="s">
        <v>73</v>
      </c>
      <c r="D30" s="14" t="s">
        <v>74</v>
      </c>
      <c r="E30" s="14" t="s">
        <v>75</v>
      </c>
      <c r="F30" s="14" t="s">
        <v>83</v>
      </c>
      <c r="G30" s="15" t="s">
        <v>77</v>
      </c>
      <c r="H30" s="16">
        <v>50</v>
      </c>
      <c r="I30" s="17" t="s">
        <v>46</v>
      </c>
      <c r="J30" s="15" t="s">
        <v>47</v>
      </c>
      <c r="K30" s="18" t="s">
        <v>48</v>
      </c>
      <c r="L30" s="18" t="s">
        <v>49</v>
      </c>
      <c r="M30" s="18" t="s">
        <v>50</v>
      </c>
      <c r="N30" s="19"/>
      <c r="O30" s="20">
        <v>1750</v>
      </c>
      <c r="P30" s="20">
        <v>1750</v>
      </c>
      <c r="Q30" s="20">
        <v>1750</v>
      </c>
      <c r="R30" s="20">
        <v>1750</v>
      </c>
      <c r="S30" s="20">
        <v>1750</v>
      </c>
      <c r="T30" s="20"/>
      <c r="U30" s="20"/>
      <c r="V30" s="20">
        <v>12214.285714285714</v>
      </c>
      <c r="W30" s="20">
        <v>0</v>
      </c>
      <c r="X30" s="20">
        <f t="shared" si="0"/>
        <v>0</v>
      </c>
      <c r="Y30" s="18" t="s">
        <v>51</v>
      </c>
      <c r="Z30" s="21">
        <v>2013</v>
      </c>
      <c r="AA30" s="22" t="s">
        <v>84</v>
      </c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</row>
    <row r="31" spans="1:224" ht="51" hidden="1" outlineLevel="1" x14ac:dyDescent="0.2">
      <c r="A31" s="14" t="s">
        <v>85</v>
      </c>
      <c r="B31" s="14" t="s">
        <v>40</v>
      </c>
      <c r="C31" s="14" t="s">
        <v>73</v>
      </c>
      <c r="D31" s="14" t="s">
        <v>74</v>
      </c>
      <c r="E31" s="14" t="s">
        <v>75</v>
      </c>
      <c r="F31" s="14" t="s">
        <v>86</v>
      </c>
      <c r="G31" s="15" t="s">
        <v>77</v>
      </c>
      <c r="H31" s="16">
        <v>50</v>
      </c>
      <c r="I31" s="17" t="s">
        <v>46</v>
      </c>
      <c r="J31" s="15" t="s">
        <v>47</v>
      </c>
      <c r="K31" s="18" t="s">
        <v>48</v>
      </c>
      <c r="L31" s="18" t="s">
        <v>49</v>
      </c>
      <c r="M31" s="18" t="s">
        <v>50</v>
      </c>
      <c r="N31" s="19"/>
      <c r="O31" s="20">
        <v>2715</v>
      </c>
      <c r="P31" s="20">
        <v>2715</v>
      </c>
      <c r="Q31" s="20">
        <v>2715</v>
      </c>
      <c r="R31" s="20">
        <v>2715</v>
      </c>
      <c r="S31" s="20">
        <v>2715</v>
      </c>
      <c r="T31" s="20"/>
      <c r="U31" s="20"/>
      <c r="V31" s="20">
        <v>11049.107142857141</v>
      </c>
      <c r="W31" s="20">
        <v>0</v>
      </c>
      <c r="X31" s="20">
        <f t="shared" si="0"/>
        <v>0</v>
      </c>
      <c r="Y31" s="18" t="s">
        <v>51</v>
      </c>
      <c r="Z31" s="21">
        <v>2013</v>
      </c>
      <c r="AA31" s="18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</row>
    <row r="32" spans="1:224" ht="51" hidden="1" outlineLevel="1" x14ac:dyDescent="0.2">
      <c r="A32" s="14" t="s">
        <v>87</v>
      </c>
      <c r="B32" s="14" t="s">
        <v>40</v>
      </c>
      <c r="C32" s="14" t="s">
        <v>73</v>
      </c>
      <c r="D32" s="14" t="s">
        <v>74</v>
      </c>
      <c r="E32" s="14" t="s">
        <v>75</v>
      </c>
      <c r="F32" s="14" t="s">
        <v>86</v>
      </c>
      <c r="G32" s="15" t="s">
        <v>77</v>
      </c>
      <c r="H32" s="16">
        <v>50</v>
      </c>
      <c r="I32" s="17" t="s">
        <v>79</v>
      </c>
      <c r="J32" s="15" t="s">
        <v>47</v>
      </c>
      <c r="K32" s="18" t="s">
        <v>48</v>
      </c>
      <c r="L32" s="18" t="s">
        <v>49</v>
      </c>
      <c r="M32" s="18" t="s">
        <v>50</v>
      </c>
      <c r="N32" s="19"/>
      <c r="O32" s="20">
        <v>2715</v>
      </c>
      <c r="P32" s="20">
        <v>2715</v>
      </c>
      <c r="Q32" s="20">
        <v>2715</v>
      </c>
      <c r="R32" s="20">
        <v>2715</v>
      </c>
      <c r="S32" s="20">
        <v>2715</v>
      </c>
      <c r="T32" s="20"/>
      <c r="U32" s="20"/>
      <c r="V32" s="20">
        <v>11049.107142857141</v>
      </c>
      <c r="W32" s="20">
        <f>V32*(O32+P32+Q32+R32+S32)</f>
        <v>149991629.4642857</v>
      </c>
      <c r="X32" s="20">
        <f t="shared" si="0"/>
        <v>167990625</v>
      </c>
      <c r="Y32" s="18" t="s">
        <v>51</v>
      </c>
      <c r="Z32" s="21" t="s">
        <v>80</v>
      </c>
      <c r="AA32" s="18" t="s">
        <v>88</v>
      </c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</row>
    <row r="33" spans="1:224" ht="51" hidden="1" outlineLevel="1" x14ac:dyDescent="0.2">
      <c r="A33" s="14" t="s">
        <v>89</v>
      </c>
      <c r="B33" s="14" t="s">
        <v>40</v>
      </c>
      <c r="C33" s="14" t="s">
        <v>73</v>
      </c>
      <c r="D33" s="14" t="s">
        <v>74</v>
      </c>
      <c r="E33" s="14" t="s">
        <v>75</v>
      </c>
      <c r="F33" s="14" t="s">
        <v>90</v>
      </c>
      <c r="G33" s="15" t="s">
        <v>77</v>
      </c>
      <c r="H33" s="16">
        <v>50</v>
      </c>
      <c r="I33" s="17" t="s">
        <v>46</v>
      </c>
      <c r="J33" s="15" t="s">
        <v>47</v>
      </c>
      <c r="K33" s="18" t="s">
        <v>48</v>
      </c>
      <c r="L33" s="18" t="s">
        <v>49</v>
      </c>
      <c r="M33" s="18" t="s">
        <v>50</v>
      </c>
      <c r="N33" s="19"/>
      <c r="O33" s="20">
        <v>2000</v>
      </c>
      <c r="P33" s="20">
        <v>2000</v>
      </c>
      <c r="Q33" s="20">
        <v>2000</v>
      </c>
      <c r="R33" s="20">
        <v>2000</v>
      </c>
      <c r="S33" s="20">
        <v>2000</v>
      </c>
      <c r="T33" s="20"/>
      <c r="U33" s="20"/>
      <c r="V33" s="20">
        <v>16071.428571428571</v>
      </c>
      <c r="W33" s="20">
        <v>0</v>
      </c>
      <c r="X33" s="20">
        <f t="shared" si="0"/>
        <v>0</v>
      </c>
      <c r="Y33" s="18" t="s">
        <v>51</v>
      </c>
      <c r="Z33" s="21">
        <v>2013</v>
      </c>
      <c r="AA33" s="18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</row>
    <row r="34" spans="1:224" ht="51" hidden="1" outlineLevel="1" x14ac:dyDescent="0.2">
      <c r="A34" s="14" t="s">
        <v>91</v>
      </c>
      <c r="B34" s="14" t="s">
        <v>40</v>
      </c>
      <c r="C34" s="14" t="s">
        <v>73</v>
      </c>
      <c r="D34" s="14" t="s">
        <v>74</v>
      </c>
      <c r="E34" s="14" t="s">
        <v>75</v>
      </c>
      <c r="F34" s="14" t="s">
        <v>90</v>
      </c>
      <c r="G34" s="15" t="s">
        <v>77</v>
      </c>
      <c r="H34" s="16">
        <v>50</v>
      </c>
      <c r="I34" s="17" t="s">
        <v>79</v>
      </c>
      <c r="J34" s="15" t="s">
        <v>47</v>
      </c>
      <c r="K34" s="18" t="s">
        <v>48</v>
      </c>
      <c r="L34" s="18" t="s">
        <v>49</v>
      </c>
      <c r="M34" s="18" t="s">
        <v>50</v>
      </c>
      <c r="N34" s="19"/>
      <c r="O34" s="20">
        <v>2000</v>
      </c>
      <c r="P34" s="20">
        <v>2000</v>
      </c>
      <c r="Q34" s="20">
        <v>2000</v>
      </c>
      <c r="R34" s="20">
        <v>2000</v>
      </c>
      <c r="S34" s="20">
        <v>2000</v>
      </c>
      <c r="T34" s="20"/>
      <c r="U34" s="20"/>
      <c r="V34" s="20">
        <v>13492.17</v>
      </c>
      <c r="W34" s="20">
        <f>V34*(O34+P34+Q34+R34+S34)</f>
        <v>134921700</v>
      </c>
      <c r="X34" s="20">
        <f t="shared" si="0"/>
        <v>151112304</v>
      </c>
      <c r="Y34" s="18" t="s">
        <v>51</v>
      </c>
      <c r="Z34" s="21" t="s">
        <v>80</v>
      </c>
      <c r="AA34" s="18" t="s">
        <v>92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</row>
    <row r="35" spans="1:224" ht="51" hidden="1" outlineLevel="1" x14ac:dyDescent="0.2">
      <c r="A35" s="14" t="s">
        <v>93</v>
      </c>
      <c r="B35" s="14" t="s">
        <v>40</v>
      </c>
      <c r="C35" s="14" t="s">
        <v>73</v>
      </c>
      <c r="D35" s="14" t="s">
        <v>74</v>
      </c>
      <c r="E35" s="14" t="s">
        <v>75</v>
      </c>
      <c r="F35" s="14" t="s">
        <v>94</v>
      </c>
      <c r="G35" s="15" t="s">
        <v>77</v>
      </c>
      <c r="H35" s="16">
        <v>50</v>
      </c>
      <c r="I35" s="17" t="s">
        <v>46</v>
      </c>
      <c r="J35" s="15" t="s">
        <v>47</v>
      </c>
      <c r="K35" s="18" t="s">
        <v>48</v>
      </c>
      <c r="L35" s="18" t="s">
        <v>49</v>
      </c>
      <c r="M35" s="18" t="s">
        <v>50</v>
      </c>
      <c r="N35" s="19"/>
      <c r="O35" s="20">
        <v>0</v>
      </c>
      <c r="P35" s="20">
        <v>200</v>
      </c>
      <c r="Q35" s="20">
        <v>200</v>
      </c>
      <c r="R35" s="20">
        <v>200</v>
      </c>
      <c r="S35" s="20">
        <v>200</v>
      </c>
      <c r="T35" s="20">
        <v>0</v>
      </c>
      <c r="U35" s="20"/>
      <c r="V35" s="20">
        <v>12214.285714285714</v>
      </c>
      <c r="W35" s="20">
        <v>0</v>
      </c>
      <c r="X35" s="20">
        <f t="shared" si="0"/>
        <v>0</v>
      </c>
      <c r="Y35" s="18" t="s">
        <v>51</v>
      </c>
      <c r="Z35" s="21">
        <v>2013</v>
      </c>
      <c r="AA35" s="18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</row>
    <row r="36" spans="1:224" ht="51" hidden="1" outlineLevel="1" x14ac:dyDescent="0.2">
      <c r="A36" s="14" t="s">
        <v>95</v>
      </c>
      <c r="B36" s="14" t="s">
        <v>40</v>
      </c>
      <c r="C36" s="14" t="s">
        <v>73</v>
      </c>
      <c r="D36" s="14" t="s">
        <v>74</v>
      </c>
      <c r="E36" s="14" t="s">
        <v>75</v>
      </c>
      <c r="F36" s="14" t="s">
        <v>94</v>
      </c>
      <c r="G36" s="15" t="s">
        <v>77</v>
      </c>
      <c r="H36" s="16">
        <v>50</v>
      </c>
      <c r="I36" s="17" t="s">
        <v>96</v>
      </c>
      <c r="J36" s="15" t="s">
        <v>47</v>
      </c>
      <c r="K36" s="18" t="s">
        <v>48</v>
      </c>
      <c r="L36" s="18" t="s">
        <v>49</v>
      </c>
      <c r="M36" s="18" t="s">
        <v>50</v>
      </c>
      <c r="N36" s="19"/>
      <c r="O36" s="20">
        <v>0</v>
      </c>
      <c r="P36" s="20">
        <v>200</v>
      </c>
      <c r="Q36" s="20">
        <v>200</v>
      </c>
      <c r="R36" s="20">
        <v>186</v>
      </c>
      <c r="S36" s="20">
        <v>186</v>
      </c>
      <c r="T36" s="20">
        <v>186</v>
      </c>
      <c r="U36" s="20"/>
      <c r="V36" s="20">
        <v>12214.285714285714</v>
      </c>
      <c r="W36" s="20">
        <v>0</v>
      </c>
      <c r="X36" s="20">
        <f t="shared" si="0"/>
        <v>0</v>
      </c>
      <c r="Y36" s="18" t="s">
        <v>51</v>
      </c>
      <c r="Z36" s="21" t="s">
        <v>97</v>
      </c>
      <c r="AA36" s="18" t="s">
        <v>98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</row>
    <row r="37" spans="1:224" ht="51" hidden="1" outlineLevel="1" x14ac:dyDescent="0.2">
      <c r="A37" s="14" t="s">
        <v>99</v>
      </c>
      <c r="B37" s="14" t="s">
        <v>40</v>
      </c>
      <c r="C37" s="14" t="s">
        <v>73</v>
      </c>
      <c r="D37" s="14" t="s">
        <v>74</v>
      </c>
      <c r="E37" s="14" t="s">
        <v>75</v>
      </c>
      <c r="F37" s="14" t="s">
        <v>94</v>
      </c>
      <c r="G37" s="15" t="s">
        <v>45</v>
      </c>
      <c r="H37" s="16">
        <v>50</v>
      </c>
      <c r="I37" s="17" t="s">
        <v>100</v>
      </c>
      <c r="J37" s="15" t="s">
        <v>47</v>
      </c>
      <c r="K37" s="18" t="s">
        <v>48</v>
      </c>
      <c r="L37" s="18" t="s">
        <v>49</v>
      </c>
      <c r="M37" s="18" t="s">
        <v>50</v>
      </c>
      <c r="N37" s="19"/>
      <c r="O37" s="20">
        <v>0</v>
      </c>
      <c r="P37" s="20">
        <v>200</v>
      </c>
      <c r="Q37" s="20">
        <v>200</v>
      </c>
      <c r="R37" s="20">
        <v>186</v>
      </c>
      <c r="S37" s="20">
        <v>186</v>
      </c>
      <c r="T37" s="20">
        <v>186</v>
      </c>
      <c r="U37" s="20"/>
      <c r="V37" s="20">
        <v>16964.28</v>
      </c>
      <c r="W37" s="20">
        <f>V37*(P37+Q37+R37+S37+T37)</f>
        <v>16251780.239999998</v>
      </c>
      <c r="X37" s="20">
        <f t="shared" si="0"/>
        <v>18201993.868799999</v>
      </c>
      <c r="Y37" s="18" t="s">
        <v>51</v>
      </c>
      <c r="Z37" s="21" t="s">
        <v>97</v>
      </c>
      <c r="AA37" s="18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</row>
    <row r="38" spans="1:224" ht="51" hidden="1" outlineLevel="1" x14ac:dyDescent="0.2">
      <c r="A38" s="14" t="s">
        <v>101</v>
      </c>
      <c r="B38" s="14" t="s">
        <v>40</v>
      </c>
      <c r="C38" s="14" t="s">
        <v>73</v>
      </c>
      <c r="D38" s="14" t="s">
        <v>74</v>
      </c>
      <c r="E38" s="14" t="s">
        <v>75</v>
      </c>
      <c r="F38" s="14" t="s">
        <v>102</v>
      </c>
      <c r="G38" s="17" t="s">
        <v>77</v>
      </c>
      <c r="H38" s="18">
        <v>54</v>
      </c>
      <c r="I38" s="18" t="s">
        <v>103</v>
      </c>
      <c r="J38" s="17" t="s">
        <v>47</v>
      </c>
      <c r="K38" s="18" t="s">
        <v>48</v>
      </c>
      <c r="L38" s="18" t="s">
        <v>49</v>
      </c>
      <c r="M38" s="18" t="s">
        <v>50</v>
      </c>
      <c r="N38" s="19"/>
      <c r="O38" s="20">
        <v>5</v>
      </c>
      <c r="P38" s="20">
        <v>5</v>
      </c>
      <c r="Q38" s="20">
        <v>5</v>
      </c>
      <c r="R38" s="20">
        <v>5</v>
      </c>
      <c r="S38" s="20">
        <v>5</v>
      </c>
      <c r="T38" s="20">
        <v>0</v>
      </c>
      <c r="U38" s="20"/>
      <c r="V38" s="20">
        <v>5140000</v>
      </c>
      <c r="W38" s="20">
        <v>0</v>
      </c>
      <c r="X38" s="20">
        <f t="shared" si="0"/>
        <v>0</v>
      </c>
      <c r="Y38" s="18" t="s">
        <v>51</v>
      </c>
      <c r="Z38" s="21">
        <v>2013</v>
      </c>
      <c r="AA38" s="22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</row>
    <row r="39" spans="1:224" ht="51" hidden="1" outlineLevel="1" x14ac:dyDescent="0.2">
      <c r="A39" s="14" t="s">
        <v>104</v>
      </c>
      <c r="B39" s="14" t="s">
        <v>40</v>
      </c>
      <c r="C39" s="14" t="s">
        <v>73</v>
      </c>
      <c r="D39" s="14" t="s">
        <v>74</v>
      </c>
      <c r="E39" s="14" t="s">
        <v>75</v>
      </c>
      <c r="F39" s="14" t="s">
        <v>102</v>
      </c>
      <c r="G39" s="17" t="s">
        <v>45</v>
      </c>
      <c r="H39" s="18">
        <v>54</v>
      </c>
      <c r="I39" s="18" t="s">
        <v>105</v>
      </c>
      <c r="J39" s="17" t="s">
        <v>47</v>
      </c>
      <c r="K39" s="18" t="s">
        <v>48</v>
      </c>
      <c r="L39" s="18" t="s">
        <v>49</v>
      </c>
      <c r="M39" s="18" t="s">
        <v>50</v>
      </c>
      <c r="N39" s="19"/>
      <c r="O39" s="20">
        <v>0</v>
      </c>
      <c r="P39" s="20">
        <v>30</v>
      </c>
      <c r="Q39" s="20">
        <v>28</v>
      </c>
      <c r="R39" s="20">
        <v>26</v>
      </c>
      <c r="S39" s="20">
        <v>21</v>
      </c>
      <c r="T39" s="20">
        <v>15</v>
      </c>
      <c r="U39" s="20"/>
      <c r="V39" s="20">
        <v>4600000</v>
      </c>
      <c r="W39" s="20">
        <v>0</v>
      </c>
      <c r="X39" s="20">
        <f t="shared" si="0"/>
        <v>0</v>
      </c>
      <c r="Y39" s="18" t="s">
        <v>51</v>
      </c>
      <c r="Z39" s="21" t="s">
        <v>97</v>
      </c>
      <c r="AA39" s="22" t="s">
        <v>106</v>
      </c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</row>
    <row r="40" spans="1:224" ht="51" hidden="1" outlineLevel="1" x14ac:dyDescent="0.2">
      <c r="A40" s="14" t="s">
        <v>107</v>
      </c>
      <c r="B40" s="14" t="s">
        <v>40</v>
      </c>
      <c r="C40" s="14" t="s">
        <v>73</v>
      </c>
      <c r="D40" s="14" t="s">
        <v>74</v>
      </c>
      <c r="E40" s="14" t="s">
        <v>75</v>
      </c>
      <c r="F40" s="14" t="s">
        <v>102</v>
      </c>
      <c r="G40" s="17" t="s">
        <v>45</v>
      </c>
      <c r="H40" s="18">
        <v>54</v>
      </c>
      <c r="I40" s="18" t="s">
        <v>100</v>
      </c>
      <c r="J40" s="17" t="s">
        <v>47</v>
      </c>
      <c r="K40" s="18" t="s">
        <v>48</v>
      </c>
      <c r="L40" s="18" t="s">
        <v>49</v>
      </c>
      <c r="M40" s="18" t="s">
        <v>50</v>
      </c>
      <c r="N40" s="19"/>
      <c r="O40" s="20">
        <v>0</v>
      </c>
      <c r="P40" s="20">
        <v>25</v>
      </c>
      <c r="Q40" s="20">
        <v>28</v>
      </c>
      <c r="R40" s="20">
        <v>25</v>
      </c>
      <c r="S40" s="20">
        <v>20</v>
      </c>
      <c r="T40" s="20">
        <v>14</v>
      </c>
      <c r="U40" s="20"/>
      <c r="V40" s="20">
        <v>4600000</v>
      </c>
      <c r="W40" s="20">
        <f>V40*(P40+Q40+R40+S40+T40)</f>
        <v>515200000</v>
      </c>
      <c r="X40" s="20">
        <f t="shared" si="0"/>
        <v>577024000</v>
      </c>
      <c r="Y40" s="18" t="s">
        <v>51</v>
      </c>
      <c r="Z40" s="21" t="s">
        <v>97</v>
      </c>
      <c r="AA40" s="22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</row>
    <row r="41" spans="1:224" ht="76.5" hidden="1" outlineLevel="1" x14ac:dyDescent="0.2">
      <c r="A41" s="14" t="s">
        <v>108</v>
      </c>
      <c r="B41" s="14" t="s">
        <v>40</v>
      </c>
      <c r="C41" s="14" t="s">
        <v>109</v>
      </c>
      <c r="D41" s="14" t="s">
        <v>110</v>
      </c>
      <c r="E41" s="14" t="s">
        <v>111</v>
      </c>
      <c r="F41" s="14" t="s">
        <v>112</v>
      </c>
      <c r="G41" s="15" t="s">
        <v>77</v>
      </c>
      <c r="H41" s="16">
        <v>90</v>
      </c>
      <c r="I41" s="17" t="s">
        <v>46</v>
      </c>
      <c r="J41" s="15" t="s">
        <v>47</v>
      </c>
      <c r="K41" s="18" t="s">
        <v>48</v>
      </c>
      <c r="L41" s="18" t="s">
        <v>49</v>
      </c>
      <c r="M41" s="18" t="s">
        <v>113</v>
      </c>
      <c r="N41" s="19"/>
      <c r="O41" s="20">
        <v>40</v>
      </c>
      <c r="P41" s="20">
        <v>40</v>
      </c>
      <c r="Q41" s="20">
        <v>40</v>
      </c>
      <c r="R41" s="20">
        <v>40</v>
      </c>
      <c r="S41" s="20">
        <v>40</v>
      </c>
      <c r="T41" s="20"/>
      <c r="U41" s="20"/>
      <c r="V41" s="20">
        <v>294642.8571428571</v>
      </c>
      <c r="W41" s="20">
        <v>0</v>
      </c>
      <c r="X41" s="20">
        <f t="shared" si="0"/>
        <v>0</v>
      </c>
      <c r="Y41" s="18" t="s">
        <v>51</v>
      </c>
      <c r="Z41" s="21">
        <v>2013</v>
      </c>
      <c r="AA41" s="22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</row>
    <row r="42" spans="1:224" ht="76.5" hidden="1" outlineLevel="1" x14ac:dyDescent="0.2">
      <c r="A42" s="14" t="s">
        <v>114</v>
      </c>
      <c r="B42" s="14" t="s">
        <v>40</v>
      </c>
      <c r="C42" s="14" t="s">
        <v>109</v>
      </c>
      <c r="D42" s="14" t="s">
        <v>110</v>
      </c>
      <c r="E42" s="14" t="s">
        <v>111</v>
      </c>
      <c r="F42" s="14" t="s">
        <v>112</v>
      </c>
      <c r="G42" s="15" t="s">
        <v>77</v>
      </c>
      <c r="H42" s="16">
        <v>90</v>
      </c>
      <c r="I42" s="17" t="s">
        <v>115</v>
      </c>
      <c r="J42" s="15" t="s">
        <v>47</v>
      </c>
      <c r="K42" s="18" t="s">
        <v>48</v>
      </c>
      <c r="L42" s="18" t="s">
        <v>49</v>
      </c>
      <c r="M42" s="18" t="s">
        <v>113</v>
      </c>
      <c r="N42" s="19"/>
      <c r="O42" s="20">
        <v>40</v>
      </c>
      <c r="P42" s="20">
        <v>40</v>
      </c>
      <c r="Q42" s="20">
        <v>40</v>
      </c>
      <c r="R42" s="20">
        <v>40</v>
      </c>
      <c r="S42" s="20">
        <v>40</v>
      </c>
      <c r="T42" s="20"/>
      <c r="U42" s="20"/>
      <c r="V42" s="23">
        <v>254464</v>
      </c>
      <c r="W42" s="20">
        <f>(O42+P42+Q42+R42+S42)*V42</f>
        <v>50892800</v>
      </c>
      <c r="X42" s="20">
        <f t="shared" si="0"/>
        <v>56999936.000000007</v>
      </c>
      <c r="Y42" s="18" t="s">
        <v>51</v>
      </c>
      <c r="Z42" s="21" t="s">
        <v>80</v>
      </c>
      <c r="AA42" s="22" t="s">
        <v>116</v>
      </c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</row>
    <row r="43" spans="1:224" ht="76.5" hidden="1" outlineLevel="1" x14ac:dyDescent="0.2">
      <c r="A43" s="14" t="s">
        <v>117</v>
      </c>
      <c r="B43" s="14" t="s">
        <v>40</v>
      </c>
      <c r="C43" s="14" t="s">
        <v>118</v>
      </c>
      <c r="D43" s="14" t="s">
        <v>110</v>
      </c>
      <c r="E43" s="14" t="s">
        <v>119</v>
      </c>
      <c r="F43" s="14" t="s">
        <v>120</v>
      </c>
      <c r="G43" s="15" t="s">
        <v>77</v>
      </c>
      <c r="H43" s="16">
        <v>90</v>
      </c>
      <c r="I43" s="17" t="s">
        <v>46</v>
      </c>
      <c r="J43" s="15" t="s">
        <v>47</v>
      </c>
      <c r="K43" s="18" t="s">
        <v>48</v>
      </c>
      <c r="L43" s="18" t="s">
        <v>49</v>
      </c>
      <c r="M43" s="18" t="s">
        <v>121</v>
      </c>
      <c r="N43" s="19"/>
      <c r="O43" s="20">
        <v>800</v>
      </c>
      <c r="P43" s="20">
        <v>800</v>
      </c>
      <c r="Q43" s="20">
        <v>800</v>
      </c>
      <c r="R43" s="20">
        <v>800</v>
      </c>
      <c r="S43" s="20">
        <v>800</v>
      </c>
      <c r="T43" s="20"/>
      <c r="U43" s="20"/>
      <c r="V43" s="20">
        <v>240178.57</v>
      </c>
      <c r="W43" s="20">
        <v>0</v>
      </c>
      <c r="X43" s="20">
        <f t="shared" si="0"/>
        <v>0</v>
      </c>
      <c r="Y43" s="18" t="s">
        <v>51</v>
      </c>
      <c r="Z43" s="21">
        <v>2013</v>
      </c>
      <c r="AA43" s="22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</row>
    <row r="44" spans="1:224" ht="76.5" hidden="1" outlineLevel="1" x14ac:dyDescent="0.2">
      <c r="A44" s="14" t="s">
        <v>122</v>
      </c>
      <c r="B44" s="14" t="s">
        <v>40</v>
      </c>
      <c r="C44" s="14" t="s">
        <v>118</v>
      </c>
      <c r="D44" s="14" t="s">
        <v>110</v>
      </c>
      <c r="E44" s="14" t="s">
        <v>119</v>
      </c>
      <c r="F44" s="14" t="s">
        <v>120</v>
      </c>
      <c r="G44" s="15" t="s">
        <v>77</v>
      </c>
      <c r="H44" s="16">
        <v>90</v>
      </c>
      <c r="I44" s="17" t="s">
        <v>115</v>
      </c>
      <c r="J44" s="15" t="s">
        <v>47</v>
      </c>
      <c r="K44" s="18" t="s">
        <v>48</v>
      </c>
      <c r="L44" s="18" t="s">
        <v>49</v>
      </c>
      <c r="M44" s="18" t="s">
        <v>121</v>
      </c>
      <c r="N44" s="19"/>
      <c r="O44" s="20">
        <v>800</v>
      </c>
      <c r="P44" s="20">
        <v>800</v>
      </c>
      <c r="Q44" s="20">
        <v>800</v>
      </c>
      <c r="R44" s="20">
        <v>800</v>
      </c>
      <c r="S44" s="20">
        <v>800</v>
      </c>
      <c r="T44" s="20"/>
      <c r="U44" s="20"/>
      <c r="V44" s="20">
        <v>226786</v>
      </c>
      <c r="W44" s="20">
        <f>(O44+P44+Q44+R44+S44)*V44</f>
        <v>907144000</v>
      </c>
      <c r="X44" s="20">
        <f t="shared" si="0"/>
        <v>1016001280.0000001</v>
      </c>
      <c r="Y44" s="18" t="s">
        <v>51</v>
      </c>
      <c r="Z44" s="21" t="s">
        <v>80</v>
      </c>
      <c r="AA44" s="22" t="s">
        <v>123</v>
      </c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</row>
    <row r="45" spans="1:224" ht="76.5" hidden="1" outlineLevel="1" x14ac:dyDescent="0.2">
      <c r="A45" s="14" t="s">
        <v>124</v>
      </c>
      <c r="B45" s="14" t="s">
        <v>40</v>
      </c>
      <c r="C45" s="14" t="s">
        <v>125</v>
      </c>
      <c r="D45" s="14" t="s">
        <v>110</v>
      </c>
      <c r="E45" s="14" t="s">
        <v>126</v>
      </c>
      <c r="F45" s="14" t="s">
        <v>127</v>
      </c>
      <c r="G45" s="15" t="s">
        <v>77</v>
      </c>
      <c r="H45" s="16">
        <v>90</v>
      </c>
      <c r="I45" s="17" t="s">
        <v>46</v>
      </c>
      <c r="J45" s="15" t="s">
        <v>47</v>
      </c>
      <c r="K45" s="18" t="s">
        <v>48</v>
      </c>
      <c r="L45" s="18" t="s">
        <v>49</v>
      </c>
      <c r="M45" s="18" t="s">
        <v>113</v>
      </c>
      <c r="N45" s="19"/>
      <c r="O45" s="20">
        <v>240</v>
      </c>
      <c r="P45" s="20">
        <v>240</v>
      </c>
      <c r="Q45" s="20">
        <v>240</v>
      </c>
      <c r="R45" s="20">
        <v>240</v>
      </c>
      <c r="S45" s="20">
        <v>240</v>
      </c>
      <c r="T45" s="20"/>
      <c r="U45" s="20"/>
      <c r="V45" s="20">
        <v>308928.57</v>
      </c>
      <c r="W45" s="20">
        <f>V45*(O45+P45+Q45+R45+S45)</f>
        <v>370714284</v>
      </c>
      <c r="X45" s="20">
        <f t="shared" si="0"/>
        <v>415199998.08000004</v>
      </c>
      <c r="Y45" s="18" t="s">
        <v>51</v>
      </c>
      <c r="Z45" s="21">
        <v>2013</v>
      </c>
      <c r="AA45" s="18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</row>
    <row r="46" spans="1:224" ht="76.5" hidden="1" outlineLevel="1" x14ac:dyDescent="0.2">
      <c r="A46" s="14" t="s">
        <v>128</v>
      </c>
      <c r="B46" s="14" t="s">
        <v>40</v>
      </c>
      <c r="C46" s="14" t="s">
        <v>125</v>
      </c>
      <c r="D46" s="14" t="s">
        <v>110</v>
      </c>
      <c r="E46" s="14" t="s">
        <v>126</v>
      </c>
      <c r="F46" s="14" t="s">
        <v>129</v>
      </c>
      <c r="G46" s="15" t="s">
        <v>77</v>
      </c>
      <c r="H46" s="16">
        <v>90</v>
      </c>
      <c r="I46" s="17" t="s">
        <v>46</v>
      </c>
      <c r="J46" s="15" t="s">
        <v>47</v>
      </c>
      <c r="K46" s="18" t="s">
        <v>48</v>
      </c>
      <c r="L46" s="18" t="s">
        <v>49</v>
      </c>
      <c r="M46" s="18" t="s">
        <v>113</v>
      </c>
      <c r="N46" s="19"/>
      <c r="O46" s="20">
        <v>100</v>
      </c>
      <c r="P46" s="20">
        <v>100</v>
      </c>
      <c r="Q46" s="20">
        <v>100</v>
      </c>
      <c r="R46" s="20">
        <v>100</v>
      </c>
      <c r="S46" s="20">
        <v>100</v>
      </c>
      <c r="T46" s="20"/>
      <c r="U46" s="20"/>
      <c r="V46" s="20">
        <v>436071.42857142852</v>
      </c>
      <c r="W46" s="20">
        <v>0</v>
      </c>
      <c r="X46" s="20">
        <f t="shared" si="0"/>
        <v>0</v>
      </c>
      <c r="Y46" s="18" t="s">
        <v>51</v>
      </c>
      <c r="Z46" s="21">
        <v>2013</v>
      </c>
      <c r="AA46" s="18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</row>
    <row r="47" spans="1:224" ht="76.5" hidden="1" outlineLevel="1" x14ac:dyDescent="0.2">
      <c r="A47" s="14" t="s">
        <v>130</v>
      </c>
      <c r="B47" s="14" t="s">
        <v>40</v>
      </c>
      <c r="C47" s="14" t="s">
        <v>125</v>
      </c>
      <c r="D47" s="14" t="s">
        <v>110</v>
      </c>
      <c r="E47" s="14" t="s">
        <v>126</v>
      </c>
      <c r="F47" s="14" t="s">
        <v>129</v>
      </c>
      <c r="G47" s="15" t="s">
        <v>77</v>
      </c>
      <c r="H47" s="16">
        <v>90</v>
      </c>
      <c r="I47" s="17" t="s">
        <v>115</v>
      </c>
      <c r="J47" s="15" t="s">
        <v>47</v>
      </c>
      <c r="K47" s="18" t="s">
        <v>48</v>
      </c>
      <c r="L47" s="18" t="s">
        <v>49</v>
      </c>
      <c r="M47" s="18" t="s">
        <v>113</v>
      </c>
      <c r="N47" s="19"/>
      <c r="O47" s="20">
        <v>100</v>
      </c>
      <c r="P47" s="20">
        <v>100</v>
      </c>
      <c r="Q47" s="20">
        <v>100</v>
      </c>
      <c r="R47" s="20">
        <v>100</v>
      </c>
      <c r="S47" s="20">
        <v>100</v>
      </c>
      <c r="T47" s="20"/>
      <c r="U47" s="20"/>
      <c r="V47" s="23">
        <v>375893</v>
      </c>
      <c r="W47" s="20">
        <f>(O47+P47+Q47+R47+S47)*V47</f>
        <v>187946500</v>
      </c>
      <c r="X47" s="20">
        <f t="shared" si="0"/>
        <v>210500080.00000003</v>
      </c>
      <c r="Y47" s="18" t="s">
        <v>51</v>
      </c>
      <c r="Z47" s="21" t="s">
        <v>80</v>
      </c>
      <c r="AA47" s="22" t="s">
        <v>116</v>
      </c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</row>
    <row r="48" spans="1:224" ht="76.5" hidden="1" outlineLevel="1" x14ac:dyDescent="0.2">
      <c r="A48" s="14" t="s">
        <v>131</v>
      </c>
      <c r="B48" s="14" t="s">
        <v>40</v>
      </c>
      <c r="C48" s="14" t="s">
        <v>132</v>
      </c>
      <c r="D48" s="14" t="s">
        <v>110</v>
      </c>
      <c r="E48" s="14" t="s">
        <v>133</v>
      </c>
      <c r="F48" s="14" t="s">
        <v>134</v>
      </c>
      <c r="G48" s="15" t="s">
        <v>77</v>
      </c>
      <c r="H48" s="16">
        <v>90</v>
      </c>
      <c r="I48" s="17" t="s">
        <v>46</v>
      </c>
      <c r="J48" s="15" t="s">
        <v>47</v>
      </c>
      <c r="K48" s="18" t="s">
        <v>48</v>
      </c>
      <c r="L48" s="18" t="s">
        <v>49</v>
      </c>
      <c r="M48" s="18" t="s">
        <v>113</v>
      </c>
      <c r="N48" s="19"/>
      <c r="O48" s="20">
        <v>130</v>
      </c>
      <c r="P48" s="20">
        <v>180</v>
      </c>
      <c r="Q48" s="20">
        <v>180</v>
      </c>
      <c r="R48" s="20">
        <v>180</v>
      </c>
      <c r="S48" s="20">
        <v>180</v>
      </c>
      <c r="T48" s="20"/>
      <c r="U48" s="20"/>
      <c r="V48" s="20">
        <v>294642.8571428571</v>
      </c>
      <c r="W48" s="20">
        <v>0</v>
      </c>
      <c r="X48" s="20">
        <f t="shared" si="0"/>
        <v>0</v>
      </c>
      <c r="Y48" s="18" t="s">
        <v>51</v>
      </c>
      <c r="Z48" s="21">
        <v>2013</v>
      </c>
      <c r="AA48" s="18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</row>
    <row r="49" spans="1:224" ht="76.5" hidden="1" outlineLevel="1" x14ac:dyDescent="0.2">
      <c r="A49" s="14" t="s">
        <v>135</v>
      </c>
      <c r="B49" s="14" t="s">
        <v>40</v>
      </c>
      <c r="C49" s="14" t="s">
        <v>132</v>
      </c>
      <c r="D49" s="14" t="s">
        <v>110</v>
      </c>
      <c r="E49" s="14" t="s">
        <v>133</v>
      </c>
      <c r="F49" s="14" t="s">
        <v>134</v>
      </c>
      <c r="G49" s="15" t="s">
        <v>77</v>
      </c>
      <c r="H49" s="16">
        <v>90</v>
      </c>
      <c r="I49" s="17" t="s">
        <v>115</v>
      </c>
      <c r="J49" s="15" t="s">
        <v>47</v>
      </c>
      <c r="K49" s="18" t="s">
        <v>48</v>
      </c>
      <c r="L49" s="18" t="s">
        <v>49</v>
      </c>
      <c r="M49" s="18" t="s">
        <v>113</v>
      </c>
      <c r="N49" s="19"/>
      <c r="O49" s="20">
        <v>130</v>
      </c>
      <c r="P49" s="20">
        <v>180</v>
      </c>
      <c r="Q49" s="20">
        <v>180</v>
      </c>
      <c r="R49" s="20">
        <v>180</v>
      </c>
      <c r="S49" s="20">
        <v>180</v>
      </c>
      <c r="T49" s="20"/>
      <c r="U49" s="20"/>
      <c r="V49" s="23">
        <v>254464</v>
      </c>
      <c r="W49" s="20">
        <f>(O49+P49+Q49+R49+S49)*V49</f>
        <v>216294400</v>
      </c>
      <c r="X49" s="20">
        <f t="shared" si="0"/>
        <v>242249728.00000003</v>
      </c>
      <c r="Y49" s="18" t="s">
        <v>51</v>
      </c>
      <c r="Z49" s="21" t="s">
        <v>80</v>
      </c>
      <c r="AA49" s="22" t="s">
        <v>116</v>
      </c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</row>
    <row r="50" spans="1:224" ht="76.5" hidden="1" outlineLevel="1" x14ac:dyDescent="0.2">
      <c r="A50" s="14" t="s">
        <v>136</v>
      </c>
      <c r="B50" s="14" t="s">
        <v>40</v>
      </c>
      <c r="C50" s="14" t="s">
        <v>137</v>
      </c>
      <c r="D50" s="14" t="s">
        <v>110</v>
      </c>
      <c r="E50" s="14" t="s">
        <v>138</v>
      </c>
      <c r="F50" s="14" t="s">
        <v>139</v>
      </c>
      <c r="G50" s="15" t="s">
        <v>77</v>
      </c>
      <c r="H50" s="16">
        <v>90</v>
      </c>
      <c r="I50" s="17" t="s">
        <v>46</v>
      </c>
      <c r="J50" s="15" t="s">
        <v>47</v>
      </c>
      <c r="K50" s="18" t="s">
        <v>48</v>
      </c>
      <c r="L50" s="18" t="s">
        <v>49</v>
      </c>
      <c r="M50" s="18" t="s">
        <v>121</v>
      </c>
      <c r="N50" s="19"/>
      <c r="O50" s="20">
        <v>10</v>
      </c>
      <c r="P50" s="20">
        <v>20</v>
      </c>
      <c r="Q50" s="20">
        <v>20</v>
      </c>
      <c r="R50" s="20">
        <v>20</v>
      </c>
      <c r="S50" s="20">
        <v>20</v>
      </c>
      <c r="T50" s="20"/>
      <c r="U50" s="20"/>
      <c r="V50" s="20">
        <v>294642.8571428571</v>
      </c>
      <c r="W50" s="20">
        <v>0</v>
      </c>
      <c r="X50" s="20">
        <f t="shared" si="0"/>
        <v>0</v>
      </c>
      <c r="Y50" s="18" t="s">
        <v>51</v>
      </c>
      <c r="Z50" s="21">
        <v>2013</v>
      </c>
      <c r="AA50" s="22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</row>
    <row r="51" spans="1:224" ht="76.5" hidden="1" outlineLevel="1" x14ac:dyDescent="0.2">
      <c r="A51" s="14" t="s">
        <v>140</v>
      </c>
      <c r="B51" s="14" t="s">
        <v>40</v>
      </c>
      <c r="C51" s="14" t="s">
        <v>137</v>
      </c>
      <c r="D51" s="14" t="s">
        <v>110</v>
      </c>
      <c r="E51" s="14" t="s">
        <v>138</v>
      </c>
      <c r="F51" s="14" t="s">
        <v>139</v>
      </c>
      <c r="G51" s="15" t="s">
        <v>77</v>
      </c>
      <c r="H51" s="16">
        <v>90</v>
      </c>
      <c r="I51" s="17" t="s">
        <v>115</v>
      </c>
      <c r="J51" s="15" t="s">
        <v>47</v>
      </c>
      <c r="K51" s="18" t="s">
        <v>48</v>
      </c>
      <c r="L51" s="18" t="s">
        <v>49</v>
      </c>
      <c r="M51" s="18" t="s">
        <v>121</v>
      </c>
      <c r="N51" s="19"/>
      <c r="O51" s="20">
        <v>10</v>
      </c>
      <c r="P51" s="20">
        <v>20</v>
      </c>
      <c r="Q51" s="20">
        <v>20</v>
      </c>
      <c r="R51" s="20">
        <v>20</v>
      </c>
      <c r="S51" s="20">
        <v>20</v>
      </c>
      <c r="T51" s="20"/>
      <c r="U51" s="20"/>
      <c r="V51" s="23">
        <v>254464</v>
      </c>
      <c r="W51" s="20">
        <f>(O51+P51+Q51+R51+S51)*V51</f>
        <v>22901760</v>
      </c>
      <c r="X51" s="20">
        <f t="shared" si="0"/>
        <v>25649971.200000003</v>
      </c>
      <c r="Y51" s="18" t="s">
        <v>51</v>
      </c>
      <c r="Z51" s="21" t="s">
        <v>80</v>
      </c>
      <c r="AA51" s="22" t="s">
        <v>116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</row>
    <row r="52" spans="1:224" ht="89.25" hidden="1" outlineLevel="1" x14ac:dyDescent="0.2">
      <c r="A52" s="14" t="s">
        <v>141</v>
      </c>
      <c r="B52" s="14" t="s">
        <v>40</v>
      </c>
      <c r="C52" s="14" t="s">
        <v>142</v>
      </c>
      <c r="D52" s="14" t="s">
        <v>110</v>
      </c>
      <c r="E52" s="14" t="s">
        <v>143</v>
      </c>
      <c r="F52" s="14" t="s">
        <v>144</v>
      </c>
      <c r="G52" s="15" t="s">
        <v>77</v>
      </c>
      <c r="H52" s="18">
        <v>92</v>
      </c>
      <c r="I52" s="17" t="s">
        <v>46</v>
      </c>
      <c r="J52" s="15" t="s">
        <v>47</v>
      </c>
      <c r="K52" s="18" t="s">
        <v>48</v>
      </c>
      <c r="L52" s="18" t="s">
        <v>49</v>
      </c>
      <c r="M52" s="18" t="s">
        <v>113</v>
      </c>
      <c r="N52" s="19"/>
      <c r="O52" s="20">
        <v>2</v>
      </c>
      <c r="P52" s="20">
        <v>4</v>
      </c>
      <c r="Q52" s="20">
        <v>4</v>
      </c>
      <c r="R52" s="20">
        <v>4</v>
      </c>
      <c r="S52" s="20">
        <v>4</v>
      </c>
      <c r="T52" s="20"/>
      <c r="U52" s="20"/>
      <c r="V52" s="20">
        <v>276964.28571428568</v>
      </c>
      <c r="W52" s="20">
        <v>0</v>
      </c>
      <c r="X52" s="20">
        <f t="shared" si="0"/>
        <v>0</v>
      </c>
      <c r="Y52" s="18" t="s">
        <v>51</v>
      </c>
      <c r="Z52" s="21">
        <v>2013</v>
      </c>
      <c r="AA52" s="22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</row>
    <row r="53" spans="1:224" ht="89.25" hidden="1" outlineLevel="1" x14ac:dyDescent="0.2">
      <c r="A53" s="14" t="s">
        <v>145</v>
      </c>
      <c r="B53" s="14" t="s">
        <v>40</v>
      </c>
      <c r="C53" s="14" t="s">
        <v>142</v>
      </c>
      <c r="D53" s="14" t="s">
        <v>110</v>
      </c>
      <c r="E53" s="14" t="s">
        <v>143</v>
      </c>
      <c r="F53" s="14" t="s">
        <v>144</v>
      </c>
      <c r="G53" s="18" t="s">
        <v>77</v>
      </c>
      <c r="H53" s="18">
        <v>92</v>
      </c>
      <c r="I53" s="18" t="s">
        <v>115</v>
      </c>
      <c r="J53" s="18" t="s">
        <v>47</v>
      </c>
      <c r="K53" s="15" t="s">
        <v>48</v>
      </c>
      <c r="L53" s="16" t="s">
        <v>146</v>
      </c>
      <c r="M53" s="17" t="s">
        <v>113</v>
      </c>
      <c r="N53" s="24"/>
      <c r="O53" s="20">
        <v>2</v>
      </c>
      <c r="P53" s="20">
        <v>4</v>
      </c>
      <c r="Q53" s="20">
        <v>4</v>
      </c>
      <c r="R53" s="19">
        <v>4</v>
      </c>
      <c r="S53" s="20">
        <v>4</v>
      </c>
      <c r="T53" s="20"/>
      <c r="U53" s="20"/>
      <c r="V53" s="20">
        <v>276964.28571428568</v>
      </c>
      <c r="W53" s="20">
        <v>0</v>
      </c>
      <c r="X53" s="20">
        <f t="shared" si="0"/>
        <v>0</v>
      </c>
      <c r="Y53" s="25"/>
      <c r="Z53" s="21">
        <v>2013</v>
      </c>
      <c r="AA53" s="26" t="s">
        <v>84</v>
      </c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</row>
    <row r="54" spans="1:224" ht="76.5" hidden="1" outlineLevel="1" x14ac:dyDescent="0.2">
      <c r="A54" s="14" t="s">
        <v>147</v>
      </c>
      <c r="B54" s="14" t="s">
        <v>40</v>
      </c>
      <c r="C54" s="14" t="s">
        <v>148</v>
      </c>
      <c r="D54" s="14" t="s">
        <v>110</v>
      </c>
      <c r="E54" s="14" t="s">
        <v>149</v>
      </c>
      <c r="F54" s="14" t="s">
        <v>150</v>
      </c>
      <c r="G54" s="15" t="s">
        <v>77</v>
      </c>
      <c r="H54" s="18">
        <v>92</v>
      </c>
      <c r="I54" s="17" t="s">
        <v>46</v>
      </c>
      <c r="J54" s="15" t="s">
        <v>47</v>
      </c>
      <c r="K54" s="18" t="s">
        <v>48</v>
      </c>
      <c r="L54" s="18" t="s">
        <v>49</v>
      </c>
      <c r="M54" s="18" t="s">
        <v>113</v>
      </c>
      <c r="N54" s="19"/>
      <c r="O54" s="20">
        <v>44</v>
      </c>
      <c r="P54" s="20">
        <v>48</v>
      </c>
      <c r="Q54" s="20">
        <v>48</v>
      </c>
      <c r="R54" s="20">
        <v>48</v>
      </c>
      <c r="S54" s="20">
        <v>48</v>
      </c>
      <c r="T54" s="20"/>
      <c r="U54" s="20"/>
      <c r="V54" s="20">
        <v>276964.28571428568</v>
      </c>
      <c r="W54" s="20">
        <v>0</v>
      </c>
      <c r="X54" s="20">
        <f t="shared" si="0"/>
        <v>0</v>
      </c>
      <c r="Y54" s="18" t="s">
        <v>51</v>
      </c>
      <c r="Z54" s="21">
        <v>2013</v>
      </c>
      <c r="AA54" s="18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</row>
    <row r="55" spans="1:224" ht="76.5" hidden="1" outlineLevel="1" x14ac:dyDescent="0.2">
      <c r="A55" s="14" t="s">
        <v>151</v>
      </c>
      <c r="B55" s="14" t="s">
        <v>40</v>
      </c>
      <c r="C55" s="14" t="s">
        <v>148</v>
      </c>
      <c r="D55" s="14" t="s">
        <v>110</v>
      </c>
      <c r="E55" s="14" t="s">
        <v>149</v>
      </c>
      <c r="F55" s="14" t="s">
        <v>150</v>
      </c>
      <c r="G55" s="15" t="s">
        <v>77</v>
      </c>
      <c r="H55" s="18">
        <v>92</v>
      </c>
      <c r="I55" s="17" t="s">
        <v>115</v>
      </c>
      <c r="J55" s="15" t="s">
        <v>47</v>
      </c>
      <c r="K55" s="18" t="s">
        <v>48</v>
      </c>
      <c r="L55" s="18" t="s">
        <v>49</v>
      </c>
      <c r="M55" s="18" t="s">
        <v>113</v>
      </c>
      <c r="N55" s="19"/>
      <c r="O55" s="20">
        <v>44</v>
      </c>
      <c r="P55" s="20">
        <v>48</v>
      </c>
      <c r="Q55" s="20">
        <v>48</v>
      </c>
      <c r="R55" s="20">
        <v>48</v>
      </c>
      <c r="S55" s="20">
        <v>48</v>
      </c>
      <c r="T55" s="20"/>
      <c r="U55" s="20"/>
      <c r="V55" s="23">
        <v>239196.4</v>
      </c>
      <c r="W55" s="20">
        <f>(O55+P55+Q55+R55+S55)*V55</f>
        <v>56450350.399999999</v>
      </c>
      <c r="X55" s="20">
        <f t="shared" si="0"/>
        <v>63224392.448000006</v>
      </c>
      <c r="Y55" s="18" t="s">
        <v>51</v>
      </c>
      <c r="Z55" s="21" t="s">
        <v>80</v>
      </c>
      <c r="AA55" s="22" t="s">
        <v>116</v>
      </c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</row>
    <row r="56" spans="1:224" ht="89.25" hidden="1" outlineLevel="1" x14ac:dyDescent="0.2">
      <c r="A56" s="14" t="s">
        <v>152</v>
      </c>
      <c r="B56" s="14" t="s">
        <v>40</v>
      </c>
      <c r="C56" s="14" t="s">
        <v>153</v>
      </c>
      <c r="D56" s="14" t="s">
        <v>110</v>
      </c>
      <c r="E56" s="14" t="s">
        <v>154</v>
      </c>
      <c r="F56" s="14" t="s">
        <v>155</v>
      </c>
      <c r="G56" s="15" t="s">
        <v>77</v>
      </c>
      <c r="H56" s="18">
        <v>92</v>
      </c>
      <c r="I56" s="17" t="s">
        <v>46</v>
      </c>
      <c r="J56" s="15" t="s">
        <v>47</v>
      </c>
      <c r="K56" s="18" t="s">
        <v>48</v>
      </c>
      <c r="L56" s="18" t="s">
        <v>49</v>
      </c>
      <c r="M56" s="18" t="s">
        <v>113</v>
      </c>
      <c r="N56" s="19" t="s">
        <v>156</v>
      </c>
      <c r="O56" s="20">
        <v>0</v>
      </c>
      <c r="P56" s="20">
        <v>48</v>
      </c>
      <c r="Q56" s="20">
        <v>48</v>
      </c>
      <c r="R56" s="20">
        <v>48</v>
      </c>
      <c r="S56" s="20">
        <v>48</v>
      </c>
      <c r="T56" s="20">
        <v>0</v>
      </c>
      <c r="U56" s="20"/>
      <c r="V56" s="20">
        <v>276964.28571428568</v>
      </c>
      <c r="W56" s="20">
        <v>0</v>
      </c>
      <c r="X56" s="20">
        <f t="shared" si="0"/>
        <v>0</v>
      </c>
      <c r="Y56" s="18" t="s">
        <v>51</v>
      </c>
      <c r="Z56" s="21">
        <v>2013</v>
      </c>
      <c r="AA56" s="22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</row>
    <row r="57" spans="1:224" ht="89.25" hidden="1" outlineLevel="1" x14ac:dyDescent="0.2">
      <c r="A57" s="14" t="s">
        <v>157</v>
      </c>
      <c r="B57" s="14" t="s">
        <v>40</v>
      </c>
      <c r="C57" s="14" t="s">
        <v>153</v>
      </c>
      <c r="D57" s="14" t="s">
        <v>110</v>
      </c>
      <c r="E57" s="14" t="s">
        <v>154</v>
      </c>
      <c r="F57" s="14" t="s">
        <v>155</v>
      </c>
      <c r="G57" s="15" t="s">
        <v>77</v>
      </c>
      <c r="H57" s="18">
        <v>92</v>
      </c>
      <c r="I57" s="17" t="s">
        <v>96</v>
      </c>
      <c r="J57" s="15" t="s">
        <v>47</v>
      </c>
      <c r="K57" s="18" t="s">
        <v>48</v>
      </c>
      <c r="L57" s="18" t="s">
        <v>49</v>
      </c>
      <c r="M57" s="18" t="s">
        <v>113</v>
      </c>
      <c r="N57" s="19" t="s">
        <v>156</v>
      </c>
      <c r="O57" s="20">
        <v>0</v>
      </c>
      <c r="P57" s="20">
        <v>40</v>
      </c>
      <c r="Q57" s="20">
        <v>20</v>
      </c>
      <c r="R57" s="20">
        <v>18</v>
      </c>
      <c r="S57" s="20">
        <v>18</v>
      </c>
      <c r="T57" s="20">
        <v>18</v>
      </c>
      <c r="U57" s="20"/>
      <c r="V57" s="20">
        <v>233000</v>
      </c>
      <c r="W57" s="20">
        <v>0</v>
      </c>
      <c r="X57" s="20">
        <f t="shared" si="0"/>
        <v>0</v>
      </c>
      <c r="Y57" s="18" t="s">
        <v>51</v>
      </c>
      <c r="Z57" s="21" t="s">
        <v>97</v>
      </c>
      <c r="AA57" s="14" t="s">
        <v>158</v>
      </c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</row>
    <row r="58" spans="1:224" ht="89.25" hidden="1" outlineLevel="1" x14ac:dyDescent="0.2">
      <c r="A58" s="14" t="s">
        <v>159</v>
      </c>
      <c r="B58" s="14" t="s">
        <v>40</v>
      </c>
      <c r="C58" s="14" t="s">
        <v>153</v>
      </c>
      <c r="D58" s="14" t="s">
        <v>110</v>
      </c>
      <c r="E58" s="14" t="s">
        <v>154</v>
      </c>
      <c r="F58" s="14" t="s">
        <v>155</v>
      </c>
      <c r="G58" s="15" t="s">
        <v>45</v>
      </c>
      <c r="H58" s="18">
        <v>92</v>
      </c>
      <c r="I58" s="14" t="s">
        <v>100</v>
      </c>
      <c r="J58" s="15" t="s">
        <v>47</v>
      </c>
      <c r="K58" s="18" t="s">
        <v>48</v>
      </c>
      <c r="L58" s="18" t="s">
        <v>49</v>
      </c>
      <c r="M58" s="18" t="s">
        <v>113</v>
      </c>
      <c r="N58" s="19" t="s">
        <v>156</v>
      </c>
      <c r="O58" s="20">
        <v>0</v>
      </c>
      <c r="P58" s="20">
        <v>40</v>
      </c>
      <c r="Q58" s="20">
        <v>20</v>
      </c>
      <c r="R58" s="20">
        <v>18</v>
      </c>
      <c r="S58" s="20">
        <v>18</v>
      </c>
      <c r="T58" s="20">
        <v>18</v>
      </c>
      <c r="U58" s="20"/>
      <c r="V58" s="20">
        <v>233000</v>
      </c>
      <c r="W58" s="20">
        <f>V58*(P58+Q58+R58+S58+T58)</f>
        <v>26562000</v>
      </c>
      <c r="X58" s="20">
        <f t="shared" si="0"/>
        <v>29749440.000000004</v>
      </c>
      <c r="Y58" s="18" t="s">
        <v>51</v>
      </c>
      <c r="Z58" s="21" t="s">
        <v>97</v>
      </c>
      <c r="AA58" s="22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</row>
    <row r="59" spans="1:224" ht="89.25" hidden="1" outlineLevel="1" x14ac:dyDescent="0.2">
      <c r="A59" s="14" t="s">
        <v>160</v>
      </c>
      <c r="B59" s="14" t="s">
        <v>40</v>
      </c>
      <c r="C59" s="14" t="s">
        <v>153</v>
      </c>
      <c r="D59" s="14" t="s">
        <v>110</v>
      </c>
      <c r="E59" s="14" t="s">
        <v>154</v>
      </c>
      <c r="F59" s="14" t="s">
        <v>161</v>
      </c>
      <c r="G59" s="15" t="s">
        <v>77</v>
      </c>
      <c r="H59" s="18">
        <v>92</v>
      </c>
      <c r="I59" s="17" t="s">
        <v>46</v>
      </c>
      <c r="J59" s="15" t="s">
        <v>47</v>
      </c>
      <c r="K59" s="18" t="s">
        <v>48</v>
      </c>
      <c r="L59" s="18" t="s">
        <v>49</v>
      </c>
      <c r="M59" s="18" t="s">
        <v>113</v>
      </c>
      <c r="N59" s="19"/>
      <c r="O59" s="20">
        <v>58.097999999999999</v>
      </c>
      <c r="P59" s="20">
        <v>40</v>
      </c>
      <c r="Q59" s="20">
        <v>40</v>
      </c>
      <c r="R59" s="20">
        <v>40</v>
      </c>
      <c r="S59" s="20">
        <v>40</v>
      </c>
      <c r="T59" s="20"/>
      <c r="U59" s="20"/>
      <c r="V59" s="20">
        <v>276964.28571428568</v>
      </c>
      <c r="W59" s="20">
        <v>0</v>
      </c>
      <c r="X59" s="20">
        <f t="shared" si="0"/>
        <v>0</v>
      </c>
      <c r="Y59" s="18" t="s">
        <v>51</v>
      </c>
      <c r="Z59" s="21">
        <v>2013</v>
      </c>
      <c r="AA59" s="18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</row>
    <row r="60" spans="1:224" ht="89.25" hidden="1" outlineLevel="1" x14ac:dyDescent="0.2">
      <c r="A60" s="14" t="s">
        <v>162</v>
      </c>
      <c r="B60" s="14" t="s">
        <v>40</v>
      </c>
      <c r="C60" s="14" t="s">
        <v>153</v>
      </c>
      <c r="D60" s="14" t="s">
        <v>110</v>
      </c>
      <c r="E60" s="14" t="s">
        <v>154</v>
      </c>
      <c r="F60" s="14" t="s">
        <v>161</v>
      </c>
      <c r="G60" s="15" t="s">
        <v>77</v>
      </c>
      <c r="H60" s="18">
        <v>92</v>
      </c>
      <c r="I60" s="17" t="s">
        <v>115</v>
      </c>
      <c r="J60" s="15" t="s">
        <v>47</v>
      </c>
      <c r="K60" s="18" t="s">
        <v>48</v>
      </c>
      <c r="L60" s="18" t="s">
        <v>49</v>
      </c>
      <c r="M60" s="18" t="s">
        <v>113</v>
      </c>
      <c r="N60" s="19"/>
      <c r="O60" s="20">
        <v>58.097999999999999</v>
      </c>
      <c r="P60" s="20">
        <v>40</v>
      </c>
      <c r="Q60" s="20">
        <v>40</v>
      </c>
      <c r="R60" s="20">
        <v>40</v>
      </c>
      <c r="S60" s="20">
        <v>40</v>
      </c>
      <c r="T60" s="20"/>
      <c r="U60" s="20"/>
      <c r="V60" s="23">
        <v>239196.4</v>
      </c>
      <c r="W60" s="20">
        <f>(O60+P60+Q60+R60+S60)*V60</f>
        <v>52168256.4472</v>
      </c>
      <c r="X60" s="20">
        <f t="shared" si="0"/>
        <v>58428447.220864005</v>
      </c>
      <c r="Y60" s="18" t="s">
        <v>51</v>
      </c>
      <c r="Z60" s="21" t="s">
        <v>80</v>
      </c>
      <c r="AA60" s="22" t="s">
        <v>116</v>
      </c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</row>
    <row r="61" spans="1:224" ht="89.25" hidden="1" outlineLevel="1" x14ac:dyDescent="0.2">
      <c r="A61" s="14" t="s">
        <v>163</v>
      </c>
      <c r="B61" s="14" t="s">
        <v>40</v>
      </c>
      <c r="C61" s="14" t="s">
        <v>164</v>
      </c>
      <c r="D61" s="14" t="s">
        <v>110</v>
      </c>
      <c r="E61" s="14" t="s">
        <v>165</v>
      </c>
      <c r="F61" s="14" t="s">
        <v>166</v>
      </c>
      <c r="G61" s="15" t="s">
        <v>77</v>
      </c>
      <c r="H61" s="18">
        <v>92</v>
      </c>
      <c r="I61" s="17" t="s">
        <v>46</v>
      </c>
      <c r="J61" s="15" t="s">
        <v>47</v>
      </c>
      <c r="K61" s="18" t="s">
        <v>48</v>
      </c>
      <c r="L61" s="18" t="s">
        <v>49</v>
      </c>
      <c r="M61" s="18" t="s">
        <v>113</v>
      </c>
      <c r="N61" s="19" t="s">
        <v>156</v>
      </c>
      <c r="O61" s="20">
        <v>0</v>
      </c>
      <c r="P61" s="20">
        <v>10</v>
      </c>
      <c r="Q61" s="20">
        <v>10</v>
      </c>
      <c r="R61" s="20">
        <v>10</v>
      </c>
      <c r="S61" s="20">
        <v>10</v>
      </c>
      <c r="T61" s="20">
        <v>0</v>
      </c>
      <c r="U61" s="20"/>
      <c r="V61" s="20">
        <v>276964.28571428568</v>
      </c>
      <c r="W61" s="20">
        <v>0</v>
      </c>
      <c r="X61" s="20">
        <f t="shared" si="0"/>
        <v>0</v>
      </c>
      <c r="Y61" s="18" t="s">
        <v>51</v>
      </c>
      <c r="Z61" s="21">
        <v>2013</v>
      </c>
      <c r="AA61" s="22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</row>
    <row r="62" spans="1:224" ht="89.25" hidden="1" outlineLevel="1" x14ac:dyDescent="0.2">
      <c r="A62" s="14" t="s">
        <v>167</v>
      </c>
      <c r="B62" s="14" t="s">
        <v>40</v>
      </c>
      <c r="C62" s="14" t="s">
        <v>164</v>
      </c>
      <c r="D62" s="14" t="s">
        <v>110</v>
      </c>
      <c r="E62" s="14" t="s">
        <v>165</v>
      </c>
      <c r="F62" s="14" t="s">
        <v>166</v>
      </c>
      <c r="G62" s="15" t="s">
        <v>77</v>
      </c>
      <c r="H62" s="18">
        <v>92</v>
      </c>
      <c r="I62" s="17" t="s">
        <v>96</v>
      </c>
      <c r="J62" s="15" t="s">
        <v>47</v>
      </c>
      <c r="K62" s="18" t="s">
        <v>48</v>
      </c>
      <c r="L62" s="18" t="s">
        <v>49</v>
      </c>
      <c r="M62" s="18" t="s">
        <v>113</v>
      </c>
      <c r="N62" s="19" t="s">
        <v>156</v>
      </c>
      <c r="O62" s="20">
        <v>0</v>
      </c>
      <c r="P62" s="20">
        <v>10</v>
      </c>
      <c r="Q62" s="20">
        <v>10</v>
      </c>
      <c r="R62" s="20">
        <v>9</v>
      </c>
      <c r="S62" s="20">
        <v>9</v>
      </c>
      <c r="T62" s="20">
        <v>9</v>
      </c>
      <c r="U62" s="20"/>
      <c r="V62" s="20">
        <v>233000</v>
      </c>
      <c r="W62" s="20">
        <v>0</v>
      </c>
      <c r="X62" s="20">
        <f t="shared" si="0"/>
        <v>0</v>
      </c>
      <c r="Y62" s="18" t="s">
        <v>51</v>
      </c>
      <c r="Z62" s="14" t="s">
        <v>168</v>
      </c>
      <c r="AA62" s="14" t="s">
        <v>158</v>
      </c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</row>
    <row r="63" spans="1:224" ht="89.25" hidden="1" outlineLevel="1" x14ac:dyDescent="0.2">
      <c r="A63" s="14" t="s">
        <v>169</v>
      </c>
      <c r="B63" s="14" t="s">
        <v>40</v>
      </c>
      <c r="C63" s="14" t="s">
        <v>164</v>
      </c>
      <c r="D63" s="14" t="s">
        <v>110</v>
      </c>
      <c r="E63" s="14" t="s">
        <v>165</v>
      </c>
      <c r="F63" s="14" t="s">
        <v>166</v>
      </c>
      <c r="G63" s="14" t="s">
        <v>45</v>
      </c>
      <c r="H63" s="27">
        <v>92</v>
      </c>
      <c r="I63" s="14" t="s">
        <v>100</v>
      </c>
      <c r="J63" s="14" t="s">
        <v>47</v>
      </c>
      <c r="K63" s="14" t="s">
        <v>48</v>
      </c>
      <c r="L63" s="14" t="s">
        <v>49</v>
      </c>
      <c r="M63" s="14" t="s">
        <v>113</v>
      </c>
      <c r="N63" s="28">
        <v>0</v>
      </c>
      <c r="O63" s="28">
        <v>0</v>
      </c>
      <c r="P63" s="28">
        <v>10</v>
      </c>
      <c r="Q63" s="28">
        <v>10</v>
      </c>
      <c r="R63" s="28">
        <v>9</v>
      </c>
      <c r="S63" s="28">
        <v>9</v>
      </c>
      <c r="T63" s="28">
        <v>9</v>
      </c>
      <c r="U63" s="28"/>
      <c r="V63" s="28">
        <v>233000</v>
      </c>
      <c r="W63" s="28">
        <f>V63*(O63+P63+Q63+R63+S63+T63)</f>
        <v>10951000</v>
      </c>
      <c r="X63" s="20">
        <f t="shared" si="0"/>
        <v>12265120.000000002</v>
      </c>
      <c r="Y63" s="14" t="s">
        <v>51</v>
      </c>
      <c r="Z63" s="14" t="s">
        <v>168</v>
      </c>
      <c r="AA63" s="14" t="s">
        <v>158</v>
      </c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</row>
    <row r="64" spans="1:224" ht="89.25" hidden="1" outlineLevel="1" x14ac:dyDescent="0.2">
      <c r="A64" s="14" t="s">
        <v>170</v>
      </c>
      <c r="B64" s="14" t="s">
        <v>40</v>
      </c>
      <c r="C64" s="14" t="s">
        <v>171</v>
      </c>
      <c r="D64" s="14" t="s">
        <v>110</v>
      </c>
      <c r="E64" s="14" t="s">
        <v>172</v>
      </c>
      <c r="F64" s="14" t="s">
        <v>173</v>
      </c>
      <c r="G64" s="15" t="s">
        <v>77</v>
      </c>
      <c r="H64" s="18">
        <v>92</v>
      </c>
      <c r="I64" s="17" t="s">
        <v>46</v>
      </c>
      <c r="J64" s="15" t="s">
        <v>47</v>
      </c>
      <c r="K64" s="18" t="s">
        <v>48</v>
      </c>
      <c r="L64" s="18" t="s">
        <v>49</v>
      </c>
      <c r="M64" s="18" t="s">
        <v>113</v>
      </c>
      <c r="N64" s="19"/>
      <c r="O64" s="20">
        <v>61.6</v>
      </c>
      <c r="P64" s="20">
        <v>60</v>
      </c>
      <c r="Q64" s="20">
        <v>60</v>
      </c>
      <c r="R64" s="20">
        <v>60</v>
      </c>
      <c r="S64" s="20">
        <v>60</v>
      </c>
      <c r="T64" s="20"/>
      <c r="U64" s="20"/>
      <c r="V64" s="20">
        <v>276964.28571428568</v>
      </c>
      <c r="W64" s="20">
        <v>0</v>
      </c>
      <c r="X64" s="20">
        <f t="shared" si="0"/>
        <v>0</v>
      </c>
      <c r="Y64" s="18" t="s">
        <v>51</v>
      </c>
      <c r="Z64" s="21">
        <v>2013</v>
      </c>
      <c r="AA64" s="22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</row>
    <row r="65" spans="1:224" ht="89.25" hidden="1" outlineLevel="1" x14ac:dyDescent="0.2">
      <c r="A65" s="14" t="s">
        <v>174</v>
      </c>
      <c r="B65" s="14" t="s">
        <v>40</v>
      </c>
      <c r="C65" s="14" t="s">
        <v>171</v>
      </c>
      <c r="D65" s="14" t="s">
        <v>110</v>
      </c>
      <c r="E65" s="14" t="s">
        <v>172</v>
      </c>
      <c r="F65" s="14" t="s">
        <v>173</v>
      </c>
      <c r="G65" s="15" t="s">
        <v>77</v>
      </c>
      <c r="H65" s="18">
        <v>92</v>
      </c>
      <c r="I65" s="17" t="s">
        <v>115</v>
      </c>
      <c r="J65" s="15" t="s">
        <v>47</v>
      </c>
      <c r="K65" s="18" t="s">
        <v>48</v>
      </c>
      <c r="L65" s="18" t="s">
        <v>49</v>
      </c>
      <c r="M65" s="18" t="s">
        <v>113</v>
      </c>
      <c r="N65" s="19"/>
      <c r="O65" s="20">
        <v>61.6</v>
      </c>
      <c r="P65" s="20">
        <v>60</v>
      </c>
      <c r="Q65" s="20">
        <v>60</v>
      </c>
      <c r="R65" s="20">
        <v>60</v>
      </c>
      <c r="S65" s="20">
        <v>60</v>
      </c>
      <c r="T65" s="20"/>
      <c r="U65" s="20"/>
      <c r="V65" s="23">
        <v>239196.4</v>
      </c>
      <c r="W65" s="20">
        <f>(O65+P65+Q65+R65+S65)*V65</f>
        <v>72141634.24000001</v>
      </c>
      <c r="X65" s="20">
        <f t="shared" si="0"/>
        <v>80798630.348800018</v>
      </c>
      <c r="Y65" s="18" t="s">
        <v>51</v>
      </c>
      <c r="Z65" s="21" t="s">
        <v>80</v>
      </c>
      <c r="AA65" s="22" t="s">
        <v>116</v>
      </c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</row>
    <row r="66" spans="1:224" ht="89.25" hidden="1" outlineLevel="1" x14ac:dyDescent="0.2">
      <c r="A66" s="14" t="s">
        <v>175</v>
      </c>
      <c r="B66" s="14" t="s">
        <v>40</v>
      </c>
      <c r="C66" s="14" t="s">
        <v>176</v>
      </c>
      <c r="D66" s="14" t="s">
        <v>110</v>
      </c>
      <c r="E66" s="14" t="s">
        <v>177</v>
      </c>
      <c r="F66" s="14" t="s">
        <v>178</v>
      </c>
      <c r="G66" s="15" t="s">
        <v>77</v>
      </c>
      <c r="H66" s="18">
        <v>92</v>
      </c>
      <c r="I66" s="17" t="s">
        <v>46</v>
      </c>
      <c r="J66" s="15" t="s">
        <v>47</v>
      </c>
      <c r="K66" s="18" t="s">
        <v>48</v>
      </c>
      <c r="L66" s="18" t="s">
        <v>49</v>
      </c>
      <c r="M66" s="18" t="s">
        <v>113</v>
      </c>
      <c r="N66" s="19"/>
      <c r="O66" s="20">
        <v>37</v>
      </c>
      <c r="P66" s="20">
        <v>80</v>
      </c>
      <c r="Q66" s="20">
        <v>80</v>
      </c>
      <c r="R66" s="20">
        <v>80</v>
      </c>
      <c r="S66" s="20">
        <v>80</v>
      </c>
      <c r="T66" s="20"/>
      <c r="U66" s="20"/>
      <c r="V66" s="20">
        <v>276964.28571428568</v>
      </c>
      <c r="W66" s="20">
        <v>0</v>
      </c>
      <c r="X66" s="20">
        <f t="shared" si="0"/>
        <v>0</v>
      </c>
      <c r="Y66" s="18" t="s">
        <v>51</v>
      </c>
      <c r="Z66" s="21">
        <v>2013</v>
      </c>
      <c r="AA66" s="18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</row>
    <row r="67" spans="1:224" ht="89.25" hidden="1" outlineLevel="1" x14ac:dyDescent="0.2">
      <c r="A67" s="14" t="s">
        <v>179</v>
      </c>
      <c r="B67" s="14" t="s">
        <v>40</v>
      </c>
      <c r="C67" s="14" t="s">
        <v>176</v>
      </c>
      <c r="D67" s="14" t="s">
        <v>110</v>
      </c>
      <c r="E67" s="14" t="s">
        <v>177</v>
      </c>
      <c r="F67" s="14" t="s">
        <v>178</v>
      </c>
      <c r="G67" s="15" t="s">
        <v>77</v>
      </c>
      <c r="H67" s="18">
        <v>92</v>
      </c>
      <c r="I67" s="17" t="s">
        <v>115</v>
      </c>
      <c r="J67" s="15" t="s">
        <v>47</v>
      </c>
      <c r="K67" s="18" t="s">
        <v>48</v>
      </c>
      <c r="L67" s="18" t="s">
        <v>49</v>
      </c>
      <c r="M67" s="18" t="s">
        <v>113</v>
      </c>
      <c r="N67" s="19"/>
      <c r="O67" s="20">
        <v>37</v>
      </c>
      <c r="P67" s="20">
        <v>80</v>
      </c>
      <c r="Q67" s="20">
        <v>80</v>
      </c>
      <c r="R67" s="20">
        <v>80</v>
      </c>
      <c r="S67" s="20">
        <v>80</v>
      </c>
      <c r="T67" s="20"/>
      <c r="U67" s="20"/>
      <c r="V67" s="23">
        <v>239196.4</v>
      </c>
      <c r="W67" s="20">
        <f>(O67+P67+Q67+R67+S67)*V67</f>
        <v>85393114.799999997</v>
      </c>
      <c r="X67" s="20">
        <f t="shared" si="0"/>
        <v>95640288.576000005</v>
      </c>
      <c r="Y67" s="18" t="s">
        <v>51</v>
      </c>
      <c r="Z67" s="21" t="s">
        <v>80</v>
      </c>
      <c r="AA67" s="22" t="s">
        <v>116</v>
      </c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</row>
    <row r="68" spans="1:224" ht="63.75" hidden="1" outlineLevel="1" x14ac:dyDescent="0.2">
      <c r="A68" s="14" t="s">
        <v>180</v>
      </c>
      <c r="B68" s="14" t="s">
        <v>40</v>
      </c>
      <c r="C68" s="14" t="s">
        <v>181</v>
      </c>
      <c r="D68" s="14" t="s">
        <v>110</v>
      </c>
      <c r="E68" s="14" t="s">
        <v>182</v>
      </c>
      <c r="F68" s="14" t="s">
        <v>183</v>
      </c>
      <c r="G68" s="15" t="s">
        <v>77</v>
      </c>
      <c r="H68" s="18">
        <v>92</v>
      </c>
      <c r="I68" s="17" t="s">
        <v>46</v>
      </c>
      <c r="J68" s="15" t="s">
        <v>47</v>
      </c>
      <c r="K68" s="18" t="s">
        <v>48</v>
      </c>
      <c r="L68" s="18" t="s">
        <v>49</v>
      </c>
      <c r="M68" s="18" t="s">
        <v>113</v>
      </c>
      <c r="N68" s="19"/>
      <c r="O68" s="20">
        <v>28.2</v>
      </c>
      <c r="P68" s="20">
        <v>30</v>
      </c>
      <c r="Q68" s="20">
        <v>30</v>
      </c>
      <c r="R68" s="20">
        <v>30</v>
      </c>
      <c r="S68" s="20">
        <v>30</v>
      </c>
      <c r="T68" s="20"/>
      <c r="U68" s="20"/>
      <c r="V68" s="20">
        <v>276964.28571428568</v>
      </c>
      <c r="W68" s="20">
        <v>0</v>
      </c>
      <c r="X68" s="20">
        <f t="shared" si="0"/>
        <v>0</v>
      </c>
      <c r="Y68" s="18" t="s">
        <v>51</v>
      </c>
      <c r="Z68" s="21">
        <v>2013</v>
      </c>
      <c r="AA68" s="18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</row>
    <row r="69" spans="1:224" ht="63.75" hidden="1" outlineLevel="1" x14ac:dyDescent="0.2">
      <c r="A69" s="14" t="s">
        <v>184</v>
      </c>
      <c r="B69" s="14" t="s">
        <v>40</v>
      </c>
      <c r="C69" s="14" t="s">
        <v>181</v>
      </c>
      <c r="D69" s="14" t="s">
        <v>110</v>
      </c>
      <c r="E69" s="14" t="s">
        <v>182</v>
      </c>
      <c r="F69" s="14" t="s">
        <v>183</v>
      </c>
      <c r="G69" s="15" t="s">
        <v>77</v>
      </c>
      <c r="H69" s="18">
        <v>92</v>
      </c>
      <c r="I69" s="17" t="s">
        <v>115</v>
      </c>
      <c r="J69" s="15" t="s">
        <v>47</v>
      </c>
      <c r="K69" s="18" t="s">
        <v>48</v>
      </c>
      <c r="L69" s="18" t="s">
        <v>146</v>
      </c>
      <c r="M69" s="18" t="s">
        <v>113</v>
      </c>
      <c r="N69" s="19"/>
      <c r="O69" s="20">
        <v>28.2</v>
      </c>
      <c r="P69" s="20">
        <v>30</v>
      </c>
      <c r="Q69" s="20">
        <v>30</v>
      </c>
      <c r="R69" s="20">
        <v>30</v>
      </c>
      <c r="S69" s="20">
        <v>30</v>
      </c>
      <c r="T69" s="20"/>
      <c r="U69" s="20"/>
      <c r="V69" s="23">
        <v>276964.28571428568</v>
      </c>
      <c r="W69" s="20">
        <v>0</v>
      </c>
      <c r="X69" s="20">
        <f t="shared" si="0"/>
        <v>0</v>
      </c>
      <c r="Y69" s="18"/>
      <c r="Z69" s="21">
        <v>2013</v>
      </c>
      <c r="AA69" s="22" t="s">
        <v>84</v>
      </c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</row>
    <row r="70" spans="1:224" ht="51" hidden="1" outlineLevel="1" x14ac:dyDescent="0.2">
      <c r="A70" s="14" t="s">
        <v>185</v>
      </c>
      <c r="B70" s="14" t="s">
        <v>40</v>
      </c>
      <c r="C70" s="14" t="s">
        <v>186</v>
      </c>
      <c r="D70" s="14" t="s">
        <v>187</v>
      </c>
      <c r="E70" s="14" t="s">
        <v>188</v>
      </c>
      <c r="F70" s="14" t="s">
        <v>189</v>
      </c>
      <c r="G70" s="15" t="s">
        <v>77</v>
      </c>
      <c r="H70" s="18">
        <v>35</v>
      </c>
      <c r="I70" s="17" t="s">
        <v>46</v>
      </c>
      <c r="J70" s="15" t="s">
        <v>47</v>
      </c>
      <c r="K70" s="18" t="s">
        <v>48</v>
      </c>
      <c r="L70" s="18" t="s">
        <v>49</v>
      </c>
      <c r="M70" s="18" t="s">
        <v>113</v>
      </c>
      <c r="N70" s="19"/>
      <c r="O70" s="20">
        <v>100</v>
      </c>
      <c r="P70" s="20">
        <v>100</v>
      </c>
      <c r="Q70" s="20">
        <v>100</v>
      </c>
      <c r="R70" s="20">
        <v>100</v>
      </c>
      <c r="S70" s="20">
        <v>100</v>
      </c>
      <c r="T70" s="20"/>
      <c r="U70" s="20"/>
      <c r="V70" s="20">
        <v>1310040.6428571427</v>
      </c>
      <c r="W70" s="20">
        <v>0</v>
      </c>
      <c r="X70" s="20">
        <f t="shared" si="0"/>
        <v>0</v>
      </c>
      <c r="Y70" s="18" t="s">
        <v>51</v>
      </c>
      <c r="Z70" s="21">
        <v>2013</v>
      </c>
      <c r="AA70" s="18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</row>
    <row r="71" spans="1:224" ht="51" hidden="1" outlineLevel="1" x14ac:dyDescent="0.2">
      <c r="A71" s="14" t="s">
        <v>190</v>
      </c>
      <c r="B71" s="14" t="s">
        <v>40</v>
      </c>
      <c r="C71" s="14" t="s">
        <v>186</v>
      </c>
      <c r="D71" s="14" t="s">
        <v>187</v>
      </c>
      <c r="E71" s="14" t="s">
        <v>188</v>
      </c>
      <c r="F71" s="14" t="s">
        <v>189</v>
      </c>
      <c r="G71" s="15" t="s">
        <v>77</v>
      </c>
      <c r="H71" s="18">
        <v>35</v>
      </c>
      <c r="I71" s="17" t="s">
        <v>79</v>
      </c>
      <c r="J71" s="15" t="s">
        <v>47</v>
      </c>
      <c r="K71" s="18" t="s">
        <v>48</v>
      </c>
      <c r="L71" s="18" t="s">
        <v>49</v>
      </c>
      <c r="M71" s="18" t="s">
        <v>113</v>
      </c>
      <c r="N71" s="19"/>
      <c r="O71" s="20">
        <v>0</v>
      </c>
      <c r="P71" s="20">
        <v>100</v>
      </c>
      <c r="Q71" s="20">
        <v>100</v>
      </c>
      <c r="R71" s="20">
        <v>100</v>
      </c>
      <c r="S71" s="20">
        <v>100</v>
      </c>
      <c r="T71" s="20"/>
      <c r="U71" s="20"/>
      <c r="V71" s="20">
        <v>1310040.6428571427</v>
      </c>
      <c r="W71" s="20">
        <v>0</v>
      </c>
      <c r="X71" s="20">
        <f t="shared" si="0"/>
        <v>0</v>
      </c>
      <c r="Y71" s="18" t="s">
        <v>51</v>
      </c>
      <c r="Z71" s="21" t="s">
        <v>80</v>
      </c>
      <c r="AA71" s="18" t="s">
        <v>191</v>
      </c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</row>
    <row r="72" spans="1:224" ht="51" hidden="1" outlineLevel="1" x14ac:dyDescent="0.2">
      <c r="A72" s="14" t="s">
        <v>192</v>
      </c>
      <c r="B72" s="14" t="s">
        <v>40</v>
      </c>
      <c r="C72" s="14" t="s">
        <v>186</v>
      </c>
      <c r="D72" s="14" t="s">
        <v>187</v>
      </c>
      <c r="E72" s="14" t="s">
        <v>188</v>
      </c>
      <c r="F72" s="14" t="s">
        <v>189</v>
      </c>
      <c r="G72" s="15" t="s">
        <v>77</v>
      </c>
      <c r="H72" s="18">
        <v>35</v>
      </c>
      <c r="I72" s="17" t="s">
        <v>115</v>
      </c>
      <c r="J72" s="15" t="s">
        <v>47</v>
      </c>
      <c r="K72" s="18" t="s">
        <v>48</v>
      </c>
      <c r="L72" s="18" t="s">
        <v>49</v>
      </c>
      <c r="M72" s="18" t="s">
        <v>113</v>
      </c>
      <c r="N72" s="19"/>
      <c r="O72" s="20">
        <v>0</v>
      </c>
      <c r="P72" s="20">
        <v>100</v>
      </c>
      <c r="Q72" s="20">
        <v>100</v>
      </c>
      <c r="R72" s="20">
        <v>100</v>
      </c>
      <c r="S72" s="20">
        <v>100</v>
      </c>
      <c r="T72" s="20">
        <v>0</v>
      </c>
      <c r="U72" s="20"/>
      <c r="V72" s="23">
        <v>1306618</v>
      </c>
      <c r="W72" s="20">
        <v>0</v>
      </c>
      <c r="X72" s="20">
        <f t="shared" si="0"/>
        <v>0</v>
      </c>
      <c r="Y72" s="18" t="s">
        <v>51</v>
      </c>
      <c r="Z72" s="21">
        <v>2013</v>
      </c>
      <c r="AA72" s="22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</row>
    <row r="73" spans="1:224" ht="51" hidden="1" outlineLevel="1" x14ac:dyDescent="0.2">
      <c r="A73" s="14" t="s">
        <v>193</v>
      </c>
      <c r="B73" s="14" t="s">
        <v>40</v>
      </c>
      <c r="C73" s="14" t="s">
        <v>186</v>
      </c>
      <c r="D73" s="14" t="s">
        <v>187</v>
      </c>
      <c r="E73" s="14" t="s">
        <v>188</v>
      </c>
      <c r="F73" s="14" t="s">
        <v>189</v>
      </c>
      <c r="G73" s="15" t="s">
        <v>77</v>
      </c>
      <c r="H73" s="18">
        <v>35</v>
      </c>
      <c r="I73" s="17" t="s">
        <v>96</v>
      </c>
      <c r="J73" s="15" t="s">
        <v>47</v>
      </c>
      <c r="K73" s="18" t="s">
        <v>48</v>
      </c>
      <c r="L73" s="18" t="s">
        <v>49</v>
      </c>
      <c r="M73" s="18" t="s">
        <v>113</v>
      </c>
      <c r="N73" s="19" t="s">
        <v>156</v>
      </c>
      <c r="O73" s="20">
        <v>0</v>
      </c>
      <c r="P73" s="20">
        <v>103</v>
      </c>
      <c r="Q73" s="20">
        <v>90</v>
      </c>
      <c r="R73" s="20">
        <v>72</v>
      </c>
      <c r="S73" s="20">
        <v>70</v>
      </c>
      <c r="T73" s="20">
        <v>70</v>
      </c>
      <c r="U73" s="20"/>
      <c r="V73" s="23">
        <v>1306618</v>
      </c>
      <c r="W73" s="20">
        <v>0</v>
      </c>
      <c r="X73" s="20">
        <f t="shared" si="0"/>
        <v>0</v>
      </c>
      <c r="Y73" s="18" t="s">
        <v>51</v>
      </c>
      <c r="Z73" s="21" t="s">
        <v>97</v>
      </c>
      <c r="AA73" s="22" t="s">
        <v>84</v>
      </c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</row>
    <row r="74" spans="1:224" ht="51" hidden="1" outlineLevel="1" x14ac:dyDescent="0.2">
      <c r="A74" s="14" t="s">
        <v>194</v>
      </c>
      <c r="B74" s="14" t="s">
        <v>40</v>
      </c>
      <c r="C74" s="14" t="s">
        <v>186</v>
      </c>
      <c r="D74" s="14" t="s">
        <v>187</v>
      </c>
      <c r="E74" s="14" t="s">
        <v>188</v>
      </c>
      <c r="F74" s="14" t="s">
        <v>195</v>
      </c>
      <c r="G74" s="15" t="s">
        <v>77</v>
      </c>
      <c r="H74" s="18">
        <v>35</v>
      </c>
      <c r="I74" s="17" t="s">
        <v>46</v>
      </c>
      <c r="J74" s="15" t="s">
        <v>47</v>
      </c>
      <c r="K74" s="18" t="s">
        <v>48</v>
      </c>
      <c r="L74" s="18" t="s">
        <v>49</v>
      </c>
      <c r="M74" s="18" t="s">
        <v>113</v>
      </c>
      <c r="N74" s="19"/>
      <c r="O74" s="20">
        <v>22</v>
      </c>
      <c r="P74" s="20">
        <v>22</v>
      </c>
      <c r="Q74" s="20">
        <v>22</v>
      </c>
      <c r="R74" s="20">
        <v>22</v>
      </c>
      <c r="S74" s="20">
        <v>22</v>
      </c>
      <c r="T74" s="20"/>
      <c r="U74" s="20"/>
      <c r="V74" s="20">
        <v>1210634.919642857</v>
      </c>
      <c r="W74" s="20">
        <v>0</v>
      </c>
      <c r="X74" s="20">
        <f t="shared" si="0"/>
        <v>0</v>
      </c>
      <c r="Y74" s="18" t="s">
        <v>51</v>
      </c>
      <c r="Z74" s="21">
        <v>2013</v>
      </c>
      <c r="AA74" s="22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</row>
    <row r="75" spans="1:224" ht="51" hidden="1" outlineLevel="1" x14ac:dyDescent="0.2">
      <c r="A75" s="14" t="s">
        <v>196</v>
      </c>
      <c r="B75" s="14" t="s">
        <v>40</v>
      </c>
      <c r="C75" s="14" t="s">
        <v>186</v>
      </c>
      <c r="D75" s="14" t="s">
        <v>187</v>
      </c>
      <c r="E75" s="14" t="s">
        <v>188</v>
      </c>
      <c r="F75" s="14" t="s">
        <v>195</v>
      </c>
      <c r="G75" s="15" t="s">
        <v>77</v>
      </c>
      <c r="H75" s="18">
        <v>35</v>
      </c>
      <c r="I75" s="17" t="s">
        <v>115</v>
      </c>
      <c r="J75" s="15" t="s">
        <v>47</v>
      </c>
      <c r="K75" s="18" t="s">
        <v>48</v>
      </c>
      <c r="L75" s="18" t="s">
        <v>49</v>
      </c>
      <c r="M75" s="18" t="s">
        <v>113</v>
      </c>
      <c r="N75" s="19"/>
      <c r="O75" s="20">
        <v>22</v>
      </c>
      <c r="P75" s="20">
        <v>22</v>
      </c>
      <c r="Q75" s="20">
        <v>22</v>
      </c>
      <c r="R75" s="20">
        <v>22</v>
      </c>
      <c r="S75" s="20">
        <v>22</v>
      </c>
      <c r="T75" s="20"/>
      <c r="U75" s="20"/>
      <c r="V75" s="23">
        <v>1207702</v>
      </c>
      <c r="W75" s="20">
        <v>0</v>
      </c>
      <c r="X75" s="20">
        <f t="shared" si="0"/>
        <v>0</v>
      </c>
      <c r="Y75" s="18" t="s">
        <v>51</v>
      </c>
      <c r="Z75" s="21" t="s">
        <v>80</v>
      </c>
      <c r="AA75" s="22" t="s">
        <v>116</v>
      </c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</row>
    <row r="76" spans="1:224" ht="51" hidden="1" outlineLevel="1" x14ac:dyDescent="0.2">
      <c r="A76" s="14" t="s">
        <v>197</v>
      </c>
      <c r="B76" s="14" t="s">
        <v>40</v>
      </c>
      <c r="C76" s="14" t="s">
        <v>186</v>
      </c>
      <c r="D76" s="14" t="s">
        <v>187</v>
      </c>
      <c r="E76" s="14" t="s">
        <v>188</v>
      </c>
      <c r="F76" s="14" t="s">
        <v>195</v>
      </c>
      <c r="G76" s="15" t="s">
        <v>77</v>
      </c>
      <c r="H76" s="18">
        <v>35</v>
      </c>
      <c r="I76" s="17" t="s">
        <v>105</v>
      </c>
      <c r="J76" s="15" t="s">
        <v>47</v>
      </c>
      <c r="K76" s="18" t="s">
        <v>48</v>
      </c>
      <c r="L76" s="18" t="s">
        <v>49</v>
      </c>
      <c r="M76" s="18" t="s">
        <v>113</v>
      </c>
      <c r="N76" s="20">
        <v>0</v>
      </c>
      <c r="O76" s="23">
        <v>0</v>
      </c>
      <c r="P76" s="20">
        <v>22</v>
      </c>
      <c r="Q76" s="20">
        <v>22</v>
      </c>
      <c r="R76" s="20">
        <v>22</v>
      </c>
      <c r="S76" s="20">
        <v>22</v>
      </c>
      <c r="T76" s="20">
        <v>22</v>
      </c>
      <c r="U76" s="20"/>
      <c r="V76" s="23">
        <v>1207702</v>
      </c>
      <c r="W76" s="20">
        <v>0</v>
      </c>
      <c r="X76" s="20">
        <f t="shared" si="0"/>
        <v>0</v>
      </c>
      <c r="Y76" s="18" t="s">
        <v>51</v>
      </c>
      <c r="Z76" s="21" t="s">
        <v>198</v>
      </c>
      <c r="AA76" s="18" t="s">
        <v>84</v>
      </c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</row>
    <row r="77" spans="1:224" ht="51" hidden="1" outlineLevel="1" x14ac:dyDescent="0.2">
      <c r="A77" s="14" t="s">
        <v>199</v>
      </c>
      <c r="B77" s="14" t="s">
        <v>40</v>
      </c>
      <c r="C77" s="14" t="s">
        <v>186</v>
      </c>
      <c r="D77" s="14" t="s">
        <v>187</v>
      </c>
      <c r="E77" s="14" t="s">
        <v>188</v>
      </c>
      <c r="F77" s="14" t="s">
        <v>200</v>
      </c>
      <c r="G77" s="15" t="s">
        <v>77</v>
      </c>
      <c r="H77" s="18">
        <v>64</v>
      </c>
      <c r="I77" s="17" t="s">
        <v>46</v>
      </c>
      <c r="J77" s="15" t="s">
        <v>47</v>
      </c>
      <c r="K77" s="18" t="s">
        <v>48</v>
      </c>
      <c r="L77" s="18" t="s">
        <v>49</v>
      </c>
      <c r="M77" s="18" t="s">
        <v>113</v>
      </c>
      <c r="N77" s="19"/>
      <c r="O77" s="20">
        <v>142</v>
      </c>
      <c r="P77" s="20">
        <v>142</v>
      </c>
      <c r="Q77" s="20">
        <v>142</v>
      </c>
      <c r="R77" s="20">
        <v>142</v>
      </c>
      <c r="S77" s="20">
        <v>142</v>
      </c>
      <c r="T77" s="20"/>
      <c r="U77" s="20"/>
      <c r="V77" s="20">
        <v>1174176.3392857141</v>
      </c>
      <c r="W77" s="20">
        <v>0</v>
      </c>
      <c r="X77" s="20">
        <f t="shared" si="0"/>
        <v>0</v>
      </c>
      <c r="Y77" s="18" t="s">
        <v>51</v>
      </c>
      <c r="Z77" s="21">
        <v>2013</v>
      </c>
      <c r="AA77" s="22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</row>
    <row r="78" spans="1:224" ht="51" hidden="1" outlineLevel="1" x14ac:dyDescent="0.2">
      <c r="A78" s="14" t="s">
        <v>201</v>
      </c>
      <c r="B78" s="14" t="s">
        <v>40</v>
      </c>
      <c r="C78" s="14" t="s">
        <v>186</v>
      </c>
      <c r="D78" s="14" t="s">
        <v>187</v>
      </c>
      <c r="E78" s="14" t="s">
        <v>188</v>
      </c>
      <c r="F78" s="14" t="s">
        <v>200</v>
      </c>
      <c r="G78" s="15" t="s">
        <v>77</v>
      </c>
      <c r="H78" s="18">
        <v>64</v>
      </c>
      <c r="I78" s="17" t="s">
        <v>79</v>
      </c>
      <c r="J78" s="15" t="s">
        <v>47</v>
      </c>
      <c r="K78" s="18" t="s">
        <v>48</v>
      </c>
      <c r="L78" s="18" t="s">
        <v>49</v>
      </c>
      <c r="M78" s="18" t="s">
        <v>113</v>
      </c>
      <c r="N78" s="19"/>
      <c r="O78" s="20">
        <v>0</v>
      </c>
      <c r="P78" s="20">
        <v>142</v>
      </c>
      <c r="Q78" s="20">
        <v>142</v>
      </c>
      <c r="R78" s="20">
        <v>142</v>
      </c>
      <c r="S78" s="20">
        <v>142</v>
      </c>
      <c r="T78" s="20"/>
      <c r="U78" s="20"/>
      <c r="V78" s="20">
        <v>1174176.3392857141</v>
      </c>
      <c r="W78" s="20">
        <v>0</v>
      </c>
      <c r="X78" s="20">
        <f t="shared" si="0"/>
        <v>0</v>
      </c>
      <c r="Y78" s="18" t="s">
        <v>51</v>
      </c>
      <c r="Z78" s="21" t="s">
        <v>80</v>
      </c>
      <c r="AA78" s="22" t="s">
        <v>191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</row>
    <row r="79" spans="1:224" ht="51" hidden="1" outlineLevel="1" x14ac:dyDescent="0.2">
      <c r="A79" s="14" t="s">
        <v>202</v>
      </c>
      <c r="B79" s="14" t="s">
        <v>40</v>
      </c>
      <c r="C79" s="14" t="s">
        <v>186</v>
      </c>
      <c r="D79" s="14" t="s">
        <v>187</v>
      </c>
      <c r="E79" s="14" t="s">
        <v>188</v>
      </c>
      <c r="F79" s="14" t="s">
        <v>200</v>
      </c>
      <c r="G79" s="15" t="s">
        <v>77</v>
      </c>
      <c r="H79" s="18">
        <v>64</v>
      </c>
      <c r="I79" s="17" t="s">
        <v>115</v>
      </c>
      <c r="J79" s="15" t="s">
        <v>47</v>
      </c>
      <c r="K79" s="18" t="s">
        <v>48</v>
      </c>
      <c r="L79" s="18" t="s">
        <v>49</v>
      </c>
      <c r="M79" s="18" t="s">
        <v>113</v>
      </c>
      <c r="N79" s="19" t="s">
        <v>156</v>
      </c>
      <c r="O79" s="20">
        <v>0</v>
      </c>
      <c r="P79" s="20">
        <v>142</v>
      </c>
      <c r="Q79" s="20">
        <v>142</v>
      </c>
      <c r="R79" s="20">
        <v>142</v>
      </c>
      <c r="S79" s="20">
        <v>142</v>
      </c>
      <c r="T79" s="20">
        <v>0</v>
      </c>
      <c r="U79" s="20"/>
      <c r="V79" s="23">
        <v>1171885</v>
      </c>
      <c r="W79" s="20">
        <v>0</v>
      </c>
      <c r="X79" s="20">
        <f t="shared" si="0"/>
        <v>0</v>
      </c>
      <c r="Y79" s="18" t="s">
        <v>51</v>
      </c>
      <c r="Z79" s="21" t="s">
        <v>80</v>
      </c>
      <c r="AA79" s="22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</row>
    <row r="80" spans="1:224" ht="51" hidden="1" outlineLevel="1" x14ac:dyDescent="0.2">
      <c r="A80" s="14" t="s">
        <v>203</v>
      </c>
      <c r="B80" s="14" t="s">
        <v>40</v>
      </c>
      <c r="C80" s="14" t="s">
        <v>186</v>
      </c>
      <c r="D80" s="14" t="s">
        <v>187</v>
      </c>
      <c r="E80" s="14" t="s">
        <v>188</v>
      </c>
      <c r="F80" s="14" t="s">
        <v>200</v>
      </c>
      <c r="G80" s="15" t="s">
        <v>77</v>
      </c>
      <c r="H80" s="18">
        <v>64</v>
      </c>
      <c r="I80" s="17" t="s">
        <v>96</v>
      </c>
      <c r="J80" s="15" t="s">
        <v>47</v>
      </c>
      <c r="K80" s="18" t="s">
        <v>48</v>
      </c>
      <c r="L80" s="18" t="s">
        <v>49</v>
      </c>
      <c r="M80" s="18" t="s">
        <v>113</v>
      </c>
      <c r="N80" s="19" t="s">
        <v>156</v>
      </c>
      <c r="O80" s="20">
        <v>0</v>
      </c>
      <c r="P80" s="20">
        <v>142</v>
      </c>
      <c r="Q80" s="20">
        <v>100</v>
      </c>
      <c r="R80" s="20">
        <v>80</v>
      </c>
      <c r="S80" s="20">
        <v>80</v>
      </c>
      <c r="T80" s="20">
        <v>80</v>
      </c>
      <c r="U80" s="20"/>
      <c r="V80" s="23">
        <v>1171885</v>
      </c>
      <c r="W80" s="20">
        <v>0</v>
      </c>
      <c r="X80" s="20">
        <f t="shared" si="0"/>
        <v>0</v>
      </c>
      <c r="Y80" s="18" t="s">
        <v>51</v>
      </c>
      <c r="Z80" s="21" t="s">
        <v>97</v>
      </c>
      <c r="AA80" s="22" t="s">
        <v>84</v>
      </c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</row>
    <row r="81" spans="1:224" ht="51" hidden="1" outlineLevel="1" x14ac:dyDescent="0.2">
      <c r="A81" s="14" t="s">
        <v>204</v>
      </c>
      <c r="B81" s="14" t="s">
        <v>40</v>
      </c>
      <c r="C81" s="14" t="s">
        <v>186</v>
      </c>
      <c r="D81" s="14" t="s">
        <v>187</v>
      </c>
      <c r="E81" s="14" t="s">
        <v>188</v>
      </c>
      <c r="F81" s="14" t="s">
        <v>205</v>
      </c>
      <c r="G81" s="15" t="s">
        <v>77</v>
      </c>
      <c r="H81" s="18">
        <v>65</v>
      </c>
      <c r="I81" s="17" t="s">
        <v>46</v>
      </c>
      <c r="J81" s="15" t="s">
        <v>47</v>
      </c>
      <c r="K81" s="18" t="s">
        <v>48</v>
      </c>
      <c r="L81" s="18" t="s">
        <v>49</v>
      </c>
      <c r="M81" s="18" t="s">
        <v>113</v>
      </c>
      <c r="N81" s="19"/>
      <c r="O81" s="20">
        <v>100</v>
      </c>
      <c r="P81" s="20">
        <v>142</v>
      </c>
      <c r="Q81" s="20">
        <v>142</v>
      </c>
      <c r="R81" s="20">
        <v>142</v>
      </c>
      <c r="S81" s="20">
        <v>142</v>
      </c>
      <c r="T81" s="20"/>
      <c r="U81" s="20"/>
      <c r="V81" s="20">
        <v>1129464.2857142857</v>
      </c>
      <c r="W81" s="20">
        <v>0</v>
      </c>
      <c r="X81" s="20">
        <f t="shared" ref="X81:X144" si="2">W81*1.12</f>
        <v>0</v>
      </c>
      <c r="Y81" s="18" t="s">
        <v>51</v>
      </c>
      <c r="Z81" s="21">
        <v>2013</v>
      </c>
      <c r="AA81" s="18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</row>
    <row r="82" spans="1:224" ht="51" hidden="1" outlineLevel="1" x14ac:dyDescent="0.2">
      <c r="A82" s="14" t="s">
        <v>206</v>
      </c>
      <c r="B82" s="14" t="s">
        <v>40</v>
      </c>
      <c r="C82" s="14" t="s">
        <v>186</v>
      </c>
      <c r="D82" s="14" t="s">
        <v>187</v>
      </c>
      <c r="E82" s="14" t="s">
        <v>188</v>
      </c>
      <c r="F82" s="14" t="s">
        <v>205</v>
      </c>
      <c r="G82" s="15" t="s">
        <v>77</v>
      </c>
      <c r="H82" s="18">
        <v>65</v>
      </c>
      <c r="I82" s="17" t="s">
        <v>115</v>
      </c>
      <c r="J82" s="15" t="s">
        <v>47</v>
      </c>
      <c r="K82" s="18" t="s">
        <v>48</v>
      </c>
      <c r="L82" s="18" t="s">
        <v>49</v>
      </c>
      <c r="M82" s="18" t="s">
        <v>113</v>
      </c>
      <c r="N82" s="19"/>
      <c r="O82" s="20">
        <v>100</v>
      </c>
      <c r="P82" s="20">
        <v>142</v>
      </c>
      <c r="Q82" s="20">
        <v>142</v>
      </c>
      <c r="R82" s="20">
        <v>142</v>
      </c>
      <c r="S82" s="20">
        <v>142</v>
      </c>
      <c r="T82" s="20"/>
      <c r="U82" s="20"/>
      <c r="V82" s="23">
        <v>1126330</v>
      </c>
      <c r="W82" s="20">
        <f>(O82+P82+Q82+R82+S82)*V82</f>
        <v>752388440</v>
      </c>
      <c r="X82" s="20">
        <f t="shared" si="2"/>
        <v>842675052.80000007</v>
      </c>
      <c r="Y82" s="18" t="s">
        <v>51</v>
      </c>
      <c r="Z82" s="21" t="s">
        <v>80</v>
      </c>
      <c r="AA82" s="22" t="s">
        <v>116</v>
      </c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</row>
    <row r="83" spans="1:224" ht="51" hidden="1" outlineLevel="1" x14ac:dyDescent="0.2">
      <c r="A83" s="14" t="s">
        <v>207</v>
      </c>
      <c r="B83" s="14" t="s">
        <v>40</v>
      </c>
      <c r="C83" s="14" t="s">
        <v>186</v>
      </c>
      <c r="D83" s="14" t="s">
        <v>187</v>
      </c>
      <c r="E83" s="14" t="s">
        <v>188</v>
      </c>
      <c r="F83" s="14" t="s">
        <v>208</v>
      </c>
      <c r="G83" s="15" t="s">
        <v>77</v>
      </c>
      <c r="H83" s="18">
        <v>68</v>
      </c>
      <c r="I83" s="17" t="s">
        <v>46</v>
      </c>
      <c r="J83" s="15" t="s">
        <v>47</v>
      </c>
      <c r="K83" s="18" t="s">
        <v>48</v>
      </c>
      <c r="L83" s="18" t="s">
        <v>49</v>
      </c>
      <c r="M83" s="18" t="s">
        <v>113</v>
      </c>
      <c r="N83" s="19"/>
      <c r="O83" s="20">
        <v>6</v>
      </c>
      <c r="P83" s="20">
        <v>6</v>
      </c>
      <c r="Q83" s="20">
        <v>6</v>
      </c>
      <c r="R83" s="20">
        <v>6</v>
      </c>
      <c r="S83" s="20">
        <v>6</v>
      </c>
      <c r="T83" s="20"/>
      <c r="U83" s="20"/>
      <c r="V83" s="20">
        <v>1210491.0714285714</v>
      </c>
      <c r="W83" s="20">
        <v>0</v>
      </c>
      <c r="X83" s="20">
        <f t="shared" si="2"/>
        <v>0</v>
      </c>
      <c r="Y83" s="18" t="s">
        <v>51</v>
      </c>
      <c r="Z83" s="21">
        <v>2013</v>
      </c>
      <c r="AA83" s="18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</row>
    <row r="84" spans="1:224" ht="51" hidden="1" outlineLevel="1" x14ac:dyDescent="0.2">
      <c r="A84" s="14" t="s">
        <v>209</v>
      </c>
      <c r="B84" s="14" t="s">
        <v>40</v>
      </c>
      <c r="C84" s="14" t="s">
        <v>186</v>
      </c>
      <c r="D84" s="14" t="s">
        <v>187</v>
      </c>
      <c r="E84" s="14" t="s">
        <v>188</v>
      </c>
      <c r="F84" s="14" t="s">
        <v>208</v>
      </c>
      <c r="G84" s="15" t="s">
        <v>77</v>
      </c>
      <c r="H84" s="18">
        <v>68</v>
      </c>
      <c r="I84" s="17" t="s">
        <v>115</v>
      </c>
      <c r="J84" s="15" t="s">
        <v>47</v>
      </c>
      <c r="K84" s="18" t="s">
        <v>48</v>
      </c>
      <c r="L84" s="18" t="s">
        <v>49</v>
      </c>
      <c r="M84" s="18" t="s">
        <v>113</v>
      </c>
      <c r="N84" s="19"/>
      <c r="O84" s="20">
        <v>6</v>
      </c>
      <c r="P84" s="20">
        <v>6</v>
      </c>
      <c r="Q84" s="20">
        <v>6</v>
      </c>
      <c r="R84" s="20">
        <v>6</v>
      </c>
      <c r="S84" s="20">
        <v>6</v>
      </c>
      <c r="T84" s="20"/>
      <c r="U84" s="20"/>
      <c r="V84" s="23">
        <v>1205857.1399999999</v>
      </c>
      <c r="W84" s="20">
        <v>0</v>
      </c>
      <c r="X84" s="20">
        <f t="shared" si="2"/>
        <v>0</v>
      </c>
      <c r="Y84" s="18" t="s">
        <v>51</v>
      </c>
      <c r="Z84" s="21" t="s">
        <v>80</v>
      </c>
      <c r="AA84" s="22" t="s">
        <v>116</v>
      </c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</row>
    <row r="85" spans="1:224" ht="51" hidden="1" outlineLevel="1" x14ac:dyDescent="0.2">
      <c r="A85" s="14" t="s">
        <v>210</v>
      </c>
      <c r="B85" s="14" t="s">
        <v>40</v>
      </c>
      <c r="C85" s="14" t="s">
        <v>186</v>
      </c>
      <c r="D85" s="14" t="s">
        <v>187</v>
      </c>
      <c r="E85" s="14" t="s">
        <v>188</v>
      </c>
      <c r="F85" s="14" t="s">
        <v>211</v>
      </c>
      <c r="G85" s="15" t="s">
        <v>77</v>
      </c>
      <c r="H85" s="18">
        <v>68</v>
      </c>
      <c r="I85" s="17" t="s">
        <v>105</v>
      </c>
      <c r="J85" s="15" t="s">
        <v>47</v>
      </c>
      <c r="K85" s="18" t="s">
        <v>48</v>
      </c>
      <c r="L85" s="18" t="s">
        <v>49</v>
      </c>
      <c r="M85" s="18" t="s">
        <v>113</v>
      </c>
      <c r="N85" s="20">
        <v>0</v>
      </c>
      <c r="O85" s="23">
        <v>0</v>
      </c>
      <c r="P85" s="20">
        <v>5</v>
      </c>
      <c r="Q85" s="20">
        <v>5</v>
      </c>
      <c r="R85" s="20">
        <v>5</v>
      </c>
      <c r="S85" s="20">
        <v>5</v>
      </c>
      <c r="T85" s="20">
        <v>5</v>
      </c>
      <c r="U85" s="20"/>
      <c r="V85" s="23">
        <v>1210480</v>
      </c>
      <c r="W85" s="20">
        <v>0</v>
      </c>
      <c r="X85" s="20">
        <f t="shared" si="2"/>
        <v>0</v>
      </c>
      <c r="Y85" s="18" t="s">
        <v>51</v>
      </c>
      <c r="Z85" s="21" t="s">
        <v>198</v>
      </c>
      <c r="AA85" s="18" t="s">
        <v>84</v>
      </c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</row>
    <row r="86" spans="1:224" ht="51" hidden="1" outlineLevel="1" x14ac:dyDescent="0.2">
      <c r="A86" s="14" t="s">
        <v>212</v>
      </c>
      <c r="B86" s="14" t="s">
        <v>40</v>
      </c>
      <c r="C86" s="14" t="s">
        <v>213</v>
      </c>
      <c r="D86" s="14" t="s">
        <v>214</v>
      </c>
      <c r="E86" s="14" t="s">
        <v>215</v>
      </c>
      <c r="F86" s="14" t="s">
        <v>216</v>
      </c>
      <c r="G86" s="18" t="s">
        <v>77</v>
      </c>
      <c r="H86" s="16">
        <v>82</v>
      </c>
      <c r="I86" s="17" t="s">
        <v>46</v>
      </c>
      <c r="J86" s="17" t="s">
        <v>47</v>
      </c>
      <c r="K86" s="18" t="s">
        <v>48</v>
      </c>
      <c r="L86" s="18" t="s">
        <v>49</v>
      </c>
      <c r="M86" s="18" t="s">
        <v>50</v>
      </c>
      <c r="N86" s="19"/>
      <c r="O86" s="30">
        <v>5</v>
      </c>
      <c r="P86" s="20">
        <v>5</v>
      </c>
      <c r="Q86" s="20">
        <v>5</v>
      </c>
      <c r="R86" s="20">
        <v>5</v>
      </c>
      <c r="S86" s="20">
        <v>5</v>
      </c>
      <c r="T86" s="20"/>
      <c r="U86" s="20"/>
      <c r="V86" s="20">
        <v>13392857.142857142</v>
      </c>
      <c r="W86" s="20">
        <v>0</v>
      </c>
      <c r="X86" s="20">
        <f t="shared" si="2"/>
        <v>0</v>
      </c>
      <c r="Y86" s="18" t="s">
        <v>51</v>
      </c>
      <c r="Z86" s="21">
        <v>2013</v>
      </c>
      <c r="AA86" s="18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</row>
    <row r="87" spans="1:224" ht="51" hidden="1" outlineLevel="1" x14ac:dyDescent="0.2">
      <c r="A87" s="14" t="s">
        <v>217</v>
      </c>
      <c r="B87" s="14" t="s">
        <v>40</v>
      </c>
      <c r="C87" s="14" t="s">
        <v>213</v>
      </c>
      <c r="D87" s="14" t="s">
        <v>214</v>
      </c>
      <c r="E87" s="14" t="s">
        <v>215</v>
      </c>
      <c r="F87" s="14" t="s">
        <v>216</v>
      </c>
      <c r="G87" s="18" t="s">
        <v>77</v>
      </c>
      <c r="H87" s="16">
        <v>82</v>
      </c>
      <c r="I87" s="17" t="s">
        <v>46</v>
      </c>
      <c r="J87" s="17" t="s">
        <v>47</v>
      </c>
      <c r="K87" s="18" t="s">
        <v>48</v>
      </c>
      <c r="L87" s="18" t="s">
        <v>49</v>
      </c>
      <c r="M87" s="18" t="s">
        <v>50</v>
      </c>
      <c r="N87" s="19"/>
      <c r="O87" s="30">
        <v>5</v>
      </c>
      <c r="P87" s="20">
        <v>5</v>
      </c>
      <c r="Q87" s="20">
        <v>5</v>
      </c>
      <c r="R87" s="20">
        <v>5</v>
      </c>
      <c r="S87" s="20">
        <v>5</v>
      </c>
      <c r="T87" s="20"/>
      <c r="U87" s="20"/>
      <c r="V87" s="20">
        <v>20238228</v>
      </c>
      <c r="W87" s="20">
        <v>0</v>
      </c>
      <c r="X87" s="20">
        <f t="shared" si="2"/>
        <v>0</v>
      </c>
      <c r="Y87" s="18" t="s">
        <v>51</v>
      </c>
      <c r="Z87" s="21" t="s">
        <v>80</v>
      </c>
      <c r="AA87" s="18" t="s">
        <v>218</v>
      </c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</row>
    <row r="88" spans="1:224" ht="51" hidden="1" outlineLevel="1" x14ac:dyDescent="0.2">
      <c r="A88" s="14" t="s">
        <v>219</v>
      </c>
      <c r="B88" s="14" t="s">
        <v>40</v>
      </c>
      <c r="C88" s="14" t="s">
        <v>220</v>
      </c>
      <c r="D88" s="14" t="s">
        <v>214</v>
      </c>
      <c r="E88" s="14" t="s">
        <v>221</v>
      </c>
      <c r="F88" s="14" t="s">
        <v>216</v>
      </c>
      <c r="G88" s="15" t="s">
        <v>77</v>
      </c>
      <c r="H88" s="16">
        <v>82</v>
      </c>
      <c r="I88" s="17" t="s">
        <v>105</v>
      </c>
      <c r="J88" s="17" t="s">
        <v>47</v>
      </c>
      <c r="K88" s="18" t="s">
        <v>48</v>
      </c>
      <c r="L88" s="18" t="s">
        <v>49</v>
      </c>
      <c r="M88" s="18" t="s">
        <v>50</v>
      </c>
      <c r="N88" s="20">
        <v>0</v>
      </c>
      <c r="O88" s="23">
        <v>0</v>
      </c>
      <c r="P88" s="30">
        <v>4</v>
      </c>
      <c r="Q88" s="20">
        <v>4</v>
      </c>
      <c r="R88" s="20">
        <v>3</v>
      </c>
      <c r="S88" s="20">
        <v>2</v>
      </c>
      <c r="T88" s="20">
        <v>3</v>
      </c>
      <c r="U88" s="20"/>
      <c r="V88" s="20">
        <v>20238228</v>
      </c>
      <c r="W88" s="20">
        <v>0</v>
      </c>
      <c r="X88" s="20">
        <f t="shared" si="2"/>
        <v>0</v>
      </c>
      <c r="Y88" s="18" t="s">
        <v>51</v>
      </c>
      <c r="Z88" s="21" t="s">
        <v>198</v>
      </c>
      <c r="AA88" s="18" t="s">
        <v>222</v>
      </c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</row>
    <row r="89" spans="1:224" ht="51" hidden="1" outlineLevel="1" x14ac:dyDescent="0.2">
      <c r="A89" s="14" t="s">
        <v>223</v>
      </c>
      <c r="B89" s="14" t="s">
        <v>40</v>
      </c>
      <c r="C89" s="14" t="s">
        <v>213</v>
      </c>
      <c r="D89" s="14" t="s">
        <v>214</v>
      </c>
      <c r="E89" s="14" t="s">
        <v>215</v>
      </c>
      <c r="F89" s="14" t="s">
        <v>216</v>
      </c>
      <c r="G89" s="15" t="s">
        <v>77</v>
      </c>
      <c r="H89" s="16">
        <v>82</v>
      </c>
      <c r="I89" s="17" t="s">
        <v>100</v>
      </c>
      <c r="J89" s="17" t="s">
        <v>47</v>
      </c>
      <c r="K89" s="18" t="s">
        <v>48</v>
      </c>
      <c r="L89" s="18" t="s">
        <v>49</v>
      </c>
      <c r="M89" s="18" t="s">
        <v>50</v>
      </c>
      <c r="N89" s="20" t="s">
        <v>224</v>
      </c>
      <c r="O89" s="23" t="s">
        <v>224</v>
      </c>
      <c r="P89" s="30" t="s">
        <v>225</v>
      </c>
      <c r="Q89" s="20" t="s">
        <v>225</v>
      </c>
      <c r="R89" s="20" t="s">
        <v>226</v>
      </c>
      <c r="S89" s="20" t="s">
        <v>227</v>
      </c>
      <c r="T89" s="20" t="s">
        <v>226</v>
      </c>
      <c r="U89" s="20"/>
      <c r="V89" s="20">
        <v>19007940</v>
      </c>
      <c r="W89" s="28">
        <f>V89*(O89+P89+Q89+R89+S89+T89)</f>
        <v>304127040</v>
      </c>
      <c r="X89" s="20">
        <f t="shared" si="2"/>
        <v>340622284.80000001</v>
      </c>
      <c r="Y89" s="18" t="s">
        <v>51</v>
      </c>
      <c r="Z89" s="21" t="s">
        <v>168</v>
      </c>
      <c r="AA89" s="18" t="s">
        <v>116</v>
      </c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</row>
    <row r="90" spans="1:224" ht="51" hidden="1" outlineLevel="1" x14ac:dyDescent="0.2">
      <c r="A90" s="14" t="s">
        <v>228</v>
      </c>
      <c r="B90" s="14" t="s">
        <v>40</v>
      </c>
      <c r="C90" s="14" t="s">
        <v>213</v>
      </c>
      <c r="D90" s="14" t="s">
        <v>214</v>
      </c>
      <c r="E90" s="14" t="s">
        <v>215</v>
      </c>
      <c r="F90" s="14" t="s">
        <v>229</v>
      </c>
      <c r="G90" s="18" t="s">
        <v>77</v>
      </c>
      <c r="H90" s="16">
        <v>92</v>
      </c>
      <c r="I90" s="17" t="s">
        <v>46</v>
      </c>
      <c r="J90" s="17" t="s">
        <v>47</v>
      </c>
      <c r="K90" s="18" t="s">
        <v>48</v>
      </c>
      <c r="L90" s="18" t="s">
        <v>49</v>
      </c>
      <c r="M90" s="18" t="s">
        <v>50</v>
      </c>
      <c r="N90" s="19"/>
      <c r="O90" s="30">
        <v>1</v>
      </c>
      <c r="P90" s="20">
        <v>1</v>
      </c>
      <c r="Q90" s="20">
        <v>1</v>
      </c>
      <c r="R90" s="20">
        <v>1</v>
      </c>
      <c r="S90" s="20">
        <v>1</v>
      </c>
      <c r="T90" s="20"/>
      <c r="U90" s="20"/>
      <c r="V90" s="20">
        <v>56249999.999999993</v>
      </c>
      <c r="W90" s="20">
        <v>0</v>
      </c>
      <c r="X90" s="20">
        <f t="shared" si="2"/>
        <v>0</v>
      </c>
      <c r="Y90" s="18" t="s">
        <v>51</v>
      </c>
      <c r="Z90" s="21">
        <v>2013</v>
      </c>
      <c r="AA90" s="18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</row>
    <row r="91" spans="1:224" ht="51" hidden="1" outlineLevel="1" x14ac:dyDescent="0.2">
      <c r="A91" s="14" t="s">
        <v>230</v>
      </c>
      <c r="B91" s="14" t="s">
        <v>40</v>
      </c>
      <c r="C91" s="14" t="s">
        <v>231</v>
      </c>
      <c r="D91" s="14" t="s">
        <v>232</v>
      </c>
      <c r="E91" s="14" t="s">
        <v>233</v>
      </c>
      <c r="F91" s="14" t="s">
        <v>229</v>
      </c>
      <c r="G91" s="15" t="s">
        <v>77</v>
      </c>
      <c r="H91" s="16">
        <v>92</v>
      </c>
      <c r="I91" s="17" t="s">
        <v>105</v>
      </c>
      <c r="J91" s="17" t="s">
        <v>47</v>
      </c>
      <c r="K91" s="18" t="s">
        <v>48</v>
      </c>
      <c r="L91" s="18" t="s">
        <v>49</v>
      </c>
      <c r="M91" s="18" t="s">
        <v>50</v>
      </c>
      <c r="N91" s="20">
        <v>0</v>
      </c>
      <c r="O91" s="23">
        <v>0</v>
      </c>
      <c r="P91" s="30">
        <v>1</v>
      </c>
      <c r="Q91" s="20">
        <v>1</v>
      </c>
      <c r="R91" s="20">
        <v>1</v>
      </c>
      <c r="S91" s="20">
        <v>1</v>
      </c>
      <c r="T91" s="20">
        <v>1</v>
      </c>
      <c r="U91" s="20"/>
      <c r="V91" s="20">
        <v>55240180</v>
      </c>
      <c r="W91" s="20">
        <v>0</v>
      </c>
      <c r="X91" s="20">
        <f t="shared" si="2"/>
        <v>0</v>
      </c>
      <c r="Y91" s="18" t="s">
        <v>51</v>
      </c>
      <c r="Z91" s="21" t="s">
        <v>198</v>
      </c>
      <c r="AA91" s="14" t="s">
        <v>116</v>
      </c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</row>
    <row r="92" spans="1:224" ht="51" hidden="1" outlineLevel="1" x14ac:dyDescent="0.2">
      <c r="A92" s="14" t="s">
        <v>234</v>
      </c>
      <c r="B92" s="14" t="s">
        <v>40</v>
      </c>
      <c r="C92" s="14" t="s">
        <v>213</v>
      </c>
      <c r="D92" s="14" t="s">
        <v>214</v>
      </c>
      <c r="E92" s="14" t="s">
        <v>215</v>
      </c>
      <c r="F92" s="14" t="s">
        <v>229</v>
      </c>
      <c r="G92" s="14" t="s">
        <v>77</v>
      </c>
      <c r="H92" s="27">
        <v>92</v>
      </c>
      <c r="I92" s="14" t="s">
        <v>100</v>
      </c>
      <c r="J92" s="14" t="s">
        <v>47</v>
      </c>
      <c r="K92" s="14" t="s">
        <v>48</v>
      </c>
      <c r="L92" s="14" t="s">
        <v>49</v>
      </c>
      <c r="M92" s="14" t="s">
        <v>50</v>
      </c>
      <c r="N92" s="28">
        <v>0</v>
      </c>
      <c r="O92" s="28">
        <v>0</v>
      </c>
      <c r="P92" s="28">
        <v>1</v>
      </c>
      <c r="Q92" s="28">
        <v>1</v>
      </c>
      <c r="R92" s="28">
        <v>1</v>
      </c>
      <c r="S92" s="28">
        <v>1</v>
      </c>
      <c r="T92" s="28">
        <v>1</v>
      </c>
      <c r="U92" s="28"/>
      <c r="V92" s="28">
        <v>51860975</v>
      </c>
      <c r="W92" s="28">
        <f>V92*(O92+P92+Q92+R92+S92+T92)</f>
        <v>259304875</v>
      </c>
      <c r="X92" s="20">
        <f t="shared" si="2"/>
        <v>290421460</v>
      </c>
      <c r="Y92" s="14" t="s">
        <v>51</v>
      </c>
      <c r="Z92" s="14" t="s">
        <v>168</v>
      </c>
      <c r="AA92" s="14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</row>
    <row r="93" spans="1:224" ht="51" hidden="1" outlineLevel="1" x14ac:dyDescent="0.2">
      <c r="A93" s="14" t="s">
        <v>235</v>
      </c>
      <c r="B93" s="14" t="s">
        <v>40</v>
      </c>
      <c r="C93" s="14" t="s">
        <v>73</v>
      </c>
      <c r="D93" s="14" t="s">
        <v>74</v>
      </c>
      <c r="E93" s="14" t="s">
        <v>75</v>
      </c>
      <c r="F93" s="14" t="s">
        <v>236</v>
      </c>
      <c r="G93" s="15" t="s">
        <v>77</v>
      </c>
      <c r="H93" s="16">
        <v>50</v>
      </c>
      <c r="I93" s="17" t="s">
        <v>79</v>
      </c>
      <c r="J93" s="15" t="s">
        <v>47</v>
      </c>
      <c r="K93" s="18" t="s">
        <v>48</v>
      </c>
      <c r="L93" s="18" t="s">
        <v>49</v>
      </c>
      <c r="M93" s="18" t="s">
        <v>50</v>
      </c>
      <c r="N93" s="19"/>
      <c r="O93" s="20">
        <v>1500</v>
      </c>
      <c r="P93" s="20">
        <v>1500</v>
      </c>
      <c r="Q93" s="20">
        <v>1500</v>
      </c>
      <c r="R93" s="20">
        <v>1500</v>
      </c>
      <c r="S93" s="20">
        <v>1500</v>
      </c>
      <c r="T93" s="20"/>
      <c r="U93" s="20"/>
      <c r="V93" s="20">
        <v>17142.849999999999</v>
      </c>
      <c r="W93" s="20">
        <v>0</v>
      </c>
      <c r="X93" s="20">
        <f t="shared" si="2"/>
        <v>0</v>
      </c>
      <c r="Y93" s="18" t="s">
        <v>51</v>
      </c>
      <c r="Z93" s="21">
        <v>2013</v>
      </c>
      <c r="AA93" s="22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</row>
    <row r="94" spans="1:224" ht="51" hidden="1" outlineLevel="1" x14ac:dyDescent="0.2">
      <c r="A94" s="14" t="s">
        <v>237</v>
      </c>
      <c r="B94" s="14" t="s">
        <v>40</v>
      </c>
      <c r="C94" s="14" t="s">
        <v>73</v>
      </c>
      <c r="D94" s="14" t="s">
        <v>74</v>
      </c>
      <c r="E94" s="14" t="s">
        <v>75</v>
      </c>
      <c r="F94" s="14" t="s">
        <v>236</v>
      </c>
      <c r="G94" s="17" t="s">
        <v>77</v>
      </c>
      <c r="H94" s="18">
        <v>45</v>
      </c>
      <c r="I94" s="17" t="s">
        <v>96</v>
      </c>
      <c r="J94" s="15" t="s">
        <v>47</v>
      </c>
      <c r="K94" s="18" t="s">
        <v>48</v>
      </c>
      <c r="L94" s="18" t="s">
        <v>49</v>
      </c>
      <c r="M94" s="31" t="s">
        <v>50</v>
      </c>
      <c r="N94" s="23"/>
      <c r="O94" s="20">
        <v>0</v>
      </c>
      <c r="P94" s="32">
        <v>8712</v>
      </c>
      <c r="Q94" s="32">
        <v>8712</v>
      </c>
      <c r="R94" s="32">
        <v>8712</v>
      </c>
      <c r="S94" s="23">
        <v>8479</v>
      </c>
      <c r="T94" s="23">
        <v>8479</v>
      </c>
      <c r="U94" s="23"/>
      <c r="V94" s="20">
        <v>13014.93</v>
      </c>
      <c r="W94" s="20">
        <v>0</v>
      </c>
      <c r="X94" s="20">
        <f t="shared" si="2"/>
        <v>0</v>
      </c>
      <c r="Y94" s="18" t="s">
        <v>51</v>
      </c>
      <c r="Z94" s="21" t="s">
        <v>97</v>
      </c>
      <c r="AA94" s="22" t="s">
        <v>158</v>
      </c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</row>
    <row r="95" spans="1:224" ht="51" hidden="1" outlineLevel="1" x14ac:dyDescent="0.2">
      <c r="A95" s="18" t="s">
        <v>238</v>
      </c>
      <c r="B95" s="33" t="s">
        <v>40</v>
      </c>
      <c r="C95" s="14" t="s">
        <v>73</v>
      </c>
      <c r="D95" s="14" t="s">
        <v>74</v>
      </c>
      <c r="E95" s="14" t="s">
        <v>75</v>
      </c>
      <c r="F95" s="14" t="s">
        <v>236</v>
      </c>
      <c r="G95" s="18" t="s">
        <v>45</v>
      </c>
      <c r="H95" s="18">
        <v>45</v>
      </c>
      <c r="I95" s="18" t="s">
        <v>239</v>
      </c>
      <c r="J95" s="15" t="s">
        <v>47</v>
      </c>
      <c r="K95" s="18" t="s">
        <v>48</v>
      </c>
      <c r="L95" s="18" t="s">
        <v>49</v>
      </c>
      <c r="M95" s="31" t="s">
        <v>50</v>
      </c>
      <c r="N95" s="20">
        <v>0</v>
      </c>
      <c r="O95" s="20">
        <v>0</v>
      </c>
      <c r="P95" s="32">
        <v>8712</v>
      </c>
      <c r="Q95" s="32">
        <v>8712</v>
      </c>
      <c r="R95" s="32">
        <v>8712</v>
      </c>
      <c r="S95" s="20">
        <v>8479</v>
      </c>
      <c r="T95" s="20">
        <v>8479</v>
      </c>
      <c r="U95" s="20"/>
      <c r="V95" s="20">
        <v>13014.93</v>
      </c>
      <c r="W95" s="28">
        <f>V95*(O95+P95+Q95+R95+S95+T95)</f>
        <v>560865393.41999996</v>
      </c>
      <c r="X95" s="20">
        <f t="shared" si="2"/>
        <v>628169240.63040006</v>
      </c>
      <c r="Y95" s="18" t="s">
        <v>51</v>
      </c>
      <c r="Z95" s="21" t="s">
        <v>97</v>
      </c>
      <c r="AA95" s="22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</row>
    <row r="96" spans="1:224" ht="51" hidden="1" outlineLevel="1" x14ac:dyDescent="0.2">
      <c r="A96" s="14" t="s">
        <v>240</v>
      </c>
      <c r="B96" s="14" t="s">
        <v>40</v>
      </c>
      <c r="C96" s="14" t="s">
        <v>241</v>
      </c>
      <c r="D96" s="14" t="s">
        <v>242</v>
      </c>
      <c r="E96" s="14" t="s">
        <v>243</v>
      </c>
      <c r="F96" s="14" t="s">
        <v>244</v>
      </c>
      <c r="G96" s="15" t="s">
        <v>77</v>
      </c>
      <c r="H96" s="16">
        <v>50</v>
      </c>
      <c r="I96" s="17" t="s">
        <v>245</v>
      </c>
      <c r="J96" s="15" t="s">
        <v>47</v>
      </c>
      <c r="K96" s="18" t="s">
        <v>48</v>
      </c>
      <c r="L96" s="18" t="s">
        <v>49</v>
      </c>
      <c r="M96" s="17" t="s">
        <v>50</v>
      </c>
      <c r="N96" s="20">
        <v>0</v>
      </c>
      <c r="O96" s="23">
        <v>0</v>
      </c>
      <c r="P96" s="23">
        <v>6</v>
      </c>
      <c r="Q96" s="23">
        <v>4</v>
      </c>
      <c r="R96" s="23">
        <v>4</v>
      </c>
      <c r="S96" s="23">
        <v>4</v>
      </c>
      <c r="T96" s="23">
        <v>4</v>
      </c>
      <c r="U96" s="23"/>
      <c r="V96" s="20">
        <v>559079.99999999988</v>
      </c>
      <c r="W96" s="20">
        <v>0</v>
      </c>
      <c r="X96" s="20">
        <f t="shared" si="2"/>
        <v>0</v>
      </c>
      <c r="Y96" s="18" t="s">
        <v>51</v>
      </c>
      <c r="Z96" s="21">
        <v>2014</v>
      </c>
      <c r="AA96" s="14" t="s">
        <v>81</v>
      </c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</row>
    <row r="97" spans="1:224" ht="51" hidden="1" outlineLevel="1" x14ac:dyDescent="0.2">
      <c r="A97" s="14" t="s">
        <v>246</v>
      </c>
      <c r="B97" s="14" t="s">
        <v>40</v>
      </c>
      <c r="C97" s="14" t="s">
        <v>241</v>
      </c>
      <c r="D97" s="14" t="s">
        <v>242</v>
      </c>
      <c r="E97" s="14" t="s">
        <v>243</v>
      </c>
      <c r="F97" s="14" t="s">
        <v>244</v>
      </c>
      <c r="G97" s="14" t="s">
        <v>77</v>
      </c>
      <c r="H97" s="27">
        <v>50</v>
      </c>
      <c r="I97" s="14" t="s">
        <v>247</v>
      </c>
      <c r="J97" s="14" t="s">
        <v>47</v>
      </c>
      <c r="K97" s="14" t="s">
        <v>48</v>
      </c>
      <c r="L97" s="14" t="s">
        <v>49</v>
      </c>
      <c r="M97" s="31" t="s">
        <v>50</v>
      </c>
      <c r="N97" s="28">
        <v>0</v>
      </c>
      <c r="O97" s="28">
        <v>0</v>
      </c>
      <c r="P97" s="28">
        <v>6</v>
      </c>
      <c r="Q97" s="28">
        <v>4</v>
      </c>
      <c r="R97" s="28">
        <v>4</v>
      </c>
      <c r="S97" s="28">
        <v>4</v>
      </c>
      <c r="T97" s="28">
        <v>4</v>
      </c>
      <c r="U97" s="28"/>
      <c r="V97" s="28">
        <v>559080</v>
      </c>
      <c r="W97" s="28">
        <v>0</v>
      </c>
      <c r="X97" s="20">
        <f t="shared" si="2"/>
        <v>0</v>
      </c>
      <c r="Y97" s="14" t="s">
        <v>51</v>
      </c>
      <c r="Z97" s="14" t="s">
        <v>168</v>
      </c>
      <c r="AA97" s="14" t="s">
        <v>84</v>
      </c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</row>
    <row r="98" spans="1:224" ht="51" hidden="1" outlineLevel="1" x14ac:dyDescent="0.2">
      <c r="A98" s="14" t="s">
        <v>248</v>
      </c>
      <c r="B98" s="14" t="s">
        <v>40</v>
      </c>
      <c r="C98" s="14" t="s">
        <v>241</v>
      </c>
      <c r="D98" s="14" t="s">
        <v>242</v>
      </c>
      <c r="E98" s="14" t="s">
        <v>243</v>
      </c>
      <c r="F98" s="14" t="s">
        <v>249</v>
      </c>
      <c r="G98" s="15" t="s">
        <v>77</v>
      </c>
      <c r="H98" s="16">
        <v>50</v>
      </c>
      <c r="I98" s="17" t="s">
        <v>245</v>
      </c>
      <c r="J98" s="15" t="s">
        <v>47</v>
      </c>
      <c r="K98" s="18" t="s">
        <v>48</v>
      </c>
      <c r="L98" s="18" t="s">
        <v>49</v>
      </c>
      <c r="M98" s="17" t="s">
        <v>50</v>
      </c>
      <c r="N98" s="20">
        <v>0</v>
      </c>
      <c r="O98" s="23">
        <v>0</v>
      </c>
      <c r="P98" s="23">
        <v>2</v>
      </c>
      <c r="Q98" s="23">
        <v>2</v>
      </c>
      <c r="R98" s="23">
        <v>2</v>
      </c>
      <c r="S98" s="23">
        <v>2</v>
      </c>
      <c r="T98" s="23">
        <v>2</v>
      </c>
      <c r="U98" s="23"/>
      <c r="V98" s="20">
        <v>578902.26403061219</v>
      </c>
      <c r="W98" s="20">
        <v>0</v>
      </c>
      <c r="X98" s="20">
        <f t="shared" si="2"/>
        <v>0</v>
      </c>
      <c r="Y98" s="18" t="s">
        <v>51</v>
      </c>
      <c r="Z98" s="21">
        <v>2014</v>
      </c>
      <c r="AA98" s="14" t="s">
        <v>81</v>
      </c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</row>
    <row r="99" spans="1:224" ht="51" hidden="1" outlineLevel="1" x14ac:dyDescent="0.2">
      <c r="A99" s="14" t="s">
        <v>250</v>
      </c>
      <c r="B99" s="14" t="s">
        <v>40</v>
      </c>
      <c r="C99" s="14" t="s">
        <v>241</v>
      </c>
      <c r="D99" s="14" t="s">
        <v>242</v>
      </c>
      <c r="E99" s="14" t="s">
        <v>243</v>
      </c>
      <c r="F99" s="14" t="s">
        <v>249</v>
      </c>
      <c r="G99" s="14" t="s">
        <v>77</v>
      </c>
      <c r="H99" s="27">
        <v>50</v>
      </c>
      <c r="I99" s="14" t="s">
        <v>247</v>
      </c>
      <c r="J99" s="14" t="s">
        <v>47</v>
      </c>
      <c r="K99" s="14" t="s">
        <v>48</v>
      </c>
      <c r="L99" s="14" t="s">
        <v>49</v>
      </c>
      <c r="M99" s="31" t="s">
        <v>50</v>
      </c>
      <c r="N99" s="28">
        <v>0</v>
      </c>
      <c r="O99" s="28">
        <v>0</v>
      </c>
      <c r="P99" s="28">
        <v>2</v>
      </c>
      <c r="Q99" s="28">
        <v>2</v>
      </c>
      <c r="R99" s="28">
        <v>2</v>
      </c>
      <c r="S99" s="28">
        <v>2</v>
      </c>
      <c r="T99" s="28">
        <v>2</v>
      </c>
      <c r="U99" s="28"/>
      <c r="V99" s="28">
        <v>578902.26399999997</v>
      </c>
      <c r="W99" s="28">
        <v>0</v>
      </c>
      <c r="X99" s="20">
        <f t="shared" si="2"/>
        <v>0</v>
      </c>
      <c r="Y99" s="14" t="s">
        <v>51</v>
      </c>
      <c r="Z99" s="14" t="s">
        <v>168</v>
      </c>
      <c r="AA99" s="14" t="s">
        <v>84</v>
      </c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</row>
    <row r="100" spans="1:224" ht="51" hidden="1" outlineLevel="1" x14ac:dyDescent="0.2">
      <c r="A100" s="14" t="s">
        <v>251</v>
      </c>
      <c r="B100" s="14" t="s">
        <v>40</v>
      </c>
      <c r="C100" s="14" t="s">
        <v>241</v>
      </c>
      <c r="D100" s="14" t="s">
        <v>242</v>
      </c>
      <c r="E100" s="14" t="s">
        <v>243</v>
      </c>
      <c r="F100" s="14" t="s">
        <v>252</v>
      </c>
      <c r="G100" s="15" t="s">
        <v>77</v>
      </c>
      <c r="H100" s="16">
        <v>50</v>
      </c>
      <c r="I100" s="17" t="s">
        <v>245</v>
      </c>
      <c r="J100" s="15" t="s">
        <v>47</v>
      </c>
      <c r="K100" s="18" t="s">
        <v>48</v>
      </c>
      <c r="L100" s="18" t="s">
        <v>49</v>
      </c>
      <c r="M100" s="17" t="s">
        <v>50</v>
      </c>
      <c r="N100" s="20">
        <v>0</v>
      </c>
      <c r="O100" s="23">
        <v>0</v>
      </c>
      <c r="P100" s="23">
        <v>6</v>
      </c>
      <c r="Q100" s="23">
        <v>4</v>
      </c>
      <c r="R100" s="23">
        <v>4</v>
      </c>
      <c r="S100" s="23">
        <v>4</v>
      </c>
      <c r="T100" s="23">
        <v>4</v>
      </c>
      <c r="U100" s="23"/>
      <c r="V100" s="20">
        <v>578902.26403061219</v>
      </c>
      <c r="W100" s="20">
        <v>0</v>
      </c>
      <c r="X100" s="20">
        <f t="shared" si="2"/>
        <v>0</v>
      </c>
      <c r="Y100" s="18" t="s">
        <v>51</v>
      </c>
      <c r="Z100" s="21">
        <v>2014</v>
      </c>
      <c r="AA100" s="14" t="s">
        <v>81</v>
      </c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</row>
    <row r="101" spans="1:224" ht="51" hidden="1" outlineLevel="1" x14ac:dyDescent="0.2">
      <c r="A101" s="14" t="s">
        <v>253</v>
      </c>
      <c r="B101" s="14" t="s">
        <v>40</v>
      </c>
      <c r="C101" s="14" t="s">
        <v>241</v>
      </c>
      <c r="D101" s="14" t="s">
        <v>242</v>
      </c>
      <c r="E101" s="14" t="s">
        <v>243</v>
      </c>
      <c r="F101" s="14" t="s">
        <v>252</v>
      </c>
      <c r="G101" s="14" t="s">
        <v>77</v>
      </c>
      <c r="H101" s="27">
        <v>50</v>
      </c>
      <c r="I101" s="14" t="s">
        <v>247</v>
      </c>
      <c r="J101" s="14" t="s">
        <v>47</v>
      </c>
      <c r="K101" s="14" t="s">
        <v>48</v>
      </c>
      <c r="L101" s="14" t="s">
        <v>49</v>
      </c>
      <c r="M101" s="31" t="s">
        <v>50</v>
      </c>
      <c r="N101" s="28">
        <v>0</v>
      </c>
      <c r="O101" s="28">
        <v>0</v>
      </c>
      <c r="P101" s="28">
        <v>6</v>
      </c>
      <c r="Q101" s="28">
        <v>4</v>
      </c>
      <c r="R101" s="28">
        <v>4</v>
      </c>
      <c r="S101" s="28">
        <v>4</v>
      </c>
      <c r="T101" s="28">
        <v>4</v>
      </c>
      <c r="U101" s="28"/>
      <c r="V101" s="28">
        <v>578902.26399999997</v>
      </c>
      <c r="W101" s="28">
        <v>0</v>
      </c>
      <c r="X101" s="20">
        <f t="shared" si="2"/>
        <v>0</v>
      </c>
      <c r="Y101" s="14" t="s">
        <v>51</v>
      </c>
      <c r="Z101" s="14" t="s">
        <v>168</v>
      </c>
      <c r="AA101" s="14" t="s">
        <v>84</v>
      </c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</row>
    <row r="102" spans="1:224" ht="51" hidden="1" outlineLevel="1" x14ac:dyDescent="0.2">
      <c r="A102" s="14" t="s">
        <v>254</v>
      </c>
      <c r="B102" s="14" t="s">
        <v>40</v>
      </c>
      <c r="C102" s="14" t="s">
        <v>241</v>
      </c>
      <c r="D102" s="14" t="s">
        <v>242</v>
      </c>
      <c r="E102" s="14" t="s">
        <v>243</v>
      </c>
      <c r="F102" s="14" t="s">
        <v>255</v>
      </c>
      <c r="G102" s="15" t="s">
        <v>77</v>
      </c>
      <c r="H102" s="16">
        <v>50</v>
      </c>
      <c r="I102" s="17" t="s">
        <v>245</v>
      </c>
      <c r="J102" s="15" t="s">
        <v>47</v>
      </c>
      <c r="K102" s="18" t="s">
        <v>48</v>
      </c>
      <c r="L102" s="18" t="s">
        <v>49</v>
      </c>
      <c r="M102" s="17" t="s">
        <v>50</v>
      </c>
      <c r="N102" s="20">
        <v>0</v>
      </c>
      <c r="O102" s="23">
        <v>0</v>
      </c>
      <c r="P102" s="23">
        <v>2</v>
      </c>
      <c r="Q102" s="23">
        <v>2</v>
      </c>
      <c r="R102" s="23">
        <v>2</v>
      </c>
      <c r="S102" s="23">
        <v>2</v>
      </c>
      <c r="T102" s="23">
        <v>2</v>
      </c>
      <c r="U102" s="23"/>
      <c r="V102" s="20">
        <v>578902.26403061219</v>
      </c>
      <c r="W102" s="20">
        <v>0</v>
      </c>
      <c r="X102" s="20">
        <f t="shared" si="2"/>
        <v>0</v>
      </c>
      <c r="Y102" s="18" t="s">
        <v>51</v>
      </c>
      <c r="Z102" s="21">
        <v>2014</v>
      </c>
      <c r="AA102" s="14" t="s">
        <v>81</v>
      </c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</row>
    <row r="103" spans="1:224" ht="51" hidden="1" outlineLevel="1" x14ac:dyDescent="0.2">
      <c r="A103" s="14" t="s">
        <v>256</v>
      </c>
      <c r="B103" s="14" t="s">
        <v>40</v>
      </c>
      <c r="C103" s="14" t="s">
        <v>241</v>
      </c>
      <c r="D103" s="14" t="s">
        <v>242</v>
      </c>
      <c r="E103" s="14" t="s">
        <v>243</v>
      </c>
      <c r="F103" s="14" t="s">
        <v>255</v>
      </c>
      <c r="G103" s="14" t="s">
        <v>77</v>
      </c>
      <c r="H103" s="27">
        <v>50</v>
      </c>
      <c r="I103" s="14" t="s">
        <v>247</v>
      </c>
      <c r="J103" s="14" t="s">
        <v>47</v>
      </c>
      <c r="K103" s="14" t="s">
        <v>48</v>
      </c>
      <c r="L103" s="14" t="s">
        <v>49</v>
      </c>
      <c r="M103" s="31" t="s">
        <v>50</v>
      </c>
      <c r="N103" s="28">
        <v>0</v>
      </c>
      <c r="O103" s="28">
        <v>0</v>
      </c>
      <c r="P103" s="28">
        <v>2</v>
      </c>
      <c r="Q103" s="28">
        <v>2</v>
      </c>
      <c r="R103" s="28">
        <v>2</v>
      </c>
      <c r="S103" s="28">
        <v>2</v>
      </c>
      <c r="T103" s="28">
        <v>2</v>
      </c>
      <c r="U103" s="28"/>
      <c r="V103" s="28">
        <v>578902.26399999997</v>
      </c>
      <c r="W103" s="28">
        <v>0</v>
      </c>
      <c r="X103" s="20">
        <f t="shared" si="2"/>
        <v>0</v>
      </c>
      <c r="Y103" s="14" t="s">
        <v>51</v>
      </c>
      <c r="Z103" s="14" t="s">
        <v>168</v>
      </c>
      <c r="AA103" s="14" t="s">
        <v>84</v>
      </c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</row>
    <row r="104" spans="1:224" ht="51" hidden="1" outlineLevel="1" x14ac:dyDescent="0.2">
      <c r="A104" s="14" t="s">
        <v>257</v>
      </c>
      <c r="B104" s="14" t="s">
        <v>40</v>
      </c>
      <c r="C104" s="14" t="s">
        <v>258</v>
      </c>
      <c r="D104" s="14" t="s">
        <v>259</v>
      </c>
      <c r="E104" s="14" t="s">
        <v>260</v>
      </c>
      <c r="F104" s="14" t="s">
        <v>261</v>
      </c>
      <c r="G104" s="15" t="s">
        <v>77</v>
      </c>
      <c r="H104" s="16">
        <v>50</v>
      </c>
      <c r="I104" s="17" t="s">
        <v>245</v>
      </c>
      <c r="J104" s="15" t="s">
        <v>47</v>
      </c>
      <c r="K104" s="18" t="s">
        <v>48</v>
      </c>
      <c r="L104" s="18" t="s">
        <v>49</v>
      </c>
      <c r="M104" s="17" t="s">
        <v>50</v>
      </c>
      <c r="N104" s="20">
        <v>0</v>
      </c>
      <c r="O104" s="23">
        <v>0</v>
      </c>
      <c r="P104" s="23">
        <v>10</v>
      </c>
      <c r="Q104" s="23">
        <v>5</v>
      </c>
      <c r="R104" s="23">
        <v>4</v>
      </c>
      <c r="S104" s="23">
        <v>4</v>
      </c>
      <c r="T104" s="23">
        <v>4</v>
      </c>
      <c r="U104" s="23"/>
      <c r="V104" s="20">
        <v>2201924.1071428568</v>
      </c>
      <c r="W104" s="20">
        <v>0</v>
      </c>
      <c r="X104" s="20">
        <f t="shared" si="2"/>
        <v>0</v>
      </c>
      <c r="Y104" s="18" t="s">
        <v>51</v>
      </c>
      <c r="Z104" s="21">
        <v>2014</v>
      </c>
      <c r="AA104" s="14" t="s">
        <v>106</v>
      </c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</row>
    <row r="105" spans="1:224" ht="51" hidden="1" outlineLevel="1" x14ac:dyDescent="0.2">
      <c r="A105" s="14" t="s">
        <v>262</v>
      </c>
      <c r="B105" s="14" t="s">
        <v>40</v>
      </c>
      <c r="C105" s="14" t="s">
        <v>258</v>
      </c>
      <c r="D105" s="14" t="s">
        <v>259</v>
      </c>
      <c r="E105" s="14" t="s">
        <v>260</v>
      </c>
      <c r="F105" s="14" t="s">
        <v>261</v>
      </c>
      <c r="G105" s="14" t="s">
        <v>77</v>
      </c>
      <c r="H105" s="27">
        <v>50</v>
      </c>
      <c r="I105" s="14" t="s">
        <v>247</v>
      </c>
      <c r="J105" s="14" t="s">
        <v>47</v>
      </c>
      <c r="K105" s="14" t="s">
        <v>48</v>
      </c>
      <c r="L105" s="14" t="s">
        <v>49</v>
      </c>
      <c r="M105" s="31" t="s">
        <v>50</v>
      </c>
      <c r="N105" s="28">
        <v>0</v>
      </c>
      <c r="O105" s="28">
        <v>0</v>
      </c>
      <c r="P105" s="28">
        <v>10</v>
      </c>
      <c r="Q105" s="28">
        <v>18</v>
      </c>
      <c r="R105" s="28">
        <v>17</v>
      </c>
      <c r="S105" s="28">
        <v>16</v>
      </c>
      <c r="T105" s="28">
        <v>13</v>
      </c>
      <c r="U105" s="28"/>
      <c r="V105" s="28">
        <v>2201924.1069999998</v>
      </c>
      <c r="W105" s="28">
        <f>V105*(O105+P105+Q105+R105+S105+T105)</f>
        <v>162942383.91799998</v>
      </c>
      <c r="X105" s="20">
        <f t="shared" si="2"/>
        <v>182495469.98815998</v>
      </c>
      <c r="Y105" s="14" t="s">
        <v>51</v>
      </c>
      <c r="Z105" s="14" t="s">
        <v>168</v>
      </c>
      <c r="AA105" s="14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</row>
    <row r="106" spans="1:224" ht="51" hidden="1" outlineLevel="1" x14ac:dyDescent="0.2">
      <c r="A106" s="14" t="s">
        <v>263</v>
      </c>
      <c r="B106" s="14" t="s">
        <v>40</v>
      </c>
      <c r="C106" s="14" t="s">
        <v>258</v>
      </c>
      <c r="D106" s="14" t="s">
        <v>259</v>
      </c>
      <c r="E106" s="14" t="s">
        <v>260</v>
      </c>
      <c r="F106" s="14" t="s">
        <v>264</v>
      </c>
      <c r="G106" s="15" t="s">
        <v>77</v>
      </c>
      <c r="H106" s="16">
        <v>50</v>
      </c>
      <c r="I106" s="17" t="s">
        <v>245</v>
      </c>
      <c r="J106" s="15" t="s">
        <v>47</v>
      </c>
      <c r="K106" s="18" t="s">
        <v>48</v>
      </c>
      <c r="L106" s="18" t="s">
        <v>49</v>
      </c>
      <c r="M106" s="17" t="s">
        <v>50</v>
      </c>
      <c r="N106" s="20">
        <v>0</v>
      </c>
      <c r="O106" s="23">
        <v>0</v>
      </c>
      <c r="P106" s="23">
        <v>7</v>
      </c>
      <c r="Q106" s="23">
        <v>5</v>
      </c>
      <c r="R106" s="23">
        <v>4</v>
      </c>
      <c r="S106" s="23">
        <v>4</v>
      </c>
      <c r="T106" s="23">
        <v>4</v>
      </c>
      <c r="U106" s="23"/>
      <c r="V106" s="20">
        <v>1906504.4642857141</v>
      </c>
      <c r="W106" s="20">
        <v>0</v>
      </c>
      <c r="X106" s="20">
        <f t="shared" si="2"/>
        <v>0</v>
      </c>
      <c r="Y106" s="18" t="s">
        <v>51</v>
      </c>
      <c r="Z106" s="21">
        <v>2014</v>
      </c>
      <c r="AA106" s="14" t="s">
        <v>81</v>
      </c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</row>
    <row r="107" spans="1:224" ht="51" hidden="1" outlineLevel="1" x14ac:dyDescent="0.2">
      <c r="A107" s="14" t="s">
        <v>265</v>
      </c>
      <c r="B107" s="14" t="s">
        <v>40</v>
      </c>
      <c r="C107" s="14" t="s">
        <v>258</v>
      </c>
      <c r="D107" s="14" t="s">
        <v>259</v>
      </c>
      <c r="E107" s="14" t="s">
        <v>260</v>
      </c>
      <c r="F107" s="14" t="s">
        <v>264</v>
      </c>
      <c r="G107" s="14" t="s">
        <v>77</v>
      </c>
      <c r="H107" s="27">
        <v>50</v>
      </c>
      <c r="I107" s="14" t="s">
        <v>247</v>
      </c>
      <c r="J107" s="14" t="s">
        <v>47</v>
      </c>
      <c r="K107" s="14" t="s">
        <v>48</v>
      </c>
      <c r="L107" s="14" t="s">
        <v>49</v>
      </c>
      <c r="M107" s="31" t="s">
        <v>50</v>
      </c>
      <c r="N107" s="28">
        <v>0</v>
      </c>
      <c r="O107" s="28">
        <v>0</v>
      </c>
      <c r="P107" s="28">
        <v>7</v>
      </c>
      <c r="Q107" s="28">
        <v>5</v>
      </c>
      <c r="R107" s="28">
        <v>4</v>
      </c>
      <c r="S107" s="28">
        <v>4</v>
      </c>
      <c r="T107" s="28">
        <v>4</v>
      </c>
      <c r="U107" s="28"/>
      <c r="V107" s="28">
        <v>1906504.4639999999</v>
      </c>
      <c r="W107" s="28">
        <v>0</v>
      </c>
      <c r="X107" s="20">
        <f t="shared" si="2"/>
        <v>0</v>
      </c>
      <c r="Y107" s="14" t="s">
        <v>51</v>
      </c>
      <c r="Z107" s="14" t="s">
        <v>168</v>
      </c>
      <c r="AA107" s="14" t="s">
        <v>84</v>
      </c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</row>
    <row r="108" spans="1:224" ht="51" hidden="1" outlineLevel="1" x14ac:dyDescent="0.2">
      <c r="A108" s="14" t="s">
        <v>266</v>
      </c>
      <c r="B108" s="14" t="s">
        <v>40</v>
      </c>
      <c r="C108" s="14" t="s">
        <v>258</v>
      </c>
      <c r="D108" s="14" t="s">
        <v>259</v>
      </c>
      <c r="E108" s="14" t="s">
        <v>260</v>
      </c>
      <c r="F108" s="14" t="s">
        <v>267</v>
      </c>
      <c r="G108" s="15" t="s">
        <v>77</v>
      </c>
      <c r="H108" s="16">
        <v>50</v>
      </c>
      <c r="I108" s="17" t="s">
        <v>245</v>
      </c>
      <c r="J108" s="15" t="s">
        <v>47</v>
      </c>
      <c r="K108" s="18" t="s">
        <v>48</v>
      </c>
      <c r="L108" s="18" t="s">
        <v>49</v>
      </c>
      <c r="M108" s="17" t="s">
        <v>50</v>
      </c>
      <c r="N108" s="20">
        <v>0</v>
      </c>
      <c r="O108" s="23">
        <v>0</v>
      </c>
      <c r="P108" s="23">
        <v>5</v>
      </c>
      <c r="Q108" s="23">
        <v>3</v>
      </c>
      <c r="R108" s="23">
        <v>3</v>
      </c>
      <c r="S108" s="23">
        <v>3</v>
      </c>
      <c r="T108" s="23">
        <v>3</v>
      </c>
      <c r="U108" s="23"/>
      <c r="V108" s="20">
        <v>1906504.4642857141</v>
      </c>
      <c r="W108" s="20">
        <v>0</v>
      </c>
      <c r="X108" s="20">
        <f t="shared" si="2"/>
        <v>0</v>
      </c>
      <c r="Y108" s="18" t="s">
        <v>51</v>
      </c>
      <c r="Z108" s="21">
        <v>2014</v>
      </c>
      <c r="AA108" s="14" t="s">
        <v>81</v>
      </c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</row>
    <row r="109" spans="1:224" ht="51" hidden="1" outlineLevel="1" x14ac:dyDescent="0.2">
      <c r="A109" s="14" t="s">
        <v>268</v>
      </c>
      <c r="B109" s="14" t="s">
        <v>40</v>
      </c>
      <c r="C109" s="14" t="s">
        <v>258</v>
      </c>
      <c r="D109" s="14" t="s">
        <v>259</v>
      </c>
      <c r="E109" s="14" t="s">
        <v>260</v>
      </c>
      <c r="F109" s="14" t="s">
        <v>267</v>
      </c>
      <c r="G109" s="14" t="s">
        <v>77</v>
      </c>
      <c r="H109" s="27">
        <v>50</v>
      </c>
      <c r="I109" s="14" t="s">
        <v>247</v>
      </c>
      <c r="J109" s="14" t="s">
        <v>47</v>
      </c>
      <c r="K109" s="14" t="s">
        <v>48</v>
      </c>
      <c r="L109" s="14" t="s">
        <v>49</v>
      </c>
      <c r="M109" s="31" t="s">
        <v>50</v>
      </c>
      <c r="N109" s="28">
        <v>0</v>
      </c>
      <c r="O109" s="28">
        <v>0</v>
      </c>
      <c r="P109" s="28">
        <v>5</v>
      </c>
      <c r="Q109" s="28">
        <v>3</v>
      </c>
      <c r="R109" s="28">
        <v>3</v>
      </c>
      <c r="S109" s="28">
        <v>3</v>
      </c>
      <c r="T109" s="28">
        <v>3</v>
      </c>
      <c r="U109" s="28"/>
      <c r="V109" s="28">
        <v>1906504.4639999999</v>
      </c>
      <c r="W109" s="28">
        <v>0</v>
      </c>
      <c r="X109" s="20">
        <f t="shared" si="2"/>
        <v>0</v>
      </c>
      <c r="Y109" s="14" t="s">
        <v>51</v>
      </c>
      <c r="Z109" s="14" t="s">
        <v>168</v>
      </c>
      <c r="AA109" s="14" t="s">
        <v>84</v>
      </c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</row>
    <row r="110" spans="1:224" ht="51" hidden="1" outlineLevel="1" x14ac:dyDescent="0.2">
      <c r="A110" s="14" t="s">
        <v>269</v>
      </c>
      <c r="B110" s="14" t="s">
        <v>40</v>
      </c>
      <c r="C110" s="14" t="s">
        <v>270</v>
      </c>
      <c r="D110" s="14" t="s">
        <v>259</v>
      </c>
      <c r="E110" s="14" t="s">
        <v>271</v>
      </c>
      <c r="F110" s="14" t="s">
        <v>272</v>
      </c>
      <c r="G110" s="15" t="s">
        <v>77</v>
      </c>
      <c r="H110" s="16">
        <v>50</v>
      </c>
      <c r="I110" s="17" t="s">
        <v>245</v>
      </c>
      <c r="J110" s="15" t="s">
        <v>47</v>
      </c>
      <c r="K110" s="18" t="s">
        <v>48</v>
      </c>
      <c r="L110" s="18" t="s">
        <v>49</v>
      </c>
      <c r="M110" s="17" t="s">
        <v>50</v>
      </c>
      <c r="N110" s="20">
        <v>0</v>
      </c>
      <c r="O110" s="23">
        <v>0</v>
      </c>
      <c r="P110" s="23">
        <v>1</v>
      </c>
      <c r="Q110" s="23">
        <v>1</v>
      </c>
      <c r="R110" s="23">
        <v>1</v>
      </c>
      <c r="S110" s="23">
        <v>1</v>
      </c>
      <c r="T110" s="23">
        <v>1</v>
      </c>
      <c r="U110" s="23"/>
      <c r="V110" s="20">
        <v>2023084.8214285711</v>
      </c>
      <c r="W110" s="20">
        <v>0</v>
      </c>
      <c r="X110" s="20">
        <f t="shared" si="2"/>
        <v>0</v>
      </c>
      <c r="Y110" s="18" t="s">
        <v>51</v>
      </c>
      <c r="Z110" s="21">
        <v>2014</v>
      </c>
      <c r="AA110" s="14" t="s">
        <v>81</v>
      </c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</row>
    <row r="111" spans="1:224" ht="51" hidden="1" outlineLevel="1" x14ac:dyDescent="0.2">
      <c r="A111" s="14" t="s">
        <v>273</v>
      </c>
      <c r="B111" s="14" t="s">
        <v>40</v>
      </c>
      <c r="C111" s="14" t="s">
        <v>270</v>
      </c>
      <c r="D111" s="14" t="s">
        <v>259</v>
      </c>
      <c r="E111" s="14" t="s">
        <v>271</v>
      </c>
      <c r="F111" s="14" t="s">
        <v>272</v>
      </c>
      <c r="G111" s="14" t="s">
        <v>77</v>
      </c>
      <c r="H111" s="27">
        <v>50</v>
      </c>
      <c r="I111" s="14" t="s">
        <v>247</v>
      </c>
      <c r="J111" s="14" t="s">
        <v>47</v>
      </c>
      <c r="K111" s="14" t="s">
        <v>48</v>
      </c>
      <c r="L111" s="14" t="s">
        <v>49</v>
      </c>
      <c r="M111" s="31" t="s">
        <v>50</v>
      </c>
      <c r="N111" s="28">
        <v>0</v>
      </c>
      <c r="O111" s="28">
        <v>0</v>
      </c>
      <c r="P111" s="28">
        <v>1</v>
      </c>
      <c r="Q111" s="28">
        <v>1</v>
      </c>
      <c r="R111" s="28">
        <v>1</v>
      </c>
      <c r="S111" s="28">
        <v>1</v>
      </c>
      <c r="T111" s="28">
        <v>1</v>
      </c>
      <c r="U111" s="28"/>
      <c r="V111" s="28">
        <v>2023084.821</v>
      </c>
      <c r="W111" s="28">
        <v>0</v>
      </c>
      <c r="X111" s="20">
        <f t="shared" si="2"/>
        <v>0</v>
      </c>
      <c r="Y111" s="14" t="s">
        <v>51</v>
      </c>
      <c r="Z111" s="14" t="s">
        <v>168</v>
      </c>
      <c r="AA111" s="14" t="s">
        <v>84</v>
      </c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</row>
    <row r="112" spans="1:224" ht="51" hidden="1" outlineLevel="1" x14ac:dyDescent="0.2">
      <c r="A112" s="14" t="s">
        <v>274</v>
      </c>
      <c r="B112" s="14" t="s">
        <v>40</v>
      </c>
      <c r="C112" s="14" t="s">
        <v>270</v>
      </c>
      <c r="D112" s="14" t="s">
        <v>259</v>
      </c>
      <c r="E112" s="14" t="s">
        <v>271</v>
      </c>
      <c r="F112" s="14" t="s">
        <v>275</v>
      </c>
      <c r="G112" s="15" t="s">
        <v>77</v>
      </c>
      <c r="H112" s="16">
        <v>50</v>
      </c>
      <c r="I112" s="17" t="s">
        <v>245</v>
      </c>
      <c r="J112" s="15" t="s">
        <v>47</v>
      </c>
      <c r="K112" s="18" t="s">
        <v>48</v>
      </c>
      <c r="L112" s="18" t="s">
        <v>49</v>
      </c>
      <c r="M112" s="17" t="s">
        <v>50</v>
      </c>
      <c r="N112" s="20">
        <v>0</v>
      </c>
      <c r="O112" s="23">
        <v>0</v>
      </c>
      <c r="P112" s="23">
        <v>3</v>
      </c>
      <c r="Q112" s="23">
        <v>3</v>
      </c>
      <c r="R112" s="23">
        <v>3</v>
      </c>
      <c r="S112" s="23">
        <v>3</v>
      </c>
      <c r="T112" s="23">
        <v>3</v>
      </c>
      <c r="U112" s="23"/>
      <c r="V112" s="20">
        <v>2023084.8214285711</v>
      </c>
      <c r="W112" s="20">
        <v>0</v>
      </c>
      <c r="X112" s="20">
        <f t="shared" si="2"/>
        <v>0</v>
      </c>
      <c r="Y112" s="18" t="s">
        <v>51</v>
      </c>
      <c r="Z112" s="21">
        <v>2014</v>
      </c>
      <c r="AA112" s="14" t="s">
        <v>81</v>
      </c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</row>
    <row r="113" spans="1:224" ht="51" hidden="1" outlineLevel="1" x14ac:dyDescent="0.2">
      <c r="A113" s="14" t="s">
        <v>276</v>
      </c>
      <c r="B113" s="14" t="s">
        <v>40</v>
      </c>
      <c r="C113" s="14" t="s">
        <v>270</v>
      </c>
      <c r="D113" s="14" t="s">
        <v>259</v>
      </c>
      <c r="E113" s="14" t="s">
        <v>271</v>
      </c>
      <c r="F113" s="14" t="s">
        <v>275</v>
      </c>
      <c r="G113" s="14" t="s">
        <v>77</v>
      </c>
      <c r="H113" s="27">
        <v>50</v>
      </c>
      <c r="I113" s="14" t="s">
        <v>247</v>
      </c>
      <c r="J113" s="14" t="s">
        <v>47</v>
      </c>
      <c r="K113" s="14" t="s">
        <v>48</v>
      </c>
      <c r="L113" s="14" t="s">
        <v>49</v>
      </c>
      <c r="M113" s="31" t="s">
        <v>50</v>
      </c>
      <c r="N113" s="28">
        <v>0</v>
      </c>
      <c r="O113" s="28">
        <v>0</v>
      </c>
      <c r="P113" s="28">
        <v>3</v>
      </c>
      <c r="Q113" s="28">
        <v>3</v>
      </c>
      <c r="R113" s="28">
        <v>3</v>
      </c>
      <c r="S113" s="28">
        <v>3</v>
      </c>
      <c r="T113" s="28">
        <v>3</v>
      </c>
      <c r="U113" s="28"/>
      <c r="V113" s="28">
        <v>2023084.821</v>
      </c>
      <c r="W113" s="28">
        <v>0</v>
      </c>
      <c r="X113" s="20">
        <f t="shared" si="2"/>
        <v>0</v>
      </c>
      <c r="Y113" s="14" t="s">
        <v>51</v>
      </c>
      <c r="Z113" s="14" t="s">
        <v>168</v>
      </c>
      <c r="AA113" s="14" t="s">
        <v>84</v>
      </c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</row>
    <row r="114" spans="1:224" ht="51" hidden="1" outlineLevel="1" x14ac:dyDescent="0.2">
      <c r="A114" s="14" t="s">
        <v>277</v>
      </c>
      <c r="B114" s="14" t="s">
        <v>40</v>
      </c>
      <c r="C114" s="14" t="s">
        <v>278</v>
      </c>
      <c r="D114" s="14" t="s">
        <v>259</v>
      </c>
      <c r="E114" s="14" t="s">
        <v>279</v>
      </c>
      <c r="F114" s="14" t="s">
        <v>280</v>
      </c>
      <c r="G114" s="15" t="s">
        <v>77</v>
      </c>
      <c r="H114" s="16">
        <v>50</v>
      </c>
      <c r="I114" s="17" t="s">
        <v>245</v>
      </c>
      <c r="J114" s="15" t="s">
        <v>47</v>
      </c>
      <c r="K114" s="18" t="s">
        <v>48</v>
      </c>
      <c r="L114" s="18" t="s">
        <v>49</v>
      </c>
      <c r="M114" s="17" t="s">
        <v>50</v>
      </c>
      <c r="N114" s="20">
        <v>0</v>
      </c>
      <c r="O114" s="23">
        <v>0</v>
      </c>
      <c r="P114" s="23">
        <v>6</v>
      </c>
      <c r="Q114" s="23">
        <v>6</v>
      </c>
      <c r="R114" s="23">
        <v>6</v>
      </c>
      <c r="S114" s="23">
        <v>6</v>
      </c>
      <c r="T114" s="23">
        <v>6</v>
      </c>
      <c r="U114" s="23"/>
      <c r="V114" s="20">
        <v>3396620.0892857141</v>
      </c>
      <c r="W114" s="20">
        <v>0</v>
      </c>
      <c r="X114" s="20">
        <f t="shared" si="2"/>
        <v>0</v>
      </c>
      <c r="Y114" s="18" t="s">
        <v>51</v>
      </c>
      <c r="Z114" s="21">
        <v>2014</v>
      </c>
      <c r="AA114" s="14" t="s">
        <v>81</v>
      </c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</row>
    <row r="115" spans="1:224" ht="51" hidden="1" outlineLevel="1" x14ac:dyDescent="0.2">
      <c r="A115" s="14" t="s">
        <v>281</v>
      </c>
      <c r="B115" s="14" t="s">
        <v>40</v>
      </c>
      <c r="C115" s="14" t="s">
        <v>278</v>
      </c>
      <c r="D115" s="14" t="s">
        <v>259</v>
      </c>
      <c r="E115" s="14" t="s">
        <v>279</v>
      </c>
      <c r="F115" s="14" t="s">
        <v>280</v>
      </c>
      <c r="G115" s="14" t="s">
        <v>77</v>
      </c>
      <c r="H115" s="27">
        <v>50</v>
      </c>
      <c r="I115" s="14" t="s">
        <v>247</v>
      </c>
      <c r="J115" s="14" t="s">
        <v>47</v>
      </c>
      <c r="K115" s="14" t="s">
        <v>48</v>
      </c>
      <c r="L115" s="14" t="s">
        <v>49</v>
      </c>
      <c r="M115" s="14" t="s">
        <v>50</v>
      </c>
      <c r="N115" s="28">
        <v>0</v>
      </c>
      <c r="O115" s="28">
        <v>0</v>
      </c>
      <c r="P115" s="28">
        <v>6</v>
      </c>
      <c r="Q115" s="28">
        <v>6</v>
      </c>
      <c r="R115" s="28">
        <v>6</v>
      </c>
      <c r="S115" s="28">
        <v>6</v>
      </c>
      <c r="T115" s="28">
        <v>6</v>
      </c>
      <c r="U115" s="28"/>
      <c r="V115" s="28">
        <v>3057142.86</v>
      </c>
      <c r="W115" s="28">
        <v>0</v>
      </c>
      <c r="X115" s="20">
        <f t="shared" si="2"/>
        <v>0</v>
      </c>
      <c r="Y115" s="14" t="s">
        <v>51</v>
      </c>
      <c r="Z115" s="14" t="s">
        <v>168</v>
      </c>
      <c r="AA115" s="14" t="s">
        <v>84</v>
      </c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</row>
    <row r="116" spans="1:224" ht="89.25" hidden="1" outlineLevel="1" x14ac:dyDescent="0.2">
      <c r="A116" s="14" t="s">
        <v>282</v>
      </c>
      <c r="B116" s="14" t="s">
        <v>40</v>
      </c>
      <c r="C116" s="14" t="s">
        <v>283</v>
      </c>
      <c r="D116" s="14" t="s">
        <v>284</v>
      </c>
      <c r="E116" s="14" t="s">
        <v>285</v>
      </c>
      <c r="F116" s="14" t="s">
        <v>286</v>
      </c>
      <c r="G116" s="15" t="s">
        <v>77</v>
      </c>
      <c r="H116" s="16">
        <v>50</v>
      </c>
      <c r="I116" s="17" t="s">
        <v>46</v>
      </c>
      <c r="J116" s="15" t="s">
        <v>47</v>
      </c>
      <c r="K116" s="18" t="s">
        <v>48</v>
      </c>
      <c r="L116" s="18" t="s">
        <v>49</v>
      </c>
      <c r="M116" s="17" t="s">
        <v>50</v>
      </c>
      <c r="N116" s="20">
        <v>0</v>
      </c>
      <c r="O116" s="23">
        <v>0</v>
      </c>
      <c r="P116" s="23">
        <v>2</v>
      </c>
      <c r="Q116" s="23">
        <v>0</v>
      </c>
      <c r="R116" s="20">
        <v>1</v>
      </c>
      <c r="S116" s="20">
        <v>0</v>
      </c>
      <c r="T116" s="20">
        <v>1</v>
      </c>
      <c r="U116" s="20"/>
      <c r="V116" s="20">
        <v>4500000</v>
      </c>
      <c r="W116" s="20">
        <v>0</v>
      </c>
      <c r="X116" s="20">
        <f t="shared" si="2"/>
        <v>0</v>
      </c>
      <c r="Y116" s="18" t="s">
        <v>51</v>
      </c>
      <c r="Z116" s="21">
        <v>2014</v>
      </c>
      <c r="AA116" s="22" t="s">
        <v>84</v>
      </c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</row>
    <row r="117" spans="1:224" ht="51" hidden="1" outlineLevel="1" x14ac:dyDescent="0.2">
      <c r="A117" s="14" t="s">
        <v>287</v>
      </c>
      <c r="B117" s="14" t="s">
        <v>40</v>
      </c>
      <c r="C117" s="14" t="s">
        <v>288</v>
      </c>
      <c r="D117" s="14" t="s">
        <v>284</v>
      </c>
      <c r="E117" s="14" t="s">
        <v>289</v>
      </c>
      <c r="F117" s="14" t="s">
        <v>290</v>
      </c>
      <c r="G117" s="15" t="s">
        <v>77</v>
      </c>
      <c r="H117" s="16">
        <v>50</v>
      </c>
      <c r="I117" s="17" t="s">
        <v>46</v>
      </c>
      <c r="J117" s="15" t="s">
        <v>47</v>
      </c>
      <c r="K117" s="18" t="s">
        <v>48</v>
      </c>
      <c r="L117" s="18" t="s">
        <v>49</v>
      </c>
      <c r="M117" s="17" t="s">
        <v>50</v>
      </c>
      <c r="N117" s="20">
        <v>0</v>
      </c>
      <c r="O117" s="23">
        <v>0</v>
      </c>
      <c r="P117" s="23">
        <v>29</v>
      </c>
      <c r="Q117" s="23">
        <v>6</v>
      </c>
      <c r="R117" s="20">
        <v>8</v>
      </c>
      <c r="S117" s="20">
        <v>7</v>
      </c>
      <c r="T117" s="20">
        <v>6</v>
      </c>
      <c r="U117" s="20"/>
      <c r="V117" s="20">
        <v>4500000</v>
      </c>
      <c r="W117" s="20">
        <v>0</v>
      </c>
      <c r="X117" s="20">
        <f t="shared" si="2"/>
        <v>0</v>
      </c>
      <c r="Y117" s="18" t="s">
        <v>51</v>
      </c>
      <c r="Z117" s="21">
        <v>2014</v>
      </c>
      <c r="AA117" s="22" t="s">
        <v>84</v>
      </c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</row>
    <row r="118" spans="1:224" ht="89.25" hidden="1" outlineLevel="1" x14ac:dyDescent="0.2">
      <c r="A118" s="14" t="s">
        <v>291</v>
      </c>
      <c r="B118" s="14" t="s">
        <v>40</v>
      </c>
      <c r="C118" s="14" t="s">
        <v>283</v>
      </c>
      <c r="D118" s="14" t="s">
        <v>284</v>
      </c>
      <c r="E118" s="14" t="s">
        <v>285</v>
      </c>
      <c r="F118" s="14" t="s">
        <v>292</v>
      </c>
      <c r="G118" s="15" t="s">
        <v>77</v>
      </c>
      <c r="H118" s="16">
        <v>50</v>
      </c>
      <c r="I118" s="17" t="s">
        <v>46</v>
      </c>
      <c r="J118" s="15" t="s">
        <v>47</v>
      </c>
      <c r="K118" s="18" t="s">
        <v>48</v>
      </c>
      <c r="L118" s="18" t="s">
        <v>49</v>
      </c>
      <c r="M118" s="17" t="s">
        <v>50</v>
      </c>
      <c r="N118" s="20">
        <v>0</v>
      </c>
      <c r="O118" s="23">
        <v>0</v>
      </c>
      <c r="P118" s="23">
        <v>3</v>
      </c>
      <c r="Q118" s="23">
        <v>1</v>
      </c>
      <c r="R118" s="20">
        <v>0</v>
      </c>
      <c r="S118" s="20">
        <v>0</v>
      </c>
      <c r="T118" s="20">
        <v>0</v>
      </c>
      <c r="U118" s="20"/>
      <c r="V118" s="20">
        <v>76441964.285714284</v>
      </c>
      <c r="W118" s="20">
        <v>0</v>
      </c>
      <c r="X118" s="20">
        <f t="shared" si="2"/>
        <v>0</v>
      </c>
      <c r="Y118" s="18" t="s">
        <v>51</v>
      </c>
      <c r="Z118" s="21">
        <v>2014</v>
      </c>
      <c r="AA118" s="22" t="s">
        <v>84</v>
      </c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</row>
    <row r="119" spans="1:224" ht="89.25" hidden="1" outlineLevel="1" x14ac:dyDescent="0.2">
      <c r="A119" s="14" t="s">
        <v>293</v>
      </c>
      <c r="B119" s="14" t="s">
        <v>40</v>
      </c>
      <c r="C119" s="14" t="s">
        <v>283</v>
      </c>
      <c r="D119" s="14" t="s">
        <v>284</v>
      </c>
      <c r="E119" s="14" t="s">
        <v>285</v>
      </c>
      <c r="F119" s="14" t="s">
        <v>294</v>
      </c>
      <c r="G119" s="15" t="s">
        <v>77</v>
      </c>
      <c r="H119" s="16">
        <v>50</v>
      </c>
      <c r="I119" s="17" t="s">
        <v>46</v>
      </c>
      <c r="J119" s="15" t="s">
        <v>47</v>
      </c>
      <c r="K119" s="18" t="s">
        <v>48</v>
      </c>
      <c r="L119" s="18" t="s">
        <v>49</v>
      </c>
      <c r="M119" s="17" t="s">
        <v>50</v>
      </c>
      <c r="N119" s="20">
        <v>0</v>
      </c>
      <c r="O119" s="23">
        <v>0</v>
      </c>
      <c r="P119" s="23">
        <v>4</v>
      </c>
      <c r="Q119" s="23">
        <v>0</v>
      </c>
      <c r="R119" s="20">
        <v>1</v>
      </c>
      <c r="S119" s="20">
        <v>1</v>
      </c>
      <c r="T119" s="20">
        <v>1</v>
      </c>
      <c r="U119" s="20"/>
      <c r="V119" s="20">
        <v>13570000</v>
      </c>
      <c r="W119" s="20">
        <v>0</v>
      </c>
      <c r="X119" s="20">
        <f t="shared" si="2"/>
        <v>0</v>
      </c>
      <c r="Y119" s="18" t="s">
        <v>51</v>
      </c>
      <c r="Z119" s="21">
        <v>2014</v>
      </c>
      <c r="AA119" s="22" t="s">
        <v>84</v>
      </c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</row>
    <row r="120" spans="1:224" ht="89.25" hidden="1" outlineLevel="1" x14ac:dyDescent="0.2">
      <c r="A120" s="14" t="s">
        <v>295</v>
      </c>
      <c r="B120" s="14" t="s">
        <v>40</v>
      </c>
      <c r="C120" s="14" t="s">
        <v>283</v>
      </c>
      <c r="D120" s="14" t="s">
        <v>284</v>
      </c>
      <c r="E120" s="14" t="s">
        <v>285</v>
      </c>
      <c r="F120" s="14" t="s">
        <v>296</v>
      </c>
      <c r="G120" s="15" t="s">
        <v>77</v>
      </c>
      <c r="H120" s="16">
        <v>50</v>
      </c>
      <c r="I120" s="17" t="s">
        <v>46</v>
      </c>
      <c r="J120" s="15" t="s">
        <v>47</v>
      </c>
      <c r="K120" s="18" t="s">
        <v>48</v>
      </c>
      <c r="L120" s="18" t="s">
        <v>49</v>
      </c>
      <c r="M120" s="17" t="s">
        <v>50</v>
      </c>
      <c r="N120" s="20">
        <v>0</v>
      </c>
      <c r="O120" s="23">
        <v>0</v>
      </c>
      <c r="P120" s="23">
        <v>1</v>
      </c>
      <c r="Q120" s="23">
        <v>1</v>
      </c>
      <c r="R120" s="20">
        <v>1</v>
      </c>
      <c r="S120" s="20">
        <v>1</v>
      </c>
      <c r="T120" s="20">
        <v>1</v>
      </c>
      <c r="U120" s="20"/>
      <c r="V120" s="20">
        <v>30229999.999999996</v>
      </c>
      <c r="W120" s="20">
        <v>0</v>
      </c>
      <c r="X120" s="20">
        <f t="shared" si="2"/>
        <v>0</v>
      </c>
      <c r="Y120" s="18" t="s">
        <v>51</v>
      </c>
      <c r="Z120" s="21">
        <v>2014</v>
      </c>
      <c r="AA120" s="22" t="s">
        <v>84</v>
      </c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</row>
    <row r="121" spans="1:224" ht="89.25" hidden="1" outlineLevel="1" x14ac:dyDescent="0.2">
      <c r="A121" s="14" t="s">
        <v>297</v>
      </c>
      <c r="B121" s="14" t="s">
        <v>40</v>
      </c>
      <c r="C121" s="14" t="s">
        <v>283</v>
      </c>
      <c r="D121" s="14" t="s">
        <v>284</v>
      </c>
      <c r="E121" s="14" t="s">
        <v>285</v>
      </c>
      <c r="F121" s="14" t="s">
        <v>298</v>
      </c>
      <c r="G121" s="15" t="s">
        <v>77</v>
      </c>
      <c r="H121" s="16">
        <v>50</v>
      </c>
      <c r="I121" s="17" t="s">
        <v>46</v>
      </c>
      <c r="J121" s="15" t="s">
        <v>47</v>
      </c>
      <c r="K121" s="18" t="s">
        <v>48</v>
      </c>
      <c r="L121" s="18" t="s">
        <v>49</v>
      </c>
      <c r="M121" s="17" t="s">
        <v>50</v>
      </c>
      <c r="N121" s="20">
        <v>0</v>
      </c>
      <c r="O121" s="23">
        <v>0</v>
      </c>
      <c r="P121" s="23">
        <v>2</v>
      </c>
      <c r="Q121" s="23">
        <v>0</v>
      </c>
      <c r="R121" s="20">
        <v>1</v>
      </c>
      <c r="S121" s="20">
        <v>0</v>
      </c>
      <c r="T121" s="20">
        <v>0</v>
      </c>
      <c r="U121" s="20"/>
      <c r="V121" s="20">
        <v>1785714.2857142854</v>
      </c>
      <c r="W121" s="20">
        <v>0</v>
      </c>
      <c r="X121" s="20">
        <f t="shared" si="2"/>
        <v>0</v>
      </c>
      <c r="Y121" s="18" t="s">
        <v>51</v>
      </c>
      <c r="Z121" s="21">
        <v>2014</v>
      </c>
      <c r="AA121" s="22" t="s">
        <v>84</v>
      </c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</row>
    <row r="122" spans="1:224" ht="51" hidden="1" outlineLevel="1" x14ac:dyDescent="0.2">
      <c r="A122" s="14" t="s">
        <v>299</v>
      </c>
      <c r="B122" s="14" t="s">
        <v>40</v>
      </c>
      <c r="C122" s="14" t="s">
        <v>300</v>
      </c>
      <c r="D122" s="14" t="s">
        <v>301</v>
      </c>
      <c r="E122" s="14" t="s">
        <v>302</v>
      </c>
      <c r="F122" s="14" t="s">
        <v>303</v>
      </c>
      <c r="G122" s="15" t="s">
        <v>45</v>
      </c>
      <c r="H122" s="16">
        <v>50</v>
      </c>
      <c r="I122" s="17" t="s">
        <v>96</v>
      </c>
      <c r="J122" s="15" t="s">
        <v>47</v>
      </c>
      <c r="K122" s="18" t="s">
        <v>48</v>
      </c>
      <c r="L122" s="18" t="s">
        <v>49</v>
      </c>
      <c r="M122" s="17" t="s">
        <v>50</v>
      </c>
      <c r="N122" s="20">
        <v>0</v>
      </c>
      <c r="O122" s="23">
        <v>0</v>
      </c>
      <c r="P122" s="23">
        <v>345</v>
      </c>
      <c r="Q122" s="23">
        <v>345</v>
      </c>
      <c r="R122" s="23">
        <v>299</v>
      </c>
      <c r="S122" s="23">
        <v>299</v>
      </c>
      <c r="T122" s="23">
        <v>299</v>
      </c>
      <c r="U122" s="23"/>
      <c r="V122" s="20">
        <v>3674.9999999999995</v>
      </c>
      <c r="W122" s="20">
        <v>0</v>
      </c>
      <c r="X122" s="20">
        <f t="shared" si="2"/>
        <v>0</v>
      </c>
      <c r="Y122" s="18" t="s">
        <v>51</v>
      </c>
      <c r="Z122" s="21">
        <v>2014</v>
      </c>
      <c r="AA122" s="14" t="s">
        <v>81</v>
      </c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</row>
    <row r="123" spans="1:224" ht="51" hidden="1" outlineLevel="1" x14ac:dyDescent="0.2">
      <c r="A123" s="14" t="s">
        <v>304</v>
      </c>
      <c r="B123" s="14" t="s">
        <v>40</v>
      </c>
      <c r="C123" s="14" t="s">
        <v>300</v>
      </c>
      <c r="D123" s="14" t="s">
        <v>301</v>
      </c>
      <c r="E123" s="14" t="s">
        <v>302</v>
      </c>
      <c r="F123" s="14" t="s">
        <v>303</v>
      </c>
      <c r="G123" s="14" t="s">
        <v>45</v>
      </c>
      <c r="H123" s="27">
        <v>50</v>
      </c>
      <c r="I123" s="14" t="s">
        <v>100</v>
      </c>
      <c r="J123" s="14" t="s">
        <v>47</v>
      </c>
      <c r="K123" s="14" t="s">
        <v>48</v>
      </c>
      <c r="L123" s="14" t="s">
        <v>49</v>
      </c>
      <c r="M123" s="14" t="s">
        <v>50</v>
      </c>
      <c r="N123" s="28">
        <v>0</v>
      </c>
      <c r="O123" s="28">
        <v>0</v>
      </c>
      <c r="P123" s="28">
        <v>345</v>
      </c>
      <c r="Q123" s="28">
        <v>345</v>
      </c>
      <c r="R123" s="28">
        <v>299</v>
      </c>
      <c r="S123" s="28">
        <v>299</v>
      </c>
      <c r="T123" s="28">
        <v>299</v>
      </c>
      <c r="U123" s="28"/>
      <c r="V123" s="28">
        <v>3675</v>
      </c>
      <c r="W123" s="28">
        <v>0</v>
      </c>
      <c r="X123" s="20">
        <f t="shared" si="2"/>
        <v>0</v>
      </c>
      <c r="Y123" s="14" t="s">
        <v>51</v>
      </c>
      <c r="Z123" s="14" t="s">
        <v>168</v>
      </c>
      <c r="AA123" s="34" t="s">
        <v>81</v>
      </c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</row>
    <row r="124" spans="1:224" ht="51" hidden="1" outlineLevel="1" x14ac:dyDescent="0.2">
      <c r="A124" s="14" t="s">
        <v>305</v>
      </c>
      <c r="B124" s="14" t="s">
        <v>40</v>
      </c>
      <c r="C124" s="14" t="s">
        <v>300</v>
      </c>
      <c r="D124" s="14" t="s">
        <v>301</v>
      </c>
      <c r="E124" s="14" t="s">
        <v>302</v>
      </c>
      <c r="F124" s="14" t="s">
        <v>303</v>
      </c>
      <c r="G124" s="14" t="s">
        <v>45</v>
      </c>
      <c r="H124" s="27">
        <v>50</v>
      </c>
      <c r="I124" s="14" t="s">
        <v>115</v>
      </c>
      <c r="J124" s="14" t="s">
        <v>47</v>
      </c>
      <c r="K124" s="14" t="s">
        <v>48</v>
      </c>
      <c r="L124" s="14" t="s">
        <v>49</v>
      </c>
      <c r="M124" s="14" t="s">
        <v>50</v>
      </c>
      <c r="N124" s="28">
        <v>0</v>
      </c>
      <c r="O124" s="28">
        <v>0</v>
      </c>
      <c r="P124" s="28">
        <v>345</v>
      </c>
      <c r="Q124" s="28">
        <v>345</v>
      </c>
      <c r="R124" s="28">
        <v>299</v>
      </c>
      <c r="S124" s="28">
        <v>299</v>
      </c>
      <c r="T124" s="28">
        <v>299</v>
      </c>
      <c r="U124" s="28"/>
      <c r="V124" s="28">
        <v>3675</v>
      </c>
      <c r="W124" s="28">
        <f>V124*(O124+P124+Q124+R124+S124+T124)</f>
        <v>5832225</v>
      </c>
      <c r="X124" s="20">
        <f t="shared" si="2"/>
        <v>6532092.0000000009</v>
      </c>
      <c r="Y124" s="14" t="s">
        <v>51</v>
      </c>
      <c r="Z124" s="14" t="s">
        <v>168</v>
      </c>
      <c r="AA124" s="14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</row>
    <row r="125" spans="1:224" ht="51" hidden="1" outlineLevel="1" x14ac:dyDescent="0.2">
      <c r="A125" s="14" t="s">
        <v>306</v>
      </c>
      <c r="B125" s="14" t="s">
        <v>40</v>
      </c>
      <c r="C125" s="14" t="s">
        <v>307</v>
      </c>
      <c r="D125" s="14" t="s">
        <v>308</v>
      </c>
      <c r="E125" s="14" t="s">
        <v>309</v>
      </c>
      <c r="F125" s="14" t="s">
        <v>310</v>
      </c>
      <c r="G125" s="15" t="s">
        <v>45</v>
      </c>
      <c r="H125" s="16">
        <v>50</v>
      </c>
      <c r="I125" s="17" t="s">
        <v>96</v>
      </c>
      <c r="J125" s="15" t="s">
        <v>47</v>
      </c>
      <c r="K125" s="18" t="s">
        <v>48</v>
      </c>
      <c r="L125" s="18" t="s">
        <v>49</v>
      </c>
      <c r="M125" s="17" t="s">
        <v>311</v>
      </c>
      <c r="N125" s="20">
        <v>0</v>
      </c>
      <c r="O125" s="23">
        <v>0</v>
      </c>
      <c r="P125" s="23">
        <v>325</v>
      </c>
      <c r="Q125" s="23">
        <v>325</v>
      </c>
      <c r="R125" s="23">
        <v>307</v>
      </c>
      <c r="S125" s="23">
        <v>307</v>
      </c>
      <c r="T125" s="23">
        <v>307</v>
      </c>
      <c r="U125" s="23"/>
      <c r="V125" s="20">
        <v>6937.5</v>
      </c>
      <c r="W125" s="20">
        <v>0</v>
      </c>
      <c r="X125" s="20">
        <f t="shared" si="2"/>
        <v>0</v>
      </c>
      <c r="Y125" s="18" t="s">
        <v>51</v>
      </c>
      <c r="Z125" s="21">
        <v>2014</v>
      </c>
      <c r="AA125" s="14" t="s">
        <v>81</v>
      </c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</row>
    <row r="126" spans="1:224" ht="51" hidden="1" outlineLevel="1" x14ac:dyDescent="0.2">
      <c r="A126" s="14" t="s">
        <v>312</v>
      </c>
      <c r="B126" s="14" t="s">
        <v>40</v>
      </c>
      <c r="C126" s="14" t="s">
        <v>307</v>
      </c>
      <c r="D126" s="14" t="s">
        <v>308</v>
      </c>
      <c r="E126" s="14" t="s">
        <v>309</v>
      </c>
      <c r="F126" s="14" t="s">
        <v>310</v>
      </c>
      <c r="G126" s="14" t="s">
        <v>45</v>
      </c>
      <c r="H126" s="27">
        <v>50</v>
      </c>
      <c r="I126" s="14" t="s">
        <v>100</v>
      </c>
      <c r="J126" s="14" t="s">
        <v>47</v>
      </c>
      <c r="K126" s="14" t="s">
        <v>48</v>
      </c>
      <c r="L126" s="14" t="s">
        <v>49</v>
      </c>
      <c r="M126" s="14" t="s">
        <v>311</v>
      </c>
      <c r="N126" s="28">
        <v>0</v>
      </c>
      <c r="O126" s="28">
        <v>0</v>
      </c>
      <c r="P126" s="28">
        <v>325</v>
      </c>
      <c r="Q126" s="28">
        <v>325</v>
      </c>
      <c r="R126" s="28">
        <v>307</v>
      </c>
      <c r="S126" s="28">
        <v>307</v>
      </c>
      <c r="T126" s="28">
        <v>307</v>
      </c>
      <c r="U126" s="28"/>
      <c r="V126" s="28">
        <v>6937.5</v>
      </c>
      <c r="W126" s="28">
        <f>V126*(O126+P126+Q126+R126+S126+T126)</f>
        <v>10898812.5</v>
      </c>
      <c r="X126" s="20">
        <f t="shared" si="2"/>
        <v>12206670.000000002</v>
      </c>
      <c r="Y126" s="14" t="s">
        <v>51</v>
      </c>
      <c r="Z126" s="14" t="s">
        <v>168</v>
      </c>
      <c r="AA126" s="14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</row>
    <row r="127" spans="1:224" ht="76.5" hidden="1" outlineLevel="1" x14ac:dyDescent="0.2">
      <c r="A127" s="14" t="s">
        <v>313</v>
      </c>
      <c r="B127" s="14" t="s">
        <v>40</v>
      </c>
      <c r="C127" s="14" t="s">
        <v>314</v>
      </c>
      <c r="D127" s="14" t="s">
        <v>315</v>
      </c>
      <c r="E127" s="14" t="s">
        <v>316</v>
      </c>
      <c r="F127" s="14" t="s">
        <v>317</v>
      </c>
      <c r="G127" s="15" t="s">
        <v>77</v>
      </c>
      <c r="H127" s="16">
        <v>50</v>
      </c>
      <c r="I127" s="17" t="s">
        <v>96</v>
      </c>
      <c r="J127" s="15" t="s">
        <v>47</v>
      </c>
      <c r="K127" s="18" t="s">
        <v>48</v>
      </c>
      <c r="L127" s="18" t="s">
        <v>49</v>
      </c>
      <c r="M127" s="17" t="s">
        <v>311</v>
      </c>
      <c r="N127" s="20">
        <v>0</v>
      </c>
      <c r="O127" s="23">
        <v>0</v>
      </c>
      <c r="P127" s="23">
        <v>32</v>
      </c>
      <c r="Q127" s="23">
        <v>32</v>
      </c>
      <c r="R127" s="23">
        <v>24</v>
      </c>
      <c r="S127" s="23">
        <v>24</v>
      </c>
      <c r="T127" s="23">
        <v>24</v>
      </c>
      <c r="U127" s="23"/>
      <c r="V127" s="20">
        <v>66964.28571428571</v>
      </c>
      <c r="W127" s="20">
        <v>0</v>
      </c>
      <c r="X127" s="20">
        <f t="shared" si="2"/>
        <v>0</v>
      </c>
      <c r="Y127" s="18" t="s">
        <v>51</v>
      </c>
      <c r="Z127" s="21">
        <v>2014</v>
      </c>
      <c r="AA127" s="14" t="s">
        <v>81</v>
      </c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</row>
    <row r="128" spans="1:224" ht="76.5" hidden="1" outlineLevel="1" x14ac:dyDescent="0.2">
      <c r="A128" s="14" t="s">
        <v>318</v>
      </c>
      <c r="B128" s="14" t="s">
        <v>40</v>
      </c>
      <c r="C128" s="14" t="s">
        <v>314</v>
      </c>
      <c r="D128" s="14" t="s">
        <v>315</v>
      </c>
      <c r="E128" s="14" t="s">
        <v>316</v>
      </c>
      <c r="F128" s="14" t="s">
        <v>317</v>
      </c>
      <c r="G128" s="14" t="s">
        <v>77</v>
      </c>
      <c r="H128" s="27">
        <v>50</v>
      </c>
      <c r="I128" s="14" t="s">
        <v>100</v>
      </c>
      <c r="J128" s="14" t="s">
        <v>47</v>
      </c>
      <c r="K128" s="14" t="s">
        <v>48</v>
      </c>
      <c r="L128" s="14" t="s">
        <v>49</v>
      </c>
      <c r="M128" s="14" t="s">
        <v>311</v>
      </c>
      <c r="N128" s="28">
        <v>0</v>
      </c>
      <c r="O128" s="28">
        <v>0</v>
      </c>
      <c r="P128" s="28">
        <v>32</v>
      </c>
      <c r="Q128" s="28">
        <v>32</v>
      </c>
      <c r="R128" s="28">
        <v>24</v>
      </c>
      <c r="S128" s="28">
        <v>24</v>
      </c>
      <c r="T128" s="28">
        <v>24</v>
      </c>
      <c r="U128" s="28"/>
      <c r="V128" s="28">
        <v>66924.289999999994</v>
      </c>
      <c r="W128" s="28">
        <v>0</v>
      </c>
      <c r="X128" s="20">
        <f t="shared" si="2"/>
        <v>0</v>
      </c>
      <c r="Y128" s="14" t="s">
        <v>51</v>
      </c>
      <c r="Z128" s="14" t="s">
        <v>168</v>
      </c>
      <c r="AA128" s="34" t="s">
        <v>81</v>
      </c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</row>
    <row r="129" spans="1:224" ht="76.5" hidden="1" outlineLevel="1" x14ac:dyDescent="0.2">
      <c r="A129" s="35" t="s">
        <v>319</v>
      </c>
      <c r="B129" s="33" t="s">
        <v>40</v>
      </c>
      <c r="C129" s="35" t="s">
        <v>314</v>
      </c>
      <c r="D129" s="35" t="s">
        <v>315</v>
      </c>
      <c r="E129" s="35" t="s">
        <v>316</v>
      </c>
      <c r="F129" s="36" t="s">
        <v>317</v>
      </c>
      <c r="G129" s="35" t="s">
        <v>77</v>
      </c>
      <c r="H129" s="37">
        <v>50</v>
      </c>
      <c r="I129" s="35" t="s">
        <v>115</v>
      </c>
      <c r="J129" s="35" t="s">
        <v>47</v>
      </c>
      <c r="K129" s="35" t="s">
        <v>48</v>
      </c>
      <c r="L129" s="38" t="s">
        <v>49</v>
      </c>
      <c r="M129" s="35" t="s">
        <v>311</v>
      </c>
      <c r="N129" s="28">
        <v>0</v>
      </c>
      <c r="O129" s="28">
        <v>0</v>
      </c>
      <c r="P129" s="28">
        <v>32</v>
      </c>
      <c r="Q129" s="28">
        <v>32</v>
      </c>
      <c r="R129" s="28">
        <v>24</v>
      </c>
      <c r="S129" s="28">
        <v>24</v>
      </c>
      <c r="T129" s="28">
        <v>24</v>
      </c>
      <c r="U129" s="28"/>
      <c r="V129" s="28">
        <v>66924.289999999994</v>
      </c>
      <c r="W129" s="28">
        <f>V129*(O129+P129+Q129+R129+S129+T129)</f>
        <v>9101703.4399999995</v>
      </c>
      <c r="X129" s="20">
        <f t="shared" si="2"/>
        <v>10193907.8528</v>
      </c>
      <c r="Y129" s="35" t="s">
        <v>51</v>
      </c>
      <c r="Z129" s="14" t="s">
        <v>168</v>
      </c>
      <c r="AA129" s="35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</row>
    <row r="130" spans="1:224" ht="127.5" hidden="1" outlineLevel="1" x14ac:dyDescent="0.2">
      <c r="A130" s="14" t="s">
        <v>320</v>
      </c>
      <c r="B130" s="14" t="s">
        <v>40</v>
      </c>
      <c r="C130" s="14" t="s">
        <v>321</v>
      </c>
      <c r="D130" s="14" t="s">
        <v>322</v>
      </c>
      <c r="E130" s="14" t="s">
        <v>323</v>
      </c>
      <c r="F130" s="14" t="s">
        <v>324</v>
      </c>
      <c r="G130" s="15" t="s">
        <v>77</v>
      </c>
      <c r="H130" s="16">
        <v>50</v>
      </c>
      <c r="I130" s="17" t="s">
        <v>46</v>
      </c>
      <c r="J130" s="15" t="s">
        <v>47</v>
      </c>
      <c r="K130" s="18" t="s">
        <v>48</v>
      </c>
      <c r="L130" s="18" t="s">
        <v>49</v>
      </c>
      <c r="M130" s="17" t="s">
        <v>311</v>
      </c>
      <c r="N130" s="20">
        <v>0</v>
      </c>
      <c r="O130" s="23">
        <v>0</v>
      </c>
      <c r="P130" s="23">
        <v>22</v>
      </c>
      <c r="Q130" s="23">
        <v>12</v>
      </c>
      <c r="R130" s="20">
        <v>9</v>
      </c>
      <c r="S130" s="20">
        <v>9</v>
      </c>
      <c r="T130" s="20">
        <v>9</v>
      </c>
      <c r="U130" s="20"/>
      <c r="V130" s="20">
        <v>160714.28571428571</v>
      </c>
      <c r="W130" s="20">
        <v>0</v>
      </c>
      <c r="X130" s="20">
        <f t="shared" si="2"/>
        <v>0</v>
      </c>
      <c r="Y130" s="18" t="s">
        <v>51</v>
      </c>
      <c r="Z130" s="21">
        <v>2014</v>
      </c>
      <c r="AA130" s="34" t="s">
        <v>81</v>
      </c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</row>
    <row r="131" spans="1:224" ht="127.5" hidden="1" outlineLevel="1" x14ac:dyDescent="0.2">
      <c r="A131" s="35" t="s">
        <v>325</v>
      </c>
      <c r="B131" s="33" t="s">
        <v>40</v>
      </c>
      <c r="C131" s="35" t="s">
        <v>321</v>
      </c>
      <c r="D131" s="35" t="s">
        <v>322</v>
      </c>
      <c r="E131" s="35" t="s">
        <v>323</v>
      </c>
      <c r="F131" s="36" t="s">
        <v>324</v>
      </c>
      <c r="G131" s="35" t="s">
        <v>77</v>
      </c>
      <c r="H131" s="37">
        <v>50</v>
      </c>
      <c r="I131" s="35" t="s">
        <v>115</v>
      </c>
      <c r="J131" s="35" t="s">
        <v>47</v>
      </c>
      <c r="K131" s="35" t="s">
        <v>48</v>
      </c>
      <c r="L131" s="38" t="s">
        <v>49</v>
      </c>
      <c r="M131" s="35" t="s">
        <v>311</v>
      </c>
      <c r="N131" s="28">
        <v>0</v>
      </c>
      <c r="O131" s="28">
        <v>0</v>
      </c>
      <c r="P131" s="28">
        <v>22</v>
      </c>
      <c r="Q131" s="28">
        <v>12</v>
      </c>
      <c r="R131" s="28">
        <v>9</v>
      </c>
      <c r="S131" s="28">
        <v>9</v>
      </c>
      <c r="T131" s="28">
        <v>9</v>
      </c>
      <c r="U131" s="28"/>
      <c r="V131" s="28">
        <v>160714.28599999999</v>
      </c>
      <c r="W131" s="28">
        <f>V131*(O131+P131+Q131+R131+S131+T131)</f>
        <v>9803571.4460000005</v>
      </c>
      <c r="X131" s="20">
        <f t="shared" si="2"/>
        <v>10980000.019520001</v>
      </c>
      <c r="Y131" s="35" t="s">
        <v>51</v>
      </c>
      <c r="Z131" s="14" t="s">
        <v>168</v>
      </c>
      <c r="AA131" s="35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</row>
    <row r="132" spans="1:224" ht="51" hidden="1" outlineLevel="1" x14ac:dyDescent="0.2">
      <c r="A132" s="14" t="s">
        <v>326</v>
      </c>
      <c r="B132" s="14" t="s">
        <v>40</v>
      </c>
      <c r="C132" s="14" t="s">
        <v>327</v>
      </c>
      <c r="D132" s="14" t="s">
        <v>328</v>
      </c>
      <c r="E132" s="14" t="s">
        <v>329</v>
      </c>
      <c r="F132" s="14" t="s">
        <v>330</v>
      </c>
      <c r="G132" s="15" t="s">
        <v>45</v>
      </c>
      <c r="H132" s="16">
        <v>50</v>
      </c>
      <c r="I132" s="17" t="s">
        <v>96</v>
      </c>
      <c r="J132" s="15" t="s">
        <v>47</v>
      </c>
      <c r="K132" s="18" t="s">
        <v>48</v>
      </c>
      <c r="L132" s="18" t="s">
        <v>49</v>
      </c>
      <c r="M132" s="17" t="s">
        <v>50</v>
      </c>
      <c r="N132" s="20">
        <v>0</v>
      </c>
      <c r="O132" s="23">
        <v>0</v>
      </c>
      <c r="P132" s="23">
        <v>41</v>
      </c>
      <c r="Q132" s="23">
        <v>41</v>
      </c>
      <c r="R132" s="20">
        <v>41</v>
      </c>
      <c r="S132" s="20">
        <v>41</v>
      </c>
      <c r="T132" s="20">
        <v>41</v>
      </c>
      <c r="U132" s="20"/>
      <c r="V132" s="20">
        <v>525</v>
      </c>
      <c r="W132" s="20">
        <v>0</v>
      </c>
      <c r="X132" s="20">
        <f t="shared" si="2"/>
        <v>0</v>
      </c>
      <c r="Y132" s="18" t="s">
        <v>51</v>
      </c>
      <c r="Z132" s="21">
        <v>2014</v>
      </c>
      <c r="AA132" s="14" t="s">
        <v>81</v>
      </c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</row>
    <row r="133" spans="1:224" ht="51" hidden="1" outlineLevel="1" x14ac:dyDescent="0.2">
      <c r="A133" s="14" t="s">
        <v>331</v>
      </c>
      <c r="B133" s="14" t="s">
        <v>40</v>
      </c>
      <c r="C133" s="14" t="s">
        <v>327</v>
      </c>
      <c r="D133" s="14" t="s">
        <v>328</v>
      </c>
      <c r="E133" s="14" t="s">
        <v>329</v>
      </c>
      <c r="F133" s="14" t="s">
        <v>330</v>
      </c>
      <c r="G133" s="14" t="s">
        <v>45</v>
      </c>
      <c r="H133" s="27">
        <v>50</v>
      </c>
      <c r="I133" s="14" t="s">
        <v>100</v>
      </c>
      <c r="J133" s="14" t="s">
        <v>47</v>
      </c>
      <c r="K133" s="14" t="s">
        <v>48</v>
      </c>
      <c r="L133" s="14" t="s">
        <v>49</v>
      </c>
      <c r="M133" s="14" t="s">
        <v>50</v>
      </c>
      <c r="N133" s="28">
        <v>0</v>
      </c>
      <c r="O133" s="28">
        <v>0</v>
      </c>
      <c r="P133" s="28">
        <v>41</v>
      </c>
      <c r="Q133" s="28">
        <v>41</v>
      </c>
      <c r="R133" s="28">
        <v>41</v>
      </c>
      <c r="S133" s="28">
        <v>41</v>
      </c>
      <c r="T133" s="28">
        <v>41</v>
      </c>
      <c r="U133" s="28"/>
      <c r="V133" s="28">
        <v>525</v>
      </c>
      <c r="W133" s="28">
        <v>0</v>
      </c>
      <c r="X133" s="20">
        <f t="shared" si="2"/>
        <v>0</v>
      </c>
      <c r="Y133" s="14" t="s">
        <v>51</v>
      </c>
      <c r="Z133" s="14" t="s">
        <v>168</v>
      </c>
      <c r="AA133" s="34" t="s">
        <v>84</v>
      </c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</row>
    <row r="134" spans="1:224" ht="76.5" hidden="1" outlineLevel="1" x14ac:dyDescent="0.2">
      <c r="A134" s="14" t="s">
        <v>332</v>
      </c>
      <c r="B134" s="14" t="s">
        <v>40</v>
      </c>
      <c r="C134" s="14" t="s">
        <v>333</v>
      </c>
      <c r="D134" s="14" t="s">
        <v>322</v>
      </c>
      <c r="E134" s="14" t="s">
        <v>334</v>
      </c>
      <c r="F134" s="14" t="s">
        <v>335</v>
      </c>
      <c r="G134" s="15" t="s">
        <v>77</v>
      </c>
      <c r="H134" s="16">
        <v>50</v>
      </c>
      <c r="I134" s="17" t="s">
        <v>96</v>
      </c>
      <c r="J134" s="15" t="s">
        <v>47</v>
      </c>
      <c r="K134" s="18" t="s">
        <v>48</v>
      </c>
      <c r="L134" s="18" t="s">
        <v>49</v>
      </c>
      <c r="M134" s="17" t="s">
        <v>311</v>
      </c>
      <c r="N134" s="20">
        <v>0</v>
      </c>
      <c r="O134" s="23">
        <v>0</v>
      </c>
      <c r="P134" s="23">
        <v>134</v>
      </c>
      <c r="Q134" s="23">
        <v>134</v>
      </c>
      <c r="R134" s="23">
        <v>134</v>
      </c>
      <c r="S134" s="23">
        <v>134</v>
      </c>
      <c r="T134" s="23">
        <v>134</v>
      </c>
      <c r="U134" s="23"/>
      <c r="V134" s="20">
        <v>20800</v>
      </c>
      <c r="W134" s="20">
        <v>0</v>
      </c>
      <c r="X134" s="20">
        <f t="shared" si="2"/>
        <v>0</v>
      </c>
      <c r="Y134" s="18" t="s">
        <v>51</v>
      </c>
      <c r="Z134" s="21">
        <v>2014</v>
      </c>
      <c r="AA134" s="14" t="s">
        <v>336</v>
      </c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</row>
    <row r="135" spans="1:224" ht="76.5" hidden="1" outlineLevel="1" x14ac:dyDescent="0.2">
      <c r="A135" s="14" t="s">
        <v>337</v>
      </c>
      <c r="B135" s="14" t="s">
        <v>40</v>
      </c>
      <c r="C135" s="14" t="s">
        <v>333</v>
      </c>
      <c r="D135" s="14" t="s">
        <v>322</v>
      </c>
      <c r="E135" s="14" t="s">
        <v>334</v>
      </c>
      <c r="F135" s="14" t="s">
        <v>335</v>
      </c>
      <c r="G135" s="14" t="s">
        <v>45</v>
      </c>
      <c r="H135" s="27">
        <v>50</v>
      </c>
      <c r="I135" s="14" t="s">
        <v>100</v>
      </c>
      <c r="J135" s="14" t="s">
        <v>47</v>
      </c>
      <c r="K135" s="14" t="s">
        <v>48</v>
      </c>
      <c r="L135" s="14" t="s">
        <v>49</v>
      </c>
      <c r="M135" s="14" t="s">
        <v>311</v>
      </c>
      <c r="N135" s="28">
        <v>0</v>
      </c>
      <c r="O135" s="28">
        <v>0</v>
      </c>
      <c r="P135" s="28">
        <v>225</v>
      </c>
      <c r="Q135" s="28">
        <v>134</v>
      </c>
      <c r="R135" s="28">
        <v>134</v>
      </c>
      <c r="S135" s="28">
        <v>134</v>
      </c>
      <c r="T135" s="28">
        <v>134</v>
      </c>
      <c r="U135" s="28"/>
      <c r="V135" s="28">
        <v>9898.81</v>
      </c>
      <c r="W135" s="28">
        <v>0</v>
      </c>
      <c r="X135" s="20">
        <f t="shared" si="2"/>
        <v>0</v>
      </c>
      <c r="Y135" s="14" t="s">
        <v>51</v>
      </c>
      <c r="Z135" s="14" t="s">
        <v>168</v>
      </c>
      <c r="AA135" s="34" t="s">
        <v>81</v>
      </c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</row>
    <row r="136" spans="1:224" ht="76.5" hidden="1" outlineLevel="1" x14ac:dyDescent="0.2">
      <c r="A136" s="35" t="s">
        <v>338</v>
      </c>
      <c r="B136" s="33" t="s">
        <v>40</v>
      </c>
      <c r="C136" s="35" t="s">
        <v>333</v>
      </c>
      <c r="D136" s="35" t="s">
        <v>322</v>
      </c>
      <c r="E136" s="35" t="s">
        <v>334</v>
      </c>
      <c r="F136" s="36" t="s">
        <v>335</v>
      </c>
      <c r="G136" s="35" t="s">
        <v>45</v>
      </c>
      <c r="H136" s="37">
        <v>50</v>
      </c>
      <c r="I136" s="35" t="s">
        <v>339</v>
      </c>
      <c r="J136" s="35" t="s">
        <v>47</v>
      </c>
      <c r="K136" s="35" t="s">
        <v>48</v>
      </c>
      <c r="L136" s="38" t="s">
        <v>49</v>
      </c>
      <c r="M136" s="35" t="s">
        <v>311</v>
      </c>
      <c r="N136" s="28">
        <v>0</v>
      </c>
      <c r="O136" s="28">
        <v>0</v>
      </c>
      <c r="P136" s="28">
        <v>225</v>
      </c>
      <c r="Q136" s="28">
        <v>134</v>
      </c>
      <c r="R136" s="28">
        <v>134</v>
      </c>
      <c r="S136" s="28">
        <v>134</v>
      </c>
      <c r="T136" s="28">
        <v>134</v>
      </c>
      <c r="U136" s="28"/>
      <c r="V136" s="28">
        <v>9898.81</v>
      </c>
      <c r="W136" s="28">
        <f>V136*(O136+P136+Q136+R136+S136+T136)</f>
        <v>7532994.4099999992</v>
      </c>
      <c r="X136" s="20">
        <f t="shared" si="2"/>
        <v>8436953.7391999997</v>
      </c>
      <c r="Y136" s="35" t="s">
        <v>51</v>
      </c>
      <c r="Z136" s="14" t="s">
        <v>168</v>
      </c>
      <c r="AA136" s="35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</row>
    <row r="137" spans="1:224" ht="51" hidden="1" outlineLevel="1" x14ac:dyDescent="0.2">
      <c r="A137" s="14" t="s">
        <v>340</v>
      </c>
      <c r="B137" s="14" t="s">
        <v>40</v>
      </c>
      <c r="C137" s="14" t="s">
        <v>341</v>
      </c>
      <c r="D137" s="14" t="s">
        <v>342</v>
      </c>
      <c r="E137" s="14" t="s">
        <v>343</v>
      </c>
      <c r="F137" s="14" t="s">
        <v>344</v>
      </c>
      <c r="G137" s="15" t="s">
        <v>45</v>
      </c>
      <c r="H137" s="16">
        <v>50</v>
      </c>
      <c r="I137" s="17" t="s">
        <v>96</v>
      </c>
      <c r="J137" s="15" t="s">
        <v>47</v>
      </c>
      <c r="K137" s="18" t="s">
        <v>48</v>
      </c>
      <c r="L137" s="18" t="s">
        <v>49</v>
      </c>
      <c r="M137" s="17" t="s">
        <v>50</v>
      </c>
      <c r="N137" s="20">
        <v>0</v>
      </c>
      <c r="O137" s="23">
        <v>0</v>
      </c>
      <c r="P137" s="23">
        <v>5</v>
      </c>
      <c r="Q137" s="23">
        <v>5</v>
      </c>
      <c r="R137" s="23">
        <v>5</v>
      </c>
      <c r="S137" s="23">
        <v>5</v>
      </c>
      <c r="T137" s="23">
        <v>5</v>
      </c>
      <c r="U137" s="23"/>
      <c r="V137" s="20">
        <v>12757.14</v>
      </c>
      <c r="W137" s="20">
        <v>0</v>
      </c>
      <c r="X137" s="20">
        <f t="shared" si="2"/>
        <v>0</v>
      </c>
      <c r="Y137" s="18" t="s">
        <v>51</v>
      </c>
      <c r="Z137" s="21">
        <v>2014</v>
      </c>
      <c r="AA137" s="14" t="s">
        <v>81</v>
      </c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</row>
    <row r="138" spans="1:224" ht="51" hidden="1" outlineLevel="1" x14ac:dyDescent="0.2">
      <c r="A138" s="14" t="s">
        <v>345</v>
      </c>
      <c r="B138" s="14" t="s">
        <v>40</v>
      </c>
      <c r="C138" s="14" t="s">
        <v>341</v>
      </c>
      <c r="D138" s="14" t="s">
        <v>342</v>
      </c>
      <c r="E138" s="14" t="s">
        <v>343</v>
      </c>
      <c r="F138" s="14" t="s">
        <v>344</v>
      </c>
      <c r="G138" s="14" t="s">
        <v>45</v>
      </c>
      <c r="H138" s="27">
        <v>50</v>
      </c>
      <c r="I138" s="14" t="s">
        <v>100</v>
      </c>
      <c r="J138" s="14" t="s">
        <v>47</v>
      </c>
      <c r="K138" s="14" t="s">
        <v>48</v>
      </c>
      <c r="L138" s="14" t="s">
        <v>49</v>
      </c>
      <c r="M138" s="14" t="s">
        <v>50</v>
      </c>
      <c r="N138" s="28">
        <v>0</v>
      </c>
      <c r="O138" s="28">
        <v>0</v>
      </c>
      <c r="P138" s="28">
        <v>5</v>
      </c>
      <c r="Q138" s="28">
        <v>5</v>
      </c>
      <c r="R138" s="28">
        <v>5</v>
      </c>
      <c r="S138" s="28">
        <v>5</v>
      </c>
      <c r="T138" s="28">
        <v>5</v>
      </c>
      <c r="U138" s="28"/>
      <c r="V138" s="28">
        <v>12757.14</v>
      </c>
      <c r="W138" s="28">
        <v>0</v>
      </c>
      <c r="X138" s="20">
        <f t="shared" si="2"/>
        <v>0</v>
      </c>
      <c r="Y138" s="14" t="s">
        <v>51</v>
      </c>
      <c r="Z138" s="14" t="s">
        <v>168</v>
      </c>
      <c r="AA138" s="34" t="s">
        <v>81</v>
      </c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</row>
    <row r="139" spans="1:224" ht="51" hidden="1" outlineLevel="1" x14ac:dyDescent="0.2">
      <c r="A139" s="35" t="s">
        <v>346</v>
      </c>
      <c r="B139" s="33" t="s">
        <v>40</v>
      </c>
      <c r="C139" s="35" t="s">
        <v>341</v>
      </c>
      <c r="D139" s="35" t="s">
        <v>342</v>
      </c>
      <c r="E139" s="35" t="s">
        <v>343</v>
      </c>
      <c r="F139" s="36" t="s">
        <v>344</v>
      </c>
      <c r="G139" s="35" t="s">
        <v>45</v>
      </c>
      <c r="H139" s="37">
        <v>50</v>
      </c>
      <c r="I139" s="35" t="s">
        <v>115</v>
      </c>
      <c r="J139" s="35" t="s">
        <v>47</v>
      </c>
      <c r="K139" s="35" t="s">
        <v>48</v>
      </c>
      <c r="L139" s="38" t="s">
        <v>49</v>
      </c>
      <c r="M139" s="35" t="s">
        <v>50</v>
      </c>
      <c r="N139" s="28">
        <v>0</v>
      </c>
      <c r="O139" s="28">
        <v>0</v>
      </c>
      <c r="P139" s="28">
        <v>5</v>
      </c>
      <c r="Q139" s="28">
        <v>5</v>
      </c>
      <c r="R139" s="28">
        <v>5</v>
      </c>
      <c r="S139" s="28">
        <v>5</v>
      </c>
      <c r="T139" s="28">
        <v>5</v>
      </c>
      <c r="U139" s="28"/>
      <c r="V139" s="28">
        <v>12757.14</v>
      </c>
      <c r="W139" s="28">
        <f>V139*(O139+P139+Q139+R139+S139+T139)</f>
        <v>318928.5</v>
      </c>
      <c r="X139" s="20">
        <f t="shared" si="2"/>
        <v>357199.92000000004</v>
      </c>
      <c r="Y139" s="35" t="s">
        <v>51</v>
      </c>
      <c r="Z139" s="14" t="s">
        <v>168</v>
      </c>
      <c r="AA139" s="35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</row>
    <row r="140" spans="1:224" ht="51" hidden="1" outlineLevel="1" x14ac:dyDescent="0.2">
      <c r="A140" s="14" t="s">
        <v>347</v>
      </c>
      <c r="B140" s="14" t="s">
        <v>40</v>
      </c>
      <c r="C140" s="14" t="s">
        <v>341</v>
      </c>
      <c r="D140" s="14" t="s">
        <v>342</v>
      </c>
      <c r="E140" s="14" t="s">
        <v>343</v>
      </c>
      <c r="F140" s="14" t="s">
        <v>348</v>
      </c>
      <c r="G140" s="15" t="s">
        <v>45</v>
      </c>
      <c r="H140" s="16">
        <v>50</v>
      </c>
      <c r="I140" s="17" t="s">
        <v>96</v>
      </c>
      <c r="J140" s="15" t="s">
        <v>47</v>
      </c>
      <c r="K140" s="18" t="s">
        <v>48</v>
      </c>
      <c r="L140" s="18" t="s">
        <v>49</v>
      </c>
      <c r="M140" s="17" t="s">
        <v>50</v>
      </c>
      <c r="N140" s="20">
        <v>0</v>
      </c>
      <c r="O140" s="23">
        <v>0</v>
      </c>
      <c r="P140" s="23">
        <v>41</v>
      </c>
      <c r="Q140" s="23">
        <v>41</v>
      </c>
      <c r="R140" s="23">
        <v>41</v>
      </c>
      <c r="S140" s="23">
        <v>41</v>
      </c>
      <c r="T140" s="23">
        <v>41</v>
      </c>
      <c r="U140" s="23"/>
      <c r="V140" s="20">
        <v>7499.9999999999991</v>
      </c>
      <c r="W140" s="20">
        <v>0</v>
      </c>
      <c r="X140" s="20">
        <f t="shared" si="2"/>
        <v>0</v>
      </c>
      <c r="Y140" s="18" t="s">
        <v>51</v>
      </c>
      <c r="Z140" s="21">
        <v>2014</v>
      </c>
      <c r="AA140" s="14" t="s">
        <v>81</v>
      </c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</row>
    <row r="141" spans="1:224" ht="51" hidden="1" outlineLevel="1" x14ac:dyDescent="0.2">
      <c r="A141" s="14" t="s">
        <v>349</v>
      </c>
      <c r="B141" s="14" t="s">
        <v>40</v>
      </c>
      <c r="C141" s="14" t="s">
        <v>341</v>
      </c>
      <c r="D141" s="14" t="s">
        <v>342</v>
      </c>
      <c r="E141" s="14" t="s">
        <v>343</v>
      </c>
      <c r="F141" s="14" t="s">
        <v>348</v>
      </c>
      <c r="G141" s="14" t="s">
        <v>45</v>
      </c>
      <c r="H141" s="27">
        <v>50</v>
      </c>
      <c r="I141" s="14" t="s">
        <v>100</v>
      </c>
      <c r="J141" s="14" t="s">
        <v>47</v>
      </c>
      <c r="K141" s="14" t="s">
        <v>48</v>
      </c>
      <c r="L141" s="14" t="s">
        <v>49</v>
      </c>
      <c r="M141" s="14" t="s">
        <v>50</v>
      </c>
      <c r="N141" s="28">
        <v>0</v>
      </c>
      <c r="O141" s="28">
        <v>0</v>
      </c>
      <c r="P141" s="28">
        <v>41</v>
      </c>
      <c r="Q141" s="28">
        <v>41</v>
      </c>
      <c r="R141" s="28">
        <v>41</v>
      </c>
      <c r="S141" s="28">
        <v>41</v>
      </c>
      <c r="T141" s="28">
        <v>41</v>
      </c>
      <c r="U141" s="28"/>
      <c r="V141" s="28">
        <v>7500</v>
      </c>
      <c r="W141" s="28">
        <v>0</v>
      </c>
      <c r="X141" s="20">
        <f t="shared" si="2"/>
        <v>0</v>
      </c>
      <c r="Y141" s="14" t="s">
        <v>51</v>
      </c>
      <c r="Z141" s="14" t="s">
        <v>168</v>
      </c>
      <c r="AA141" s="34" t="s">
        <v>81</v>
      </c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</row>
    <row r="142" spans="1:224" ht="51" hidden="1" outlineLevel="1" x14ac:dyDescent="0.2">
      <c r="A142" s="35" t="s">
        <v>350</v>
      </c>
      <c r="B142" s="33" t="s">
        <v>40</v>
      </c>
      <c r="C142" s="35" t="s">
        <v>341</v>
      </c>
      <c r="D142" s="35" t="s">
        <v>342</v>
      </c>
      <c r="E142" s="35" t="s">
        <v>343</v>
      </c>
      <c r="F142" s="36" t="s">
        <v>348</v>
      </c>
      <c r="G142" s="35" t="s">
        <v>45</v>
      </c>
      <c r="H142" s="37">
        <v>50</v>
      </c>
      <c r="I142" s="35" t="s">
        <v>115</v>
      </c>
      <c r="J142" s="35" t="s">
        <v>47</v>
      </c>
      <c r="K142" s="35" t="s">
        <v>48</v>
      </c>
      <c r="L142" s="38" t="s">
        <v>49</v>
      </c>
      <c r="M142" s="35" t="s">
        <v>50</v>
      </c>
      <c r="N142" s="28">
        <v>0</v>
      </c>
      <c r="O142" s="28">
        <v>0</v>
      </c>
      <c r="P142" s="28">
        <v>41</v>
      </c>
      <c r="Q142" s="28">
        <v>41</v>
      </c>
      <c r="R142" s="28">
        <v>41</v>
      </c>
      <c r="S142" s="28">
        <v>41</v>
      </c>
      <c r="T142" s="28">
        <v>41</v>
      </c>
      <c r="U142" s="28"/>
      <c r="V142" s="28">
        <v>7500</v>
      </c>
      <c r="W142" s="28">
        <f>V142*(O142+P142+Q142+R142+S142+T142)</f>
        <v>1537500</v>
      </c>
      <c r="X142" s="20">
        <f t="shared" si="2"/>
        <v>1722000.0000000002</v>
      </c>
      <c r="Y142" s="35" t="s">
        <v>51</v>
      </c>
      <c r="Z142" s="14" t="s">
        <v>168</v>
      </c>
      <c r="AA142" s="35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</row>
    <row r="143" spans="1:224" ht="51" hidden="1" outlineLevel="1" x14ac:dyDescent="0.2">
      <c r="A143" s="14" t="s">
        <v>351</v>
      </c>
      <c r="B143" s="14" t="s">
        <v>40</v>
      </c>
      <c r="C143" s="14" t="s">
        <v>352</v>
      </c>
      <c r="D143" s="14" t="s">
        <v>353</v>
      </c>
      <c r="E143" s="14" t="s">
        <v>354</v>
      </c>
      <c r="F143" s="14" t="s">
        <v>355</v>
      </c>
      <c r="G143" s="15" t="s">
        <v>45</v>
      </c>
      <c r="H143" s="16">
        <v>50</v>
      </c>
      <c r="I143" s="17" t="s">
        <v>96</v>
      </c>
      <c r="J143" s="15" t="s">
        <v>47</v>
      </c>
      <c r="K143" s="18" t="s">
        <v>48</v>
      </c>
      <c r="L143" s="18" t="s">
        <v>49</v>
      </c>
      <c r="M143" s="17" t="s">
        <v>50</v>
      </c>
      <c r="N143" s="20">
        <v>0</v>
      </c>
      <c r="O143" s="23">
        <v>0</v>
      </c>
      <c r="P143" s="23">
        <v>82</v>
      </c>
      <c r="Q143" s="23">
        <v>82</v>
      </c>
      <c r="R143" s="20">
        <v>82</v>
      </c>
      <c r="S143" s="20">
        <v>82</v>
      </c>
      <c r="T143" s="20">
        <v>82</v>
      </c>
      <c r="U143" s="20"/>
      <c r="V143" s="20">
        <v>2312.5</v>
      </c>
      <c r="W143" s="20">
        <v>0</v>
      </c>
      <c r="X143" s="20">
        <f t="shared" si="2"/>
        <v>0</v>
      </c>
      <c r="Y143" s="18" t="s">
        <v>51</v>
      </c>
      <c r="Z143" s="21">
        <v>2014</v>
      </c>
      <c r="AA143" s="14" t="s">
        <v>81</v>
      </c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</row>
    <row r="144" spans="1:224" ht="51" hidden="1" outlineLevel="1" x14ac:dyDescent="0.2">
      <c r="A144" s="14" t="s">
        <v>356</v>
      </c>
      <c r="B144" s="14" t="s">
        <v>40</v>
      </c>
      <c r="C144" s="14" t="s">
        <v>352</v>
      </c>
      <c r="D144" s="14" t="s">
        <v>353</v>
      </c>
      <c r="E144" s="14" t="s">
        <v>354</v>
      </c>
      <c r="F144" s="14" t="s">
        <v>355</v>
      </c>
      <c r="G144" s="14" t="s">
        <v>45</v>
      </c>
      <c r="H144" s="27">
        <v>50</v>
      </c>
      <c r="I144" s="14" t="s">
        <v>100</v>
      </c>
      <c r="J144" s="14" t="s">
        <v>47</v>
      </c>
      <c r="K144" s="14" t="s">
        <v>48</v>
      </c>
      <c r="L144" s="14" t="s">
        <v>49</v>
      </c>
      <c r="M144" s="14" t="s">
        <v>50</v>
      </c>
      <c r="N144" s="28">
        <v>0</v>
      </c>
      <c r="O144" s="28">
        <v>0</v>
      </c>
      <c r="P144" s="28">
        <v>82</v>
      </c>
      <c r="Q144" s="28">
        <v>82</v>
      </c>
      <c r="R144" s="28">
        <v>82</v>
      </c>
      <c r="S144" s="28">
        <v>82</v>
      </c>
      <c r="T144" s="28">
        <v>82</v>
      </c>
      <c r="U144" s="28"/>
      <c r="V144" s="28">
        <v>2312.5</v>
      </c>
      <c r="W144" s="28">
        <v>0</v>
      </c>
      <c r="X144" s="20">
        <f t="shared" si="2"/>
        <v>0</v>
      </c>
      <c r="Y144" s="14" t="s">
        <v>51</v>
      </c>
      <c r="Z144" s="14" t="s">
        <v>168</v>
      </c>
      <c r="AA144" s="34" t="s">
        <v>81</v>
      </c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</row>
    <row r="145" spans="1:224" ht="51" hidden="1" outlineLevel="1" x14ac:dyDescent="0.2">
      <c r="A145" s="35" t="s">
        <v>357</v>
      </c>
      <c r="B145" s="33" t="s">
        <v>40</v>
      </c>
      <c r="C145" s="35" t="s">
        <v>352</v>
      </c>
      <c r="D145" s="35" t="s">
        <v>353</v>
      </c>
      <c r="E145" s="35" t="s">
        <v>354</v>
      </c>
      <c r="F145" s="36" t="s">
        <v>355</v>
      </c>
      <c r="G145" s="35" t="s">
        <v>45</v>
      </c>
      <c r="H145" s="37">
        <v>50</v>
      </c>
      <c r="I145" s="35" t="s">
        <v>115</v>
      </c>
      <c r="J145" s="35" t="s">
        <v>47</v>
      </c>
      <c r="K145" s="35" t="s">
        <v>48</v>
      </c>
      <c r="L145" s="38" t="s">
        <v>49</v>
      </c>
      <c r="M145" s="35" t="s">
        <v>50</v>
      </c>
      <c r="N145" s="28">
        <v>0</v>
      </c>
      <c r="O145" s="28">
        <v>0</v>
      </c>
      <c r="P145" s="28">
        <v>82</v>
      </c>
      <c r="Q145" s="28">
        <v>82</v>
      </c>
      <c r="R145" s="28">
        <v>82</v>
      </c>
      <c r="S145" s="28">
        <v>82</v>
      </c>
      <c r="T145" s="28">
        <v>82</v>
      </c>
      <c r="U145" s="28"/>
      <c r="V145" s="28">
        <v>2312.5</v>
      </c>
      <c r="W145" s="28">
        <f>V145*(O145+P145+Q145+R145+S145+T145)</f>
        <v>948125</v>
      </c>
      <c r="X145" s="20">
        <f t="shared" ref="X145:X208" si="3">W145*1.12</f>
        <v>1061900</v>
      </c>
      <c r="Y145" s="35" t="s">
        <v>51</v>
      </c>
      <c r="Z145" s="14" t="s">
        <v>168</v>
      </c>
      <c r="AA145" s="35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</row>
    <row r="146" spans="1:224" ht="102" hidden="1" outlineLevel="1" x14ac:dyDescent="0.2">
      <c r="A146" s="14" t="s">
        <v>358</v>
      </c>
      <c r="B146" s="14" t="s">
        <v>40</v>
      </c>
      <c r="C146" s="14" t="s">
        <v>359</v>
      </c>
      <c r="D146" s="14" t="s">
        <v>322</v>
      </c>
      <c r="E146" s="14" t="s">
        <v>360</v>
      </c>
      <c r="F146" s="14" t="s">
        <v>361</v>
      </c>
      <c r="G146" s="15" t="s">
        <v>77</v>
      </c>
      <c r="H146" s="16">
        <v>50</v>
      </c>
      <c r="I146" s="17" t="s">
        <v>96</v>
      </c>
      <c r="J146" s="15" t="s">
        <v>47</v>
      </c>
      <c r="K146" s="18" t="s">
        <v>48</v>
      </c>
      <c r="L146" s="18" t="s">
        <v>49</v>
      </c>
      <c r="M146" s="17" t="s">
        <v>311</v>
      </c>
      <c r="N146" s="20">
        <v>0</v>
      </c>
      <c r="O146" s="23">
        <v>0</v>
      </c>
      <c r="P146" s="23">
        <v>2123</v>
      </c>
      <c r="Q146" s="23">
        <v>1743</v>
      </c>
      <c r="R146" s="23">
        <v>1132</v>
      </c>
      <c r="S146" s="23">
        <v>1132</v>
      </c>
      <c r="T146" s="23">
        <v>1134</v>
      </c>
      <c r="U146" s="23"/>
      <c r="V146" s="20">
        <v>38399.999999999993</v>
      </c>
      <c r="W146" s="20">
        <v>0</v>
      </c>
      <c r="X146" s="20">
        <f t="shared" si="3"/>
        <v>0</v>
      </c>
      <c r="Y146" s="18" t="s">
        <v>51</v>
      </c>
      <c r="Z146" s="21">
        <v>2014</v>
      </c>
      <c r="AA146" s="14" t="s">
        <v>336</v>
      </c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</row>
    <row r="147" spans="1:224" ht="102" hidden="1" outlineLevel="1" x14ac:dyDescent="0.2">
      <c r="A147" s="14" t="s">
        <v>362</v>
      </c>
      <c r="B147" s="14" t="s">
        <v>40</v>
      </c>
      <c r="C147" s="14" t="s">
        <v>359</v>
      </c>
      <c r="D147" s="14" t="s">
        <v>322</v>
      </c>
      <c r="E147" s="14" t="s">
        <v>360</v>
      </c>
      <c r="F147" s="14" t="s">
        <v>361</v>
      </c>
      <c r="G147" s="14" t="s">
        <v>45</v>
      </c>
      <c r="H147" s="27">
        <v>50</v>
      </c>
      <c r="I147" s="14" t="s">
        <v>100</v>
      </c>
      <c r="J147" s="14" t="s">
        <v>47</v>
      </c>
      <c r="K147" s="14" t="s">
        <v>48</v>
      </c>
      <c r="L147" s="14" t="s">
        <v>49</v>
      </c>
      <c r="M147" s="14" t="s">
        <v>311</v>
      </c>
      <c r="N147" s="28">
        <v>0</v>
      </c>
      <c r="O147" s="28">
        <v>0</v>
      </c>
      <c r="P147" s="28">
        <v>2916</v>
      </c>
      <c r="Q147" s="28">
        <v>1743</v>
      </c>
      <c r="R147" s="28">
        <v>1132</v>
      </c>
      <c r="S147" s="28">
        <v>1132</v>
      </c>
      <c r="T147" s="28">
        <v>1134</v>
      </c>
      <c r="U147" s="28"/>
      <c r="V147" s="28">
        <v>38400</v>
      </c>
      <c r="W147" s="28">
        <v>0</v>
      </c>
      <c r="X147" s="20">
        <f t="shared" si="3"/>
        <v>0</v>
      </c>
      <c r="Y147" s="14" t="s">
        <v>51</v>
      </c>
      <c r="Z147" s="14" t="s">
        <v>168</v>
      </c>
      <c r="AA147" s="34" t="s">
        <v>81</v>
      </c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</row>
    <row r="148" spans="1:224" ht="102" hidden="1" outlineLevel="1" x14ac:dyDescent="0.2">
      <c r="A148" s="35" t="s">
        <v>363</v>
      </c>
      <c r="B148" s="33" t="s">
        <v>40</v>
      </c>
      <c r="C148" s="35" t="s">
        <v>359</v>
      </c>
      <c r="D148" s="35" t="s">
        <v>322</v>
      </c>
      <c r="E148" s="35" t="s">
        <v>360</v>
      </c>
      <c r="F148" s="36" t="s">
        <v>361</v>
      </c>
      <c r="G148" s="35" t="s">
        <v>45</v>
      </c>
      <c r="H148" s="37">
        <v>50</v>
      </c>
      <c r="I148" s="35" t="s">
        <v>115</v>
      </c>
      <c r="J148" s="35" t="s">
        <v>47</v>
      </c>
      <c r="K148" s="35" t="s">
        <v>48</v>
      </c>
      <c r="L148" s="38" t="s">
        <v>49</v>
      </c>
      <c r="M148" s="35" t="s">
        <v>311</v>
      </c>
      <c r="N148" s="28">
        <v>0</v>
      </c>
      <c r="O148" s="28">
        <v>0</v>
      </c>
      <c r="P148" s="28">
        <v>2916</v>
      </c>
      <c r="Q148" s="28">
        <v>1743</v>
      </c>
      <c r="R148" s="28">
        <v>1132</v>
      </c>
      <c r="S148" s="28">
        <v>1132</v>
      </c>
      <c r="T148" s="28">
        <v>1134</v>
      </c>
      <c r="U148" s="28"/>
      <c r="V148" s="28">
        <v>38400</v>
      </c>
      <c r="W148" s="28">
        <f>V148*(O148+P148+Q148+R148+S148+T148)</f>
        <v>309388800</v>
      </c>
      <c r="X148" s="20">
        <f t="shared" si="3"/>
        <v>346515456.00000006</v>
      </c>
      <c r="Y148" s="35" t="s">
        <v>51</v>
      </c>
      <c r="Z148" s="14" t="s">
        <v>168</v>
      </c>
      <c r="AA148" s="35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</row>
    <row r="149" spans="1:224" ht="51" hidden="1" outlineLevel="1" x14ac:dyDescent="0.2">
      <c r="A149" s="14" t="s">
        <v>364</v>
      </c>
      <c r="B149" s="14" t="s">
        <v>40</v>
      </c>
      <c r="C149" s="14" t="s">
        <v>365</v>
      </c>
      <c r="D149" s="14" t="s">
        <v>366</v>
      </c>
      <c r="E149" s="14" t="s">
        <v>366</v>
      </c>
      <c r="F149" s="14" t="s">
        <v>367</v>
      </c>
      <c r="G149" s="15" t="s">
        <v>77</v>
      </c>
      <c r="H149" s="16">
        <v>50</v>
      </c>
      <c r="I149" s="17" t="s">
        <v>96</v>
      </c>
      <c r="J149" s="15" t="s">
        <v>47</v>
      </c>
      <c r="K149" s="18" t="s">
        <v>48</v>
      </c>
      <c r="L149" s="18" t="s">
        <v>49</v>
      </c>
      <c r="M149" s="17" t="s">
        <v>50</v>
      </c>
      <c r="N149" s="20">
        <v>0</v>
      </c>
      <c r="O149" s="23">
        <v>0</v>
      </c>
      <c r="P149" s="23">
        <v>15340</v>
      </c>
      <c r="Q149" s="23">
        <v>12500</v>
      </c>
      <c r="R149" s="23">
        <v>11000</v>
      </c>
      <c r="S149" s="23">
        <v>11000</v>
      </c>
      <c r="T149" s="23">
        <v>11000</v>
      </c>
      <c r="U149" s="23"/>
      <c r="V149" s="20">
        <v>1205.3571428571427</v>
      </c>
      <c r="W149" s="20">
        <v>0</v>
      </c>
      <c r="X149" s="20">
        <f t="shared" si="3"/>
        <v>0</v>
      </c>
      <c r="Y149" s="18" t="s">
        <v>51</v>
      </c>
      <c r="Z149" s="21">
        <v>2014</v>
      </c>
      <c r="AA149" s="14" t="s">
        <v>116</v>
      </c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</row>
    <row r="150" spans="1:224" ht="51" hidden="1" outlineLevel="1" x14ac:dyDescent="0.2">
      <c r="A150" s="14" t="s">
        <v>368</v>
      </c>
      <c r="B150" s="14" t="s">
        <v>40</v>
      </c>
      <c r="C150" s="14" t="s">
        <v>365</v>
      </c>
      <c r="D150" s="14" t="s">
        <v>366</v>
      </c>
      <c r="E150" s="14" t="s">
        <v>366</v>
      </c>
      <c r="F150" s="14" t="s">
        <v>367</v>
      </c>
      <c r="G150" s="14" t="s">
        <v>77</v>
      </c>
      <c r="H150" s="27">
        <v>50</v>
      </c>
      <c r="I150" s="14" t="s">
        <v>100</v>
      </c>
      <c r="J150" s="14" t="s">
        <v>47</v>
      </c>
      <c r="K150" s="14" t="s">
        <v>48</v>
      </c>
      <c r="L150" s="14" t="s">
        <v>49</v>
      </c>
      <c r="M150" s="14" t="s">
        <v>50</v>
      </c>
      <c r="N150" s="28">
        <v>0</v>
      </c>
      <c r="O150" s="28">
        <v>0</v>
      </c>
      <c r="P150" s="28">
        <v>15340</v>
      </c>
      <c r="Q150" s="28">
        <v>12500</v>
      </c>
      <c r="R150" s="28">
        <v>11000</v>
      </c>
      <c r="S150" s="28">
        <v>11000</v>
      </c>
      <c r="T150" s="28">
        <v>11000</v>
      </c>
      <c r="U150" s="28"/>
      <c r="V150" s="28">
        <v>1200.58</v>
      </c>
      <c r="W150" s="28">
        <v>0</v>
      </c>
      <c r="X150" s="20">
        <f t="shared" si="3"/>
        <v>0</v>
      </c>
      <c r="Y150" s="14" t="s">
        <v>51</v>
      </c>
      <c r="Z150" s="14" t="s">
        <v>168</v>
      </c>
      <c r="AA150" s="34" t="s">
        <v>81</v>
      </c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</row>
    <row r="151" spans="1:224" ht="51" hidden="1" outlineLevel="1" x14ac:dyDescent="0.2">
      <c r="A151" s="35" t="s">
        <v>369</v>
      </c>
      <c r="B151" s="33" t="s">
        <v>40</v>
      </c>
      <c r="C151" s="35" t="s">
        <v>365</v>
      </c>
      <c r="D151" s="35" t="s">
        <v>366</v>
      </c>
      <c r="E151" s="35" t="s">
        <v>366</v>
      </c>
      <c r="F151" s="36" t="s">
        <v>367</v>
      </c>
      <c r="G151" s="35" t="s">
        <v>77</v>
      </c>
      <c r="H151" s="37">
        <v>50</v>
      </c>
      <c r="I151" s="35" t="s">
        <v>115</v>
      </c>
      <c r="J151" s="35" t="s">
        <v>47</v>
      </c>
      <c r="K151" s="35" t="s">
        <v>48</v>
      </c>
      <c r="L151" s="38" t="s">
        <v>49</v>
      </c>
      <c r="M151" s="35" t="s">
        <v>50</v>
      </c>
      <c r="N151" s="28">
        <v>0</v>
      </c>
      <c r="O151" s="28">
        <v>0</v>
      </c>
      <c r="P151" s="28">
        <v>15340</v>
      </c>
      <c r="Q151" s="28">
        <v>12500</v>
      </c>
      <c r="R151" s="28">
        <v>11000</v>
      </c>
      <c r="S151" s="28">
        <v>11000</v>
      </c>
      <c r="T151" s="28">
        <v>11000</v>
      </c>
      <c r="U151" s="28"/>
      <c r="V151" s="28">
        <v>1200.58</v>
      </c>
      <c r="W151" s="28">
        <f>V151*(O151+P151+Q151+R151+S151+T151)</f>
        <v>73043287.200000003</v>
      </c>
      <c r="X151" s="20">
        <f t="shared" si="3"/>
        <v>81808481.664000005</v>
      </c>
      <c r="Y151" s="35" t="s">
        <v>51</v>
      </c>
      <c r="Z151" s="14" t="s">
        <v>168</v>
      </c>
      <c r="AA151" s="35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</row>
    <row r="152" spans="1:224" ht="51" hidden="1" outlineLevel="1" x14ac:dyDescent="0.2">
      <c r="A152" s="14" t="s">
        <v>370</v>
      </c>
      <c r="B152" s="14" t="s">
        <v>40</v>
      </c>
      <c r="C152" s="14" t="s">
        <v>371</v>
      </c>
      <c r="D152" s="14" t="s">
        <v>372</v>
      </c>
      <c r="E152" s="14" t="s">
        <v>373</v>
      </c>
      <c r="F152" s="14" t="s">
        <v>374</v>
      </c>
      <c r="G152" s="15" t="s">
        <v>77</v>
      </c>
      <c r="H152" s="16">
        <v>50</v>
      </c>
      <c r="I152" s="17" t="s">
        <v>96</v>
      </c>
      <c r="J152" s="15" t="s">
        <v>47</v>
      </c>
      <c r="K152" s="18" t="s">
        <v>48</v>
      </c>
      <c r="L152" s="18" t="s">
        <v>49</v>
      </c>
      <c r="M152" s="17" t="s">
        <v>50</v>
      </c>
      <c r="N152" s="20">
        <v>0</v>
      </c>
      <c r="O152" s="23">
        <v>0</v>
      </c>
      <c r="P152" s="23">
        <v>449</v>
      </c>
      <c r="Q152" s="23">
        <v>500</v>
      </c>
      <c r="R152" s="20">
        <v>350</v>
      </c>
      <c r="S152" s="20">
        <v>350</v>
      </c>
      <c r="T152" s="20">
        <v>500</v>
      </c>
      <c r="U152" s="20"/>
      <c r="V152" s="20">
        <v>14309.633928571429</v>
      </c>
      <c r="W152" s="20">
        <v>0</v>
      </c>
      <c r="X152" s="20">
        <f t="shared" si="3"/>
        <v>0</v>
      </c>
      <c r="Y152" s="18" t="s">
        <v>51</v>
      </c>
      <c r="Z152" s="21">
        <v>2014</v>
      </c>
      <c r="AA152" s="14" t="s">
        <v>116</v>
      </c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</row>
    <row r="153" spans="1:224" ht="51" hidden="1" outlineLevel="1" x14ac:dyDescent="0.2">
      <c r="A153" s="14" t="s">
        <v>375</v>
      </c>
      <c r="B153" s="14" t="s">
        <v>40</v>
      </c>
      <c r="C153" s="14" t="s">
        <v>371</v>
      </c>
      <c r="D153" s="14" t="s">
        <v>372</v>
      </c>
      <c r="E153" s="14" t="s">
        <v>373</v>
      </c>
      <c r="F153" s="14" t="s">
        <v>374</v>
      </c>
      <c r="G153" s="14" t="s">
        <v>77</v>
      </c>
      <c r="H153" s="27">
        <v>50</v>
      </c>
      <c r="I153" s="14" t="s">
        <v>100</v>
      </c>
      <c r="J153" s="14" t="s">
        <v>47</v>
      </c>
      <c r="K153" s="14" t="s">
        <v>48</v>
      </c>
      <c r="L153" s="14" t="s">
        <v>49</v>
      </c>
      <c r="M153" s="14" t="s">
        <v>50</v>
      </c>
      <c r="N153" s="28">
        <v>0</v>
      </c>
      <c r="O153" s="28">
        <v>0</v>
      </c>
      <c r="P153" s="28">
        <v>449</v>
      </c>
      <c r="Q153" s="28">
        <v>500</v>
      </c>
      <c r="R153" s="28">
        <v>350</v>
      </c>
      <c r="S153" s="28">
        <v>350</v>
      </c>
      <c r="T153" s="28">
        <v>500</v>
      </c>
      <c r="U153" s="28"/>
      <c r="V153" s="28">
        <v>6665.75</v>
      </c>
      <c r="W153" s="28">
        <v>0</v>
      </c>
      <c r="X153" s="20">
        <f t="shared" si="3"/>
        <v>0</v>
      </c>
      <c r="Y153" s="14" t="s">
        <v>51</v>
      </c>
      <c r="Z153" s="14" t="s">
        <v>168</v>
      </c>
      <c r="AA153" s="34" t="s">
        <v>81</v>
      </c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</row>
    <row r="154" spans="1:224" ht="51" hidden="1" outlineLevel="1" x14ac:dyDescent="0.2">
      <c r="A154" s="35" t="s">
        <v>376</v>
      </c>
      <c r="B154" s="33" t="s">
        <v>40</v>
      </c>
      <c r="C154" s="35" t="s">
        <v>371</v>
      </c>
      <c r="D154" s="35" t="s">
        <v>372</v>
      </c>
      <c r="E154" s="35" t="s">
        <v>373</v>
      </c>
      <c r="F154" s="36" t="s">
        <v>374</v>
      </c>
      <c r="G154" s="35" t="s">
        <v>77</v>
      </c>
      <c r="H154" s="37">
        <v>50</v>
      </c>
      <c r="I154" s="35" t="s">
        <v>115</v>
      </c>
      <c r="J154" s="35" t="s">
        <v>47</v>
      </c>
      <c r="K154" s="35" t="s">
        <v>48</v>
      </c>
      <c r="L154" s="38" t="s">
        <v>49</v>
      </c>
      <c r="M154" s="35" t="s">
        <v>50</v>
      </c>
      <c r="N154" s="28">
        <v>0</v>
      </c>
      <c r="O154" s="28">
        <v>0</v>
      </c>
      <c r="P154" s="28">
        <v>342</v>
      </c>
      <c r="Q154" s="28">
        <v>500</v>
      </c>
      <c r="R154" s="28">
        <v>350</v>
      </c>
      <c r="S154" s="28">
        <v>350</v>
      </c>
      <c r="T154" s="28">
        <v>500</v>
      </c>
      <c r="U154" s="28"/>
      <c r="V154" s="28">
        <v>6665.75</v>
      </c>
      <c r="W154" s="28">
        <v>14324696.75</v>
      </c>
      <c r="X154" s="20">
        <f t="shared" si="3"/>
        <v>16043660.360000001</v>
      </c>
      <c r="Y154" s="35" t="s">
        <v>51</v>
      </c>
      <c r="Z154" s="14" t="s">
        <v>168</v>
      </c>
      <c r="AA154" s="35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</row>
    <row r="155" spans="1:224" ht="51" hidden="1" outlineLevel="1" x14ac:dyDescent="0.2">
      <c r="A155" s="14" t="s">
        <v>377</v>
      </c>
      <c r="B155" s="14" t="s">
        <v>40</v>
      </c>
      <c r="C155" s="14" t="s">
        <v>378</v>
      </c>
      <c r="D155" s="14" t="s">
        <v>379</v>
      </c>
      <c r="E155" s="14" t="s">
        <v>380</v>
      </c>
      <c r="F155" s="14" t="s">
        <v>381</v>
      </c>
      <c r="G155" s="15" t="s">
        <v>45</v>
      </c>
      <c r="H155" s="16">
        <v>50</v>
      </c>
      <c r="I155" s="17" t="s">
        <v>96</v>
      </c>
      <c r="J155" s="15" t="s">
        <v>47</v>
      </c>
      <c r="K155" s="18" t="s">
        <v>48</v>
      </c>
      <c r="L155" s="18" t="s">
        <v>49</v>
      </c>
      <c r="M155" s="17" t="s">
        <v>50</v>
      </c>
      <c r="N155" s="20">
        <v>0</v>
      </c>
      <c r="O155" s="23">
        <v>0</v>
      </c>
      <c r="P155" s="23">
        <v>41</v>
      </c>
      <c r="Q155" s="23">
        <v>45</v>
      </c>
      <c r="R155" s="20">
        <v>40</v>
      </c>
      <c r="S155" s="20">
        <v>40</v>
      </c>
      <c r="T155" s="20">
        <v>40</v>
      </c>
      <c r="U155" s="20"/>
      <c r="V155" s="20">
        <v>2087.5</v>
      </c>
      <c r="W155" s="20">
        <v>0</v>
      </c>
      <c r="X155" s="20">
        <f t="shared" si="3"/>
        <v>0</v>
      </c>
      <c r="Y155" s="18" t="s">
        <v>51</v>
      </c>
      <c r="Z155" s="21">
        <v>2014</v>
      </c>
      <c r="AA155" s="14" t="s">
        <v>81</v>
      </c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</row>
    <row r="156" spans="1:224" ht="51" hidden="1" outlineLevel="1" x14ac:dyDescent="0.2">
      <c r="A156" s="14" t="s">
        <v>382</v>
      </c>
      <c r="B156" s="14" t="s">
        <v>40</v>
      </c>
      <c r="C156" s="14" t="s">
        <v>378</v>
      </c>
      <c r="D156" s="14" t="s">
        <v>379</v>
      </c>
      <c r="E156" s="14" t="s">
        <v>380</v>
      </c>
      <c r="F156" s="14" t="s">
        <v>381</v>
      </c>
      <c r="G156" s="14" t="s">
        <v>45</v>
      </c>
      <c r="H156" s="27">
        <v>50</v>
      </c>
      <c r="I156" s="14" t="s">
        <v>100</v>
      </c>
      <c r="J156" s="14" t="s">
        <v>47</v>
      </c>
      <c r="K156" s="14" t="s">
        <v>48</v>
      </c>
      <c r="L156" s="14" t="s">
        <v>49</v>
      </c>
      <c r="M156" s="14" t="s">
        <v>50</v>
      </c>
      <c r="N156" s="28">
        <v>0</v>
      </c>
      <c r="O156" s="28">
        <v>0</v>
      </c>
      <c r="P156" s="28">
        <v>41</v>
      </c>
      <c r="Q156" s="28">
        <v>45</v>
      </c>
      <c r="R156" s="28">
        <v>40</v>
      </c>
      <c r="S156" s="28">
        <v>40</v>
      </c>
      <c r="T156" s="28">
        <v>40</v>
      </c>
      <c r="U156" s="28"/>
      <c r="V156" s="28">
        <v>2087.5</v>
      </c>
      <c r="W156" s="28">
        <v>0</v>
      </c>
      <c r="X156" s="20">
        <f t="shared" si="3"/>
        <v>0</v>
      </c>
      <c r="Y156" s="14" t="s">
        <v>51</v>
      </c>
      <c r="Z156" s="14" t="s">
        <v>168</v>
      </c>
      <c r="AA156" s="34" t="s">
        <v>81</v>
      </c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</row>
    <row r="157" spans="1:224" ht="51" hidden="1" outlineLevel="1" x14ac:dyDescent="0.2">
      <c r="A157" s="35" t="s">
        <v>383</v>
      </c>
      <c r="B157" s="33" t="s">
        <v>40</v>
      </c>
      <c r="C157" s="35" t="s">
        <v>378</v>
      </c>
      <c r="D157" s="35" t="s">
        <v>379</v>
      </c>
      <c r="E157" s="35" t="s">
        <v>380</v>
      </c>
      <c r="F157" s="36" t="s">
        <v>381</v>
      </c>
      <c r="G157" s="35" t="s">
        <v>45</v>
      </c>
      <c r="H157" s="37">
        <v>50</v>
      </c>
      <c r="I157" s="35" t="s">
        <v>115</v>
      </c>
      <c r="J157" s="35" t="s">
        <v>47</v>
      </c>
      <c r="K157" s="35" t="s">
        <v>48</v>
      </c>
      <c r="L157" s="38" t="s">
        <v>49</v>
      </c>
      <c r="M157" s="35" t="s">
        <v>50</v>
      </c>
      <c r="N157" s="28">
        <v>0</v>
      </c>
      <c r="O157" s="28">
        <v>0</v>
      </c>
      <c r="P157" s="28">
        <v>41</v>
      </c>
      <c r="Q157" s="28">
        <v>45</v>
      </c>
      <c r="R157" s="28">
        <v>40</v>
      </c>
      <c r="S157" s="28">
        <v>40</v>
      </c>
      <c r="T157" s="28">
        <v>40</v>
      </c>
      <c r="U157" s="28"/>
      <c r="V157" s="28">
        <v>2087.5</v>
      </c>
      <c r="W157" s="28">
        <f>V157*(O157+P157+Q157+R157+S157+T157)</f>
        <v>430025</v>
      </c>
      <c r="X157" s="20">
        <f t="shared" si="3"/>
        <v>481628.00000000006</v>
      </c>
      <c r="Y157" s="35" t="s">
        <v>51</v>
      </c>
      <c r="Z157" s="14" t="s">
        <v>168</v>
      </c>
      <c r="AA157" s="35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</row>
    <row r="158" spans="1:224" ht="51" hidden="1" outlineLevel="1" x14ac:dyDescent="0.2">
      <c r="A158" s="14" t="s">
        <v>384</v>
      </c>
      <c r="B158" s="14" t="s">
        <v>40</v>
      </c>
      <c r="C158" s="14" t="s">
        <v>378</v>
      </c>
      <c r="D158" s="14" t="s">
        <v>379</v>
      </c>
      <c r="E158" s="14" t="s">
        <v>380</v>
      </c>
      <c r="F158" s="14" t="s">
        <v>385</v>
      </c>
      <c r="G158" s="15" t="s">
        <v>77</v>
      </c>
      <c r="H158" s="16">
        <v>50</v>
      </c>
      <c r="I158" s="17" t="s">
        <v>96</v>
      </c>
      <c r="J158" s="15" t="s">
        <v>47</v>
      </c>
      <c r="K158" s="18" t="s">
        <v>48</v>
      </c>
      <c r="L158" s="18" t="s">
        <v>49</v>
      </c>
      <c r="M158" s="17" t="s">
        <v>50</v>
      </c>
      <c r="N158" s="20">
        <v>0</v>
      </c>
      <c r="O158" s="23">
        <v>0</v>
      </c>
      <c r="P158" s="23">
        <v>5899</v>
      </c>
      <c r="Q158" s="23">
        <v>5000</v>
      </c>
      <c r="R158" s="20">
        <v>3000</v>
      </c>
      <c r="S158" s="20">
        <v>3000</v>
      </c>
      <c r="T158" s="20">
        <v>5000</v>
      </c>
      <c r="U158" s="20"/>
      <c r="V158" s="20">
        <v>1858.2589285714284</v>
      </c>
      <c r="W158" s="20">
        <v>0</v>
      </c>
      <c r="X158" s="20">
        <f t="shared" si="3"/>
        <v>0</v>
      </c>
      <c r="Y158" s="18" t="s">
        <v>51</v>
      </c>
      <c r="Z158" s="21">
        <v>2014</v>
      </c>
      <c r="AA158" s="14" t="s">
        <v>116</v>
      </c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</row>
    <row r="159" spans="1:224" ht="51" hidden="1" outlineLevel="1" x14ac:dyDescent="0.2">
      <c r="A159" s="14" t="s">
        <v>386</v>
      </c>
      <c r="B159" s="14" t="s">
        <v>40</v>
      </c>
      <c r="C159" s="14" t="s">
        <v>378</v>
      </c>
      <c r="D159" s="14" t="s">
        <v>379</v>
      </c>
      <c r="E159" s="14" t="s">
        <v>380</v>
      </c>
      <c r="F159" s="14" t="s">
        <v>385</v>
      </c>
      <c r="G159" s="14" t="s">
        <v>77</v>
      </c>
      <c r="H159" s="27">
        <v>50</v>
      </c>
      <c r="I159" s="14" t="s">
        <v>100</v>
      </c>
      <c r="J159" s="14" t="s">
        <v>47</v>
      </c>
      <c r="K159" s="14" t="s">
        <v>48</v>
      </c>
      <c r="L159" s="14" t="s">
        <v>49</v>
      </c>
      <c r="M159" s="14" t="s">
        <v>50</v>
      </c>
      <c r="N159" s="28">
        <v>0</v>
      </c>
      <c r="O159" s="28">
        <v>0</v>
      </c>
      <c r="P159" s="28">
        <v>5899</v>
      </c>
      <c r="Q159" s="28">
        <v>5000</v>
      </c>
      <c r="R159" s="28">
        <v>3000</v>
      </c>
      <c r="S159" s="28">
        <v>3000</v>
      </c>
      <c r="T159" s="28">
        <v>5000</v>
      </c>
      <c r="U159" s="28"/>
      <c r="V159" s="28">
        <v>910.71</v>
      </c>
      <c r="W159" s="28">
        <v>0</v>
      </c>
      <c r="X159" s="20">
        <f t="shared" si="3"/>
        <v>0</v>
      </c>
      <c r="Y159" s="14" t="s">
        <v>51</v>
      </c>
      <c r="Z159" s="14" t="s">
        <v>168</v>
      </c>
      <c r="AA159" s="34" t="s">
        <v>81</v>
      </c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</row>
    <row r="160" spans="1:224" ht="51" hidden="1" outlineLevel="1" x14ac:dyDescent="0.2">
      <c r="A160" s="35" t="s">
        <v>387</v>
      </c>
      <c r="B160" s="33" t="s">
        <v>40</v>
      </c>
      <c r="C160" s="35" t="s">
        <v>378</v>
      </c>
      <c r="D160" s="35" t="s">
        <v>379</v>
      </c>
      <c r="E160" s="35" t="s">
        <v>380</v>
      </c>
      <c r="F160" s="36" t="s">
        <v>385</v>
      </c>
      <c r="G160" s="35" t="s">
        <v>77</v>
      </c>
      <c r="H160" s="37">
        <v>50</v>
      </c>
      <c r="I160" s="35" t="s">
        <v>115</v>
      </c>
      <c r="J160" s="35" t="s">
        <v>47</v>
      </c>
      <c r="K160" s="35" t="s">
        <v>48</v>
      </c>
      <c r="L160" s="38" t="s">
        <v>49</v>
      </c>
      <c r="M160" s="35" t="s">
        <v>50</v>
      </c>
      <c r="N160" s="28">
        <v>0</v>
      </c>
      <c r="O160" s="28">
        <v>0</v>
      </c>
      <c r="P160" s="28">
        <v>5899</v>
      </c>
      <c r="Q160" s="28">
        <v>5000</v>
      </c>
      <c r="R160" s="28">
        <v>3000</v>
      </c>
      <c r="S160" s="28">
        <v>3000</v>
      </c>
      <c r="T160" s="28">
        <v>5000</v>
      </c>
      <c r="U160" s="28"/>
      <c r="V160" s="28">
        <v>910.71</v>
      </c>
      <c r="W160" s="28">
        <f>V160*(O160+P160+Q160+R160+S160+T160)</f>
        <v>19943638.289999999</v>
      </c>
      <c r="X160" s="20">
        <f t="shared" si="3"/>
        <v>22336874.884800002</v>
      </c>
      <c r="Y160" s="35" t="s">
        <v>51</v>
      </c>
      <c r="Z160" s="14" t="s">
        <v>168</v>
      </c>
      <c r="AA160" s="35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</row>
    <row r="161" spans="1:224" ht="51" hidden="1" outlineLevel="1" x14ac:dyDescent="0.2">
      <c r="A161" s="14" t="s">
        <v>388</v>
      </c>
      <c r="B161" s="14" t="s">
        <v>40</v>
      </c>
      <c r="C161" s="14" t="s">
        <v>389</v>
      </c>
      <c r="D161" s="14" t="s">
        <v>390</v>
      </c>
      <c r="E161" s="14" t="s">
        <v>391</v>
      </c>
      <c r="F161" s="14" t="s">
        <v>392</v>
      </c>
      <c r="G161" s="15" t="s">
        <v>77</v>
      </c>
      <c r="H161" s="16">
        <v>50</v>
      </c>
      <c r="I161" s="17" t="s">
        <v>96</v>
      </c>
      <c r="J161" s="15" t="s">
        <v>47</v>
      </c>
      <c r="K161" s="18" t="s">
        <v>48</v>
      </c>
      <c r="L161" s="18" t="s">
        <v>49</v>
      </c>
      <c r="M161" s="17" t="s">
        <v>50</v>
      </c>
      <c r="N161" s="20">
        <v>0</v>
      </c>
      <c r="O161" s="23">
        <v>0</v>
      </c>
      <c r="P161" s="23">
        <v>5299</v>
      </c>
      <c r="Q161" s="23">
        <v>4000</v>
      </c>
      <c r="R161" s="20">
        <v>3000</v>
      </c>
      <c r="S161" s="20">
        <v>3000</v>
      </c>
      <c r="T161" s="20">
        <v>4000</v>
      </c>
      <c r="U161" s="20"/>
      <c r="V161" s="20">
        <v>3442.6</v>
      </c>
      <c r="W161" s="20">
        <v>0</v>
      </c>
      <c r="X161" s="20">
        <f t="shared" si="3"/>
        <v>0</v>
      </c>
      <c r="Y161" s="18" t="s">
        <v>51</v>
      </c>
      <c r="Z161" s="21">
        <v>2014</v>
      </c>
      <c r="AA161" s="14" t="s">
        <v>116</v>
      </c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</row>
    <row r="162" spans="1:224" ht="51" hidden="1" outlineLevel="1" x14ac:dyDescent="0.2">
      <c r="A162" s="14" t="s">
        <v>393</v>
      </c>
      <c r="B162" s="14" t="s">
        <v>40</v>
      </c>
      <c r="C162" s="14" t="s">
        <v>389</v>
      </c>
      <c r="D162" s="14" t="s">
        <v>390</v>
      </c>
      <c r="E162" s="14" t="s">
        <v>391</v>
      </c>
      <c r="F162" s="14" t="s">
        <v>392</v>
      </c>
      <c r="G162" s="14" t="s">
        <v>77</v>
      </c>
      <c r="H162" s="27">
        <v>50</v>
      </c>
      <c r="I162" s="14" t="s">
        <v>100</v>
      </c>
      <c r="J162" s="14" t="s">
        <v>47</v>
      </c>
      <c r="K162" s="14" t="s">
        <v>48</v>
      </c>
      <c r="L162" s="14" t="s">
        <v>49</v>
      </c>
      <c r="M162" s="14" t="s">
        <v>50</v>
      </c>
      <c r="N162" s="28">
        <v>0</v>
      </c>
      <c r="O162" s="28">
        <v>0</v>
      </c>
      <c r="P162" s="28">
        <v>5299</v>
      </c>
      <c r="Q162" s="28">
        <v>4000</v>
      </c>
      <c r="R162" s="28">
        <v>3000</v>
      </c>
      <c r="S162" s="28">
        <v>3000</v>
      </c>
      <c r="T162" s="28">
        <v>4000</v>
      </c>
      <c r="U162" s="28"/>
      <c r="V162" s="28">
        <v>2816.33</v>
      </c>
      <c r="W162" s="28">
        <v>0</v>
      </c>
      <c r="X162" s="20">
        <f t="shared" si="3"/>
        <v>0</v>
      </c>
      <c r="Y162" s="14" t="s">
        <v>51</v>
      </c>
      <c r="Z162" s="14" t="s">
        <v>168</v>
      </c>
      <c r="AA162" s="34" t="s">
        <v>81</v>
      </c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</row>
    <row r="163" spans="1:224" ht="51" hidden="1" outlineLevel="1" x14ac:dyDescent="0.2">
      <c r="A163" s="35" t="s">
        <v>394</v>
      </c>
      <c r="B163" s="33" t="s">
        <v>40</v>
      </c>
      <c r="C163" s="35" t="s">
        <v>389</v>
      </c>
      <c r="D163" s="35" t="s">
        <v>390</v>
      </c>
      <c r="E163" s="35" t="s">
        <v>391</v>
      </c>
      <c r="F163" s="36" t="s">
        <v>392</v>
      </c>
      <c r="G163" s="35" t="s">
        <v>77</v>
      </c>
      <c r="H163" s="37">
        <v>50</v>
      </c>
      <c r="I163" s="35" t="s">
        <v>115</v>
      </c>
      <c r="J163" s="35" t="s">
        <v>47</v>
      </c>
      <c r="K163" s="35" t="s">
        <v>48</v>
      </c>
      <c r="L163" s="38" t="s">
        <v>49</v>
      </c>
      <c r="M163" s="35" t="s">
        <v>50</v>
      </c>
      <c r="N163" s="28">
        <v>0</v>
      </c>
      <c r="O163" s="28">
        <v>0</v>
      </c>
      <c r="P163" s="28">
        <v>5299</v>
      </c>
      <c r="Q163" s="28">
        <v>4000</v>
      </c>
      <c r="R163" s="28">
        <v>3000</v>
      </c>
      <c r="S163" s="28">
        <v>3000</v>
      </c>
      <c r="T163" s="28">
        <v>4000</v>
      </c>
      <c r="U163" s="28"/>
      <c r="V163" s="28">
        <v>2816.33</v>
      </c>
      <c r="W163" s="28">
        <f>V163*(O163+P163+Q163+R163+S163+T163)</f>
        <v>54352352.670000002</v>
      </c>
      <c r="X163" s="20">
        <f t="shared" si="3"/>
        <v>60874634.990400009</v>
      </c>
      <c r="Y163" s="35" t="s">
        <v>51</v>
      </c>
      <c r="Z163" s="14" t="s">
        <v>168</v>
      </c>
      <c r="AA163" s="35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</row>
    <row r="164" spans="1:224" ht="51" hidden="1" outlineLevel="1" x14ac:dyDescent="0.2">
      <c r="A164" s="14" t="s">
        <v>395</v>
      </c>
      <c r="B164" s="14" t="s">
        <v>40</v>
      </c>
      <c r="C164" s="14" t="s">
        <v>396</v>
      </c>
      <c r="D164" s="14" t="s">
        <v>397</v>
      </c>
      <c r="E164" s="14" t="s">
        <v>398</v>
      </c>
      <c r="F164" s="14" t="s">
        <v>399</v>
      </c>
      <c r="G164" s="15" t="s">
        <v>77</v>
      </c>
      <c r="H164" s="16">
        <v>50</v>
      </c>
      <c r="I164" s="17" t="s">
        <v>96</v>
      </c>
      <c r="J164" s="15" t="s">
        <v>47</v>
      </c>
      <c r="K164" s="18" t="s">
        <v>48</v>
      </c>
      <c r="L164" s="18" t="s">
        <v>49</v>
      </c>
      <c r="M164" s="17" t="s">
        <v>400</v>
      </c>
      <c r="N164" s="20">
        <v>0</v>
      </c>
      <c r="O164" s="23">
        <v>0</v>
      </c>
      <c r="P164" s="23">
        <v>1383</v>
      </c>
      <c r="Q164" s="23">
        <v>1383</v>
      </c>
      <c r="R164" s="23">
        <v>1383</v>
      </c>
      <c r="S164" s="23">
        <v>1383</v>
      </c>
      <c r="T164" s="23">
        <v>1383</v>
      </c>
      <c r="U164" s="23"/>
      <c r="V164" s="20">
        <v>5446.4285714285706</v>
      </c>
      <c r="W164" s="20">
        <v>0</v>
      </c>
      <c r="X164" s="20">
        <f t="shared" si="3"/>
        <v>0</v>
      </c>
      <c r="Y164" s="18" t="s">
        <v>51</v>
      </c>
      <c r="Z164" s="21">
        <v>2014</v>
      </c>
      <c r="AA164" s="14" t="s">
        <v>116</v>
      </c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</row>
    <row r="165" spans="1:224" ht="51" hidden="1" outlineLevel="1" x14ac:dyDescent="0.2">
      <c r="A165" s="14" t="s">
        <v>401</v>
      </c>
      <c r="B165" s="14" t="s">
        <v>40</v>
      </c>
      <c r="C165" s="14" t="s">
        <v>396</v>
      </c>
      <c r="D165" s="14" t="s">
        <v>397</v>
      </c>
      <c r="E165" s="14" t="s">
        <v>398</v>
      </c>
      <c r="F165" s="14" t="s">
        <v>399</v>
      </c>
      <c r="G165" s="14" t="s">
        <v>77</v>
      </c>
      <c r="H165" s="27">
        <v>50</v>
      </c>
      <c r="I165" s="14" t="s">
        <v>100</v>
      </c>
      <c r="J165" s="14" t="s">
        <v>47</v>
      </c>
      <c r="K165" s="14" t="s">
        <v>48</v>
      </c>
      <c r="L165" s="14" t="s">
        <v>49</v>
      </c>
      <c r="M165" s="14" t="s">
        <v>400</v>
      </c>
      <c r="N165" s="28">
        <v>0</v>
      </c>
      <c r="O165" s="28">
        <v>0</v>
      </c>
      <c r="P165" s="28">
        <v>1383</v>
      </c>
      <c r="Q165" s="28">
        <v>1383</v>
      </c>
      <c r="R165" s="28">
        <v>1383</v>
      </c>
      <c r="S165" s="28">
        <v>1383</v>
      </c>
      <c r="T165" s="28">
        <v>1383</v>
      </c>
      <c r="U165" s="28"/>
      <c r="V165" s="28">
        <v>3584.82</v>
      </c>
      <c r="W165" s="28">
        <v>0</v>
      </c>
      <c r="X165" s="20">
        <f t="shared" si="3"/>
        <v>0</v>
      </c>
      <c r="Y165" s="14" t="s">
        <v>51</v>
      </c>
      <c r="Z165" s="14" t="s">
        <v>168</v>
      </c>
      <c r="AA165" s="34" t="s">
        <v>81</v>
      </c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</row>
    <row r="166" spans="1:224" ht="51" hidden="1" outlineLevel="1" x14ac:dyDescent="0.2">
      <c r="A166" s="35" t="s">
        <v>402</v>
      </c>
      <c r="B166" s="33" t="s">
        <v>40</v>
      </c>
      <c r="C166" s="35" t="s">
        <v>396</v>
      </c>
      <c r="D166" s="35" t="s">
        <v>397</v>
      </c>
      <c r="E166" s="35" t="s">
        <v>398</v>
      </c>
      <c r="F166" s="36" t="s">
        <v>399</v>
      </c>
      <c r="G166" s="35" t="s">
        <v>77</v>
      </c>
      <c r="H166" s="37">
        <v>50</v>
      </c>
      <c r="I166" s="35" t="s">
        <v>115</v>
      </c>
      <c r="J166" s="35" t="s">
        <v>47</v>
      </c>
      <c r="K166" s="35" t="s">
        <v>48</v>
      </c>
      <c r="L166" s="38" t="s">
        <v>49</v>
      </c>
      <c r="M166" s="35" t="s">
        <v>400</v>
      </c>
      <c r="N166" s="28">
        <v>0</v>
      </c>
      <c r="O166" s="28">
        <v>0</v>
      </c>
      <c r="P166" s="28">
        <v>1383</v>
      </c>
      <c r="Q166" s="28">
        <v>1383</v>
      </c>
      <c r="R166" s="28">
        <v>1383</v>
      </c>
      <c r="S166" s="28">
        <v>1383</v>
      </c>
      <c r="T166" s="28">
        <v>1383</v>
      </c>
      <c r="U166" s="28"/>
      <c r="V166" s="28">
        <v>3584.82</v>
      </c>
      <c r="W166" s="28">
        <f>V166*(O166+P166+Q166+R166+S166+T166)</f>
        <v>24789030.300000001</v>
      </c>
      <c r="X166" s="20">
        <f t="shared" si="3"/>
        <v>27763713.936000004</v>
      </c>
      <c r="Y166" s="35" t="s">
        <v>51</v>
      </c>
      <c r="Z166" s="14" t="s">
        <v>168</v>
      </c>
      <c r="AA166" s="35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</row>
    <row r="167" spans="1:224" ht="51" hidden="1" outlineLevel="1" x14ac:dyDescent="0.2">
      <c r="A167" s="14" t="s">
        <v>403</v>
      </c>
      <c r="B167" s="14" t="s">
        <v>40</v>
      </c>
      <c r="C167" s="14" t="s">
        <v>404</v>
      </c>
      <c r="D167" s="14" t="s">
        <v>405</v>
      </c>
      <c r="E167" s="14" t="s">
        <v>406</v>
      </c>
      <c r="F167" s="14" t="s">
        <v>407</v>
      </c>
      <c r="G167" s="15" t="s">
        <v>77</v>
      </c>
      <c r="H167" s="16">
        <v>50</v>
      </c>
      <c r="I167" s="17" t="s">
        <v>96</v>
      </c>
      <c r="J167" s="15" t="s">
        <v>47</v>
      </c>
      <c r="K167" s="18" t="s">
        <v>48</v>
      </c>
      <c r="L167" s="18" t="s">
        <v>49</v>
      </c>
      <c r="M167" s="17" t="s">
        <v>400</v>
      </c>
      <c r="N167" s="20">
        <v>0</v>
      </c>
      <c r="O167" s="23">
        <v>0</v>
      </c>
      <c r="P167" s="23">
        <v>140</v>
      </c>
      <c r="Q167" s="23">
        <v>140</v>
      </c>
      <c r="R167" s="23">
        <v>140</v>
      </c>
      <c r="S167" s="23">
        <v>140</v>
      </c>
      <c r="T167" s="23">
        <v>140</v>
      </c>
      <c r="U167" s="23"/>
      <c r="V167" s="20">
        <v>3616.0714285714284</v>
      </c>
      <c r="W167" s="20">
        <v>0</v>
      </c>
      <c r="X167" s="20">
        <f t="shared" si="3"/>
        <v>0</v>
      </c>
      <c r="Y167" s="18" t="s">
        <v>51</v>
      </c>
      <c r="Z167" s="21">
        <v>2014</v>
      </c>
      <c r="AA167" s="14" t="s">
        <v>116</v>
      </c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</row>
    <row r="168" spans="1:224" ht="51" hidden="1" outlineLevel="1" x14ac:dyDescent="0.2">
      <c r="A168" s="14" t="s">
        <v>408</v>
      </c>
      <c r="B168" s="14" t="s">
        <v>40</v>
      </c>
      <c r="C168" s="14" t="s">
        <v>404</v>
      </c>
      <c r="D168" s="14" t="s">
        <v>405</v>
      </c>
      <c r="E168" s="14" t="s">
        <v>406</v>
      </c>
      <c r="F168" s="14" t="s">
        <v>407</v>
      </c>
      <c r="G168" s="14" t="s">
        <v>77</v>
      </c>
      <c r="H168" s="27">
        <v>50</v>
      </c>
      <c r="I168" s="14" t="s">
        <v>100</v>
      </c>
      <c r="J168" s="14" t="s">
        <v>47</v>
      </c>
      <c r="K168" s="14" t="s">
        <v>48</v>
      </c>
      <c r="L168" s="14" t="s">
        <v>49</v>
      </c>
      <c r="M168" s="14" t="s">
        <v>400</v>
      </c>
      <c r="N168" s="28">
        <v>0</v>
      </c>
      <c r="O168" s="28">
        <v>0</v>
      </c>
      <c r="P168" s="28">
        <v>140</v>
      </c>
      <c r="Q168" s="28">
        <v>140</v>
      </c>
      <c r="R168" s="28">
        <v>140</v>
      </c>
      <c r="S168" s="28">
        <v>140</v>
      </c>
      <c r="T168" s="28">
        <v>140</v>
      </c>
      <c r="U168" s="28"/>
      <c r="V168" s="28">
        <v>2579.46</v>
      </c>
      <c r="W168" s="28">
        <v>0</v>
      </c>
      <c r="X168" s="20">
        <f t="shared" si="3"/>
        <v>0</v>
      </c>
      <c r="Y168" s="14" t="s">
        <v>51</v>
      </c>
      <c r="Z168" s="14" t="s">
        <v>168</v>
      </c>
      <c r="AA168" s="34" t="s">
        <v>81</v>
      </c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  <c r="HK168" s="29"/>
      <c r="HL168" s="29"/>
      <c r="HM168" s="29"/>
      <c r="HN168" s="29"/>
      <c r="HO168" s="29"/>
      <c r="HP168" s="29"/>
    </row>
    <row r="169" spans="1:224" ht="51" hidden="1" outlineLevel="1" x14ac:dyDescent="0.2">
      <c r="A169" s="35" t="s">
        <v>409</v>
      </c>
      <c r="B169" s="33" t="s">
        <v>40</v>
      </c>
      <c r="C169" s="35" t="s">
        <v>404</v>
      </c>
      <c r="D169" s="35" t="s">
        <v>405</v>
      </c>
      <c r="E169" s="35" t="s">
        <v>406</v>
      </c>
      <c r="F169" s="36" t="s">
        <v>407</v>
      </c>
      <c r="G169" s="35" t="s">
        <v>77</v>
      </c>
      <c r="H169" s="37">
        <v>50</v>
      </c>
      <c r="I169" s="35" t="s">
        <v>115</v>
      </c>
      <c r="J169" s="35" t="s">
        <v>47</v>
      </c>
      <c r="K169" s="35" t="s">
        <v>48</v>
      </c>
      <c r="L169" s="38" t="s">
        <v>49</v>
      </c>
      <c r="M169" s="35" t="s">
        <v>400</v>
      </c>
      <c r="N169" s="28">
        <v>0</v>
      </c>
      <c r="O169" s="28">
        <v>0</v>
      </c>
      <c r="P169" s="28">
        <v>140</v>
      </c>
      <c r="Q169" s="28">
        <v>140</v>
      </c>
      <c r="R169" s="28">
        <v>140</v>
      </c>
      <c r="S169" s="28">
        <v>140</v>
      </c>
      <c r="T169" s="28">
        <v>140</v>
      </c>
      <c r="U169" s="28"/>
      <c r="V169" s="28">
        <v>2579.46</v>
      </c>
      <c r="W169" s="28">
        <f>V169*(O169+P169+Q169+R169+S169+T169)</f>
        <v>1805622</v>
      </c>
      <c r="X169" s="20">
        <f t="shared" si="3"/>
        <v>2022296.6400000001</v>
      </c>
      <c r="Y169" s="35" t="s">
        <v>51</v>
      </c>
      <c r="Z169" s="14" t="s">
        <v>168</v>
      </c>
      <c r="AA169" s="35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</row>
    <row r="170" spans="1:224" ht="51" hidden="1" outlineLevel="1" x14ac:dyDescent="0.2">
      <c r="A170" s="14" t="s">
        <v>410</v>
      </c>
      <c r="B170" s="14" t="s">
        <v>40</v>
      </c>
      <c r="C170" s="14" t="s">
        <v>411</v>
      </c>
      <c r="D170" s="14" t="s">
        <v>405</v>
      </c>
      <c r="E170" s="14" t="s">
        <v>412</v>
      </c>
      <c r="F170" s="14" t="s">
        <v>413</v>
      </c>
      <c r="G170" s="15" t="s">
        <v>77</v>
      </c>
      <c r="H170" s="16">
        <v>50</v>
      </c>
      <c r="I170" s="17" t="s">
        <v>96</v>
      </c>
      <c r="J170" s="15" t="s">
        <v>47</v>
      </c>
      <c r="K170" s="18" t="s">
        <v>48</v>
      </c>
      <c r="L170" s="18" t="s">
        <v>49</v>
      </c>
      <c r="M170" s="17" t="s">
        <v>400</v>
      </c>
      <c r="N170" s="20">
        <v>0</v>
      </c>
      <c r="O170" s="23">
        <v>0</v>
      </c>
      <c r="P170" s="23">
        <v>3079</v>
      </c>
      <c r="Q170" s="23">
        <v>3079</v>
      </c>
      <c r="R170" s="23">
        <v>3079</v>
      </c>
      <c r="S170" s="23">
        <v>3079</v>
      </c>
      <c r="T170" s="23">
        <v>3079</v>
      </c>
      <c r="U170" s="23"/>
      <c r="V170" s="20">
        <v>12500</v>
      </c>
      <c r="W170" s="20">
        <v>0</v>
      </c>
      <c r="X170" s="20">
        <f t="shared" si="3"/>
        <v>0</v>
      </c>
      <c r="Y170" s="18" t="s">
        <v>51</v>
      </c>
      <c r="Z170" s="21">
        <v>2014</v>
      </c>
      <c r="AA170" s="14" t="s">
        <v>116</v>
      </c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</row>
    <row r="171" spans="1:224" ht="51" hidden="1" outlineLevel="1" x14ac:dyDescent="0.2">
      <c r="A171" s="14" t="s">
        <v>414</v>
      </c>
      <c r="B171" s="14" t="s">
        <v>40</v>
      </c>
      <c r="C171" s="14" t="s">
        <v>411</v>
      </c>
      <c r="D171" s="14" t="s">
        <v>405</v>
      </c>
      <c r="E171" s="14" t="s">
        <v>412</v>
      </c>
      <c r="F171" s="14" t="s">
        <v>413</v>
      </c>
      <c r="G171" s="14" t="s">
        <v>77</v>
      </c>
      <c r="H171" s="27">
        <v>50</v>
      </c>
      <c r="I171" s="14" t="s">
        <v>100</v>
      </c>
      <c r="J171" s="14" t="s">
        <v>47</v>
      </c>
      <c r="K171" s="14" t="s">
        <v>48</v>
      </c>
      <c r="L171" s="14" t="s">
        <v>49</v>
      </c>
      <c r="M171" s="14" t="s">
        <v>400</v>
      </c>
      <c r="N171" s="28">
        <v>0</v>
      </c>
      <c r="O171" s="28">
        <v>0</v>
      </c>
      <c r="P171" s="28">
        <v>3079</v>
      </c>
      <c r="Q171" s="28">
        <v>3079</v>
      </c>
      <c r="R171" s="28">
        <v>3079</v>
      </c>
      <c r="S171" s="28">
        <v>3079</v>
      </c>
      <c r="T171" s="28">
        <v>3079</v>
      </c>
      <c r="U171" s="28"/>
      <c r="V171" s="28">
        <v>7662.1</v>
      </c>
      <c r="W171" s="28">
        <v>0</v>
      </c>
      <c r="X171" s="20">
        <f t="shared" si="3"/>
        <v>0</v>
      </c>
      <c r="Y171" s="14" t="s">
        <v>51</v>
      </c>
      <c r="Z171" s="14" t="s">
        <v>168</v>
      </c>
      <c r="AA171" s="34" t="s">
        <v>81</v>
      </c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</row>
    <row r="172" spans="1:224" ht="51" hidden="1" outlineLevel="1" x14ac:dyDescent="0.2">
      <c r="A172" s="35" t="s">
        <v>415</v>
      </c>
      <c r="B172" s="33" t="s">
        <v>40</v>
      </c>
      <c r="C172" s="35" t="s">
        <v>411</v>
      </c>
      <c r="D172" s="35" t="s">
        <v>405</v>
      </c>
      <c r="E172" s="35" t="s">
        <v>412</v>
      </c>
      <c r="F172" s="36" t="s">
        <v>413</v>
      </c>
      <c r="G172" s="35" t="s">
        <v>77</v>
      </c>
      <c r="H172" s="37">
        <v>50</v>
      </c>
      <c r="I172" s="35" t="s">
        <v>115</v>
      </c>
      <c r="J172" s="35" t="s">
        <v>47</v>
      </c>
      <c r="K172" s="35" t="s">
        <v>48</v>
      </c>
      <c r="L172" s="38" t="s">
        <v>49</v>
      </c>
      <c r="M172" s="35" t="s">
        <v>400</v>
      </c>
      <c r="N172" s="28">
        <v>0</v>
      </c>
      <c r="O172" s="28">
        <v>0</v>
      </c>
      <c r="P172" s="28">
        <v>3079</v>
      </c>
      <c r="Q172" s="28">
        <v>3079</v>
      </c>
      <c r="R172" s="28">
        <v>3079</v>
      </c>
      <c r="S172" s="28">
        <v>3079</v>
      </c>
      <c r="T172" s="28">
        <v>3079</v>
      </c>
      <c r="U172" s="28"/>
      <c r="V172" s="28">
        <v>7662.1</v>
      </c>
      <c r="W172" s="28">
        <f>V172*(O172+P172+Q172+R172+S172+T172)</f>
        <v>117958029.5</v>
      </c>
      <c r="X172" s="20">
        <f t="shared" si="3"/>
        <v>132112993.04000001</v>
      </c>
      <c r="Y172" s="35" t="s">
        <v>51</v>
      </c>
      <c r="Z172" s="14" t="s">
        <v>168</v>
      </c>
      <c r="AA172" s="35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</row>
    <row r="173" spans="1:224" ht="76.5" hidden="1" outlineLevel="1" x14ac:dyDescent="0.2">
      <c r="A173" s="14" t="s">
        <v>416</v>
      </c>
      <c r="B173" s="14" t="s">
        <v>40</v>
      </c>
      <c r="C173" s="14" t="s">
        <v>417</v>
      </c>
      <c r="D173" s="14" t="s">
        <v>405</v>
      </c>
      <c r="E173" s="14" t="s">
        <v>418</v>
      </c>
      <c r="F173" s="14" t="s">
        <v>419</v>
      </c>
      <c r="G173" s="15" t="s">
        <v>77</v>
      </c>
      <c r="H173" s="16">
        <v>50</v>
      </c>
      <c r="I173" s="17" t="s">
        <v>96</v>
      </c>
      <c r="J173" s="15" t="s">
        <v>47</v>
      </c>
      <c r="K173" s="18" t="s">
        <v>48</v>
      </c>
      <c r="L173" s="18" t="s">
        <v>49</v>
      </c>
      <c r="M173" s="17" t="s">
        <v>400</v>
      </c>
      <c r="N173" s="20">
        <v>0</v>
      </c>
      <c r="O173" s="23">
        <v>0</v>
      </c>
      <c r="P173" s="23">
        <v>3621</v>
      </c>
      <c r="Q173" s="23">
        <v>3621</v>
      </c>
      <c r="R173" s="23">
        <v>3621</v>
      </c>
      <c r="S173" s="23">
        <v>3621</v>
      </c>
      <c r="T173" s="23">
        <v>3621</v>
      </c>
      <c r="U173" s="23"/>
      <c r="V173" s="20">
        <v>2756.6964285714284</v>
      </c>
      <c r="W173" s="20">
        <v>0</v>
      </c>
      <c r="X173" s="20">
        <f t="shared" si="3"/>
        <v>0</v>
      </c>
      <c r="Y173" s="18" t="s">
        <v>51</v>
      </c>
      <c r="Z173" s="21">
        <v>2014</v>
      </c>
      <c r="AA173" s="14" t="s">
        <v>81</v>
      </c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</row>
    <row r="174" spans="1:224" ht="76.5" hidden="1" outlineLevel="1" x14ac:dyDescent="0.2">
      <c r="A174" s="14" t="s">
        <v>420</v>
      </c>
      <c r="B174" s="14" t="s">
        <v>40</v>
      </c>
      <c r="C174" s="14" t="s">
        <v>417</v>
      </c>
      <c r="D174" s="14" t="s">
        <v>405</v>
      </c>
      <c r="E174" s="14" t="s">
        <v>418</v>
      </c>
      <c r="F174" s="14" t="s">
        <v>419</v>
      </c>
      <c r="G174" s="14" t="s">
        <v>77</v>
      </c>
      <c r="H174" s="27">
        <v>50</v>
      </c>
      <c r="I174" s="14" t="s">
        <v>100</v>
      </c>
      <c r="J174" s="14" t="s">
        <v>47</v>
      </c>
      <c r="K174" s="14" t="s">
        <v>48</v>
      </c>
      <c r="L174" s="14" t="s">
        <v>49</v>
      </c>
      <c r="M174" s="14" t="s">
        <v>400</v>
      </c>
      <c r="N174" s="28">
        <v>0</v>
      </c>
      <c r="O174" s="28">
        <v>0</v>
      </c>
      <c r="P174" s="28">
        <v>3621</v>
      </c>
      <c r="Q174" s="28">
        <v>3621</v>
      </c>
      <c r="R174" s="28">
        <v>3621</v>
      </c>
      <c r="S174" s="28">
        <v>3621</v>
      </c>
      <c r="T174" s="28">
        <v>3621</v>
      </c>
      <c r="U174" s="28"/>
      <c r="V174" s="28">
        <v>2756.6959999999999</v>
      </c>
      <c r="W174" s="28">
        <v>0</v>
      </c>
      <c r="X174" s="20">
        <f t="shared" si="3"/>
        <v>0</v>
      </c>
      <c r="Y174" s="14" t="s">
        <v>51</v>
      </c>
      <c r="Z174" s="14" t="s">
        <v>168</v>
      </c>
      <c r="AA174" s="34" t="s">
        <v>81</v>
      </c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</row>
    <row r="175" spans="1:224" ht="76.5" hidden="1" outlineLevel="1" x14ac:dyDescent="0.2">
      <c r="A175" s="35" t="s">
        <v>421</v>
      </c>
      <c r="B175" s="33" t="s">
        <v>40</v>
      </c>
      <c r="C175" s="35" t="s">
        <v>417</v>
      </c>
      <c r="D175" s="35" t="s">
        <v>405</v>
      </c>
      <c r="E175" s="35" t="s">
        <v>418</v>
      </c>
      <c r="F175" s="36" t="s">
        <v>419</v>
      </c>
      <c r="G175" s="35" t="s">
        <v>77</v>
      </c>
      <c r="H175" s="37">
        <v>50</v>
      </c>
      <c r="I175" s="35" t="s">
        <v>115</v>
      </c>
      <c r="J175" s="35" t="s">
        <v>47</v>
      </c>
      <c r="K175" s="35" t="s">
        <v>48</v>
      </c>
      <c r="L175" s="38" t="s">
        <v>49</v>
      </c>
      <c r="M175" s="35" t="s">
        <v>400</v>
      </c>
      <c r="N175" s="28">
        <v>0</v>
      </c>
      <c r="O175" s="28">
        <v>0</v>
      </c>
      <c r="P175" s="28">
        <v>3621</v>
      </c>
      <c r="Q175" s="28">
        <v>3621</v>
      </c>
      <c r="R175" s="28">
        <v>3621</v>
      </c>
      <c r="S175" s="28">
        <v>3621</v>
      </c>
      <c r="T175" s="28">
        <v>3621</v>
      </c>
      <c r="U175" s="28"/>
      <c r="V175" s="28">
        <v>2756.6959999999999</v>
      </c>
      <c r="W175" s="28">
        <f>V175*(O175+P175+Q175+R175+S175+T175)</f>
        <v>49909981.079999998</v>
      </c>
      <c r="X175" s="20">
        <f t="shared" si="3"/>
        <v>55899178.809600003</v>
      </c>
      <c r="Y175" s="35" t="s">
        <v>51</v>
      </c>
      <c r="Z175" s="14" t="s">
        <v>168</v>
      </c>
      <c r="AA175" s="35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</row>
    <row r="176" spans="1:224" ht="51" hidden="1" outlineLevel="1" x14ac:dyDescent="0.2">
      <c r="A176" s="14" t="s">
        <v>422</v>
      </c>
      <c r="B176" s="14" t="s">
        <v>40</v>
      </c>
      <c r="C176" s="14" t="s">
        <v>423</v>
      </c>
      <c r="D176" s="14" t="s">
        <v>424</v>
      </c>
      <c r="E176" s="14" t="s">
        <v>425</v>
      </c>
      <c r="F176" s="14" t="s">
        <v>426</v>
      </c>
      <c r="G176" s="15" t="s">
        <v>77</v>
      </c>
      <c r="H176" s="16">
        <v>50</v>
      </c>
      <c r="I176" s="17" t="s">
        <v>96</v>
      </c>
      <c r="J176" s="15" t="s">
        <v>47</v>
      </c>
      <c r="K176" s="18" t="s">
        <v>48</v>
      </c>
      <c r="L176" s="18" t="s">
        <v>49</v>
      </c>
      <c r="M176" s="17" t="s">
        <v>50</v>
      </c>
      <c r="N176" s="20">
        <v>0</v>
      </c>
      <c r="O176" s="23">
        <v>0</v>
      </c>
      <c r="P176" s="23">
        <v>60</v>
      </c>
      <c r="Q176" s="23">
        <v>45</v>
      </c>
      <c r="R176" s="20">
        <v>45</v>
      </c>
      <c r="S176" s="20">
        <v>45</v>
      </c>
      <c r="T176" s="20">
        <v>45</v>
      </c>
      <c r="U176" s="20"/>
      <c r="V176" s="20">
        <v>75265</v>
      </c>
      <c r="W176" s="20">
        <v>0</v>
      </c>
      <c r="X176" s="20">
        <f t="shared" si="3"/>
        <v>0</v>
      </c>
      <c r="Y176" s="18" t="s">
        <v>51</v>
      </c>
      <c r="Z176" s="21">
        <v>2014</v>
      </c>
      <c r="AA176" s="14" t="s">
        <v>427</v>
      </c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</row>
    <row r="177" spans="1:224" ht="51" hidden="1" outlineLevel="1" x14ac:dyDescent="0.2">
      <c r="A177" s="14" t="s">
        <v>428</v>
      </c>
      <c r="B177" s="14" t="s">
        <v>40</v>
      </c>
      <c r="C177" s="14" t="s">
        <v>423</v>
      </c>
      <c r="D177" s="14" t="s">
        <v>424</v>
      </c>
      <c r="E177" s="14" t="s">
        <v>425</v>
      </c>
      <c r="F177" s="14" t="s">
        <v>426</v>
      </c>
      <c r="G177" s="14" t="s">
        <v>77</v>
      </c>
      <c r="H177" s="27">
        <v>50</v>
      </c>
      <c r="I177" s="14" t="s">
        <v>100</v>
      </c>
      <c r="J177" s="14" t="s">
        <v>47</v>
      </c>
      <c r="K177" s="14" t="s">
        <v>48</v>
      </c>
      <c r="L177" s="14" t="s">
        <v>49</v>
      </c>
      <c r="M177" s="14" t="s">
        <v>50</v>
      </c>
      <c r="N177" s="28">
        <v>0</v>
      </c>
      <c r="O177" s="28">
        <v>0</v>
      </c>
      <c r="P177" s="28">
        <v>25</v>
      </c>
      <c r="Q177" s="28">
        <v>45</v>
      </c>
      <c r="R177" s="28">
        <v>45</v>
      </c>
      <c r="S177" s="28">
        <v>45</v>
      </c>
      <c r="T177" s="28">
        <v>45</v>
      </c>
      <c r="U177" s="28"/>
      <c r="V177" s="28">
        <v>75265</v>
      </c>
      <c r="W177" s="28">
        <f>V177*(O177+P177+Q177+R177+S177+T177)</f>
        <v>15429325</v>
      </c>
      <c r="X177" s="20">
        <f t="shared" si="3"/>
        <v>17280844</v>
      </c>
      <c r="Y177" s="14" t="s">
        <v>51</v>
      </c>
      <c r="Z177" s="14" t="s">
        <v>168</v>
      </c>
      <c r="AA177" s="14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</row>
    <row r="178" spans="1:224" ht="51" hidden="1" outlineLevel="1" x14ac:dyDescent="0.2">
      <c r="A178" s="14" t="s">
        <v>429</v>
      </c>
      <c r="B178" s="14" t="s">
        <v>40</v>
      </c>
      <c r="C178" s="14" t="s">
        <v>423</v>
      </c>
      <c r="D178" s="14" t="s">
        <v>424</v>
      </c>
      <c r="E178" s="14" t="s">
        <v>425</v>
      </c>
      <c r="F178" s="14" t="s">
        <v>430</v>
      </c>
      <c r="G178" s="15" t="s">
        <v>77</v>
      </c>
      <c r="H178" s="16">
        <v>50</v>
      </c>
      <c r="I178" s="17" t="s">
        <v>96</v>
      </c>
      <c r="J178" s="15" t="s">
        <v>47</v>
      </c>
      <c r="K178" s="18" t="s">
        <v>48</v>
      </c>
      <c r="L178" s="18" t="s">
        <v>49</v>
      </c>
      <c r="M178" s="17" t="s">
        <v>50</v>
      </c>
      <c r="N178" s="20">
        <v>0</v>
      </c>
      <c r="O178" s="23">
        <v>0</v>
      </c>
      <c r="P178" s="23">
        <v>50</v>
      </c>
      <c r="Q178" s="23">
        <v>45</v>
      </c>
      <c r="R178" s="20">
        <v>45</v>
      </c>
      <c r="S178" s="20">
        <v>45</v>
      </c>
      <c r="T178" s="20">
        <v>45</v>
      </c>
      <c r="U178" s="20"/>
      <c r="V178" s="20">
        <v>50505</v>
      </c>
      <c r="W178" s="20">
        <v>0</v>
      </c>
      <c r="X178" s="20">
        <f t="shared" si="3"/>
        <v>0</v>
      </c>
      <c r="Y178" s="18" t="s">
        <v>51</v>
      </c>
      <c r="Z178" s="21">
        <v>2014</v>
      </c>
      <c r="AA178" s="14" t="s">
        <v>427</v>
      </c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</row>
    <row r="179" spans="1:224" ht="51" hidden="1" outlineLevel="1" x14ac:dyDescent="0.2">
      <c r="A179" s="14" t="s">
        <v>431</v>
      </c>
      <c r="B179" s="14" t="s">
        <v>40</v>
      </c>
      <c r="C179" s="14" t="s">
        <v>423</v>
      </c>
      <c r="D179" s="14" t="s">
        <v>424</v>
      </c>
      <c r="E179" s="14" t="s">
        <v>425</v>
      </c>
      <c r="F179" s="14" t="s">
        <v>430</v>
      </c>
      <c r="G179" s="14" t="s">
        <v>77</v>
      </c>
      <c r="H179" s="27">
        <v>50</v>
      </c>
      <c r="I179" s="14" t="s">
        <v>100</v>
      </c>
      <c r="J179" s="14" t="s">
        <v>47</v>
      </c>
      <c r="K179" s="14" t="s">
        <v>48</v>
      </c>
      <c r="L179" s="14" t="s">
        <v>49</v>
      </c>
      <c r="M179" s="14" t="s">
        <v>50</v>
      </c>
      <c r="N179" s="28">
        <v>0</v>
      </c>
      <c r="O179" s="28">
        <v>0</v>
      </c>
      <c r="P179" s="28">
        <v>0</v>
      </c>
      <c r="Q179" s="28">
        <v>20</v>
      </c>
      <c r="R179" s="28">
        <v>45</v>
      </c>
      <c r="S179" s="28">
        <v>45</v>
      </c>
      <c r="T179" s="28">
        <v>45</v>
      </c>
      <c r="U179" s="28"/>
      <c r="V179" s="28">
        <v>50505</v>
      </c>
      <c r="W179" s="28">
        <f>V179*(O179+P179+Q179+R179+S179+T179)</f>
        <v>7828275</v>
      </c>
      <c r="X179" s="20">
        <f t="shared" si="3"/>
        <v>8767668</v>
      </c>
      <c r="Y179" s="14" t="s">
        <v>51</v>
      </c>
      <c r="Z179" s="14" t="s">
        <v>168</v>
      </c>
      <c r="AA179" s="14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</row>
    <row r="180" spans="1:224" ht="51" hidden="1" outlineLevel="1" x14ac:dyDescent="0.2">
      <c r="A180" s="14" t="s">
        <v>432</v>
      </c>
      <c r="B180" s="14" t="s">
        <v>40</v>
      </c>
      <c r="C180" s="14" t="s">
        <v>423</v>
      </c>
      <c r="D180" s="14" t="s">
        <v>424</v>
      </c>
      <c r="E180" s="14" t="s">
        <v>425</v>
      </c>
      <c r="F180" s="14" t="s">
        <v>433</v>
      </c>
      <c r="G180" s="15" t="s">
        <v>77</v>
      </c>
      <c r="H180" s="16">
        <v>50</v>
      </c>
      <c r="I180" s="17" t="s">
        <v>96</v>
      </c>
      <c r="J180" s="15" t="s">
        <v>47</v>
      </c>
      <c r="K180" s="18" t="s">
        <v>48</v>
      </c>
      <c r="L180" s="18" t="s">
        <v>49</v>
      </c>
      <c r="M180" s="17" t="s">
        <v>50</v>
      </c>
      <c r="N180" s="20">
        <v>0</v>
      </c>
      <c r="O180" s="23">
        <v>0</v>
      </c>
      <c r="P180" s="23">
        <v>50</v>
      </c>
      <c r="Q180" s="23">
        <v>45</v>
      </c>
      <c r="R180" s="20">
        <v>45</v>
      </c>
      <c r="S180" s="20">
        <v>45</v>
      </c>
      <c r="T180" s="20">
        <v>45</v>
      </c>
      <c r="U180" s="20"/>
      <c r="V180" s="20">
        <v>75265</v>
      </c>
      <c r="W180" s="20">
        <v>0</v>
      </c>
      <c r="X180" s="20">
        <f t="shared" si="3"/>
        <v>0</v>
      </c>
      <c r="Y180" s="18" t="s">
        <v>51</v>
      </c>
      <c r="Z180" s="21">
        <v>2014</v>
      </c>
      <c r="AA180" s="14" t="s">
        <v>434</v>
      </c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</row>
    <row r="181" spans="1:224" ht="51" hidden="1" outlineLevel="1" x14ac:dyDescent="0.2">
      <c r="A181" s="14" t="s">
        <v>435</v>
      </c>
      <c r="B181" s="14" t="s">
        <v>40</v>
      </c>
      <c r="C181" s="14" t="s">
        <v>423</v>
      </c>
      <c r="D181" s="14" t="s">
        <v>424</v>
      </c>
      <c r="E181" s="14" t="s">
        <v>425</v>
      </c>
      <c r="F181" s="14" t="s">
        <v>433</v>
      </c>
      <c r="G181" s="14" t="s">
        <v>77</v>
      </c>
      <c r="H181" s="27">
        <v>50</v>
      </c>
      <c r="I181" s="14" t="s">
        <v>100</v>
      </c>
      <c r="J181" s="14" t="s">
        <v>47</v>
      </c>
      <c r="K181" s="14" t="s">
        <v>48</v>
      </c>
      <c r="L181" s="14" t="s">
        <v>49</v>
      </c>
      <c r="M181" s="14" t="s">
        <v>50</v>
      </c>
      <c r="N181" s="28">
        <v>0</v>
      </c>
      <c r="O181" s="28">
        <v>0</v>
      </c>
      <c r="P181" s="28">
        <v>24</v>
      </c>
      <c r="Q181" s="28">
        <v>45</v>
      </c>
      <c r="R181" s="28">
        <v>45</v>
      </c>
      <c r="S181" s="28">
        <v>45</v>
      </c>
      <c r="T181" s="28">
        <v>45</v>
      </c>
      <c r="U181" s="28"/>
      <c r="V181" s="28">
        <v>75265</v>
      </c>
      <c r="W181" s="28">
        <f>V181*(O181+P181+Q181+R181+S181+T181)</f>
        <v>15354060</v>
      </c>
      <c r="X181" s="20">
        <f t="shared" si="3"/>
        <v>17196547.200000003</v>
      </c>
      <c r="Y181" s="14" t="s">
        <v>51</v>
      </c>
      <c r="Z181" s="14" t="s">
        <v>168</v>
      </c>
      <c r="AA181" s="14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</row>
    <row r="182" spans="1:224" ht="51" hidden="1" outlineLevel="1" x14ac:dyDescent="0.2">
      <c r="A182" s="14" t="s">
        <v>436</v>
      </c>
      <c r="B182" s="14" t="s">
        <v>40</v>
      </c>
      <c r="C182" s="14" t="s">
        <v>423</v>
      </c>
      <c r="D182" s="14" t="s">
        <v>424</v>
      </c>
      <c r="E182" s="14" t="s">
        <v>425</v>
      </c>
      <c r="F182" s="14" t="s">
        <v>437</v>
      </c>
      <c r="G182" s="15" t="s">
        <v>77</v>
      </c>
      <c r="H182" s="16">
        <v>50</v>
      </c>
      <c r="I182" s="17" t="s">
        <v>96</v>
      </c>
      <c r="J182" s="15" t="s">
        <v>47</v>
      </c>
      <c r="K182" s="18" t="s">
        <v>48</v>
      </c>
      <c r="L182" s="18" t="s">
        <v>49</v>
      </c>
      <c r="M182" s="17" t="s">
        <v>50</v>
      </c>
      <c r="N182" s="20">
        <v>0</v>
      </c>
      <c r="O182" s="23">
        <v>0</v>
      </c>
      <c r="P182" s="23">
        <v>50</v>
      </c>
      <c r="Q182" s="23">
        <v>50</v>
      </c>
      <c r="R182" s="20">
        <v>50</v>
      </c>
      <c r="S182" s="20">
        <v>50</v>
      </c>
      <c r="T182" s="20">
        <v>50</v>
      </c>
      <c r="U182" s="20"/>
      <c r="V182" s="20">
        <v>102335</v>
      </c>
      <c r="W182" s="20">
        <v>0</v>
      </c>
      <c r="X182" s="20">
        <f t="shared" si="3"/>
        <v>0</v>
      </c>
      <c r="Y182" s="18" t="s">
        <v>51</v>
      </c>
      <c r="Z182" s="21">
        <v>2014</v>
      </c>
      <c r="AA182" s="14" t="s">
        <v>106</v>
      </c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</row>
    <row r="183" spans="1:224" ht="51" hidden="1" outlineLevel="1" x14ac:dyDescent="0.2">
      <c r="A183" s="14" t="s">
        <v>438</v>
      </c>
      <c r="B183" s="14" t="s">
        <v>40</v>
      </c>
      <c r="C183" s="14" t="s">
        <v>423</v>
      </c>
      <c r="D183" s="14" t="s">
        <v>424</v>
      </c>
      <c r="E183" s="14" t="s">
        <v>425</v>
      </c>
      <c r="F183" s="14" t="s">
        <v>437</v>
      </c>
      <c r="G183" s="14" t="s">
        <v>77</v>
      </c>
      <c r="H183" s="27">
        <v>50</v>
      </c>
      <c r="I183" s="14" t="s">
        <v>100</v>
      </c>
      <c r="J183" s="14" t="s">
        <v>47</v>
      </c>
      <c r="K183" s="14" t="s">
        <v>48</v>
      </c>
      <c r="L183" s="14" t="s">
        <v>49</v>
      </c>
      <c r="M183" s="14" t="s">
        <v>50</v>
      </c>
      <c r="N183" s="28">
        <v>0</v>
      </c>
      <c r="O183" s="28">
        <v>0</v>
      </c>
      <c r="P183" s="28">
        <v>0</v>
      </c>
      <c r="Q183" s="28">
        <v>50</v>
      </c>
      <c r="R183" s="28">
        <v>50</v>
      </c>
      <c r="S183" s="28">
        <v>50</v>
      </c>
      <c r="T183" s="28">
        <v>50</v>
      </c>
      <c r="U183" s="28"/>
      <c r="V183" s="28">
        <v>80928.570000000007</v>
      </c>
      <c r="W183" s="28">
        <f>V183*(O183+P183+Q183+R183+S183+T183)</f>
        <v>16185714.000000002</v>
      </c>
      <c r="X183" s="20">
        <f t="shared" si="3"/>
        <v>18127999.680000003</v>
      </c>
      <c r="Y183" s="14" t="s">
        <v>51</v>
      </c>
      <c r="Z183" s="14" t="s">
        <v>168</v>
      </c>
      <c r="AA183" s="14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  <c r="GO183" s="29"/>
      <c r="GP183" s="29"/>
      <c r="GQ183" s="29"/>
      <c r="GR183" s="29"/>
      <c r="GS183" s="29"/>
      <c r="GT183" s="29"/>
      <c r="GU183" s="29"/>
      <c r="GV183" s="29"/>
      <c r="GW183" s="29"/>
      <c r="GX183" s="29"/>
      <c r="GY183" s="29"/>
      <c r="GZ183" s="29"/>
      <c r="HA183" s="29"/>
      <c r="HB183" s="29"/>
      <c r="HC183" s="29"/>
      <c r="HD183" s="29"/>
      <c r="HE183" s="29"/>
      <c r="HF183" s="29"/>
      <c r="HG183" s="29"/>
      <c r="HH183" s="29"/>
      <c r="HI183" s="29"/>
      <c r="HJ183" s="29"/>
      <c r="HK183" s="29"/>
      <c r="HL183" s="29"/>
      <c r="HM183" s="29"/>
      <c r="HN183" s="29"/>
      <c r="HO183" s="29"/>
      <c r="HP183" s="29"/>
    </row>
    <row r="184" spans="1:224" ht="51" hidden="1" outlineLevel="1" x14ac:dyDescent="0.2">
      <c r="A184" s="14" t="s">
        <v>439</v>
      </c>
      <c r="B184" s="14" t="s">
        <v>40</v>
      </c>
      <c r="C184" s="14" t="s">
        <v>423</v>
      </c>
      <c r="D184" s="14" t="s">
        <v>424</v>
      </c>
      <c r="E184" s="14" t="s">
        <v>425</v>
      </c>
      <c r="F184" s="14" t="s">
        <v>440</v>
      </c>
      <c r="G184" s="15" t="s">
        <v>77</v>
      </c>
      <c r="H184" s="16">
        <v>50</v>
      </c>
      <c r="I184" s="17" t="s">
        <v>96</v>
      </c>
      <c r="J184" s="15" t="s">
        <v>47</v>
      </c>
      <c r="K184" s="18" t="s">
        <v>48</v>
      </c>
      <c r="L184" s="18" t="s">
        <v>49</v>
      </c>
      <c r="M184" s="17" t="s">
        <v>50</v>
      </c>
      <c r="N184" s="20">
        <v>0</v>
      </c>
      <c r="O184" s="23">
        <v>0</v>
      </c>
      <c r="P184" s="23">
        <v>50</v>
      </c>
      <c r="Q184" s="23">
        <v>50</v>
      </c>
      <c r="R184" s="20">
        <v>50</v>
      </c>
      <c r="S184" s="20">
        <v>50</v>
      </c>
      <c r="T184" s="20">
        <v>50</v>
      </c>
      <c r="U184" s="20"/>
      <c r="V184" s="20">
        <v>35706</v>
      </c>
      <c r="W184" s="20">
        <v>0</v>
      </c>
      <c r="X184" s="20">
        <f t="shared" si="3"/>
        <v>0</v>
      </c>
      <c r="Y184" s="18" t="s">
        <v>51</v>
      </c>
      <c r="Z184" s="21">
        <v>2014</v>
      </c>
      <c r="AA184" s="14" t="s">
        <v>434</v>
      </c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  <c r="FW184" s="29"/>
      <c r="FX184" s="29"/>
      <c r="FY184" s="29"/>
      <c r="FZ184" s="29"/>
      <c r="GA184" s="29"/>
      <c r="GB184" s="29"/>
      <c r="GC184" s="29"/>
      <c r="GD184" s="29"/>
      <c r="GE184" s="29"/>
      <c r="GF184" s="29"/>
      <c r="GG184" s="29"/>
      <c r="GH184" s="29"/>
      <c r="GI184" s="29"/>
      <c r="GJ184" s="29"/>
      <c r="GK184" s="29"/>
      <c r="GL184" s="29"/>
      <c r="GM184" s="29"/>
      <c r="GN184" s="29"/>
      <c r="GO184" s="29"/>
      <c r="GP184" s="29"/>
      <c r="GQ184" s="29"/>
      <c r="GR184" s="29"/>
      <c r="GS184" s="29"/>
      <c r="GT184" s="29"/>
      <c r="GU184" s="29"/>
      <c r="GV184" s="29"/>
      <c r="GW184" s="29"/>
      <c r="GX184" s="29"/>
      <c r="GY184" s="29"/>
      <c r="GZ184" s="29"/>
      <c r="HA184" s="29"/>
      <c r="HB184" s="29"/>
      <c r="HC184" s="29"/>
      <c r="HD184" s="29"/>
      <c r="HE184" s="29"/>
      <c r="HF184" s="29"/>
      <c r="HG184" s="29"/>
      <c r="HH184" s="29"/>
      <c r="HI184" s="29"/>
      <c r="HJ184" s="29"/>
      <c r="HK184" s="29"/>
      <c r="HL184" s="29"/>
      <c r="HM184" s="29"/>
      <c r="HN184" s="29"/>
      <c r="HO184" s="29"/>
      <c r="HP184" s="29"/>
    </row>
    <row r="185" spans="1:224" ht="51" hidden="1" outlineLevel="1" x14ac:dyDescent="0.2">
      <c r="A185" s="14" t="s">
        <v>441</v>
      </c>
      <c r="B185" s="14" t="s">
        <v>40</v>
      </c>
      <c r="C185" s="14" t="s">
        <v>423</v>
      </c>
      <c r="D185" s="14" t="s">
        <v>424</v>
      </c>
      <c r="E185" s="14" t="s">
        <v>425</v>
      </c>
      <c r="F185" s="14" t="s">
        <v>440</v>
      </c>
      <c r="G185" s="14" t="s">
        <v>77</v>
      </c>
      <c r="H185" s="27">
        <v>50</v>
      </c>
      <c r="I185" s="14" t="s">
        <v>100</v>
      </c>
      <c r="J185" s="14" t="s">
        <v>47</v>
      </c>
      <c r="K185" s="14" t="s">
        <v>48</v>
      </c>
      <c r="L185" s="14" t="s">
        <v>49</v>
      </c>
      <c r="M185" s="14" t="s">
        <v>50</v>
      </c>
      <c r="N185" s="28">
        <v>0</v>
      </c>
      <c r="O185" s="28">
        <v>0</v>
      </c>
      <c r="P185" s="28">
        <v>0</v>
      </c>
      <c r="Q185" s="28">
        <v>20</v>
      </c>
      <c r="R185" s="28">
        <v>50</v>
      </c>
      <c r="S185" s="28">
        <v>50</v>
      </c>
      <c r="T185" s="28">
        <v>50</v>
      </c>
      <c r="U185" s="28"/>
      <c r="V185" s="28">
        <v>35706</v>
      </c>
      <c r="W185" s="28">
        <f>V185*(O185+P185+Q185+R185+S185+T185)</f>
        <v>6070020</v>
      </c>
      <c r="X185" s="20">
        <f t="shared" si="3"/>
        <v>6798422.4000000004</v>
      </c>
      <c r="Y185" s="14" t="s">
        <v>51</v>
      </c>
      <c r="Z185" s="14" t="s">
        <v>168</v>
      </c>
      <c r="AA185" s="14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  <c r="FZ185" s="29"/>
      <c r="GA185" s="29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  <c r="GN185" s="29"/>
      <c r="GO185" s="29"/>
      <c r="GP185" s="29"/>
      <c r="GQ185" s="29"/>
      <c r="GR185" s="29"/>
      <c r="GS185" s="29"/>
      <c r="GT185" s="29"/>
      <c r="GU185" s="29"/>
      <c r="GV185" s="29"/>
      <c r="GW185" s="29"/>
      <c r="GX185" s="29"/>
      <c r="GY185" s="29"/>
      <c r="GZ185" s="29"/>
      <c r="HA185" s="29"/>
      <c r="HB185" s="29"/>
      <c r="HC185" s="29"/>
      <c r="HD185" s="29"/>
      <c r="HE185" s="29"/>
      <c r="HF185" s="29"/>
      <c r="HG185" s="29"/>
      <c r="HH185" s="29"/>
      <c r="HI185" s="29"/>
      <c r="HJ185" s="29"/>
      <c r="HK185" s="29"/>
      <c r="HL185" s="29"/>
      <c r="HM185" s="29"/>
      <c r="HN185" s="29"/>
      <c r="HO185" s="29"/>
      <c r="HP185" s="29"/>
    </row>
    <row r="186" spans="1:224" ht="51" hidden="1" outlineLevel="1" x14ac:dyDescent="0.2">
      <c r="A186" s="14" t="s">
        <v>442</v>
      </c>
      <c r="B186" s="14" t="s">
        <v>40</v>
      </c>
      <c r="C186" s="14" t="s">
        <v>423</v>
      </c>
      <c r="D186" s="14" t="s">
        <v>424</v>
      </c>
      <c r="E186" s="14" t="s">
        <v>425</v>
      </c>
      <c r="F186" s="14" t="s">
        <v>443</v>
      </c>
      <c r="G186" s="15" t="s">
        <v>77</v>
      </c>
      <c r="H186" s="16">
        <v>50</v>
      </c>
      <c r="I186" s="17" t="s">
        <v>96</v>
      </c>
      <c r="J186" s="15" t="s">
        <v>47</v>
      </c>
      <c r="K186" s="18" t="s">
        <v>48</v>
      </c>
      <c r="L186" s="18" t="s">
        <v>49</v>
      </c>
      <c r="M186" s="17" t="s">
        <v>50</v>
      </c>
      <c r="N186" s="20">
        <v>0</v>
      </c>
      <c r="O186" s="23">
        <v>0</v>
      </c>
      <c r="P186" s="23">
        <v>35</v>
      </c>
      <c r="Q186" s="23">
        <v>30</v>
      </c>
      <c r="R186" s="20">
        <v>29</v>
      </c>
      <c r="S186" s="20">
        <v>29</v>
      </c>
      <c r="T186" s="20">
        <v>29</v>
      </c>
      <c r="U186" s="20"/>
      <c r="V186" s="20">
        <v>138812</v>
      </c>
      <c r="W186" s="20">
        <v>0</v>
      </c>
      <c r="X186" s="20">
        <f t="shared" si="3"/>
        <v>0</v>
      </c>
      <c r="Y186" s="18" t="s">
        <v>51</v>
      </c>
      <c r="Z186" s="21">
        <v>2014</v>
      </c>
      <c r="AA186" s="14" t="s">
        <v>434</v>
      </c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  <c r="FZ186" s="29"/>
      <c r="GA186" s="29"/>
      <c r="GB186" s="29"/>
      <c r="GC186" s="29"/>
      <c r="GD186" s="29"/>
      <c r="GE186" s="29"/>
      <c r="GF186" s="29"/>
      <c r="GG186" s="29"/>
      <c r="GH186" s="29"/>
      <c r="GI186" s="29"/>
      <c r="GJ186" s="29"/>
      <c r="GK186" s="29"/>
      <c r="GL186" s="29"/>
      <c r="GM186" s="29"/>
      <c r="GN186" s="29"/>
      <c r="GO186" s="29"/>
      <c r="GP186" s="29"/>
      <c r="GQ186" s="29"/>
      <c r="GR186" s="29"/>
      <c r="GS186" s="29"/>
      <c r="GT186" s="29"/>
      <c r="GU186" s="29"/>
      <c r="GV186" s="29"/>
      <c r="GW186" s="29"/>
      <c r="GX186" s="29"/>
      <c r="GY186" s="29"/>
      <c r="GZ186" s="29"/>
      <c r="HA186" s="29"/>
      <c r="HB186" s="29"/>
      <c r="HC186" s="29"/>
      <c r="HD186" s="29"/>
      <c r="HE186" s="29"/>
      <c r="HF186" s="29"/>
      <c r="HG186" s="29"/>
      <c r="HH186" s="29"/>
      <c r="HI186" s="29"/>
      <c r="HJ186" s="29"/>
      <c r="HK186" s="29"/>
      <c r="HL186" s="29"/>
      <c r="HM186" s="29"/>
      <c r="HN186" s="29"/>
      <c r="HO186" s="29"/>
      <c r="HP186" s="29"/>
    </row>
    <row r="187" spans="1:224" ht="51" hidden="1" outlineLevel="1" x14ac:dyDescent="0.2">
      <c r="A187" s="14" t="s">
        <v>444</v>
      </c>
      <c r="B187" s="14" t="s">
        <v>40</v>
      </c>
      <c r="C187" s="14" t="s">
        <v>423</v>
      </c>
      <c r="D187" s="14" t="s">
        <v>424</v>
      </c>
      <c r="E187" s="14" t="s">
        <v>425</v>
      </c>
      <c r="F187" s="14" t="s">
        <v>443</v>
      </c>
      <c r="G187" s="14" t="s">
        <v>77</v>
      </c>
      <c r="H187" s="27">
        <v>50</v>
      </c>
      <c r="I187" s="14" t="s">
        <v>100</v>
      </c>
      <c r="J187" s="14" t="s">
        <v>47</v>
      </c>
      <c r="K187" s="14" t="s">
        <v>48</v>
      </c>
      <c r="L187" s="14" t="s">
        <v>49</v>
      </c>
      <c r="M187" s="14" t="s">
        <v>50</v>
      </c>
      <c r="N187" s="28">
        <v>0</v>
      </c>
      <c r="O187" s="28">
        <v>0</v>
      </c>
      <c r="P187" s="28">
        <v>0</v>
      </c>
      <c r="Q187" s="28">
        <v>30</v>
      </c>
      <c r="R187" s="28">
        <v>29</v>
      </c>
      <c r="S187" s="28">
        <v>29</v>
      </c>
      <c r="T187" s="28">
        <v>29</v>
      </c>
      <c r="U187" s="28"/>
      <c r="V187" s="28">
        <v>138812</v>
      </c>
      <c r="W187" s="28">
        <f>V187*(O187+P187+Q187+R187+S187+T187)</f>
        <v>16241004</v>
      </c>
      <c r="X187" s="20">
        <f t="shared" si="3"/>
        <v>18189924.48</v>
      </c>
      <c r="Y187" s="14" t="s">
        <v>51</v>
      </c>
      <c r="Z187" s="14" t="s">
        <v>168</v>
      </c>
      <c r="AA187" s="14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  <c r="GN187" s="29"/>
      <c r="GO187" s="29"/>
      <c r="GP187" s="29"/>
      <c r="GQ187" s="29"/>
      <c r="GR187" s="29"/>
      <c r="GS187" s="29"/>
      <c r="GT187" s="29"/>
      <c r="GU187" s="29"/>
      <c r="GV187" s="29"/>
      <c r="GW187" s="29"/>
      <c r="GX187" s="29"/>
      <c r="GY187" s="29"/>
      <c r="GZ187" s="29"/>
      <c r="HA187" s="29"/>
      <c r="HB187" s="29"/>
      <c r="HC187" s="29"/>
      <c r="HD187" s="29"/>
      <c r="HE187" s="29"/>
      <c r="HF187" s="29"/>
      <c r="HG187" s="29"/>
      <c r="HH187" s="29"/>
      <c r="HI187" s="29"/>
      <c r="HJ187" s="29"/>
      <c r="HK187" s="29"/>
      <c r="HL187" s="29"/>
      <c r="HM187" s="29"/>
      <c r="HN187" s="29"/>
      <c r="HO187" s="29"/>
      <c r="HP187" s="29"/>
    </row>
    <row r="188" spans="1:224" ht="51" hidden="1" outlineLevel="1" x14ac:dyDescent="0.2">
      <c r="A188" s="14" t="s">
        <v>445</v>
      </c>
      <c r="B188" s="14" t="s">
        <v>40</v>
      </c>
      <c r="C188" s="14" t="s">
        <v>423</v>
      </c>
      <c r="D188" s="14" t="s">
        <v>424</v>
      </c>
      <c r="E188" s="14" t="s">
        <v>425</v>
      </c>
      <c r="F188" s="14" t="s">
        <v>446</v>
      </c>
      <c r="G188" s="15" t="s">
        <v>77</v>
      </c>
      <c r="H188" s="16">
        <v>50</v>
      </c>
      <c r="I188" s="17" t="s">
        <v>96</v>
      </c>
      <c r="J188" s="15" t="s">
        <v>47</v>
      </c>
      <c r="K188" s="18" t="s">
        <v>48</v>
      </c>
      <c r="L188" s="18" t="s">
        <v>49</v>
      </c>
      <c r="M188" s="17" t="s">
        <v>50</v>
      </c>
      <c r="N188" s="20">
        <v>0</v>
      </c>
      <c r="O188" s="23">
        <v>0</v>
      </c>
      <c r="P188" s="23">
        <v>26</v>
      </c>
      <c r="Q188" s="23">
        <v>30</v>
      </c>
      <c r="R188" s="20">
        <v>30</v>
      </c>
      <c r="S188" s="20">
        <v>30</v>
      </c>
      <c r="T188" s="20">
        <v>30</v>
      </c>
      <c r="U188" s="20"/>
      <c r="V188" s="20">
        <v>121252.90178571428</v>
      </c>
      <c r="W188" s="20">
        <v>0</v>
      </c>
      <c r="X188" s="20">
        <f t="shared" si="3"/>
        <v>0</v>
      </c>
      <c r="Y188" s="18" t="s">
        <v>51</v>
      </c>
      <c r="Z188" s="21">
        <v>2014</v>
      </c>
      <c r="AA188" s="14" t="s">
        <v>106</v>
      </c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  <c r="GO188" s="29"/>
      <c r="GP188" s="29"/>
      <c r="GQ188" s="29"/>
      <c r="GR188" s="29"/>
      <c r="GS188" s="29"/>
      <c r="GT188" s="29"/>
      <c r="GU188" s="29"/>
      <c r="GV188" s="29"/>
      <c r="GW188" s="29"/>
      <c r="GX188" s="29"/>
      <c r="GY188" s="29"/>
      <c r="GZ188" s="29"/>
      <c r="HA188" s="29"/>
      <c r="HB188" s="29"/>
      <c r="HC188" s="29"/>
      <c r="HD188" s="29"/>
      <c r="HE188" s="29"/>
      <c r="HF188" s="29"/>
      <c r="HG188" s="29"/>
      <c r="HH188" s="29"/>
      <c r="HI188" s="29"/>
      <c r="HJ188" s="29"/>
      <c r="HK188" s="29"/>
      <c r="HL188" s="29"/>
      <c r="HM188" s="29"/>
      <c r="HN188" s="29"/>
      <c r="HO188" s="29"/>
      <c r="HP188" s="29"/>
    </row>
    <row r="189" spans="1:224" ht="51" hidden="1" outlineLevel="1" x14ac:dyDescent="0.2">
      <c r="A189" s="14" t="s">
        <v>447</v>
      </c>
      <c r="B189" s="14" t="s">
        <v>40</v>
      </c>
      <c r="C189" s="14" t="s">
        <v>423</v>
      </c>
      <c r="D189" s="14" t="s">
        <v>424</v>
      </c>
      <c r="E189" s="14" t="s">
        <v>425</v>
      </c>
      <c r="F189" s="14" t="s">
        <v>446</v>
      </c>
      <c r="G189" s="14" t="s">
        <v>77</v>
      </c>
      <c r="H189" s="27">
        <v>50</v>
      </c>
      <c r="I189" s="14" t="s">
        <v>100</v>
      </c>
      <c r="J189" s="14" t="s">
        <v>47</v>
      </c>
      <c r="K189" s="14" t="s">
        <v>48</v>
      </c>
      <c r="L189" s="14" t="s">
        <v>49</v>
      </c>
      <c r="M189" s="14" t="s">
        <v>50</v>
      </c>
      <c r="N189" s="28">
        <v>0</v>
      </c>
      <c r="O189" s="28">
        <v>0</v>
      </c>
      <c r="P189" s="28">
        <v>25</v>
      </c>
      <c r="Q189" s="28">
        <v>30</v>
      </c>
      <c r="R189" s="28">
        <v>30</v>
      </c>
      <c r="S189" s="28">
        <v>30</v>
      </c>
      <c r="T189" s="28">
        <v>30</v>
      </c>
      <c r="U189" s="28"/>
      <c r="V189" s="28">
        <v>108750</v>
      </c>
      <c r="W189" s="28">
        <f>V189*(O189+P189+Q189+R189+S189+T189)</f>
        <v>15768750</v>
      </c>
      <c r="X189" s="20">
        <f t="shared" si="3"/>
        <v>17661000</v>
      </c>
      <c r="Y189" s="14" t="s">
        <v>51</v>
      </c>
      <c r="Z189" s="14" t="s">
        <v>168</v>
      </c>
      <c r="AA189" s="14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  <c r="FC189" s="29"/>
      <c r="FD189" s="29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29"/>
      <c r="FR189" s="29"/>
      <c r="FS189" s="29"/>
      <c r="FT189" s="29"/>
      <c r="FU189" s="29"/>
      <c r="FV189" s="29"/>
      <c r="FW189" s="29"/>
      <c r="FX189" s="29"/>
      <c r="FY189" s="29"/>
      <c r="FZ189" s="29"/>
      <c r="GA189" s="29"/>
      <c r="GB189" s="29"/>
      <c r="GC189" s="29"/>
      <c r="GD189" s="29"/>
      <c r="GE189" s="29"/>
      <c r="GF189" s="29"/>
      <c r="GG189" s="29"/>
      <c r="GH189" s="29"/>
      <c r="GI189" s="29"/>
      <c r="GJ189" s="29"/>
      <c r="GK189" s="29"/>
      <c r="GL189" s="29"/>
      <c r="GM189" s="29"/>
      <c r="GN189" s="29"/>
      <c r="GO189" s="29"/>
      <c r="GP189" s="29"/>
      <c r="GQ189" s="29"/>
      <c r="GR189" s="29"/>
      <c r="GS189" s="29"/>
      <c r="GT189" s="29"/>
      <c r="GU189" s="29"/>
      <c r="GV189" s="29"/>
      <c r="GW189" s="29"/>
      <c r="GX189" s="29"/>
      <c r="GY189" s="29"/>
      <c r="GZ189" s="29"/>
      <c r="HA189" s="29"/>
      <c r="HB189" s="29"/>
      <c r="HC189" s="29"/>
      <c r="HD189" s="29"/>
      <c r="HE189" s="29"/>
      <c r="HF189" s="29"/>
      <c r="HG189" s="29"/>
      <c r="HH189" s="29"/>
      <c r="HI189" s="29"/>
      <c r="HJ189" s="29"/>
      <c r="HK189" s="29"/>
      <c r="HL189" s="29"/>
      <c r="HM189" s="29"/>
      <c r="HN189" s="29"/>
      <c r="HO189" s="29"/>
      <c r="HP189" s="29"/>
    </row>
    <row r="190" spans="1:224" ht="51" hidden="1" outlineLevel="1" x14ac:dyDescent="0.2">
      <c r="A190" s="14" t="s">
        <v>448</v>
      </c>
      <c r="B190" s="14" t="s">
        <v>40</v>
      </c>
      <c r="C190" s="14" t="s">
        <v>423</v>
      </c>
      <c r="D190" s="14" t="s">
        <v>424</v>
      </c>
      <c r="E190" s="14" t="s">
        <v>425</v>
      </c>
      <c r="F190" s="14" t="s">
        <v>449</v>
      </c>
      <c r="G190" s="15" t="s">
        <v>77</v>
      </c>
      <c r="H190" s="16">
        <v>50</v>
      </c>
      <c r="I190" s="17" t="s">
        <v>96</v>
      </c>
      <c r="J190" s="15" t="s">
        <v>47</v>
      </c>
      <c r="K190" s="18" t="s">
        <v>48</v>
      </c>
      <c r="L190" s="18" t="s">
        <v>49</v>
      </c>
      <c r="M190" s="17" t="s">
        <v>50</v>
      </c>
      <c r="N190" s="20">
        <v>0</v>
      </c>
      <c r="O190" s="23">
        <v>0</v>
      </c>
      <c r="P190" s="23">
        <v>30</v>
      </c>
      <c r="Q190" s="23">
        <v>30</v>
      </c>
      <c r="R190" s="20">
        <v>30</v>
      </c>
      <c r="S190" s="20">
        <v>30</v>
      </c>
      <c r="T190" s="20">
        <v>30</v>
      </c>
      <c r="U190" s="20"/>
      <c r="V190" s="20">
        <v>34160</v>
      </c>
      <c r="W190" s="20">
        <v>0</v>
      </c>
      <c r="X190" s="20">
        <f t="shared" si="3"/>
        <v>0</v>
      </c>
      <c r="Y190" s="18" t="s">
        <v>51</v>
      </c>
      <c r="Z190" s="21">
        <v>2014</v>
      </c>
      <c r="AA190" s="14" t="s">
        <v>434</v>
      </c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  <c r="GO190" s="29"/>
      <c r="GP190" s="29"/>
      <c r="GQ190" s="29"/>
      <c r="GR190" s="29"/>
      <c r="GS190" s="29"/>
      <c r="GT190" s="29"/>
      <c r="GU190" s="29"/>
      <c r="GV190" s="29"/>
      <c r="GW190" s="29"/>
      <c r="GX190" s="29"/>
      <c r="GY190" s="29"/>
      <c r="GZ190" s="29"/>
      <c r="HA190" s="29"/>
      <c r="HB190" s="29"/>
      <c r="HC190" s="29"/>
      <c r="HD190" s="29"/>
      <c r="HE190" s="29"/>
      <c r="HF190" s="29"/>
      <c r="HG190" s="29"/>
      <c r="HH190" s="29"/>
      <c r="HI190" s="29"/>
      <c r="HJ190" s="29"/>
      <c r="HK190" s="29"/>
      <c r="HL190" s="29"/>
      <c r="HM190" s="29"/>
      <c r="HN190" s="29"/>
      <c r="HO190" s="29"/>
      <c r="HP190" s="29"/>
    </row>
    <row r="191" spans="1:224" ht="51" hidden="1" outlineLevel="1" x14ac:dyDescent="0.2">
      <c r="A191" s="14" t="s">
        <v>450</v>
      </c>
      <c r="B191" s="14" t="s">
        <v>40</v>
      </c>
      <c r="C191" s="14" t="s">
        <v>423</v>
      </c>
      <c r="D191" s="14" t="s">
        <v>424</v>
      </c>
      <c r="E191" s="14" t="s">
        <v>425</v>
      </c>
      <c r="F191" s="14" t="s">
        <v>449</v>
      </c>
      <c r="G191" s="14" t="s">
        <v>77</v>
      </c>
      <c r="H191" s="27">
        <v>50</v>
      </c>
      <c r="I191" s="14" t="s">
        <v>100</v>
      </c>
      <c r="J191" s="14" t="s">
        <v>47</v>
      </c>
      <c r="K191" s="14" t="s">
        <v>48</v>
      </c>
      <c r="L191" s="14" t="s">
        <v>49</v>
      </c>
      <c r="M191" s="14" t="s">
        <v>50</v>
      </c>
      <c r="N191" s="28">
        <v>0</v>
      </c>
      <c r="O191" s="28">
        <v>0</v>
      </c>
      <c r="P191" s="28">
        <v>0</v>
      </c>
      <c r="Q191" s="28">
        <v>0</v>
      </c>
      <c r="R191" s="28">
        <v>30</v>
      </c>
      <c r="S191" s="28">
        <v>30</v>
      </c>
      <c r="T191" s="28">
        <v>30</v>
      </c>
      <c r="U191" s="28"/>
      <c r="V191" s="28">
        <v>34160</v>
      </c>
      <c r="W191" s="28">
        <f>V191*(O191+P191+Q191+R191+S191+T191)</f>
        <v>3074400</v>
      </c>
      <c r="X191" s="20">
        <f t="shared" si="3"/>
        <v>3443328.0000000005</v>
      </c>
      <c r="Y191" s="14" t="s">
        <v>51</v>
      </c>
      <c r="Z191" s="14" t="s">
        <v>168</v>
      </c>
      <c r="AA191" s="14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  <c r="GN191" s="29"/>
      <c r="GO191" s="29"/>
      <c r="GP191" s="29"/>
      <c r="GQ191" s="29"/>
      <c r="GR191" s="29"/>
      <c r="GS191" s="29"/>
      <c r="GT191" s="29"/>
      <c r="GU191" s="29"/>
      <c r="GV191" s="29"/>
      <c r="GW191" s="29"/>
      <c r="GX191" s="29"/>
      <c r="GY191" s="29"/>
      <c r="GZ191" s="29"/>
      <c r="HA191" s="29"/>
      <c r="HB191" s="29"/>
      <c r="HC191" s="29"/>
      <c r="HD191" s="29"/>
      <c r="HE191" s="29"/>
      <c r="HF191" s="29"/>
      <c r="HG191" s="29"/>
      <c r="HH191" s="29"/>
      <c r="HI191" s="29"/>
      <c r="HJ191" s="29"/>
      <c r="HK191" s="29"/>
      <c r="HL191" s="29"/>
      <c r="HM191" s="29"/>
      <c r="HN191" s="29"/>
      <c r="HO191" s="29"/>
      <c r="HP191" s="29"/>
    </row>
    <row r="192" spans="1:224" ht="51" hidden="1" outlineLevel="1" x14ac:dyDescent="0.2">
      <c r="A192" s="14" t="s">
        <v>451</v>
      </c>
      <c r="B192" s="14" t="s">
        <v>40</v>
      </c>
      <c r="C192" s="14" t="s">
        <v>423</v>
      </c>
      <c r="D192" s="14" t="s">
        <v>424</v>
      </c>
      <c r="E192" s="14" t="s">
        <v>425</v>
      </c>
      <c r="F192" s="14" t="s">
        <v>452</v>
      </c>
      <c r="G192" s="15" t="s">
        <v>77</v>
      </c>
      <c r="H192" s="16">
        <v>50</v>
      </c>
      <c r="I192" s="17" t="s">
        <v>96</v>
      </c>
      <c r="J192" s="15" t="s">
        <v>47</v>
      </c>
      <c r="K192" s="18" t="s">
        <v>48</v>
      </c>
      <c r="L192" s="18" t="s">
        <v>49</v>
      </c>
      <c r="M192" s="17" t="s">
        <v>50</v>
      </c>
      <c r="N192" s="20">
        <v>0</v>
      </c>
      <c r="O192" s="23">
        <v>0</v>
      </c>
      <c r="P192" s="23">
        <v>40</v>
      </c>
      <c r="Q192" s="23">
        <v>30</v>
      </c>
      <c r="R192" s="20">
        <v>30</v>
      </c>
      <c r="S192" s="20">
        <v>30</v>
      </c>
      <c r="T192" s="20">
        <v>30</v>
      </c>
      <c r="U192" s="20"/>
      <c r="V192" s="20">
        <v>47515</v>
      </c>
      <c r="W192" s="20">
        <v>0</v>
      </c>
      <c r="X192" s="20">
        <f t="shared" si="3"/>
        <v>0</v>
      </c>
      <c r="Y192" s="18" t="s">
        <v>51</v>
      </c>
      <c r="Z192" s="21">
        <v>2014</v>
      </c>
      <c r="AA192" s="14" t="s">
        <v>434</v>
      </c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</row>
    <row r="193" spans="1:224" ht="51" hidden="1" outlineLevel="1" x14ac:dyDescent="0.2">
      <c r="A193" s="14" t="s">
        <v>453</v>
      </c>
      <c r="B193" s="14" t="s">
        <v>40</v>
      </c>
      <c r="C193" s="14" t="s">
        <v>423</v>
      </c>
      <c r="D193" s="14" t="s">
        <v>424</v>
      </c>
      <c r="E193" s="14" t="s">
        <v>425</v>
      </c>
      <c r="F193" s="14" t="s">
        <v>452</v>
      </c>
      <c r="G193" s="14" t="s">
        <v>77</v>
      </c>
      <c r="H193" s="27">
        <v>50</v>
      </c>
      <c r="I193" s="14" t="s">
        <v>100</v>
      </c>
      <c r="J193" s="14" t="s">
        <v>47</v>
      </c>
      <c r="K193" s="14" t="s">
        <v>48</v>
      </c>
      <c r="L193" s="14" t="s">
        <v>49</v>
      </c>
      <c r="M193" s="14" t="s">
        <v>50</v>
      </c>
      <c r="N193" s="28">
        <v>0</v>
      </c>
      <c r="O193" s="28">
        <v>0</v>
      </c>
      <c r="P193" s="28">
        <v>0</v>
      </c>
      <c r="Q193" s="28">
        <v>10</v>
      </c>
      <c r="R193" s="28">
        <v>30</v>
      </c>
      <c r="S193" s="28">
        <v>30</v>
      </c>
      <c r="T193" s="28">
        <v>30</v>
      </c>
      <c r="U193" s="28"/>
      <c r="V193" s="28">
        <v>47515</v>
      </c>
      <c r="W193" s="28">
        <f>V193*(O193+P193+Q193+R193+S193+T193)</f>
        <v>4751500</v>
      </c>
      <c r="X193" s="20">
        <f t="shared" si="3"/>
        <v>5321680.0000000009</v>
      </c>
      <c r="Y193" s="14" t="s">
        <v>51</v>
      </c>
      <c r="Z193" s="14" t="s">
        <v>168</v>
      </c>
      <c r="AA193" s="14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  <c r="HK193" s="29"/>
      <c r="HL193" s="29"/>
      <c r="HM193" s="29"/>
      <c r="HN193" s="29"/>
      <c r="HO193" s="29"/>
      <c r="HP193" s="29"/>
    </row>
    <row r="194" spans="1:224" ht="51" hidden="1" outlineLevel="1" x14ac:dyDescent="0.2">
      <c r="A194" s="14" t="s">
        <v>454</v>
      </c>
      <c r="B194" s="14" t="s">
        <v>40</v>
      </c>
      <c r="C194" s="14" t="s">
        <v>423</v>
      </c>
      <c r="D194" s="14" t="s">
        <v>424</v>
      </c>
      <c r="E194" s="14" t="s">
        <v>425</v>
      </c>
      <c r="F194" s="14" t="s">
        <v>455</v>
      </c>
      <c r="G194" s="15" t="s">
        <v>77</v>
      </c>
      <c r="H194" s="16">
        <v>50</v>
      </c>
      <c r="I194" s="17" t="s">
        <v>96</v>
      </c>
      <c r="J194" s="15" t="s">
        <v>47</v>
      </c>
      <c r="K194" s="18" t="s">
        <v>48</v>
      </c>
      <c r="L194" s="18" t="s">
        <v>49</v>
      </c>
      <c r="M194" s="17" t="s">
        <v>50</v>
      </c>
      <c r="N194" s="20">
        <v>0</v>
      </c>
      <c r="O194" s="23">
        <v>0</v>
      </c>
      <c r="P194" s="23">
        <v>65</v>
      </c>
      <c r="Q194" s="23">
        <v>60</v>
      </c>
      <c r="R194" s="20">
        <v>60</v>
      </c>
      <c r="S194" s="20">
        <v>60</v>
      </c>
      <c r="T194" s="20">
        <v>60</v>
      </c>
      <c r="U194" s="20"/>
      <c r="V194" s="20">
        <v>17405</v>
      </c>
      <c r="W194" s="20">
        <v>0</v>
      </c>
      <c r="X194" s="20">
        <f t="shared" si="3"/>
        <v>0</v>
      </c>
      <c r="Y194" s="18" t="s">
        <v>51</v>
      </c>
      <c r="Z194" s="21">
        <v>2014</v>
      </c>
      <c r="AA194" s="14" t="s">
        <v>434</v>
      </c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</row>
    <row r="195" spans="1:224" ht="51" hidden="1" outlineLevel="1" x14ac:dyDescent="0.2">
      <c r="A195" s="14" t="s">
        <v>456</v>
      </c>
      <c r="B195" s="14" t="s">
        <v>40</v>
      </c>
      <c r="C195" s="14" t="s">
        <v>423</v>
      </c>
      <c r="D195" s="14" t="s">
        <v>424</v>
      </c>
      <c r="E195" s="14" t="s">
        <v>425</v>
      </c>
      <c r="F195" s="14" t="s">
        <v>455</v>
      </c>
      <c r="G195" s="14" t="s">
        <v>77</v>
      </c>
      <c r="H195" s="27">
        <v>50</v>
      </c>
      <c r="I195" s="14" t="s">
        <v>100</v>
      </c>
      <c r="J195" s="14" t="s">
        <v>47</v>
      </c>
      <c r="K195" s="14" t="s">
        <v>48</v>
      </c>
      <c r="L195" s="14" t="s">
        <v>49</v>
      </c>
      <c r="M195" s="14" t="s">
        <v>50</v>
      </c>
      <c r="N195" s="28">
        <v>0</v>
      </c>
      <c r="O195" s="28">
        <v>0</v>
      </c>
      <c r="P195" s="28">
        <v>20</v>
      </c>
      <c r="Q195" s="28">
        <v>60</v>
      </c>
      <c r="R195" s="28">
        <v>60</v>
      </c>
      <c r="S195" s="28">
        <v>60</v>
      </c>
      <c r="T195" s="28">
        <v>60</v>
      </c>
      <c r="U195" s="28"/>
      <c r="V195" s="28">
        <v>17405</v>
      </c>
      <c r="W195" s="28">
        <f>V195*(O195+P195+Q195+R195+S195+T195)</f>
        <v>4525300</v>
      </c>
      <c r="X195" s="20">
        <f t="shared" si="3"/>
        <v>5068336.0000000009</v>
      </c>
      <c r="Y195" s="14" t="s">
        <v>51</v>
      </c>
      <c r="Z195" s="14" t="s">
        <v>168</v>
      </c>
      <c r="AA195" s="14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29"/>
      <c r="GT195" s="29"/>
      <c r="GU195" s="29"/>
      <c r="GV195" s="29"/>
      <c r="GW195" s="29"/>
      <c r="GX195" s="29"/>
      <c r="GY195" s="29"/>
      <c r="GZ195" s="29"/>
      <c r="HA195" s="29"/>
      <c r="HB195" s="29"/>
      <c r="HC195" s="29"/>
      <c r="HD195" s="29"/>
      <c r="HE195" s="29"/>
      <c r="HF195" s="29"/>
      <c r="HG195" s="29"/>
      <c r="HH195" s="29"/>
      <c r="HI195" s="29"/>
      <c r="HJ195" s="29"/>
      <c r="HK195" s="29"/>
      <c r="HL195" s="29"/>
      <c r="HM195" s="29"/>
      <c r="HN195" s="29"/>
      <c r="HO195" s="29"/>
      <c r="HP195" s="29"/>
    </row>
    <row r="196" spans="1:224" ht="51" hidden="1" outlineLevel="1" x14ac:dyDescent="0.2">
      <c r="A196" s="14" t="s">
        <v>457</v>
      </c>
      <c r="B196" s="14" t="s">
        <v>40</v>
      </c>
      <c r="C196" s="14" t="s">
        <v>423</v>
      </c>
      <c r="D196" s="14" t="s">
        <v>424</v>
      </c>
      <c r="E196" s="14" t="s">
        <v>425</v>
      </c>
      <c r="F196" s="14" t="s">
        <v>458</v>
      </c>
      <c r="G196" s="15" t="s">
        <v>77</v>
      </c>
      <c r="H196" s="16">
        <v>50</v>
      </c>
      <c r="I196" s="17" t="s">
        <v>96</v>
      </c>
      <c r="J196" s="15" t="s">
        <v>47</v>
      </c>
      <c r="K196" s="18" t="s">
        <v>48</v>
      </c>
      <c r="L196" s="18" t="s">
        <v>49</v>
      </c>
      <c r="M196" s="17" t="s">
        <v>50</v>
      </c>
      <c r="N196" s="20">
        <v>0</v>
      </c>
      <c r="O196" s="23">
        <v>0</v>
      </c>
      <c r="P196" s="23">
        <v>12</v>
      </c>
      <c r="Q196" s="23">
        <v>15</v>
      </c>
      <c r="R196" s="20">
        <v>15</v>
      </c>
      <c r="S196" s="20">
        <v>15</v>
      </c>
      <c r="T196" s="20">
        <v>15</v>
      </c>
      <c r="U196" s="20"/>
      <c r="V196" s="20">
        <v>321428.57142857142</v>
      </c>
      <c r="W196" s="20">
        <v>0</v>
      </c>
      <c r="X196" s="20">
        <f t="shared" si="3"/>
        <v>0</v>
      </c>
      <c r="Y196" s="18" t="s">
        <v>51</v>
      </c>
      <c r="Z196" s="21">
        <v>2014</v>
      </c>
      <c r="AA196" s="14" t="s">
        <v>434</v>
      </c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</row>
    <row r="197" spans="1:224" ht="51" hidden="1" outlineLevel="1" x14ac:dyDescent="0.2">
      <c r="A197" s="14" t="s">
        <v>459</v>
      </c>
      <c r="B197" s="14" t="s">
        <v>40</v>
      </c>
      <c r="C197" s="14" t="s">
        <v>423</v>
      </c>
      <c r="D197" s="14" t="s">
        <v>424</v>
      </c>
      <c r="E197" s="14" t="s">
        <v>425</v>
      </c>
      <c r="F197" s="14" t="s">
        <v>458</v>
      </c>
      <c r="G197" s="14" t="s">
        <v>77</v>
      </c>
      <c r="H197" s="27">
        <v>50</v>
      </c>
      <c r="I197" s="14" t="s">
        <v>100</v>
      </c>
      <c r="J197" s="14" t="s">
        <v>47</v>
      </c>
      <c r="K197" s="14" t="s">
        <v>48</v>
      </c>
      <c r="L197" s="14" t="s">
        <v>49</v>
      </c>
      <c r="M197" s="14" t="s">
        <v>50</v>
      </c>
      <c r="N197" s="28">
        <v>0</v>
      </c>
      <c r="O197" s="28">
        <v>0</v>
      </c>
      <c r="P197" s="28">
        <v>12</v>
      </c>
      <c r="Q197" s="28">
        <v>15</v>
      </c>
      <c r="R197" s="28">
        <v>15</v>
      </c>
      <c r="S197" s="28">
        <v>15</v>
      </c>
      <c r="T197" s="28">
        <v>15</v>
      </c>
      <c r="U197" s="28"/>
      <c r="V197" s="28">
        <v>321428.571</v>
      </c>
      <c r="W197" s="28">
        <f>V197*(O197+P197+Q197+R197+S197+T197)</f>
        <v>23142857.112</v>
      </c>
      <c r="X197" s="20">
        <f t="shared" si="3"/>
        <v>25919999.965440001</v>
      </c>
      <c r="Y197" s="14" t="s">
        <v>51</v>
      </c>
      <c r="Z197" s="14" t="s">
        <v>168</v>
      </c>
      <c r="AA197" s="14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</row>
    <row r="198" spans="1:224" ht="51" hidden="1" outlineLevel="1" x14ac:dyDescent="0.2">
      <c r="A198" s="14" t="s">
        <v>460</v>
      </c>
      <c r="B198" s="14" t="s">
        <v>40</v>
      </c>
      <c r="C198" s="14" t="s">
        <v>423</v>
      </c>
      <c r="D198" s="14" t="s">
        <v>424</v>
      </c>
      <c r="E198" s="14" t="s">
        <v>425</v>
      </c>
      <c r="F198" s="14" t="s">
        <v>461</v>
      </c>
      <c r="G198" s="15" t="s">
        <v>77</v>
      </c>
      <c r="H198" s="16">
        <v>50</v>
      </c>
      <c r="I198" s="17" t="s">
        <v>96</v>
      </c>
      <c r="J198" s="15" t="s">
        <v>47</v>
      </c>
      <c r="K198" s="18" t="s">
        <v>48</v>
      </c>
      <c r="L198" s="18" t="s">
        <v>49</v>
      </c>
      <c r="M198" s="17" t="s">
        <v>50</v>
      </c>
      <c r="N198" s="20">
        <v>0</v>
      </c>
      <c r="O198" s="23">
        <v>0</v>
      </c>
      <c r="P198" s="23">
        <v>40</v>
      </c>
      <c r="Q198" s="23">
        <v>45</v>
      </c>
      <c r="R198" s="20">
        <v>45</v>
      </c>
      <c r="S198" s="20">
        <v>45</v>
      </c>
      <c r="T198" s="20">
        <v>45</v>
      </c>
      <c r="U198" s="20"/>
      <c r="V198" s="20">
        <v>27436</v>
      </c>
      <c r="W198" s="20">
        <v>0</v>
      </c>
      <c r="X198" s="20">
        <f t="shared" si="3"/>
        <v>0</v>
      </c>
      <c r="Y198" s="18" t="s">
        <v>51</v>
      </c>
      <c r="Z198" s="21">
        <v>2014</v>
      </c>
      <c r="AA198" s="14" t="s">
        <v>427</v>
      </c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</row>
    <row r="199" spans="1:224" ht="51" hidden="1" outlineLevel="1" x14ac:dyDescent="0.2">
      <c r="A199" s="14" t="s">
        <v>462</v>
      </c>
      <c r="B199" s="14" t="s">
        <v>40</v>
      </c>
      <c r="C199" s="14" t="s">
        <v>423</v>
      </c>
      <c r="D199" s="14" t="s">
        <v>424</v>
      </c>
      <c r="E199" s="14" t="s">
        <v>425</v>
      </c>
      <c r="F199" s="14" t="s">
        <v>461</v>
      </c>
      <c r="G199" s="14" t="s">
        <v>77</v>
      </c>
      <c r="H199" s="27">
        <v>50</v>
      </c>
      <c r="I199" s="14" t="s">
        <v>100</v>
      </c>
      <c r="J199" s="14" t="s">
        <v>47</v>
      </c>
      <c r="K199" s="14" t="s">
        <v>48</v>
      </c>
      <c r="L199" s="14" t="s">
        <v>49</v>
      </c>
      <c r="M199" s="14" t="s">
        <v>50</v>
      </c>
      <c r="N199" s="28">
        <v>0</v>
      </c>
      <c r="O199" s="28">
        <v>0</v>
      </c>
      <c r="P199" s="28">
        <v>0</v>
      </c>
      <c r="Q199" s="28">
        <v>0</v>
      </c>
      <c r="R199" s="28">
        <v>45</v>
      </c>
      <c r="S199" s="28">
        <v>45</v>
      </c>
      <c r="T199" s="28">
        <v>45</v>
      </c>
      <c r="U199" s="28"/>
      <c r="V199" s="28">
        <v>27436</v>
      </c>
      <c r="W199" s="28">
        <f>V199*(O199+P199+Q199+R199+S199+T199)</f>
        <v>3703860</v>
      </c>
      <c r="X199" s="20">
        <f t="shared" si="3"/>
        <v>4148323.2</v>
      </c>
      <c r="Y199" s="14" t="s">
        <v>51</v>
      </c>
      <c r="Z199" s="14" t="s">
        <v>168</v>
      </c>
      <c r="AA199" s="14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</row>
    <row r="200" spans="1:224" ht="51" hidden="1" outlineLevel="1" x14ac:dyDescent="0.2">
      <c r="A200" s="14" t="s">
        <v>463</v>
      </c>
      <c r="B200" s="14" t="s">
        <v>40</v>
      </c>
      <c r="C200" s="14" t="s">
        <v>423</v>
      </c>
      <c r="D200" s="14" t="s">
        <v>424</v>
      </c>
      <c r="E200" s="14" t="s">
        <v>425</v>
      </c>
      <c r="F200" s="14" t="s">
        <v>464</v>
      </c>
      <c r="G200" s="15" t="s">
        <v>77</v>
      </c>
      <c r="H200" s="16">
        <v>50</v>
      </c>
      <c r="I200" s="17" t="s">
        <v>96</v>
      </c>
      <c r="J200" s="15" t="s">
        <v>47</v>
      </c>
      <c r="K200" s="18" t="s">
        <v>48</v>
      </c>
      <c r="L200" s="18" t="s">
        <v>49</v>
      </c>
      <c r="M200" s="17" t="s">
        <v>50</v>
      </c>
      <c r="N200" s="20">
        <v>0</v>
      </c>
      <c r="O200" s="23">
        <v>0</v>
      </c>
      <c r="P200" s="23">
        <v>60</v>
      </c>
      <c r="Q200" s="23">
        <v>50</v>
      </c>
      <c r="R200" s="20">
        <v>50</v>
      </c>
      <c r="S200" s="20">
        <v>50</v>
      </c>
      <c r="T200" s="20">
        <v>50</v>
      </c>
      <c r="U200" s="20"/>
      <c r="V200" s="20">
        <v>35076</v>
      </c>
      <c r="W200" s="20">
        <v>0</v>
      </c>
      <c r="X200" s="20">
        <f t="shared" si="3"/>
        <v>0</v>
      </c>
      <c r="Y200" s="18" t="s">
        <v>51</v>
      </c>
      <c r="Z200" s="21">
        <v>2014</v>
      </c>
      <c r="AA200" s="14" t="s">
        <v>427</v>
      </c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  <c r="GV200" s="29"/>
      <c r="GW200" s="29"/>
      <c r="GX200" s="29"/>
      <c r="GY200" s="29"/>
      <c r="GZ200" s="29"/>
      <c r="HA200" s="29"/>
      <c r="HB200" s="29"/>
      <c r="HC200" s="29"/>
      <c r="HD200" s="29"/>
      <c r="HE200" s="29"/>
      <c r="HF200" s="29"/>
      <c r="HG200" s="29"/>
      <c r="HH200" s="29"/>
      <c r="HI200" s="29"/>
      <c r="HJ200" s="29"/>
      <c r="HK200" s="29"/>
      <c r="HL200" s="29"/>
      <c r="HM200" s="29"/>
      <c r="HN200" s="29"/>
      <c r="HO200" s="29"/>
      <c r="HP200" s="29"/>
    </row>
    <row r="201" spans="1:224" ht="51" hidden="1" outlineLevel="1" x14ac:dyDescent="0.2">
      <c r="A201" s="14" t="s">
        <v>465</v>
      </c>
      <c r="B201" s="14" t="s">
        <v>40</v>
      </c>
      <c r="C201" s="14" t="s">
        <v>423</v>
      </c>
      <c r="D201" s="14" t="s">
        <v>424</v>
      </c>
      <c r="E201" s="14" t="s">
        <v>425</v>
      </c>
      <c r="F201" s="14" t="s">
        <v>464</v>
      </c>
      <c r="G201" s="14" t="s">
        <v>77</v>
      </c>
      <c r="H201" s="27">
        <v>50</v>
      </c>
      <c r="I201" s="14" t="s">
        <v>100</v>
      </c>
      <c r="J201" s="14" t="s">
        <v>47</v>
      </c>
      <c r="K201" s="14" t="s">
        <v>48</v>
      </c>
      <c r="L201" s="14" t="s">
        <v>49</v>
      </c>
      <c r="M201" s="14" t="s">
        <v>50</v>
      </c>
      <c r="N201" s="28">
        <v>0</v>
      </c>
      <c r="O201" s="28">
        <v>0</v>
      </c>
      <c r="P201" s="28">
        <v>5</v>
      </c>
      <c r="Q201" s="28">
        <v>50</v>
      </c>
      <c r="R201" s="28">
        <v>50</v>
      </c>
      <c r="S201" s="28">
        <v>50</v>
      </c>
      <c r="T201" s="28">
        <v>50</v>
      </c>
      <c r="U201" s="28"/>
      <c r="V201" s="28">
        <v>35076</v>
      </c>
      <c r="W201" s="28">
        <f>V201*(O201+P201+Q201+R201+S201+T201)</f>
        <v>7190580</v>
      </c>
      <c r="X201" s="20">
        <f t="shared" si="3"/>
        <v>8053449.6000000006</v>
      </c>
      <c r="Y201" s="14" t="s">
        <v>51</v>
      </c>
      <c r="Z201" s="14" t="s">
        <v>168</v>
      </c>
      <c r="AA201" s="14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</row>
    <row r="202" spans="1:224" ht="51" hidden="1" outlineLevel="1" x14ac:dyDescent="0.2">
      <c r="A202" s="14" t="s">
        <v>466</v>
      </c>
      <c r="B202" s="14" t="s">
        <v>40</v>
      </c>
      <c r="C202" s="14" t="s">
        <v>423</v>
      </c>
      <c r="D202" s="14" t="s">
        <v>424</v>
      </c>
      <c r="E202" s="14" t="s">
        <v>425</v>
      </c>
      <c r="F202" s="14" t="s">
        <v>467</v>
      </c>
      <c r="G202" s="15" t="s">
        <v>77</v>
      </c>
      <c r="H202" s="16">
        <v>50</v>
      </c>
      <c r="I202" s="17" t="s">
        <v>96</v>
      </c>
      <c r="J202" s="15" t="s">
        <v>47</v>
      </c>
      <c r="K202" s="18" t="s">
        <v>48</v>
      </c>
      <c r="L202" s="18" t="s">
        <v>49</v>
      </c>
      <c r="M202" s="17" t="s">
        <v>50</v>
      </c>
      <c r="N202" s="20">
        <v>0</v>
      </c>
      <c r="O202" s="23">
        <v>0</v>
      </c>
      <c r="P202" s="23">
        <v>45</v>
      </c>
      <c r="Q202" s="23">
        <v>50</v>
      </c>
      <c r="R202" s="20">
        <v>50</v>
      </c>
      <c r="S202" s="20">
        <v>50</v>
      </c>
      <c r="T202" s="20">
        <v>50</v>
      </c>
      <c r="U202" s="20"/>
      <c r="V202" s="20">
        <v>67610</v>
      </c>
      <c r="W202" s="20">
        <v>0</v>
      </c>
      <c r="X202" s="20">
        <f t="shared" si="3"/>
        <v>0</v>
      </c>
      <c r="Y202" s="18" t="s">
        <v>51</v>
      </c>
      <c r="Z202" s="21">
        <v>2014</v>
      </c>
      <c r="AA202" s="14" t="s">
        <v>434</v>
      </c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</row>
    <row r="203" spans="1:224" ht="51" hidden="1" outlineLevel="1" x14ac:dyDescent="0.2">
      <c r="A203" s="14" t="s">
        <v>468</v>
      </c>
      <c r="B203" s="14" t="s">
        <v>40</v>
      </c>
      <c r="C203" s="14" t="s">
        <v>423</v>
      </c>
      <c r="D203" s="14" t="s">
        <v>424</v>
      </c>
      <c r="E203" s="14" t="s">
        <v>425</v>
      </c>
      <c r="F203" s="14" t="s">
        <v>467</v>
      </c>
      <c r="G203" s="14" t="s">
        <v>77</v>
      </c>
      <c r="H203" s="27">
        <v>50</v>
      </c>
      <c r="I203" s="14" t="s">
        <v>100</v>
      </c>
      <c r="J203" s="14" t="s">
        <v>47</v>
      </c>
      <c r="K203" s="14" t="s">
        <v>48</v>
      </c>
      <c r="L203" s="14" t="s">
        <v>49</v>
      </c>
      <c r="M203" s="14" t="s">
        <v>50</v>
      </c>
      <c r="N203" s="28">
        <v>0</v>
      </c>
      <c r="O203" s="28">
        <v>0</v>
      </c>
      <c r="P203" s="28">
        <v>0</v>
      </c>
      <c r="Q203" s="28">
        <v>40</v>
      </c>
      <c r="R203" s="28">
        <v>50</v>
      </c>
      <c r="S203" s="28">
        <v>50</v>
      </c>
      <c r="T203" s="28">
        <v>50</v>
      </c>
      <c r="U203" s="28"/>
      <c r="V203" s="28">
        <v>67610</v>
      </c>
      <c r="W203" s="28">
        <f>V203*(O203+P203+Q203+R203+S203+T203)</f>
        <v>12845900</v>
      </c>
      <c r="X203" s="20">
        <f t="shared" si="3"/>
        <v>14387408.000000002</v>
      </c>
      <c r="Y203" s="14" t="s">
        <v>51</v>
      </c>
      <c r="Z203" s="14" t="s">
        <v>168</v>
      </c>
      <c r="AA203" s="14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  <c r="EK203" s="29"/>
      <c r="EL203" s="29"/>
      <c r="EM203" s="29"/>
      <c r="EN203" s="29"/>
      <c r="EO203" s="29"/>
      <c r="EP203" s="29"/>
      <c r="EQ203" s="29"/>
      <c r="ER203" s="29"/>
      <c r="ES203" s="29"/>
      <c r="ET203" s="29"/>
      <c r="EU203" s="29"/>
      <c r="EV203" s="29"/>
      <c r="EW203" s="29"/>
      <c r="EX203" s="29"/>
      <c r="EY203" s="29"/>
      <c r="EZ203" s="29"/>
      <c r="FA203" s="29"/>
      <c r="FB203" s="29"/>
      <c r="FC203" s="29"/>
      <c r="FD203" s="29"/>
      <c r="FE203" s="29"/>
      <c r="FF203" s="29"/>
      <c r="FG203" s="29"/>
      <c r="FH203" s="29"/>
      <c r="FI203" s="29"/>
      <c r="FJ203" s="29"/>
      <c r="FK203" s="29"/>
      <c r="FL203" s="29"/>
      <c r="FM203" s="29"/>
      <c r="FN203" s="29"/>
      <c r="FO203" s="29"/>
      <c r="FP203" s="29"/>
      <c r="FQ203" s="29"/>
      <c r="FR203" s="29"/>
      <c r="FS203" s="29"/>
      <c r="FT203" s="29"/>
      <c r="FU203" s="29"/>
      <c r="FV203" s="29"/>
      <c r="FW203" s="29"/>
      <c r="FX203" s="29"/>
      <c r="FY203" s="29"/>
      <c r="FZ203" s="29"/>
      <c r="GA203" s="29"/>
      <c r="GB203" s="29"/>
      <c r="GC203" s="29"/>
      <c r="GD203" s="29"/>
      <c r="GE203" s="29"/>
      <c r="GF203" s="29"/>
      <c r="GG203" s="29"/>
      <c r="GH203" s="29"/>
      <c r="GI203" s="29"/>
      <c r="GJ203" s="29"/>
      <c r="GK203" s="29"/>
      <c r="GL203" s="29"/>
      <c r="GM203" s="29"/>
      <c r="GN203" s="29"/>
      <c r="GO203" s="29"/>
      <c r="GP203" s="29"/>
      <c r="GQ203" s="29"/>
      <c r="GR203" s="29"/>
      <c r="GS203" s="29"/>
      <c r="GT203" s="29"/>
      <c r="GU203" s="29"/>
      <c r="GV203" s="29"/>
      <c r="GW203" s="29"/>
      <c r="GX203" s="29"/>
      <c r="GY203" s="29"/>
      <c r="GZ203" s="29"/>
      <c r="HA203" s="29"/>
      <c r="HB203" s="29"/>
      <c r="HC203" s="29"/>
      <c r="HD203" s="29"/>
      <c r="HE203" s="29"/>
      <c r="HF203" s="29"/>
      <c r="HG203" s="29"/>
      <c r="HH203" s="29"/>
      <c r="HI203" s="29"/>
      <c r="HJ203" s="29"/>
      <c r="HK203" s="29"/>
      <c r="HL203" s="29"/>
      <c r="HM203" s="29"/>
      <c r="HN203" s="29"/>
      <c r="HO203" s="29"/>
      <c r="HP203" s="29"/>
    </row>
    <row r="204" spans="1:224" ht="51" hidden="1" outlineLevel="1" x14ac:dyDescent="0.2">
      <c r="A204" s="14" t="s">
        <v>469</v>
      </c>
      <c r="B204" s="14" t="s">
        <v>40</v>
      </c>
      <c r="C204" s="14" t="s">
        <v>423</v>
      </c>
      <c r="D204" s="14" t="s">
        <v>424</v>
      </c>
      <c r="E204" s="14" t="s">
        <v>425</v>
      </c>
      <c r="F204" s="14" t="s">
        <v>470</v>
      </c>
      <c r="G204" s="15" t="s">
        <v>77</v>
      </c>
      <c r="H204" s="16">
        <v>50</v>
      </c>
      <c r="I204" s="17" t="s">
        <v>96</v>
      </c>
      <c r="J204" s="15" t="s">
        <v>47</v>
      </c>
      <c r="K204" s="18" t="s">
        <v>48</v>
      </c>
      <c r="L204" s="18" t="s">
        <v>49</v>
      </c>
      <c r="M204" s="17" t="s">
        <v>50</v>
      </c>
      <c r="N204" s="20">
        <v>0</v>
      </c>
      <c r="O204" s="23">
        <v>0</v>
      </c>
      <c r="P204" s="23">
        <v>42</v>
      </c>
      <c r="Q204" s="23">
        <v>50</v>
      </c>
      <c r="R204" s="20">
        <v>50</v>
      </c>
      <c r="S204" s="20">
        <v>50</v>
      </c>
      <c r="T204" s="20">
        <v>50</v>
      </c>
      <c r="U204" s="20"/>
      <c r="V204" s="20">
        <v>89282</v>
      </c>
      <c r="W204" s="20">
        <v>0</v>
      </c>
      <c r="X204" s="20">
        <f t="shared" si="3"/>
        <v>0</v>
      </c>
      <c r="Y204" s="18" t="s">
        <v>51</v>
      </c>
      <c r="Z204" s="21">
        <v>2014</v>
      </c>
      <c r="AA204" s="14" t="s">
        <v>434</v>
      </c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  <c r="FC204" s="29"/>
      <c r="FD204" s="29"/>
      <c r="FE204" s="29"/>
      <c r="FF204" s="29"/>
      <c r="FG204" s="29"/>
      <c r="FH204" s="29"/>
      <c r="FI204" s="29"/>
      <c r="FJ204" s="29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9"/>
      <c r="FX204" s="29"/>
      <c r="FY204" s="29"/>
      <c r="FZ204" s="29"/>
      <c r="GA204" s="29"/>
      <c r="GB204" s="29"/>
      <c r="GC204" s="29"/>
      <c r="GD204" s="29"/>
      <c r="GE204" s="29"/>
      <c r="GF204" s="29"/>
      <c r="GG204" s="29"/>
      <c r="GH204" s="29"/>
      <c r="GI204" s="29"/>
      <c r="GJ204" s="29"/>
      <c r="GK204" s="29"/>
      <c r="GL204" s="29"/>
      <c r="GM204" s="29"/>
      <c r="GN204" s="29"/>
      <c r="GO204" s="29"/>
      <c r="GP204" s="29"/>
      <c r="GQ204" s="29"/>
      <c r="GR204" s="29"/>
      <c r="GS204" s="29"/>
      <c r="GT204" s="29"/>
      <c r="GU204" s="29"/>
      <c r="GV204" s="29"/>
      <c r="GW204" s="29"/>
      <c r="GX204" s="29"/>
      <c r="GY204" s="29"/>
      <c r="GZ204" s="29"/>
      <c r="HA204" s="29"/>
      <c r="HB204" s="29"/>
      <c r="HC204" s="29"/>
      <c r="HD204" s="29"/>
      <c r="HE204" s="29"/>
      <c r="HF204" s="29"/>
      <c r="HG204" s="29"/>
      <c r="HH204" s="29"/>
      <c r="HI204" s="29"/>
      <c r="HJ204" s="29"/>
      <c r="HK204" s="29"/>
      <c r="HL204" s="29"/>
      <c r="HM204" s="29"/>
      <c r="HN204" s="29"/>
      <c r="HO204" s="29"/>
      <c r="HP204" s="29"/>
    </row>
    <row r="205" spans="1:224" ht="51" hidden="1" outlineLevel="1" x14ac:dyDescent="0.2">
      <c r="A205" s="14" t="s">
        <v>471</v>
      </c>
      <c r="B205" s="14" t="s">
        <v>40</v>
      </c>
      <c r="C205" s="14" t="s">
        <v>423</v>
      </c>
      <c r="D205" s="14" t="s">
        <v>424</v>
      </c>
      <c r="E205" s="14" t="s">
        <v>425</v>
      </c>
      <c r="F205" s="14" t="s">
        <v>470</v>
      </c>
      <c r="G205" s="14" t="s">
        <v>77</v>
      </c>
      <c r="H205" s="27">
        <v>50</v>
      </c>
      <c r="I205" s="14" t="s">
        <v>100</v>
      </c>
      <c r="J205" s="14" t="s">
        <v>47</v>
      </c>
      <c r="K205" s="14" t="s">
        <v>48</v>
      </c>
      <c r="L205" s="14" t="s">
        <v>49</v>
      </c>
      <c r="M205" s="14" t="s">
        <v>50</v>
      </c>
      <c r="N205" s="28">
        <v>0</v>
      </c>
      <c r="O205" s="28">
        <v>0</v>
      </c>
      <c r="P205" s="28">
        <v>19</v>
      </c>
      <c r="Q205" s="28">
        <v>50</v>
      </c>
      <c r="R205" s="28">
        <v>50</v>
      </c>
      <c r="S205" s="28">
        <v>50</v>
      </c>
      <c r="T205" s="28">
        <v>50</v>
      </c>
      <c r="U205" s="28"/>
      <c r="V205" s="28">
        <v>89282</v>
      </c>
      <c r="W205" s="28">
        <f>V205*(O205+P205+Q205+R205+S205+T205)</f>
        <v>19552758</v>
      </c>
      <c r="X205" s="20">
        <f t="shared" si="3"/>
        <v>21899088.960000001</v>
      </c>
      <c r="Y205" s="14" t="s">
        <v>51</v>
      </c>
      <c r="Z205" s="14" t="s">
        <v>168</v>
      </c>
      <c r="AA205" s="14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29"/>
      <c r="EV205" s="29"/>
      <c r="EW205" s="29"/>
      <c r="EX205" s="29"/>
      <c r="EY205" s="29"/>
      <c r="EZ205" s="29"/>
      <c r="FA205" s="29"/>
      <c r="FB205" s="29"/>
      <c r="FC205" s="29"/>
      <c r="FD205" s="29"/>
      <c r="FE205" s="29"/>
      <c r="FF205" s="29"/>
      <c r="FG205" s="29"/>
      <c r="FH205" s="29"/>
      <c r="FI205" s="29"/>
      <c r="FJ205" s="29"/>
      <c r="FK205" s="29"/>
      <c r="FL205" s="29"/>
      <c r="FM205" s="29"/>
      <c r="FN205" s="29"/>
      <c r="FO205" s="29"/>
      <c r="FP205" s="29"/>
      <c r="FQ205" s="29"/>
      <c r="FR205" s="29"/>
      <c r="FS205" s="29"/>
      <c r="FT205" s="29"/>
      <c r="FU205" s="29"/>
      <c r="FV205" s="29"/>
      <c r="FW205" s="29"/>
      <c r="FX205" s="29"/>
      <c r="FY205" s="29"/>
      <c r="FZ205" s="29"/>
      <c r="GA205" s="29"/>
      <c r="GB205" s="29"/>
      <c r="GC205" s="29"/>
      <c r="GD205" s="29"/>
      <c r="GE205" s="29"/>
      <c r="GF205" s="29"/>
      <c r="GG205" s="29"/>
      <c r="GH205" s="29"/>
      <c r="GI205" s="29"/>
      <c r="GJ205" s="29"/>
      <c r="GK205" s="29"/>
      <c r="GL205" s="29"/>
      <c r="GM205" s="29"/>
      <c r="GN205" s="29"/>
      <c r="GO205" s="29"/>
      <c r="GP205" s="29"/>
      <c r="GQ205" s="29"/>
      <c r="GR205" s="29"/>
      <c r="GS205" s="29"/>
      <c r="GT205" s="29"/>
      <c r="GU205" s="29"/>
      <c r="GV205" s="29"/>
      <c r="GW205" s="29"/>
      <c r="GX205" s="29"/>
      <c r="GY205" s="29"/>
      <c r="GZ205" s="29"/>
      <c r="HA205" s="29"/>
      <c r="HB205" s="29"/>
      <c r="HC205" s="29"/>
      <c r="HD205" s="29"/>
      <c r="HE205" s="29"/>
      <c r="HF205" s="29"/>
      <c r="HG205" s="29"/>
      <c r="HH205" s="29"/>
      <c r="HI205" s="29"/>
      <c r="HJ205" s="29"/>
      <c r="HK205" s="29"/>
      <c r="HL205" s="29"/>
      <c r="HM205" s="29"/>
      <c r="HN205" s="29"/>
      <c r="HO205" s="29"/>
      <c r="HP205" s="29"/>
    </row>
    <row r="206" spans="1:224" ht="51" hidden="1" outlineLevel="1" x14ac:dyDescent="0.2">
      <c r="A206" s="14" t="s">
        <v>472</v>
      </c>
      <c r="B206" s="14" t="s">
        <v>40</v>
      </c>
      <c r="C206" s="14" t="s">
        <v>423</v>
      </c>
      <c r="D206" s="14" t="s">
        <v>424</v>
      </c>
      <c r="E206" s="14" t="s">
        <v>425</v>
      </c>
      <c r="F206" s="14" t="s">
        <v>473</v>
      </c>
      <c r="G206" s="15" t="s">
        <v>77</v>
      </c>
      <c r="H206" s="16">
        <v>50</v>
      </c>
      <c r="I206" s="17" t="s">
        <v>96</v>
      </c>
      <c r="J206" s="15" t="s">
        <v>47</v>
      </c>
      <c r="K206" s="18" t="s">
        <v>48</v>
      </c>
      <c r="L206" s="18" t="s">
        <v>49</v>
      </c>
      <c r="M206" s="17" t="s">
        <v>50</v>
      </c>
      <c r="N206" s="20">
        <v>0</v>
      </c>
      <c r="O206" s="23">
        <v>0</v>
      </c>
      <c r="P206" s="23">
        <v>45</v>
      </c>
      <c r="Q206" s="23">
        <v>50</v>
      </c>
      <c r="R206" s="20">
        <v>50</v>
      </c>
      <c r="S206" s="20">
        <v>50</v>
      </c>
      <c r="T206" s="20">
        <v>50</v>
      </c>
      <c r="U206" s="20"/>
      <c r="V206" s="20">
        <v>165178.57142857142</v>
      </c>
      <c r="W206" s="20">
        <v>0</v>
      </c>
      <c r="X206" s="20">
        <f t="shared" si="3"/>
        <v>0</v>
      </c>
      <c r="Y206" s="18" t="s">
        <v>51</v>
      </c>
      <c r="Z206" s="21">
        <v>2014</v>
      </c>
      <c r="AA206" s="14" t="s">
        <v>106</v>
      </c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  <c r="GN206" s="29"/>
      <c r="GO206" s="29"/>
      <c r="GP206" s="29"/>
      <c r="GQ206" s="29"/>
      <c r="GR206" s="29"/>
      <c r="GS206" s="29"/>
      <c r="GT206" s="29"/>
      <c r="GU206" s="29"/>
      <c r="GV206" s="29"/>
      <c r="GW206" s="29"/>
      <c r="GX206" s="29"/>
      <c r="GY206" s="29"/>
      <c r="GZ206" s="29"/>
      <c r="HA206" s="29"/>
      <c r="HB206" s="29"/>
      <c r="HC206" s="29"/>
      <c r="HD206" s="29"/>
      <c r="HE206" s="29"/>
      <c r="HF206" s="29"/>
      <c r="HG206" s="29"/>
      <c r="HH206" s="29"/>
      <c r="HI206" s="29"/>
      <c r="HJ206" s="29"/>
      <c r="HK206" s="29"/>
      <c r="HL206" s="29"/>
      <c r="HM206" s="29"/>
      <c r="HN206" s="29"/>
      <c r="HO206" s="29"/>
      <c r="HP206" s="29"/>
    </row>
    <row r="207" spans="1:224" ht="51" hidden="1" outlineLevel="1" x14ac:dyDescent="0.2">
      <c r="A207" s="14" t="s">
        <v>474</v>
      </c>
      <c r="B207" s="14" t="s">
        <v>40</v>
      </c>
      <c r="C207" s="14" t="s">
        <v>423</v>
      </c>
      <c r="D207" s="14" t="s">
        <v>424</v>
      </c>
      <c r="E207" s="14" t="s">
        <v>425</v>
      </c>
      <c r="F207" s="14" t="s">
        <v>473</v>
      </c>
      <c r="G207" s="14" t="s">
        <v>77</v>
      </c>
      <c r="H207" s="27">
        <v>50</v>
      </c>
      <c r="I207" s="14" t="s">
        <v>100</v>
      </c>
      <c r="J207" s="14" t="s">
        <v>47</v>
      </c>
      <c r="K207" s="14" t="s">
        <v>48</v>
      </c>
      <c r="L207" s="14" t="s">
        <v>49</v>
      </c>
      <c r="M207" s="14" t="s">
        <v>50</v>
      </c>
      <c r="N207" s="28">
        <v>0</v>
      </c>
      <c r="O207" s="28">
        <v>0</v>
      </c>
      <c r="P207" s="28">
        <v>0</v>
      </c>
      <c r="Q207" s="28">
        <v>50</v>
      </c>
      <c r="R207" s="28">
        <v>50</v>
      </c>
      <c r="S207" s="28">
        <v>50</v>
      </c>
      <c r="T207" s="28">
        <v>50</v>
      </c>
      <c r="U207" s="28"/>
      <c r="V207" s="28">
        <v>132857.14000000001</v>
      </c>
      <c r="W207" s="28">
        <f>V207*(O207+P207+Q207+R207+S207+T207)</f>
        <v>26571428.000000004</v>
      </c>
      <c r="X207" s="20">
        <f t="shared" si="3"/>
        <v>29759999.360000007</v>
      </c>
      <c r="Y207" s="14" t="s">
        <v>51</v>
      </c>
      <c r="Z207" s="14" t="s">
        <v>168</v>
      </c>
      <c r="AA207" s="14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  <c r="EN207" s="29"/>
      <c r="EO207" s="29"/>
      <c r="EP207" s="29"/>
      <c r="EQ207" s="29"/>
      <c r="ER207" s="29"/>
      <c r="ES207" s="29"/>
      <c r="ET207" s="29"/>
      <c r="EU207" s="29"/>
      <c r="EV207" s="29"/>
      <c r="EW207" s="29"/>
      <c r="EX207" s="29"/>
      <c r="EY207" s="29"/>
      <c r="EZ207" s="29"/>
      <c r="FA207" s="29"/>
      <c r="FB207" s="29"/>
      <c r="FC207" s="29"/>
      <c r="FD207" s="29"/>
      <c r="FE207" s="29"/>
      <c r="FF207" s="29"/>
      <c r="FG207" s="29"/>
      <c r="FH207" s="29"/>
      <c r="FI207" s="29"/>
      <c r="FJ207" s="29"/>
      <c r="FK207" s="29"/>
      <c r="FL207" s="29"/>
      <c r="FM207" s="29"/>
      <c r="FN207" s="29"/>
      <c r="FO207" s="29"/>
      <c r="FP207" s="29"/>
      <c r="FQ207" s="29"/>
      <c r="FR207" s="29"/>
      <c r="FS207" s="29"/>
      <c r="FT207" s="29"/>
      <c r="FU207" s="29"/>
      <c r="FV207" s="29"/>
      <c r="FW207" s="29"/>
      <c r="FX207" s="29"/>
      <c r="FY207" s="29"/>
      <c r="FZ207" s="29"/>
      <c r="GA207" s="29"/>
      <c r="GB207" s="29"/>
      <c r="GC207" s="29"/>
      <c r="GD207" s="29"/>
      <c r="GE207" s="29"/>
      <c r="GF207" s="29"/>
      <c r="GG207" s="29"/>
      <c r="GH207" s="29"/>
      <c r="GI207" s="29"/>
      <c r="GJ207" s="29"/>
      <c r="GK207" s="29"/>
      <c r="GL207" s="29"/>
      <c r="GM207" s="29"/>
      <c r="GN207" s="29"/>
      <c r="GO207" s="29"/>
      <c r="GP207" s="29"/>
      <c r="GQ207" s="29"/>
      <c r="GR207" s="29"/>
      <c r="GS207" s="29"/>
      <c r="GT207" s="29"/>
      <c r="GU207" s="29"/>
      <c r="GV207" s="29"/>
      <c r="GW207" s="29"/>
      <c r="GX207" s="29"/>
      <c r="GY207" s="29"/>
      <c r="GZ207" s="29"/>
      <c r="HA207" s="29"/>
      <c r="HB207" s="29"/>
      <c r="HC207" s="29"/>
      <c r="HD207" s="29"/>
      <c r="HE207" s="29"/>
      <c r="HF207" s="29"/>
      <c r="HG207" s="29"/>
      <c r="HH207" s="29"/>
      <c r="HI207" s="29"/>
      <c r="HJ207" s="29"/>
      <c r="HK207" s="29"/>
      <c r="HL207" s="29"/>
      <c r="HM207" s="29"/>
      <c r="HN207" s="29"/>
      <c r="HO207" s="29"/>
      <c r="HP207" s="29"/>
    </row>
    <row r="208" spans="1:224" ht="51" hidden="1" outlineLevel="1" x14ac:dyDescent="0.2">
      <c r="A208" s="14" t="s">
        <v>475</v>
      </c>
      <c r="B208" s="14" t="s">
        <v>40</v>
      </c>
      <c r="C208" s="14" t="s">
        <v>423</v>
      </c>
      <c r="D208" s="14" t="s">
        <v>424</v>
      </c>
      <c r="E208" s="14" t="s">
        <v>425</v>
      </c>
      <c r="F208" s="14" t="s">
        <v>476</v>
      </c>
      <c r="G208" s="15" t="s">
        <v>77</v>
      </c>
      <c r="H208" s="16">
        <v>50</v>
      </c>
      <c r="I208" s="17" t="s">
        <v>96</v>
      </c>
      <c r="J208" s="15" t="s">
        <v>47</v>
      </c>
      <c r="K208" s="18" t="s">
        <v>48</v>
      </c>
      <c r="L208" s="18" t="s">
        <v>49</v>
      </c>
      <c r="M208" s="17" t="s">
        <v>50</v>
      </c>
      <c r="N208" s="20">
        <v>0</v>
      </c>
      <c r="O208" s="23">
        <v>0</v>
      </c>
      <c r="P208" s="23">
        <v>12</v>
      </c>
      <c r="Q208" s="23">
        <v>15</v>
      </c>
      <c r="R208" s="20">
        <v>15</v>
      </c>
      <c r="S208" s="20">
        <v>15</v>
      </c>
      <c r="T208" s="20">
        <v>15</v>
      </c>
      <c r="U208" s="20"/>
      <c r="V208" s="20">
        <v>499999.99999999994</v>
      </c>
      <c r="W208" s="20">
        <v>0</v>
      </c>
      <c r="X208" s="20">
        <f t="shared" si="3"/>
        <v>0</v>
      </c>
      <c r="Y208" s="18" t="s">
        <v>51</v>
      </c>
      <c r="Z208" s="21">
        <v>2014</v>
      </c>
      <c r="AA208" s="14" t="s">
        <v>477</v>
      </c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  <c r="GN208" s="29"/>
      <c r="GO208" s="29"/>
      <c r="GP208" s="29"/>
      <c r="GQ208" s="29"/>
      <c r="GR208" s="29"/>
      <c r="GS208" s="29"/>
      <c r="GT208" s="29"/>
      <c r="GU208" s="29"/>
      <c r="GV208" s="29"/>
      <c r="GW208" s="29"/>
      <c r="GX208" s="29"/>
      <c r="GY208" s="29"/>
      <c r="GZ208" s="29"/>
      <c r="HA208" s="29"/>
      <c r="HB208" s="29"/>
      <c r="HC208" s="29"/>
      <c r="HD208" s="29"/>
      <c r="HE208" s="29"/>
      <c r="HF208" s="29"/>
      <c r="HG208" s="29"/>
      <c r="HH208" s="29"/>
      <c r="HI208" s="29"/>
      <c r="HJ208" s="29"/>
      <c r="HK208" s="29"/>
      <c r="HL208" s="29"/>
      <c r="HM208" s="29"/>
      <c r="HN208" s="29"/>
      <c r="HO208" s="29"/>
      <c r="HP208" s="29"/>
    </row>
    <row r="209" spans="1:224" ht="51" hidden="1" outlineLevel="1" x14ac:dyDescent="0.2">
      <c r="A209" s="14" t="s">
        <v>478</v>
      </c>
      <c r="B209" s="14" t="s">
        <v>40</v>
      </c>
      <c r="C209" s="14" t="s">
        <v>423</v>
      </c>
      <c r="D209" s="14" t="s">
        <v>424</v>
      </c>
      <c r="E209" s="14" t="s">
        <v>425</v>
      </c>
      <c r="F209" s="14" t="s">
        <v>476</v>
      </c>
      <c r="G209" s="14" t="s">
        <v>77</v>
      </c>
      <c r="H209" s="27">
        <v>50</v>
      </c>
      <c r="I209" s="14" t="s">
        <v>100</v>
      </c>
      <c r="J209" s="14" t="s">
        <v>47</v>
      </c>
      <c r="K209" s="14" t="s">
        <v>48</v>
      </c>
      <c r="L209" s="14" t="s">
        <v>49</v>
      </c>
      <c r="M209" s="14" t="s">
        <v>50</v>
      </c>
      <c r="N209" s="28">
        <v>0</v>
      </c>
      <c r="O209" s="28">
        <v>0</v>
      </c>
      <c r="P209" s="28">
        <v>12</v>
      </c>
      <c r="Q209" s="28">
        <v>15</v>
      </c>
      <c r="R209" s="28">
        <v>15</v>
      </c>
      <c r="S209" s="28">
        <v>15</v>
      </c>
      <c r="T209" s="28">
        <v>15</v>
      </c>
      <c r="U209" s="28"/>
      <c r="V209" s="28">
        <v>349392.86</v>
      </c>
      <c r="W209" s="28">
        <f>V209*(O209+P209+Q209+R209+S209+T209)</f>
        <v>25156285.919999998</v>
      </c>
      <c r="X209" s="20">
        <f t="shared" ref="X209:X272" si="4">W209*1.12</f>
        <v>28175040.2304</v>
      </c>
      <c r="Y209" s="14" t="s">
        <v>51</v>
      </c>
      <c r="Z209" s="14" t="s">
        <v>168</v>
      </c>
      <c r="AA209" s="14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29"/>
      <c r="EW209" s="29"/>
      <c r="EX209" s="29"/>
      <c r="EY209" s="29"/>
      <c r="EZ209" s="29"/>
      <c r="FA209" s="29"/>
      <c r="FB209" s="29"/>
      <c r="FC209" s="29"/>
      <c r="FD209" s="29"/>
      <c r="FE209" s="29"/>
      <c r="FF209" s="29"/>
      <c r="FG209" s="29"/>
      <c r="FH209" s="29"/>
      <c r="FI209" s="29"/>
      <c r="FJ209" s="29"/>
      <c r="FK209" s="29"/>
      <c r="FL209" s="29"/>
      <c r="FM209" s="29"/>
      <c r="FN209" s="29"/>
      <c r="FO209" s="29"/>
      <c r="FP209" s="29"/>
      <c r="FQ209" s="29"/>
      <c r="FR209" s="29"/>
      <c r="FS209" s="29"/>
      <c r="FT209" s="29"/>
      <c r="FU209" s="29"/>
      <c r="FV209" s="29"/>
      <c r="FW209" s="29"/>
      <c r="FX209" s="29"/>
      <c r="FY209" s="29"/>
      <c r="FZ209" s="29"/>
      <c r="GA209" s="29"/>
      <c r="GB209" s="29"/>
      <c r="GC209" s="29"/>
      <c r="GD209" s="29"/>
      <c r="GE209" s="29"/>
      <c r="GF209" s="29"/>
      <c r="GG209" s="29"/>
      <c r="GH209" s="29"/>
      <c r="GI209" s="29"/>
      <c r="GJ209" s="29"/>
      <c r="GK209" s="29"/>
      <c r="GL209" s="29"/>
      <c r="GM209" s="29"/>
      <c r="GN209" s="29"/>
      <c r="GO209" s="29"/>
      <c r="GP209" s="29"/>
      <c r="GQ209" s="29"/>
      <c r="GR209" s="29"/>
      <c r="GS209" s="29"/>
      <c r="GT209" s="29"/>
      <c r="GU209" s="29"/>
      <c r="GV209" s="29"/>
      <c r="GW209" s="29"/>
      <c r="GX209" s="29"/>
      <c r="GY209" s="29"/>
      <c r="GZ209" s="29"/>
      <c r="HA209" s="29"/>
      <c r="HB209" s="29"/>
      <c r="HC209" s="29"/>
      <c r="HD209" s="29"/>
      <c r="HE209" s="29"/>
      <c r="HF209" s="29"/>
      <c r="HG209" s="29"/>
      <c r="HH209" s="29"/>
      <c r="HI209" s="29"/>
      <c r="HJ209" s="29"/>
      <c r="HK209" s="29"/>
      <c r="HL209" s="29"/>
      <c r="HM209" s="29"/>
      <c r="HN209" s="29"/>
      <c r="HO209" s="29"/>
      <c r="HP209" s="29"/>
    </row>
    <row r="210" spans="1:224" ht="51" hidden="1" outlineLevel="1" x14ac:dyDescent="0.2">
      <c r="A210" s="14" t="s">
        <v>479</v>
      </c>
      <c r="B210" s="14" t="s">
        <v>40</v>
      </c>
      <c r="C210" s="14" t="s">
        <v>423</v>
      </c>
      <c r="D210" s="14" t="s">
        <v>424</v>
      </c>
      <c r="E210" s="14" t="s">
        <v>425</v>
      </c>
      <c r="F210" s="14" t="s">
        <v>480</v>
      </c>
      <c r="G210" s="15" t="s">
        <v>77</v>
      </c>
      <c r="H210" s="16">
        <v>50</v>
      </c>
      <c r="I210" s="17" t="s">
        <v>96</v>
      </c>
      <c r="J210" s="15" t="s">
        <v>47</v>
      </c>
      <c r="K210" s="18" t="s">
        <v>48</v>
      </c>
      <c r="L210" s="18" t="s">
        <v>49</v>
      </c>
      <c r="M210" s="17" t="s">
        <v>50</v>
      </c>
      <c r="N210" s="20">
        <v>0</v>
      </c>
      <c r="O210" s="23">
        <v>0</v>
      </c>
      <c r="P210" s="23">
        <v>1</v>
      </c>
      <c r="Q210" s="23">
        <v>0</v>
      </c>
      <c r="R210" s="20">
        <v>0</v>
      </c>
      <c r="S210" s="20">
        <v>0</v>
      </c>
      <c r="T210" s="20">
        <v>0</v>
      </c>
      <c r="U210" s="20"/>
      <c r="V210" s="20">
        <v>767857.14285714284</v>
      </c>
      <c r="W210" s="20">
        <v>0</v>
      </c>
      <c r="X210" s="20">
        <f t="shared" si="4"/>
        <v>0</v>
      </c>
      <c r="Y210" s="18" t="s">
        <v>51</v>
      </c>
      <c r="Z210" s="21">
        <v>2014</v>
      </c>
      <c r="AA210" s="14" t="s">
        <v>477</v>
      </c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9"/>
      <c r="FX210" s="29"/>
      <c r="FY210" s="29"/>
      <c r="FZ210" s="29"/>
      <c r="GA210" s="29"/>
      <c r="GB210" s="29"/>
      <c r="GC210" s="29"/>
      <c r="GD210" s="29"/>
      <c r="GE210" s="29"/>
      <c r="GF210" s="29"/>
      <c r="GG210" s="29"/>
      <c r="GH210" s="29"/>
      <c r="GI210" s="29"/>
      <c r="GJ210" s="29"/>
      <c r="GK210" s="29"/>
      <c r="GL210" s="29"/>
      <c r="GM210" s="29"/>
      <c r="GN210" s="29"/>
      <c r="GO210" s="29"/>
      <c r="GP210" s="29"/>
      <c r="GQ210" s="29"/>
      <c r="GR210" s="29"/>
      <c r="GS210" s="29"/>
      <c r="GT210" s="29"/>
      <c r="GU210" s="29"/>
      <c r="GV210" s="29"/>
      <c r="GW210" s="29"/>
      <c r="GX210" s="29"/>
      <c r="GY210" s="29"/>
      <c r="GZ210" s="29"/>
      <c r="HA210" s="29"/>
      <c r="HB210" s="29"/>
      <c r="HC210" s="29"/>
      <c r="HD210" s="29"/>
      <c r="HE210" s="29"/>
      <c r="HF210" s="29"/>
      <c r="HG210" s="29"/>
      <c r="HH210" s="29"/>
      <c r="HI210" s="29"/>
      <c r="HJ210" s="29"/>
      <c r="HK210" s="29"/>
      <c r="HL210" s="29"/>
      <c r="HM210" s="29"/>
      <c r="HN210" s="29"/>
      <c r="HO210" s="29"/>
      <c r="HP210" s="29"/>
    </row>
    <row r="211" spans="1:224" ht="51" hidden="1" outlineLevel="1" x14ac:dyDescent="0.2">
      <c r="A211" s="14" t="s">
        <v>481</v>
      </c>
      <c r="B211" s="14" t="s">
        <v>40</v>
      </c>
      <c r="C211" s="14" t="s">
        <v>423</v>
      </c>
      <c r="D211" s="14" t="s">
        <v>424</v>
      </c>
      <c r="E211" s="14" t="s">
        <v>425</v>
      </c>
      <c r="F211" s="14" t="s">
        <v>480</v>
      </c>
      <c r="G211" s="14" t="s">
        <v>77</v>
      </c>
      <c r="H211" s="27">
        <v>50</v>
      </c>
      <c r="I211" s="14" t="s">
        <v>100</v>
      </c>
      <c r="J211" s="14" t="s">
        <v>47</v>
      </c>
      <c r="K211" s="14" t="s">
        <v>48</v>
      </c>
      <c r="L211" s="14" t="s">
        <v>49</v>
      </c>
      <c r="M211" s="14" t="s">
        <v>50</v>
      </c>
      <c r="N211" s="28">
        <v>0</v>
      </c>
      <c r="O211" s="28">
        <v>0</v>
      </c>
      <c r="P211" s="28">
        <v>1</v>
      </c>
      <c r="Q211" s="28">
        <v>0</v>
      </c>
      <c r="R211" s="28">
        <v>0</v>
      </c>
      <c r="S211" s="28">
        <v>0</v>
      </c>
      <c r="T211" s="28">
        <v>0</v>
      </c>
      <c r="U211" s="28"/>
      <c r="V211" s="28">
        <v>466964.29</v>
      </c>
      <c r="W211" s="28">
        <f>V211*(O211+P211+Q211+R211+S211+T211)</f>
        <v>466964.29</v>
      </c>
      <c r="X211" s="20">
        <f t="shared" si="4"/>
        <v>523000.00480000005</v>
      </c>
      <c r="Y211" s="14" t="s">
        <v>51</v>
      </c>
      <c r="Z211" s="14" t="s">
        <v>168</v>
      </c>
      <c r="AA211" s="14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  <c r="GJ211" s="29"/>
      <c r="GK211" s="29"/>
      <c r="GL211" s="29"/>
      <c r="GM211" s="29"/>
      <c r="GN211" s="29"/>
      <c r="GO211" s="29"/>
      <c r="GP211" s="29"/>
      <c r="GQ211" s="29"/>
      <c r="GR211" s="29"/>
      <c r="GS211" s="29"/>
      <c r="GT211" s="29"/>
      <c r="GU211" s="29"/>
      <c r="GV211" s="29"/>
      <c r="GW211" s="29"/>
      <c r="GX211" s="29"/>
      <c r="GY211" s="29"/>
      <c r="GZ211" s="29"/>
      <c r="HA211" s="29"/>
      <c r="HB211" s="29"/>
      <c r="HC211" s="29"/>
      <c r="HD211" s="29"/>
      <c r="HE211" s="29"/>
      <c r="HF211" s="29"/>
      <c r="HG211" s="29"/>
      <c r="HH211" s="29"/>
      <c r="HI211" s="29"/>
      <c r="HJ211" s="29"/>
      <c r="HK211" s="29"/>
      <c r="HL211" s="29"/>
      <c r="HM211" s="29"/>
      <c r="HN211" s="29"/>
      <c r="HO211" s="29"/>
      <c r="HP211" s="29"/>
    </row>
    <row r="212" spans="1:224" ht="51" hidden="1" outlineLevel="1" x14ac:dyDescent="0.2">
      <c r="A212" s="14" t="s">
        <v>482</v>
      </c>
      <c r="B212" s="14" t="s">
        <v>40</v>
      </c>
      <c r="C212" s="14" t="s">
        <v>423</v>
      </c>
      <c r="D212" s="14" t="s">
        <v>424</v>
      </c>
      <c r="E212" s="14" t="s">
        <v>425</v>
      </c>
      <c r="F212" s="14" t="s">
        <v>483</v>
      </c>
      <c r="G212" s="15" t="s">
        <v>77</v>
      </c>
      <c r="H212" s="16">
        <v>50</v>
      </c>
      <c r="I212" s="17" t="s">
        <v>96</v>
      </c>
      <c r="J212" s="15" t="s">
        <v>47</v>
      </c>
      <c r="K212" s="18" t="s">
        <v>48</v>
      </c>
      <c r="L212" s="18" t="s">
        <v>49</v>
      </c>
      <c r="M212" s="17" t="s">
        <v>50</v>
      </c>
      <c r="N212" s="20">
        <v>0</v>
      </c>
      <c r="O212" s="23">
        <v>0</v>
      </c>
      <c r="P212" s="23">
        <v>60</v>
      </c>
      <c r="Q212" s="23">
        <v>60</v>
      </c>
      <c r="R212" s="20">
        <v>60</v>
      </c>
      <c r="S212" s="20">
        <v>60</v>
      </c>
      <c r="T212" s="20">
        <v>60</v>
      </c>
      <c r="U212" s="20"/>
      <c r="V212" s="20">
        <v>27970</v>
      </c>
      <c r="W212" s="20">
        <v>0</v>
      </c>
      <c r="X212" s="20">
        <f t="shared" si="4"/>
        <v>0</v>
      </c>
      <c r="Y212" s="18" t="s">
        <v>51</v>
      </c>
      <c r="Z212" s="21">
        <v>2014</v>
      </c>
      <c r="AA212" s="14" t="s">
        <v>434</v>
      </c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  <c r="GN212" s="29"/>
      <c r="GO212" s="29"/>
      <c r="GP212" s="29"/>
      <c r="GQ212" s="29"/>
      <c r="GR212" s="29"/>
      <c r="GS212" s="29"/>
      <c r="GT212" s="29"/>
      <c r="GU212" s="29"/>
      <c r="GV212" s="29"/>
      <c r="GW212" s="29"/>
      <c r="GX212" s="29"/>
      <c r="GY212" s="29"/>
      <c r="GZ212" s="29"/>
      <c r="HA212" s="29"/>
      <c r="HB212" s="29"/>
      <c r="HC212" s="29"/>
      <c r="HD212" s="29"/>
      <c r="HE212" s="29"/>
      <c r="HF212" s="29"/>
      <c r="HG212" s="29"/>
      <c r="HH212" s="29"/>
      <c r="HI212" s="29"/>
      <c r="HJ212" s="29"/>
      <c r="HK212" s="29"/>
      <c r="HL212" s="29"/>
      <c r="HM212" s="29"/>
      <c r="HN212" s="29"/>
      <c r="HO212" s="29"/>
      <c r="HP212" s="29"/>
    </row>
    <row r="213" spans="1:224" ht="51" hidden="1" outlineLevel="1" x14ac:dyDescent="0.2">
      <c r="A213" s="14" t="s">
        <v>484</v>
      </c>
      <c r="B213" s="14" t="s">
        <v>40</v>
      </c>
      <c r="C213" s="14" t="s">
        <v>423</v>
      </c>
      <c r="D213" s="14" t="s">
        <v>424</v>
      </c>
      <c r="E213" s="14" t="s">
        <v>425</v>
      </c>
      <c r="F213" s="14" t="s">
        <v>483</v>
      </c>
      <c r="G213" s="14" t="s">
        <v>77</v>
      </c>
      <c r="H213" s="27">
        <v>50</v>
      </c>
      <c r="I213" s="14" t="s">
        <v>100</v>
      </c>
      <c r="J213" s="14" t="s">
        <v>47</v>
      </c>
      <c r="K213" s="14" t="s">
        <v>48</v>
      </c>
      <c r="L213" s="14" t="s">
        <v>49</v>
      </c>
      <c r="M213" s="14" t="s">
        <v>50</v>
      </c>
      <c r="N213" s="28">
        <v>0</v>
      </c>
      <c r="O213" s="28">
        <v>0</v>
      </c>
      <c r="P213" s="28">
        <v>7</v>
      </c>
      <c r="Q213" s="28">
        <v>60</v>
      </c>
      <c r="R213" s="28">
        <v>60</v>
      </c>
      <c r="S213" s="28">
        <v>60</v>
      </c>
      <c r="T213" s="28">
        <v>60</v>
      </c>
      <c r="U213" s="28"/>
      <c r="V213" s="28">
        <v>27970</v>
      </c>
      <c r="W213" s="28">
        <f>V213*(O213+P213+Q213+R213+S213+T213)</f>
        <v>6908590</v>
      </c>
      <c r="X213" s="20">
        <f t="shared" si="4"/>
        <v>7737620.8000000007</v>
      </c>
      <c r="Y213" s="14" t="s">
        <v>51</v>
      </c>
      <c r="Z213" s="14" t="s">
        <v>168</v>
      </c>
      <c r="AA213" s="14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  <c r="FC213" s="29"/>
      <c r="FD213" s="29"/>
      <c r="FE213" s="29"/>
      <c r="FF213" s="29"/>
      <c r="FG213" s="29"/>
      <c r="FH213" s="29"/>
      <c r="FI213" s="29"/>
      <c r="FJ213" s="29"/>
      <c r="FK213" s="29"/>
      <c r="FL213" s="29"/>
      <c r="FM213" s="29"/>
      <c r="FN213" s="29"/>
      <c r="FO213" s="29"/>
      <c r="FP213" s="29"/>
      <c r="FQ213" s="29"/>
      <c r="FR213" s="29"/>
      <c r="FS213" s="29"/>
      <c r="FT213" s="29"/>
      <c r="FU213" s="29"/>
      <c r="FV213" s="29"/>
      <c r="FW213" s="29"/>
      <c r="FX213" s="29"/>
      <c r="FY213" s="29"/>
      <c r="FZ213" s="29"/>
      <c r="GA213" s="29"/>
      <c r="GB213" s="29"/>
      <c r="GC213" s="29"/>
      <c r="GD213" s="29"/>
      <c r="GE213" s="29"/>
      <c r="GF213" s="29"/>
      <c r="GG213" s="29"/>
      <c r="GH213" s="29"/>
      <c r="GI213" s="29"/>
      <c r="GJ213" s="29"/>
      <c r="GK213" s="29"/>
      <c r="GL213" s="29"/>
      <c r="GM213" s="29"/>
      <c r="GN213" s="29"/>
      <c r="GO213" s="29"/>
      <c r="GP213" s="29"/>
      <c r="GQ213" s="29"/>
      <c r="GR213" s="29"/>
      <c r="GS213" s="29"/>
      <c r="GT213" s="29"/>
      <c r="GU213" s="29"/>
      <c r="GV213" s="29"/>
      <c r="GW213" s="29"/>
      <c r="GX213" s="29"/>
      <c r="GY213" s="29"/>
      <c r="GZ213" s="29"/>
      <c r="HA213" s="29"/>
      <c r="HB213" s="29"/>
      <c r="HC213" s="29"/>
      <c r="HD213" s="29"/>
      <c r="HE213" s="29"/>
      <c r="HF213" s="29"/>
      <c r="HG213" s="29"/>
      <c r="HH213" s="29"/>
      <c r="HI213" s="29"/>
      <c r="HJ213" s="29"/>
      <c r="HK213" s="29"/>
      <c r="HL213" s="29"/>
      <c r="HM213" s="29"/>
      <c r="HN213" s="29"/>
      <c r="HO213" s="29"/>
      <c r="HP213" s="29"/>
    </row>
    <row r="214" spans="1:224" ht="51" hidden="1" outlineLevel="1" x14ac:dyDescent="0.2">
      <c r="A214" s="14" t="s">
        <v>485</v>
      </c>
      <c r="B214" s="14" t="s">
        <v>40</v>
      </c>
      <c r="C214" s="14" t="s">
        <v>423</v>
      </c>
      <c r="D214" s="14" t="s">
        <v>424</v>
      </c>
      <c r="E214" s="14" t="s">
        <v>425</v>
      </c>
      <c r="F214" s="14" t="s">
        <v>486</v>
      </c>
      <c r="G214" s="15" t="s">
        <v>77</v>
      </c>
      <c r="H214" s="16">
        <v>50</v>
      </c>
      <c r="I214" s="17" t="s">
        <v>96</v>
      </c>
      <c r="J214" s="15" t="s">
        <v>47</v>
      </c>
      <c r="K214" s="18" t="s">
        <v>48</v>
      </c>
      <c r="L214" s="18" t="s">
        <v>49</v>
      </c>
      <c r="M214" s="17" t="s">
        <v>50</v>
      </c>
      <c r="N214" s="20">
        <v>0</v>
      </c>
      <c r="O214" s="23">
        <v>0</v>
      </c>
      <c r="P214" s="23">
        <v>60</v>
      </c>
      <c r="Q214" s="23">
        <v>60</v>
      </c>
      <c r="R214" s="20">
        <v>60</v>
      </c>
      <c r="S214" s="20">
        <v>60</v>
      </c>
      <c r="T214" s="20">
        <v>60</v>
      </c>
      <c r="U214" s="20"/>
      <c r="V214" s="20">
        <v>232142.85999999996</v>
      </c>
      <c r="W214" s="20">
        <v>0</v>
      </c>
      <c r="X214" s="20">
        <f t="shared" si="4"/>
        <v>0</v>
      </c>
      <c r="Y214" s="18" t="s">
        <v>51</v>
      </c>
      <c r="Z214" s="21">
        <v>2014</v>
      </c>
      <c r="AA214" s="14" t="s">
        <v>434</v>
      </c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  <c r="HA214" s="29"/>
      <c r="HB214" s="29"/>
      <c r="HC214" s="29"/>
      <c r="HD214" s="29"/>
      <c r="HE214" s="29"/>
      <c r="HF214" s="29"/>
      <c r="HG214" s="29"/>
      <c r="HH214" s="29"/>
      <c r="HI214" s="29"/>
      <c r="HJ214" s="29"/>
      <c r="HK214" s="29"/>
      <c r="HL214" s="29"/>
      <c r="HM214" s="29"/>
      <c r="HN214" s="29"/>
      <c r="HO214" s="29"/>
      <c r="HP214" s="29"/>
    </row>
    <row r="215" spans="1:224" ht="51" hidden="1" outlineLevel="1" x14ac:dyDescent="0.2">
      <c r="A215" s="14" t="s">
        <v>487</v>
      </c>
      <c r="B215" s="14" t="s">
        <v>40</v>
      </c>
      <c r="C215" s="14" t="s">
        <v>423</v>
      </c>
      <c r="D215" s="14" t="s">
        <v>424</v>
      </c>
      <c r="E215" s="14" t="s">
        <v>425</v>
      </c>
      <c r="F215" s="14" t="s">
        <v>486</v>
      </c>
      <c r="G215" s="14" t="s">
        <v>77</v>
      </c>
      <c r="H215" s="27">
        <v>50</v>
      </c>
      <c r="I215" s="14" t="s">
        <v>100</v>
      </c>
      <c r="J215" s="14" t="s">
        <v>47</v>
      </c>
      <c r="K215" s="14" t="s">
        <v>48</v>
      </c>
      <c r="L215" s="14" t="s">
        <v>49</v>
      </c>
      <c r="M215" s="14" t="s">
        <v>50</v>
      </c>
      <c r="N215" s="28">
        <v>0</v>
      </c>
      <c r="O215" s="28">
        <v>0</v>
      </c>
      <c r="P215" s="28">
        <v>0</v>
      </c>
      <c r="Q215" s="28">
        <v>60</v>
      </c>
      <c r="R215" s="28">
        <v>60</v>
      </c>
      <c r="S215" s="28">
        <v>60</v>
      </c>
      <c r="T215" s="28">
        <v>60</v>
      </c>
      <c r="U215" s="28"/>
      <c r="V215" s="28">
        <v>232142.86</v>
      </c>
      <c r="W215" s="28">
        <f>V215*(O215+P215+Q215+R215+S215+T215)</f>
        <v>55714286.399999999</v>
      </c>
      <c r="X215" s="20">
        <f t="shared" si="4"/>
        <v>62400000.768000007</v>
      </c>
      <c r="Y215" s="14" t="s">
        <v>51</v>
      </c>
      <c r="Z215" s="14" t="s">
        <v>168</v>
      </c>
      <c r="AA215" s="14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  <c r="FN215" s="29"/>
      <c r="FO215" s="29"/>
      <c r="FP215" s="29"/>
      <c r="FQ215" s="29"/>
      <c r="FR215" s="29"/>
      <c r="FS215" s="29"/>
      <c r="FT215" s="29"/>
      <c r="FU215" s="29"/>
      <c r="FV215" s="29"/>
      <c r="FW215" s="29"/>
      <c r="FX215" s="29"/>
      <c r="FY215" s="29"/>
      <c r="FZ215" s="29"/>
      <c r="GA215" s="29"/>
      <c r="GB215" s="29"/>
      <c r="GC215" s="29"/>
      <c r="GD215" s="29"/>
      <c r="GE215" s="29"/>
      <c r="GF215" s="29"/>
      <c r="GG215" s="29"/>
      <c r="GH215" s="29"/>
      <c r="GI215" s="29"/>
      <c r="GJ215" s="29"/>
      <c r="GK215" s="29"/>
      <c r="GL215" s="29"/>
      <c r="GM215" s="29"/>
      <c r="GN215" s="29"/>
      <c r="GO215" s="29"/>
      <c r="GP215" s="29"/>
      <c r="GQ215" s="29"/>
      <c r="GR215" s="29"/>
      <c r="GS215" s="29"/>
      <c r="GT215" s="29"/>
      <c r="GU215" s="29"/>
      <c r="GV215" s="29"/>
      <c r="GW215" s="29"/>
      <c r="GX215" s="29"/>
      <c r="GY215" s="29"/>
      <c r="GZ215" s="29"/>
      <c r="HA215" s="29"/>
      <c r="HB215" s="29"/>
      <c r="HC215" s="29"/>
      <c r="HD215" s="29"/>
      <c r="HE215" s="29"/>
      <c r="HF215" s="29"/>
      <c r="HG215" s="29"/>
      <c r="HH215" s="29"/>
      <c r="HI215" s="29"/>
      <c r="HJ215" s="29"/>
      <c r="HK215" s="29"/>
      <c r="HL215" s="29"/>
      <c r="HM215" s="29"/>
      <c r="HN215" s="29"/>
      <c r="HO215" s="29"/>
      <c r="HP215" s="29"/>
    </row>
    <row r="216" spans="1:224" ht="51" hidden="1" outlineLevel="1" x14ac:dyDescent="0.2">
      <c r="A216" s="14" t="s">
        <v>488</v>
      </c>
      <c r="B216" s="14" t="s">
        <v>40</v>
      </c>
      <c r="C216" s="14" t="s">
        <v>423</v>
      </c>
      <c r="D216" s="14" t="s">
        <v>424</v>
      </c>
      <c r="E216" s="14" t="s">
        <v>425</v>
      </c>
      <c r="F216" s="14" t="s">
        <v>489</v>
      </c>
      <c r="G216" s="15" t="s">
        <v>77</v>
      </c>
      <c r="H216" s="16">
        <v>50</v>
      </c>
      <c r="I216" s="17" t="s">
        <v>96</v>
      </c>
      <c r="J216" s="15" t="s">
        <v>47</v>
      </c>
      <c r="K216" s="18" t="s">
        <v>48</v>
      </c>
      <c r="L216" s="18" t="s">
        <v>49</v>
      </c>
      <c r="M216" s="17" t="s">
        <v>50</v>
      </c>
      <c r="N216" s="20">
        <v>0</v>
      </c>
      <c r="O216" s="23">
        <v>0</v>
      </c>
      <c r="P216" s="23">
        <v>50</v>
      </c>
      <c r="Q216" s="23">
        <v>50</v>
      </c>
      <c r="R216" s="20">
        <v>50</v>
      </c>
      <c r="S216" s="20">
        <v>50</v>
      </c>
      <c r="T216" s="20">
        <v>50</v>
      </c>
      <c r="U216" s="20"/>
      <c r="V216" s="20">
        <v>312499.99999999994</v>
      </c>
      <c r="W216" s="20">
        <v>0</v>
      </c>
      <c r="X216" s="20">
        <f t="shared" si="4"/>
        <v>0</v>
      </c>
      <c r="Y216" s="18" t="s">
        <v>51</v>
      </c>
      <c r="Z216" s="21">
        <v>2014</v>
      </c>
      <c r="AA216" s="14" t="s">
        <v>106</v>
      </c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  <c r="FZ216" s="29"/>
      <c r="GA216" s="29"/>
      <c r="GB216" s="29"/>
      <c r="GC216" s="29"/>
      <c r="GD216" s="29"/>
      <c r="GE216" s="29"/>
      <c r="GF216" s="29"/>
      <c r="GG216" s="29"/>
      <c r="GH216" s="29"/>
      <c r="GI216" s="29"/>
      <c r="GJ216" s="29"/>
      <c r="GK216" s="29"/>
      <c r="GL216" s="29"/>
      <c r="GM216" s="29"/>
      <c r="GN216" s="29"/>
      <c r="GO216" s="29"/>
      <c r="GP216" s="29"/>
      <c r="GQ216" s="29"/>
      <c r="GR216" s="29"/>
      <c r="GS216" s="29"/>
      <c r="GT216" s="29"/>
      <c r="GU216" s="29"/>
      <c r="GV216" s="29"/>
      <c r="GW216" s="29"/>
      <c r="GX216" s="29"/>
      <c r="GY216" s="29"/>
      <c r="GZ216" s="29"/>
      <c r="HA216" s="29"/>
      <c r="HB216" s="29"/>
      <c r="HC216" s="29"/>
      <c r="HD216" s="29"/>
      <c r="HE216" s="29"/>
      <c r="HF216" s="29"/>
      <c r="HG216" s="29"/>
      <c r="HH216" s="29"/>
      <c r="HI216" s="29"/>
      <c r="HJ216" s="29"/>
      <c r="HK216" s="29"/>
      <c r="HL216" s="29"/>
      <c r="HM216" s="29"/>
      <c r="HN216" s="29"/>
      <c r="HO216" s="29"/>
      <c r="HP216" s="29"/>
    </row>
    <row r="217" spans="1:224" ht="51" hidden="1" outlineLevel="1" x14ac:dyDescent="0.2">
      <c r="A217" s="14" t="s">
        <v>490</v>
      </c>
      <c r="B217" s="14" t="s">
        <v>40</v>
      </c>
      <c r="C217" s="14" t="s">
        <v>423</v>
      </c>
      <c r="D217" s="14" t="s">
        <v>424</v>
      </c>
      <c r="E217" s="14" t="s">
        <v>425</v>
      </c>
      <c r="F217" s="14" t="s">
        <v>489</v>
      </c>
      <c r="G217" s="14" t="s">
        <v>77</v>
      </c>
      <c r="H217" s="27">
        <v>50</v>
      </c>
      <c r="I217" s="14" t="s">
        <v>100</v>
      </c>
      <c r="J217" s="14" t="s">
        <v>47</v>
      </c>
      <c r="K217" s="14" t="s">
        <v>48</v>
      </c>
      <c r="L217" s="14" t="s">
        <v>49</v>
      </c>
      <c r="M217" s="14" t="s">
        <v>50</v>
      </c>
      <c r="N217" s="28">
        <v>0</v>
      </c>
      <c r="O217" s="28">
        <v>0</v>
      </c>
      <c r="P217" s="28">
        <v>0</v>
      </c>
      <c r="Q217" s="28">
        <v>50</v>
      </c>
      <c r="R217" s="28">
        <v>50</v>
      </c>
      <c r="S217" s="28">
        <v>50</v>
      </c>
      <c r="T217" s="28">
        <v>50</v>
      </c>
      <c r="U217" s="28"/>
      <c r="V217" s="28">
        <v>246258.93</v>
      </c>
      <c r="W217" s="28">
        <f>V217*(O217+P217+Q217+R217+S217+T217)</f>
        <v>49251786</v>
      </c>
      <c r="X217" s="20">
        <f t="shared" si="4"/>
        <v>55162000.320000008</v>
      </c>
      <c r="Y217" s="14" t="s">
        <v>51</v>
      </c>
      <c r="Z217" s="14" t="s">
        <v>168</v>
      </c>
      <c r="AA217" s="14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  <c r="FC217" s="29"/>
      <c r="FD217" s="29"/>
      <c r="FE217" s="29"/>
      <c r="FF217" s="29"/>
      <c r="FG217" s="29"/>
      <c r="FH217" s="29"/>
      <c r="FI217" s="29"/>
      <c r="FJ217" s="29"/>
      <c r="FK217" s="29"/>
      <c r="FL217" s="29"/>
      <c r="FM217" s="29"/>
      <c r="FN217" s="29"/>
      <c r="FO217" s="29"/>
      <c r="FP217" s="29"/>
      <c r="FQ217" s="29"/>
      <c r="FR217" s="29"/>
      <c r="FS217" s="29"/>
      <c r="FT217" s="29"/>
      <c r="FU217" s="29"/>
      <c r="FV217" s="29"/>
      <c r="FW217" s="29"/>
      <c r="FX217" s="29"/>
      <c r="FY217" s="29"/>
      <c r="FZ217" s="29"/>
      <c r="GA217" s="29"/>
      <c r="GB217" s="29"/>
      <c r="GC217" s="29"/>
      <c r="GD217" s="29"/>
      <c r="GE217" s="29"/>
      <c r="GF217" s="29"/>
      <c r="GG217" s="29"/>
      <c r="GH217" s="29"/>
      <c r="GI217" s="29"/>
      <c r="GJ217" s="29"/>
      <c r="GK217" s="29"/>
      <c r="GL217" s="29"/>
      <c r="GM217" s="29"/>
      <c r="GN217" s="29"/>
      <c r="GO217" s="29"/>
      <c r="GP217" s="29"/>
      <c r="GQ217" s="29"/>
      <c r="GR217" s="29"/>
      <c r="GS217" s="29"/>
      <c r="GT217" s="29"/>
      <c r="GU217" s="29"/>
      <c r="GV217" s="29"/>
      <c r="GW217" s="29"/>
      <c r="GX217" s="29"/>
      <c r="GY217" s="29"/>
      <c r="GZ217" s="29"/>
      <c r="HA217" s="29"/>
      <c r="HB217" s="29"/>
      <c r="HC217" s="29"/>
      <c r="HD217" s="29"/>
      <c r="HE217" s="29"/>
      <c r="HF217" s="29"/>
      <c r="HG217" s="29"/>
      <c r="HH217" s="29"/>
      <c r="HI217" s="29"/>
      <c r="HJ217" s="29"/>
      <c r="HK217" s="29"/>
      <c r="HL217" s="29"/>
      <c r="HM217" s="29"/>
      <c r="HN217" s="29"/>
      <c r="HO217" s="29"/>
      <c r="HP217" s="29"/>
    </row>
    <row r="218" spans="1:224" ht="51" hidden="1" outlineLevel="1" x14ac:dyDescent="0.2">
      <c r="A218" s="14" t="s">
        <v>491</v>
      </c>
      <c r="B218" s="14" t="s">
        <v>40</v>
      </c>
      <c r="C218" s="14" t="s">
        <v>423</v>
      </c>
      <c r="D218" s="14" t="s">
        <v>424</v>
      </c>
      <c r="E218" s="14" t="s">
        <v>425</v>
      </c>
      <c r="F218" s="14" t="s">
        <v>492</v>
      </c>
      <c r="G218" s="15" t="s">
        <v>77</v>
      </c>
      <c r="H218" s="16">
        <v>50</v>
      </c>
      <c r="I218" s="17" t="s">
        <v>96</v>
      </c>
      <c r="J218" s="15" t="s">
        <v>47</v>
      </c>
      <c r="K218" s="18" t="s">
        <v>48</v>
      </c>
      <c r="L218" s="18" t="s">
        <v>49</v>
      </c>
      <c r="M218" s="17" t="s">
        <v>50</v>
      </c>
      <c r="N218" s="20">
        <v>0</v>
      </c>
      <c r="O218" s="23">
        <v>0</v>
      </c>
      <c r="P218" s="23">
        <v>50</v>
      </c>
      <c r="Q218" s="23">
        <v>45</v>
      </c>
      <c r="R218" s="20">
        <v>45</v>
      </c>
      <c r="S218" s="20">
        <v>45</v>
      </c>
      <c r="T218" s="20">
        <v>45</v>
      </c>
      <c r="U218" s="20"/>
      <c r="V218" s="20">
        <v>205357.14285714284</v>
      </c>
      <c r="W218" s="20">
        <v>0</v>
      </c>
      <c r="X218" s="20">
        <f t="shared" si="4"/>
        <v>0</v>
      </c>
      <c r="Y218" s="18" t="s">
        <v>51</v>
      </c>
      <c r="Z218" s="21">
        <v>2014</v>
      </c>
      <c r="AA218" s="14" t="s">
        <v>434</v>
      </c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  <c r="FZ218" s="29"/>
      <c r="GA218" s="29"/>
      <c r="GB218" s="29"/>
      <c r="GC218" s="29"/>
      <c r="GD218" s="29"/>
      <c r="GE218" s="29"/>
      <c r="GF218" s="29"/>
      <c r="GG218" s="29"/>
      <c r="GH218" s="29"/>
      <c r="GI218" s="29"/>
      <c r="GJ218" s="29"/>
      <c r="GK218" s="29"/>
      <c r="GL218" s="29"/>
      <c r="GM218" s="29"/>
      <c r="GN218" s="29"/>
      <c r="GO218" s="29"/>
      <c r="GP218" s="29"/>
      <c r="GQ218" s="29"/>
      <c r="GR218" s="29"/>
      <c r="GS218" s="29"/>
      <c r="GT218" s="29"/>
      <c r="GU218" s="29"/>
      <c r="GV218" s="29"/>
      <c r="GW218" s="29"/>
      <c r="GX218" s="29"/>
      <c r="GY218" s="29"/>
      <c r="GZ218" s="29"/>
      <c r="HA218" s="29"/>
      <c r="HB218" s="29"/>
      <c r="HC218" s="29"/>
      <c r="HD218" s="29"/>
      <c r="HE218" s="29"/>
      <c r="HF218" s="29"/>
      <c r="HG218" s="29"/>
      <c r="HH218" s="29"/>
      <c r="HI218" s="29"/>
      <c r="HJ218" s="29"/>
      <c r="HK218" s="29"/>
      <c r="HL218" s="29"/>
      <c r="HM218" s="29"/>
      <c r="HN218" s="29"/>
      <c r="HO218" s="29"/>
      <c r="HP218" s="29"/>
    </row>
    <row r="219" spans="1:224" ht="51" hidden="1" outlineLevel="1" x14ac:dyDescent="0.2">
      <c r="A219" s="14" t="s">
        <v>493</v>
      </c>
      <c r="B219" s="14" t="s">
        <v>40</v>
      </c>
      <c r="C219" s="14" t="s">
        <v>423</v>
      </c>
      <c r="D219" s="14" t="s">
        <v>424</v>
      </c>
      <c r="E219" s="14" t="s">
        <v>425</v>
      </c>
      <c r="F219" s="14" t="s">
        <v>492</v>
      </c>
      <c r="G219" s="14" t="s">
        <v>77</v>
      </c>
      <c r="H219" s="27">
        <v>50</v>
      </c>
      <c r="I219" s="14" t="s">
        <v>100</v>
      </c>
      <c r="J219" s="14" t="s">
        <v>47</v>
      </c>
      <c r="K219" s="14" t="s">
        <v>48</v>
      </c>
      <c r="L219" s="14" t="s">
        <v>49</v>
      </c>
      <c r="M219" s="14" t="s">
        <v>50</v>
      </c>
      <c r="N219" s="28">
        <v>0</v>
      </c>
      <c r="O219" s="28">
        <v>0</v>
      </c>
      <c r="P219" s="28">
        <v>0</v>
      </c>
      <c r="Q219" s="28">
        <v>0</v>
      </c>
      <c r="R219" s="28">
        <v>45</v>
      </c>
      <c r="S219" s="28">
        <v>45</v>
      </c>
      <c r="T219" s="28">
        <v>45</v>
      </c>
      <c r="U219" s="28"/>
      <c r="V219" s="28">
        <v>205357.14300000001</v>
      </c>
      <c r="W219" s="28">
        <f>V219*(O219+P219+Q219+R219+S219+T219)</f>
        <v>27723214.305</v>
      </c>
      <c r="X219" s="20">
        <f t="shared" si="4"/>
        <v>31050000.021600004</v>
      </c>
      <c r="Y219" s="14" t="s">
        <v>51</v>
      </c>
      <c r="Z219" s="14" t="s">
        <v>168</v>
      </c>
      <c r="AA219" s="14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  <c r="GO219" s="29"/>
      <c r="GP219" s="29"/>
      <c r="GQ219" s="29"/>
      <c r="GR219" s="29"/>
      <c r="GS219" s="29"/>
      <c r="GT219" s="29"/>
      <c r="GU219" s="29"/>
      <c r="GV219" s="29"/>
      <c r="GW219" s="29"/>
      <c r="GX219" s="29"/>
      <c r="GY219" s="29"/>
      <c r="GZ219" s="29"/>
      <c r="HA219" s="29"/>
      <c r="HB219" s="29"/>
      <c r="HC219" s="29"/>
      <c r="HD219" s="29"/>
      <c r="HE219" s="29"/>
      <c r="HF219" s="29"/>
      <c r="HG219" s="29"/>
      <c r="HH219" s="29"/>
      <c r="HI219" s="29"/>
      <c r="HJ219" s="29"/>
      <c r="HK219" s="29"/>
      <c r="HL219" s="29"/>
      <c r="HM219" s="29"/>
      <c r="HN219" s="29"/>
      <c r="HO219" s="29"/>
      <c r="HP219" s="29"/>
    </row>
    <row r="220" spans="1:224" ht="51" hidden="1" outlineLevel="1" x14ac:dyDescent="0.2">
      <c r="A220" s="14" t="s">
        <v>494</v>
      </c>
      <c r="B220" s="14" t="s">
        <v>40</v>
      </c>
      <c r="C220" s="14" t="s">
        <v>423</v>
      </c>
      <c r="D220" s="14" t="s">
        <v>424</v>
      </c>
      <c r="E220" s="14" t="s">
        <v>425</v>
      </c>
      <c r="F220" s="14" t="s">
        <v>495</v>
      </c>
      <c r="G220" s="15" t="s">
        <v>77</v>
      </c>
      <c r="H220" s="16">
        <v>50</v>
      </c>
      <c r="I220" s="17" t="s">
        <v>96</v>
      </c>
      <c r="J220" s="15" t="s">
        <v>47</v>
      </c>
      <c r="K220" s="18" t="s">
        <v>48</v>
      </c>
      <c r="L220" s="18" t="s">
        <v>49</v>
      </c>
      <c r="M220" s="17" t="s">
        <v>50</v>
      </c>
      <c r="N220" s="20">
        <v>0</v>
      </c>
      <c r="O220" s="23">
        <v>0</v>
      </c>
      <c r="P220" s="23">
        <v>6</v>
      </c>
      <c r="Q220" s="23">
        <v>5</v>
      </c>
      <c r="R220" s="20">
        <v>5</v>
      </c>
      <c r="S220" s="20">
        <v>5</v>
      </c>
      <c r="T220" s="20">
        <v>5</v>
      </c>
      <c r="U220" s="20"/>
      <c r="V220" s="20">
        <v>67608</v>
      </c>
      <c r="W220" s="20">
        <v>0</v>
      </c>
      <c r="X220" s="20">
        <f t="shared" si="4"/>
        <v>0</v>
      </c>
      <c r="Y220" s="18" t="s">
        <v>51</v>
      </c>
      <c r="Z220" s="21">
        <v>2014</v>
      </c>
      <c r="AA220" s="14" t="s">
        <v>106</v>
      </c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  <c r="FZ220" s="29"/>
      <c r="GA220" s="29"/>
      <c r="GB220" s="29"/>
      <c r="GC220" s="29"/>
      <c r="GD220" s="29"/>
      <c r="GE220" s="29"/>
      <c r="GF220" s="29"/>
      <c r="GG220" s="29"/>
      <c r="GH220" s="29"/>
      <c r="GI220" s="29"/>
      <c r="GJ220" s="29"/>
      <c r="GK220" s="29"/>
      <c r="GL220" s="29"/>
      <c r="GM220" s="29"/>
      <c r="GN220" s="29"/>
      <c r="GO220" s="29"/>
      <c r="GP220" s="29"/>
      <c r="GQ220" s="29"/>
      <c r="GR220" s="29"/>
      <c r="GS220" s="29"/>
      <c r="GT220" s="29"/>
      <c r="GU220" s="29"/>
      <c r="GV220" s="29"/>
      <c r="GW220" s="29"/>
      <c r="GX220" s="29"/>
      <c r="GY220" s="29"/>
      <c r="GZ220" s="29"/>
      <c r="HA220" s="29"/>
      <c r="HB220" s="29"/>
      <c r="HC220" s="29"/>
      <c r="HD220" s="29"/>
      <c r="HE220" s="29"/>
      <c r="HF220" s="29"/>
      <c r="HG220" s="29"/>
      <c r="HH220" s="29"/>
      <c r="HI220" s="29"/>
      <c r="HJ220" s="29"/>
      <c r="HK220" s="29"/>
      <c r="HL220" s="29"/>
      <c r="HM220" s="29"/>
      <c r="HN220" s="29"/>
      <c r="HO220" s="29"/>
      <c r="HP220" s="29"/>
    </row>
    <row r="221" spans="1:224" ht="51" hidden="1" outlineLevel="1" x14ac:dyDescent="0.2">
      <c r="A221" s="14" t="s">
        <v>496</v>
      </c>
      <c r="B221" s="14" t="s">
        <v>40</v>
      </c>
      <c r="C221" s="14" t="s">
        <v>423</v>
      </c>
      <c r="D221" s="14" t="s">
        <v>424</v>
      </c>
      <c r="E221" s="14" t="s">
        <v>425</v>
      </c>
      <c r="F221" s="14" t="s">
        <v>495</v>
      </c>
      <c r="G221" s="14" t="s">
        <v>77</v>
      </c>
      <c r="H221" s="27">
        <v>50</v>
      </c>
      <c r="I221" s="14" t="s">
        <v>100</v>
      </c>
      <c r="J221" s="14" t="s">
        <v>47</v>
      </c>
      <c r="K221" s="14" t="s">
        <v>48</v>
      </c>
      <c r="L221" s="14" t="s">
        <v>49</v>
      </c>
      <c r="M221" s="14" t="s">
        <v>50</v>
      </c>
      <c r="N221" s="28">
        <v>0</v>
      </c>
      <c r="O221" s="28">
        <v>0</v>
      </c>
      <c r="P221" s="28">
        <v>0</v>
      </c>
      <c r="Q221" s="28">
        <v>0</v>
      </c>
      <c r="R221" s="28">
        <v>5</v>
      </c>
      <c r="S221" s="28">
        <v>5</v>
      </c>
      <c r="T221" s="28">
        <v>5</v>
      </c>
      <c r="U221" s="28"/>
      <c r="V221" s="28">
        <v>60000</v>
      </c>
      <c r="W221" s="28">
        <f>V221*(O221+P221+Q221+R221+S221+T221)</f>
        <v>900000</v>
      </c>
      <c r="X221" s="20">
        <f t="shared" si="4"/>
        <v>1008000.0000000001</v>
      </c>
      <c r="Y221" s="14" t="s">
        <v>51</v>
      </c>
      <c r="Z221" s="14" t="s">
        <v>168</v>
      </c>
      <c r="AA221" s="14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29"/>
      <c r="FT221" s="29"/>
      <c r="FU221" s="29"/>
      <c r="FV221" s="29"/>
      <c r="FW221" s="29"/>
      <c r="FX221" s="29"/>
      <c r="FY221" s="29"/>
      <c r="FZ221" s="29"/>
      <c r="GA221" s="29"/>
      <c r="GB221" s="29"/>
      <c r="GC221" s="29"/>
      <c r="GD221" s="29"/>
      <c r="GE221" s="29"/>
      <c r="GF221" s="29"/>
      <c r="GG221" s="29"/>
      <c r="GH221" s="29"/>
      <c r="GI221" s="29"/>
      <c r="GJ221" s="29"/>
      <c r="GK221" s="29"/>
      <c r="GL221" s="29"/>
      <c r="GM221" s="29"/>
      <c r="GN221" s="29"/>
      <c r="GO221" s="29"/>
      <c r="GP221" s="29"/>
      <c r="GQ221" s="29"/>
      <c r="GR221" s="29"/>
      <c r="GS221" s="29"/>
      <c r="GT221" s="29"/>
      <c r="GU221" s="29"/>
      <c r="GV221" s="29"/>
      <c r="GW221" s="29"/>
      <c r="GX221" s="29"/>
      <c r="GY221" s="29"/>
      <c r="GZ221" s="29"/>
      <c r="HA221" s="29"/>
      <c r="HB221" s="29"/>
      <c r="HC221" s="29"/>
      <c r="HD221" s="29"/>
      <c r="HE221" s="29"/>
      <c r="HF221" s="29"/>
      <c r="HG221" s="29"/>
      <c r="HH221" s="29"/>
      <c r="HI221" s="29"/>
      <c r="HJ221" s="29"/>
      <c r="HK221" s="29"/>
      <c r="HL221" s="29"/>
      <c r="HM221" s="29"/>
      <c r="HN221" s="29"/>
      <c r="HO221" s="29"/>
      <c r="HP221" s="29"/>
    </row>
    <row r="222" spans="1:224" ht="51" hidden="1" outlineLevel="1" x14ac:dyDescent="0.2">
      <c r="A222" s="14" t="s">
        <v>497</v>
      </c>
      <c r="B222" s="14" t="s">
        <v>40</v>
      </c>
      <c r="C222" s="14" t="s">
        <v>423</v>
      </c>
      <c r="D222" s="14" t="s">
        <v>424</v>
      </c>
      <c r="E222" s="14" t="s">
        <v>425</v>
      </c>
      <c r="F222" s="14" t="s">
        <v>498</v>
      </c>
      <c r="G222" s="15" t="s">
        <v>77</v>
      </c>
      <c r="H222" s="16">
        <v>50</v>
      </c>
      <c r="I222" s="17" t="s">
        <v>96</v>
      </c>
      <c r="J222" s="15" t="s">
        <v>47</v>
      </c>
      <c r="K222" s="18" t="s">
        <v>48</v>
      </c>
      <c r="L222" s="18" t="s">
        <v>49</v>
      </c>
      <c r="M222" s="17" t="s">
        <v>50</v>
      </c>
      <c r="N222" s="20">
        <v>0</v>
      </c>
      <c r="O222" s="23">
        <v>0</v>
      </c>
      <c r="P222" s="23">
        <v>1</v>
      </c>
      <c r="Q222" s="23">
        <v>1</v>
      </c>
      <c r="R222" s="20">
        <v>1</v>
      </c>
      <c r="S222" s="20">
        <v>1</v>
      </c>
      <c r="T222" s="20">
        <v>1</v>
      </c>
      <c r="U222" s="20"/>
      <c r="V222" s="20">
        <v>2232142.8571428568</v>
      </c>
      <c r="W222" s="20">
        <v>0</v>
      </c>
      <c r="X222" s="20">
        <f t="shared" si="4"/>
        <v>0</v>
      </c>
      <c r="Y222" s="18" t="s">
        <v>51</v>
      </c>
      <c r="Z222" s="21">
        <v>2014</v>
      </c>
      <c r="AA222" s="14" t="s">
        <v>106</v>
      </c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  <c r="FC222" s="29"/>
      <c r="FD222" s="29"/>
      <c r="FE222" s="29"/>
      <c r="FF222" s="29"/>
      <c r="FG222" s="29"/>
      <c r="FH222" s="29"/>
      <c r="FI222" s="29"/>
      <c r="FJ222" s="29"/>
      <c r="FK222" s="29"/>
      <c r="FL222" s="29"/>
      <c r="FM222" s="29"/>
      <c r="FN222" s="29"/>
      <c r="FO222" s="29"/>
      <c r="FP222" s="29"/>
      <c r="FQ222" s="29"/>
      <c r="FR222" s="29"/>
      <c r="FS222" s="29"/>
      <c r="FT222" s="29"/>
      <c r="FU222" s="29"/>
      <c r="FV222" s="29"/>
      <c r="FW222" s="29"/>
      <c r="FX222" s="29"/>
      <c r="FY222" s="29"/>
      <c r="FZ222" s="29"/>
      <c r="GA222" s="29"/>
      <c r="GB222" s="29"/>
      <c r="GC222" s="29"/>
      <c r="GD222" s="29"/>
      <c r="GE222" s="29"/>
      <c r="GF222" s="29"/>
      <c r="GG222" s="29"/>
      <c r="GH222" s="29"/>
      <c r="GI222" s="29"/>
      <c r="GJ222" s="29"/>
      <c r="GK222" s="29"/>
      <c r="GL222" s="29"/>
      <c r="GM222" s="29"/>
      <c r="GN222" s="29"/>
      <c r="GO222" s="29"/>
      <c r="GP222" s="29"/>
      <c r="GQ222" s="29"/>
      <c r="GR222" s="29"/>
      <c r="GS222" s="29"/>
      <c r="GT222" s="29"/>
      <c r="GU222" s="29"/>
      <c r="GV222" s="29"/>
      <c r="GW222" s="29"/>
      <c r="GX222" s="29"/>
      <c r="GY222" s="29"/>
      <c r="GZ222" s="29"/>
      <c r="HA222" s="29"/>
      <c r="HB222" s="29"/>
      <c r="HC222" s="29"/>
      <c r="HD222" s="29"/>
      <c r="HE222" s="29"/>
      <c r="HF222" s="29"/>
      <c r="HG222" s="29"/>
      <c r="HH222" s="29"/>
      <c r="HI222" s="29"/>
      <c r="HJ222" s="29"/>
      <c r="HK222" s="29"/>
      <c r="HL222" s="29"/>
      <c r="HM222" s="29"/>
      <c r="HN222" s="29"/>
      <c r="HO222" s="29"/>
      <c r="HP222" s="29"/>
    </row>
    <row r="223" spans="1:224" ht="51" hidden="1" outlineLevel="1" x14ac:dyDescent="0.2">
      <c r="A223" s="14" t="s">
        <v>499</v>
      </c>
      <c r="B223" s="14" t="s">
        <v>40</v>
      </c>
      <c r="C223" s="14" t="s">
        <v>423</v>
      </c>
      <c r="D223" s="14" t="s">
        <v>424</v>
      </c>
      <c r="E223" s="14" t="s">
        <v>425</v>
      </c>
      <c r="F223" s="14" t="s">
        <v>498</v>
      </c>
      <c r="G223" s="14" t="s">
        <v>77</v>
      </c>
      <c r="H223" s="27">
        <v>50</v>
      </c>
      <c r="I223" s="14" t="s">
        <v>100</v>
      </c>
      <c r="J223" s="14" t="s">
        <v>47</v>
      </c>
      <c r="K223" s="14" t="s">
        <v>48</v>
      </c>
      <c r="L223" s="14" t="s">
        <v>49</v>
      </c>
      <c r="M223" s="14" t="s">
        <v>50</v>
      </c>
      <c r="N223" s="28">
        <v>0</v>
      </c>
      <c r="O223" s="28">
        <v>0</v>
      </c>
      <c r="P223" s="28">
        <v>1</v>
      </c>
      <c r="Q223" s="28">
        <v>1</v>
      </c>
      <c r="R223" s="28">
        <v>1</v>
      </c>
      <c r="S223" s="28">
        <v>1</v>
      </c>
      <c r="T223" s="28">
        <v>1</v>
      </c>
      <c r="U223" s="28"/>
      <c r="V223" s="28">
        <v>1183482.1399999999</v>
      </c>
      <c r="W223" s="28">
        <f>V223*(O223+P223+Q223+R223+S223+T223)</f>
        <v>5917410.6999999993</v>
      </c>
      <c r="X223" s="20">
        <f t="shared" si="4"/>
        <v>6627499.9840000002</v>
      </c>
      <c r="Y223" s="14" t="s">
        <v>51</v>
      </c>
      <c r="Z223" s="14" t="s">
        <v>168</v>
      </c>
      <c r="AA223" s="14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  <c r="GF223" s="29"/>
      <c r="GG223" s="29"/>
      <c r="GH223" s="29"/>
      <c r="GI223" s="29"/>
      <c r="GJ223" s="29"/>
      <c r="GK223" s="29"/>
      <c r="GL223" s="29"/>
      <c r="GM223" s="29"/>
      <c r="GN223" s="29"/>
      <c r="GO223" s="29"/>
      <c r="GP223" s="29"/>
      <c r="GQ223" s="29"/>
      <c r="GR223" s="29"/>
      <c r="GS223" s="29"/>
      <c r="GT223" s="29"/>
      <c r="GU223" s="29"/>
      <c r="GV223" s="29"/>
      <c r="GW223" s="29"/>
      <c r="GX223" s="29"/>
      <c r="GY223" s="29"/>
      <c r="GZ223" s="29"/>
      <c r="HA223" s="29"/>
      <c r="HB223" s="29"/>
      <c r="HC223" s="29"/>
      <c r="HD223" s="29"/>
      <c r="HE223" s="29"/>
      <c r="HF223" s="29"/>
      <c r="HG223" s="29"/>
      <c r="HH223" s="29"/>
      <c r="HI223" s="29"/>
      <c r="HJ223" s="29"/>
      <c r="HK223" s="29"/>
      <c r="HL223" s="29"/>
      <c r="HM223" s="29"/>
      <c r="HN223" s="29"/>
      <c r="HO223" s="29"/>
      <c r="HP223" s="29"/>
    </row>
    <row r="224" spans="1:224" ht="51" hidden="1" outlineLevel="1" x14ac:dyDescent="0.2">
      <c r="A224" s="14" t="s">
        <v>500</v>
      </c>
      <c r="B224" s="14" t="s">
        <v>40</v>
      </c>
      <c r="C224" s="14" t="s">
        <v>423</v>
      </c>
      <c r="D224" s="14" t="s">
        <v>424</v>
      </c>
      <c r="E224" s="14" t="s">
        <v>425</v>
      </c>
      <c r="F224" s="14" t="s">
        <v>501</v>
      </c>
      <c r="G224" s="15" t="s">
        <v>77</v>
      </c>
      <c r="H224" s="16">
        <v>50</v>
      </c>
      <c r="I224" s="17" t="s">
        <v>96</v>
      </c>
      <c r="J224" s="15" t="s">
        <v>47</v>
      </c>
      <c r="K224" s="18" t="s">
        <v>48</v>
      </c>
      <c r="L224" s="18" t="s">
        <v>49</v>
      </c>
      <c r="M224" s="17" t="s">
        <v>50</v>
      </c>
      <c r="N224" s="20">
        <v>0</v>
      </c>
      <c r="O224" s="23">
        <v>0</v>
      </c>
      <c r="P224" s="23">
        <v>20</v>
      </c>
      <c r="Q224" s="23">
        <v>20</v>
      </c>
      <c r="R224" s="20">
        <v>20</v>
      </c>
      <c r="S224" s="20">
        <v>20</v>
      </c>
      <c r="T224" s="20">
        <v>20</v>
      </c>
      <c r="U224" s="20"/>
      <c r="V224" s="20">
        <v>203630.14285714284</v>
      </c>
      <c r="W224" s="20">
        <v>0</v>
      </c>
      <c r="X224" s="20">
        <f t="shared" si="4"/>
        <v>0</v>
      </c>
      <c r="Y224" s="18" t="s">
        <v>51</v>
      </c>
      <c r="Z224" s="21">
        <v>2014</v>
      </c>
      <c r="AA224" s="14" t="s">
        <v>434</v>
      </c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  <c r="GF224" s="29"/>
      <c r="GG224" s="29"/>
      <c r="GH224" s="29"/>
      <c r="GI224" s="29"/>
      <c r="GJ224" s="29"/>
      <c r="GK224" s="29"/>
      <c r="GL224" s="29"/>
      <c r="GM224" s="29"/>
      <c r="GN224" s="29"/>
      <c r="GO224" s="29"/>
      <c r="GP224" s="29"/>
      <c r="GQ224" s="29"/>
      <c r="GR224" s="29"/>
      <c r="GS224" s="29"/>
      <c r="GT224" s="29"/>
      <c r="GU224" s="29"/>
      <c r="GV224" s="29"/>
      <c r="GW224" s="29"/>
      <c r="GX224" s="29"/>
      <c r="GY224" s="29"/>
      <c r="GZ224" s="29"/>
      <c r="HA224" s="29"/>
      <c r="HB224" s="29"/>
      <c r="HC224" s="29"/>
      <c r="HD224" s="29"/>
      <c r="HE224" s="29"/>
      <c r="HF224" s="29"/>
      <c r="HG224" s="29"/>
      <c r="HH224" s="29"/>
      <c r="HI224" s="29"/>
      <c r="HJ224" s="29"/>
      <c r="HK224" s="29"/>
      <c r="HL224" s="29"/>
      <c r="HM224" s="29"/>
      <c r="HN224" s="29"/>
      <c r="HO224" s="29"/>
      <c r="HP224" s="29"/>
    </row>
    <row r="225" spans="1:224" ht="51" hidden="1" outlineLevel="1" x14ac:dyDescent="0.2">
      <c r="A225" s="14" t="s">
        <v>502</v>
      </c>
      <c r="B225" s="14" t="s">
        <v>40</v>
      </c>
      <c r="C225" s="14" t="s">
        <v>423</v>
      </c>
      <c r="D225" s="14" t="s">
        <v>424</v>
      </c>
      <c r="E225" s="14" t="s">
        <v>425</v>
      </c>
      <c r="F225" s="14" t="s">
        <v>501</v>
      </c>
      <c r="G225" s="14" t="s">
        <v>77</v>
      </c>
      <c r="H225" s="27">
        <v>50</v>
      </c>
      <c r="I225" s="14" t="s">
        <v>100</v>
      </c>
      <c r="J225" s="14" t="s">
        <v>47</v>
      </c>
      <c r="K225" s="14" t="s">
        <v>48</v>
      </c>
      <c r="L225" s="14" t="s">
        <v>49</v>
      </c>
      <c r="M225" s="14" t="s">
        <v>50</v>
      </c>
      <c r="N225" s="28">
        <v>0</v>
      </c>
      <c r="O225" s="28">
        <v>0</v>
      </c>
      <c r="P225" s="28">
        <v>0</v>
      </c>
      <c r="Q225" s="28">
        <v>0</v>
      </c>
      <c r="R225" s="28">
        <v>20</v>
      </c>
      <c r="S225" s="28">
        <v>20</v>
      </c>
      <c r="T225" s="28">
        <v>20</v>
      </c>
      <c r="U225" s="28"/>
      <c r="V225" s="28">
        <v>203630.14300000001</v>
      </c>
      <c r="W225" s="28">
        <f>V225*(O225+P225+Q225+R225+S225+T225)</f>
        <v>12217808.58</v>
      </c>
      <c r="X225" s="20">
        <f t="shared" si="4"/>
        <v>13683945.609600002</v>
      </c>
      <c r="Y225" s="14" t="s">
        <v>51</v>
      </c>
      <c r="Z225" s="14" t="s">
        <v>168</v>
      </c>
      <c r="AA225" s="14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  <c r="FC225" s="29"/>
      <c r="FD225" s="29"/>
      <c r="FE225" s="29"/>
      <c r="FF225" s="29"/>
      <c r="FG225" s="29"/>
      <c r="FH225" s="29"/>
      <c r="FI225" s="29"/>
      <c r="FJ225" s="29"/>
      <c r="FK225" s="29"/>
      <c r="FL225" s="29"/>
      <c r="FM225" s="29"/>
      <c r="FN225" s="29"/>
      <c r="FO225" s="29"/>
      <c r="FP225" s="29"/>
      <c r="FQ225" s="29"/>
      <c r="FR225" s="29"/>
      <c r="FS225" s="29"/>
      <c r="FT225" s="29"/>
      <c r="FU225" s="29"/>
      <c r="FV225" s="29"/>
      <c r="FW225" s="29"/>
      <c r="FX225" s="29"/>
      <c r="FY225" s="29"/>
      <c r="FZ225" s="29"/>
      <c r="GA225" s="29"/>
      <c r="GB225" s="29"/>
      <c r="GC225" s="29"/>
      <c r="GD225" s="29"/>
      <c r="GE225" s="29"/>
      <c r="GF225" s="29"/>
      <c r="GG225" s="29"/>
      <c r="GH225" s="29"/>
      <c r="GI225" s="29"/>
      <c r="GJ225" s="29"/>
      <c r="GK225" s="29"/>
      <c r="GL225" s="29"/>
      <c r="GM225" s="29"/>
      <c r="GN225" s="29"/>
      <c r="GO225" s="29"/>
      <c r="GP225" s="29"/>
      <c r="GQ225" s="29"/>
      <c r="GR225" s="29"/>
      <c r="GS225" s="29"/>
      <c r="GT225" s="29"/>
      <c r="GU225" s="29"/>
      <c r="GV225" s="29"/>
      <c r="GW225" s="29"/>
      <c r="GX225" s="29"/>
      <c r="GY225" s="29"/>
      <c r="GZ225" s="29"/>
      <c r="HA225" s="29"/>
      <c r="HB225" s="29"/>
      <c r="HC225" s="29"/>
      <c r="HD225" s="29"/>
      <c r="HE225" s="29"/>
      <c r="HF225" s="29"/>
      <c r="HG225" s="29"/>
      <c r="HH225" s="29"/>
      <c r="HI225" s="29"/>
      <c r="HJ225" s="29"/>
      <c r="HK225" s="29"/>
      <c r="HL225" s="29"/>
      <c r="HM225" s="29"/>
      <c r="HN225" s="29"/>
      <c r="HO225" s="29"/>
      <c r="HP225" s="29"/>
    </row>
    <row r="226" spans="1:224" ht="51" hidden="1" outlineLevel="1" x14ac:dyDescent="0.2">
      <c r="A226" s="14" t="s">
        <v>503</v>
      </c>
      <c r="B226" s="14" t="s">
        <v>40</v>
      </c>
      <c r="C226" s="14" t="s">
        <v>423</v>
      </c>
      <c r="D226" s="14" t="s">
        <v>424</v>
      </c>
      <c r="E226" s="14" t="s">
        <v>425</v>
      </c>
      <c r="F226" s="14" t="s">
        <v>504</v>
      </c>
      <c r="G226" s="15" t="s">
        <v>77</v>
      </c>
      <c r="H226" s="16">
        <v>50</v>
      </c>
      <c r="I226" s="17" t="s">
        <v>96</v>
      </c>
      <c r="J226" s="15" t="s">
        <v>47</v>
      </c>
      <c r="K226" s="18" t="s">
        <v>48</v>
      </c>
      <c r="L226" s="18" t="s">
        <v>49</v>
      </c>
      <c r="M226" s="17" t="s">
        <v>50</v>
      </c>
      <c r="N226" s="20">
        <v>0</v>
      </c>
      <c r="O226" s="23">
        <v>0</v>
      </c>
      <c r="P226" s="23">
        <v>30</v>
      </c>
      <c r="Q226" s="23">
        <v>25</v>
      </c>
      <c r="R226" s="20">
        <v>25</v>
      </c>
      <c r="S226" s="20">
        <v>25</v>
      </c>
      <c r="T226" s="20">
        <v>25</v>
      </c>
      <c r="U226" s="20"/>
      <c r="V226" s="20">
        <v>187499.99999999997</v>
      </c>
      <c r="W226" s="20">
        <v>0</v>
      </c>
      <c r="X226" s="20">
        <f t="shared" si="4"/>
        <v>0</v>
      </c>
      <c r="Y226" s="18" t="s">
        <v>51</v>
      </c>
      <c r="Z226" s="21">
        <v>2014</v>
      </c>
      <c r="AA226" s="14" t="s">
        <v>434</v>
      </c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  <c r="HA226" s="29"/>
      <c r="HB226" s="29"/>
      <c r="HC226" s="29"/>
      <c r="HD226" s="29"/>
      <c r="HE226" s="29"/>
      <c r="HF226" s="29"/>
      <c r="HG226" s="29"/>
      <c r="HH226" s="29"/>
      <c r="HI226" s="29"/>
      <c r="HJ226" s="29"/>
      <c r="HK226" s="29"/>
      <c r="HL226" s="29"/>
      <c r="HM226" s="29"/>
      <c r="HN226" s="29"/>
      <c r="HO226" s="29"/>
      <c r="HP226" s="29"/>
    </row>
    <row r="227" spans="1:224" ht="51" hidden="1" outlineLevel="1" x14ac:dyDescent="0.2">
      <c r="A227" s="14" t="s">
        <v>505</v>
      </c>
      <c r="B227" s="14" t="s">
        <v>40</v>
      </c>
      <c r="C227" s="14" t="s">
        <v>423</v>
      </c>
      <c r="D227" s="14" t="s">
        <v>424</v>
      </c>
      <c r="E227" s="14" t="s">
        <v>425</v>
      </c>
      <c r="F227" s="14" t="s">
        <v>504</v>
      </c>
      <c r="G227" s="14" t="s">
        <v>77</v>
      </c>
      <c r="H227" s="27">
        <v>50</v>
      </c>
      <c r="I227" s="14" t="s">
        <v>100</v>
      </c>
      <c r="J227" s="14" t="s">
        <v>47</v>
      </c>
      <c r="K227" s="14" t="s">
        <v>48</v>
      </c>
      <c r="L227" s="14" t="s">
        <v>49</v>
      </c>
      <c r="M227" s="14" t="s">
        <v>50</v>
      </c>
      <c r="N227" s="28">
        <v>0</v>
      </c>
      <c r="O227" s="28">
        <v>0</v>
      </c>
      <c r="P227" s="28">
        <v>25</v>
      </c>
      <c r="Q227" s="28">
        <v>25</v>
      </c>
      <c r="R227" s="28">
        <v>25</v>
      </c>
      <c r="S227" s="28">
        <v>25</v>
      </c>
      <c r="T227" s="28">
        <v>25</v>
      </c>
      <c r="U227" s="28"/>
      <c r="V227" s="28">
        <v>187500</v>
      </c>
      <c r="W227" s="28">
        <f>V227*(O227+P227+Q227+R227+S227+T227)</f>
        <v>23437500</v>
      </c>
      <c r="X227" s="20">
        <f t="shared" si="4"/>
        <v>26250000.000000004</v>
      </c>
      <c r="Y227" s="14" t="s">
        <v>51</v>
      </c>
      <c r="Z227" s="14" t="s">
        <v>168</v>
      </c>
      <c r="AA227" s="14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  <c r="GN227" s="29"/>
      <c r="GO227" s="29"/>
      <c r="GP227" s="29"/>
      <c r="GQ227" s="29"/>
      <c r="GR227" s="29"/>
      <c r="GS227" s="29"/>
      <c r="GT227" s="29"/>
      <c r="GU227" s="29"/>
      <c r="GV227" s="29"/>
      <c r="GW227" s="29"/>
      <c r="GX227" s="29"/>
      <c r="GY227" s="29"/>
      <c r="GZ227" s="29"/>
      <c r="HA227" s="29"/>
      <c r="HB227" s="29"/>
      <c r="HC227" s="29"/>
      <c r="HD227" s="29"/>
      <c r="HE227" s="29"/>
      <c r="HF227" s="29"/>
      <c r="HG227" s="29"/>
      <c r="HH227" s="29"/>
      <c r="HI227" s="29"/>
      <c r="HJ227" s="29"/>
      <c r="HK227" s="29"/>
      <c r="HL227" s="29"/>
      <c r="HM227" s="29"/>
      <c r="HN227" s="29"/>
      <c r="HO227" s="29"/>
      <c r="HP227" s="29"/>
    </row>
    <row r="228" spans="1:224" ht="51" hidden="1" outlineLevel="1" x14ac:dyDescent="0.2">
      <c r="A228" s="14" t="s">
        <v>506</v>
      </c>
      <c r="B228" s="14" t="s">
        <v>40</v>
      </c>
      <c r="C228" s="14" t="s">
        <v>423</v>
      </c>
      <c r="D228" s="14" t="s">
        <v>424</v>
      </c>
      <c r="E228" s="14" t="s">
        <v>425</v>
      </c>
      <c r="F228" s="14" t="s">
        <v>507</v>
      </c>
      <c r="G228" s="15" t="s">
        <v>77</v>
      </c>
      <c r="H228" s="16">
        <v>50</v>
      </c>
      <c r="I228" s="17" t="s">
        <v>96</v>
      </c>
      <c r="J228" s="15" t="s">
        <v>47</v>
      </c>
      <c r="K228" s="18" t="s">
        <v>48</v>
      </c>
      <c r="L228" s="18" t="s">
        <v>49</v>
      </c>
      <c r="M228" s="17" t="s">
        <v>50</v>
      </c>
      <c r="N228" s="20">
        <v>0</v>
      </c>
      <c r="O228" s="23">
        <v>0</v>
      </c>
      <c r="P228" s="23">
        <v>10</v>
      </c>
      <c r="Q228" s="23">
        <v>12</v>
      </c>
      <c r="R228" s="20">
        <v>12</v>
      </c>
      <c r="S228" s="20">
        <v>12</v>
      </c>
      <c r="T228" s="20">
        <v>12</v>
      </c>
      <c r="U228" s="20"/>
      <c r="V228" s="20">
        <v>142857.14285714284</v>
      </c>
      <c r="W228" s="20">
        <v>0</v>
      </c>
      <c r="X228" s="20">
        <f t="shared" si="4"/>
        <v>0</v>
      </c>
      <c r="Y228" s="18" t="s">
        <v>51</v>
      </c>
      <c r="Z228" s="21">
        <v>2014</v>
      </c>
      <c r="AA228" s="14" t="s">
        <v>434</v>
      </c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  <c r="GN228" s="29"/>
      <c r="GO228" s="29"/>
      <c r="GP228" s="29"/>
      <c r="GQ228" s="29"/>
      <c r="GR228" s="29"/>
      <c r="GS228" s="29"/>
      <c r="GT228" s="29"/>
      <c r="GU228" s="29"/>
      <c r="GV228" s="29"/>
      <c r="GW228" s="29"/>
      <c r="GX228" s="29"/>
      <c r="GY228" s="29"/>
      <c r="GZ228" s="29"/>
      <c r="HA228" s="29"/>
      <c r="HB228" s="29"/>
      <c r="HC228" s="29"/>
      <c r="HD228" s="29"/>
      <c r="HE228" s="29"/>
      <c r="HF228" s="29"/>
      <c r="HG228" s="29"/>
      <c r="HH228" s="29"/>
      <c r="HI228" s="29"/>
      <c r="HJ228" s="29"/>
      <c r="HK228" s="29"/>
      <c r="HL228" s="29"/>
      <c r="HM228" s="29"/>
      <c r="HN228" s="29"/>
      <c r="HO228" s="29"/>
      <c r="HP228" s="29"/>
    </row>
    <row r="229" spans="1:224" ht="51" hidden="1" outlineLevel="1" x14ac:dyDescent="0.2">
      <c r="A229" s="14" t="s">
        <v>508</v>
      </c>
      <c r="B229" s="14" t="s">
        <v>40</v>
      </c>
      <c r="C229" s="14" t="s">
        <v>423</v>
      </c>
      <c r="D229" s="14" t="s">
        <v>424</v>
      </c>
      <c r="E229" s="14" t="s">
        <v>425</v>
      </c>
      <c r="F229" s="14" t="s">
        <v>507</v>
      </c>
      <c r="G229" s="14" t="s">
        <v>77</v>
      </c>
      <c r="H229" s="27">
        <v>50</v>
      </c>
      <c r="I229" s="14" t="s">
        <v>100</v>
      </c>
      <c r="J229" s="14" t="s">
        <v>47</v>
      </c>
      <c r="K229" s="14" t="s">
        <v>48</v>
      </c>
      <c r="L229" s="14" t="s">
        <v>49</v>
      </c>
      <c r="M229" s="14" t="s">
        <v>50</v>
      </c>
      <c r="N229" s="28">
        <v>0</v>
      </c>
      <c r="O229" s="28">
        <v>0</v>
      </c>
      <c r="P229" s="28">
        <v>10</v>
      </c>
      <c r="Q229" s="28">
        <v>12</v>
      </c>
      <c r="R229" s="28">
        <v>12</v>
      </c>
      <c r="S229" s="28">
        <v>12</v>
      </c>
      <c r="T229" s="28">
        <v>12</v>
      </c>
      <c r="U229" s="28"/>
      <c r="V229" s="28">
        <v>142857.14300000001</v>
      </c>
      <c r="W229" s="28">
        <f>V229*(O229+P229+Q229+R229+S229+T229)</f>
        <v>8285714.2940000007</v>
      </c>
      <c r="X229" s="20">
        <f t="shared" si="4"/>
        <v>9280000.0092800017</v>
      </c>
      <c r="Y229" s="14" t="s">
        <v>51</v>
      </c>
      <c r="Z229" s="14" t="s">
        <v>168</v>
      </c>
      <c r="AA229" s="14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  <c r="FC229" s="29"/>
      <c r="FD229" s="29"/>
      <c r="FE229" s="29"/>
      <c r="FF229" s="29"/>
      <c r="FG229" s="29"/>
      <c r="FH229" s="29"/>
      <c r="FI229" s="29"/>
      <c r="FJ229" s="29"/>
      <c r="FK229" s="29"/>
      <c r="FL229" s="29"/>
      <c r="FM229" s="29"/>
      <c r="FN229" s="29"/>
      <c r="FO229" s="29"/>
      <c r="FP229" s="29"/>
      <c r="FQ229" s="29"/>
      <c r="FR229" s="29"/>
      <c r="FS229" s="29"/>
      <c r="FT229" s="29"/>
      <c r="FU229" s="29"/>
      <c r="FV229" s="29"/>
      <c r="FW229" s="29"/>
      <c r="FX229" s="29"/>
      <c r="FY229" s="29"/>
      <c r="FZ229" s="29"/>
      <c r="GA229" s="29"/>
      <c r="GB229" s="29"/>
      <c r="GC229" s="29"/>
      <c r="GD229" s="29"/>
      <c r="GE229" s="29"/>
      <c r="GF229" s="29"/>
      <c r="GG229" s="29"/>
      <c r="GH229" s="29"/>
      <c r="GI229" s="29"/>
      <c r="GJ229" s="29"/>
      <c r="GK229" s="29"/>
      <c r="GL229" s="29"/>
      <c r="GM229" s="29"/>
      <c r="GN229" s="29"/>
      <c r="GO229" s="29"/>
      <c r="GP229" s="29"/>
      <c r="GQ229" s="29"/>
      <c r="GR229" s="29"/>
      <c r="GS229" s="29"/>
      <c r="GT229" s="29"/>
      <c r="GU229" s="29"/>
      <c r="GV229" s="29"/>
      <c r="GW229" s="29"/>
      <c r="GX229" s="29"/>
      <c r="GY229" s="29"/>
      <c r="GZ229" s="29"/>
      <c r="HA229" s="29"/>
      <c r="HB229" s="29"/>
      <c r="HC229" s="29"/>
      <c r="HD229" s="29"/>
      <c r="HE229" s="29"/>
      <c r="HF229" s="29"/>
      <c r="HG229" s="29"/>
      <c r="HH229" s="29"/>
      <c r="HI229" s="29"/>
      <c r="HJ229" s="29"/>
      <c r="HK229" s="29"/>
      <c r="HL229" s="29"/>
      <c r="HM229" s="29"/>
      <c r="HN229" s="29"/>
      <c r="HO229" s="29"/>
      <c r="HP229" s="29"/>
    </row>
    <row r="230" spans="1:224" ht="51" hidden="1" outlineLevel="1" x14ac:dyDescent="0.2">
      <c r="A230" s="14" t="s">
        <v>509</v>
      </c>
      <c r="B230" s="14" t="s">
        <v>40</v>
      </c>
      <c r="C230" s="14" t="s">
        <v>510</v>
      </c>
      <c r="D230" s="14" t="s">
        <v>511</v>
      </c>
      <c r="E230" s="14" t="s">
        <v>512</v>
      </c>
      <c r="F230" s="14" t="s">
        <v>513</v>
      </c>
      <c r="G230" s="15" t="s">
        <v>77</v>
      </c>
      <c r="H230" s="16">
        <v>50</v>
      </c>
      <c r="I230" s="17" t="s">
        <v>96</v>
      </c>
      <c r="J230" s="15" t="s">
        <v>47</v>
      </c>
      <c r="K230" s="18" t="s">
        <v>48</v>
      </c>
      <c r="L230" s="18" t="s">
        <v>49</v>
      </c>
      <c r="M230" s="17" t="s">
        <v>50</v>
      </c>
      <c r="N230" s="20">
        <v>0</v>
      </c>
      <c r="O230" s="23">
        <v>0</v>
      </c>
      <c r="P230" s="23">
        <v>375</v>
      </c>
      <c r="Q230" s="23">
        <v>80</v>
      </c>
      <c r="R230" s="20">
        <v>80</v>
      </c>
      <c r="S230" s="20">
        <v>80</v>
      </c>
      <c r="T230" s="20">
        <v>80</v>
      </c>
      <c r="U230" s="20"/>
      <c r="V230" s="20">
        <v>56000</v>
      </c>
      <c r="W230" s="20">
        <v>0</v>
      </c>
      <c r="X230" s="20">
        <f t="shared" si="4"/>
        <v>0</v>
      </c>
      <c r="Y230" s="18" t="s">
        <v>51</v>
      </c>
      <c r="Z230" s="21">
        <v>2014</v>
      </c>
      <c r="AA230" s="14" t="s">
        <v>81</v>
      </c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  <c r="HA230" s="29"/>
      <c r="HB230" s="29"/>
      <c r="HC230" s="29"/>
      <c r="HD230" s="29"/>
      <c r="HE230" s="29"/>
      <c r="HF230" s="29"/>
      <c r="HG230" s="29"/>
      <c r="HH230" s="29"/>
      <c r="HI230" s="29"/>
      <c r="HJ230" s="29"/>
      <c r="HK230" s="29"/>
      <c r="HL230" s="29"/>
      <c r="HM230" s="29"/>
      <c r="HN230" s="29"/>
      <c r="HO230" s="29"/>
      <c r="HP230" s="29"/>
    </row>
    <row r="231" spans="1:224" ht="51" hidden="1" outlineLevel="1" x14ac:dyDescent="0.2">
      <c r="A231" s="14" t="s">
        <v>514</v>
      </c>
      <c r="B231" s="14" t="s">
        <v>40</v>
      </c>
      <c r="C231" s="14" t="s">
        <v>510</v>
      </c>
      <c r="D231" s="14" t="s">
        <v>511</v>
      </c>
      <c r="E231" s="14" t="s">
        <v>512</v>
      </c>
      <c r="F231" s="14" t="s">
        <v>513</v>
      </c>
      <c r="G231" s="14" t="s">
        <v>77</v>
      </c>
      <c r="H231" s="27">
        <v>50</v>
      </c>
      <c r="I231" s="14" t="s">
        <v>100</v>
      </c>
      <c r="J231" s="14" t="s">
        <v>47</v>
      </c>
      <c r="K231" s="14" t="s">
        <v>48</v>
      </c>
      <c r="L231" s="14" t="s">
        <v>49</v>
      </c>
      <c r="M231" s="14" t="s">
        <v>50</v>
      </c>
      <c r="N231" s="28">
        <v>0</v>
      </c>
      <c r="O231" s="28">
        <v>0</v>
      </c>
      <c r="P231" s="28">
        <v>375</v>
      </c>
      <c r="Q231" s="28">
        <v>80</v>
      </c>
      <c r="R231" s="28">
        <v>80</v>
      </c>
      <c r="S231" s="28">
        <v>80</v>
      </c>
      <c r="T231" s="28">
        <v>80</v>
      </c>
      <c r="U231" s="28"/>
      <c r="V231" s="28">
        <v>56000</v>
      </c>
      <c r="W231" s="28">
        <f>V231*(O231+P231+Q231+R231+S231+T231)</f>
        <v>38920000</v>
      </c>
      <c r="X231" s="20">
        <f t="shared" si="4"/>
        <v>43590400.000000007</v>
      </c>
      <c r="Y231" s="14" t="s">
        <v>51</v>
      </c>
      <c r="Z231" s="14" t="s">
        <v>168</v>
      </c>
      <c r="AA231" s="14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  <c r="FZ231" s="29"/>
      <c r="GA231" s="29"/>
      <c r="GB231" s="29"/>
      <c r="GC231" s="29"/>
      <c r="GD231" s="29"/>
      <c r="GE231" s="29"/>
      <c r="GF231" s="29"/>
      <c r="GG231" s="29"/>
      <c r="GH231" s="29"/>
      <c r="GI231" s="29"/>
      <c r="GJ231" s="29"/>
      <c r="GK231" s="29"/>
      <c r="GL231" s="29"/>
      <c r="GM231" s="29"/>
      <c r="GN231" s="29"/>
      <c r="GO231" s="29"/>
      <c r="GP231" s="29"/>
      <c r="GQ231" s="29"/>
      <c r="GR231" s="29"/>
      <c r="GS231" s="29"/>
      <c r="GT231" s="29"/>
      <c r="GU231" s="29"/>
      <c r="GV231" s="29"/>
      <c r="GW231" s="29"/>
      <c r="GX231" s="29"/>
      <c r="GY231" s="29"/>
      <c r="GZ231" s="29"/>
      <c r="HA231" s="29"/>
      <c r="HB231" s="29"/>
      <c r="HC231" s="29"/>
      <c r="HD231" s="29"/>
      <c r="HE231" s="29"/>
      <c r="HF231" s="29"/>
      <c r="HG231" s="29"/>
      <c r="HH231" s="29"/>
      <c r="HI231" s="29"/>
      <c r="HJ231" s="29"/>
      <c r="HK231" s="29"/>
      <c r="HL231" s="29"/>
      <c r="HM231" s="29"/>
      <c r="HN231" s="29"/>
      <c r="HO231" s="29"/>
      <c r="HP231" s="29"/>
    </row>
    <row r="232" spans="1:224" ht="51" hidden="1" outlineLevel="1" x14ac:dyDescent="0.2">
      <c r="A232" s="14" t="s">
        <v>515</v>
      </c>
      <c r="B232" s="14" t="s">
        <v>40</v>
      </c>
      <c r="C232" s="14" t="s">
        <v>516</v>
      </c>
      <c r="D232" s="14" t="s">
        <v>517</v>
      </c>
      <c r="E232" s="14" t="s">
        <v>518</v>
      </c>
      <c r="F232" s="14" t="s">
        <v>519</v>
      </c>
      <c r="G232" s="15" t="s">
        <v>77</v>
      </c>
      <c r="H232" s="16">
        <v>50</v>
      </c>
      <c r="I232" s="17" t="s">
        <v>96</v>
      </c>
      <c r="J232" s="15" t="s">
        <v>47</v>
      </c>
      <c r="K232" s="18" t="s">
        <v>48</v>
      </c>
      <c r="L232" s="18" t="s">
        <v>49</v>
      </c>
      <c r="M232" s="17" t="s">
        <v>113</v>
      </c>
      <c r="N232" s="20">
        <v>0</v>
      </c>
      <c r="O232" s="23">
        <v>0</v>
      </c>
      <c r="P232" s="23">
        <v>2</v>
      </c>
      <c r="Q232" s="23">
        <v>2</v>
      </c>
      <c r="R232" s="20">
        <v>2</v>
      </c>
      <c r="S232" s="20">
        <v>2</v>
      </c>
      <c r="T232" s="20">
        <v>2</v>
      </c>
      <c r="U232" s="20"/>
      <c r="V232" s="20">
        <v>220535.71428571426</v>
      </c>
      <c r="W232" s="20">
        <v>0</v>
      </c>
      <c r="X232" s="20">
        <f t="shared" si="4"/>
        <v>0</v>
      </c>
      <c r="Y232" s="18" t="s">
        <v>51</v>
      </c>
      <c r="Z232" s="21">
        <v>2014</v>
      </c>
      <c r="AA232" s="14" t="s">
        <v>116</v>
      </c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9"/>
      <c r="GB232" s="29"/>
      <c r="GC232" s="29"/>
      <c r="GD232" s="29"/>
      <c r="GE232" s="29"/>
      <c r="GF232" s="29"/>
      <c r="GG232" s="29"/>
      <c r="GH232" s="29"/>
      <c r="GI232" s="29"/>
      <c r="GJ232" s="29"/>
      <c r="GK232" s="29"/>
      <c r="GL232" s="29"/>
      <c r="GM232" s="29"/>
      <c r="GN232" s="29"/>
      <c r="GO232" s="29"/>
      <c r="GP232" s="29"/>
      <c r="GQ232" s="29"/>
      <c r="GR232" s="29"/>
      <c r="GS232" s="29"/>
      <c r="GT232" s="29"/>
      <c r="GU232" s="29"/>
      <c r="GV232" s="29"/>
      <c r="GW232" s="29"/>
      <c r="GX232" s="29"/>
      <c r="GY232" s="29"/>
      <c r="GZ232" s="29"/>
      <c r="HA232" s="29"/>
      <c r="HB232" s="29"/>
      <c r="HC232" s="29"/>
      <c r="HD232" s="29"/>
      <c r="HE232" s="29"/>
      <c r="HF232" s="29"/>
      <c r="HG232" s="29"/>
      <c r="HH232" s="29"/>
      <c r="HI232" s="29"/>
      <c r="HJ232" s="29"/>
      <c r="HK232" s="29"/>
      <c r="HL232" s="29"/>
      <c r="HM232" s="29"/>
      <c r="HN232" s="29"/>
      <c r="HO232" s="29"/>
      <c r="HP232" s="29"/>
    </row>
    <row r="233" spans="1:224" ht="51" hidden="1" outlineLevel="1" x14ac:dyDescent="0.2">
      <c r="A233" s="14" t="s">
        <v>520</v>
      </c>
      <c r="B233" s="14" t="s">
        <v>40</v>
      </c>
      <c r="C233" s="14" t="s">
        <v>516</v>
      </c>
      <c r="D233" s="14" t="s">
        <v>517</v>
      </c>
      <c r="E233" s="14" t="s">
        <v>518</v>
      </c>
      <c r="F233" s="14" t="s">
        <v>519</v>
      </c>
      <c r="G233" s="14" t="s">
        <v>77</v>
      </c>
      <c r="H233" s="27">
        <v>50</v>
      </c>
      <c r="I233" s="14" t="s">
        <v>100</v>
      </c>
      <c r="J233" s="14" t="s">
        <v>47</v>
      </c>
      <c r="K233" s="14" t="s">
        <v>48</v>
      </c>
      <c r="L233" s="14" t="s">
        <v>49</v>
      </c>
      <c r="M233" s="14" t="s">
        <v>113</v>
      </c>
      <c r="N233" s="28">
        <v>0</v>
      </c>
      <c r="O233" s="28">
        <v>0</v>
      </c>
      <c r="P233" s="28">
        <v>2</v>
      </c>
      <c r="Q233" s="28">
        <v>2</v>
      </c>
      <c r="R233" s="28">
        <v>2</v>
      </c>
      <c r="S233" s="28">
        <v>2</v>
      </c>
      <c r="T233" s="28">
        <v>2</v>
      </c>
      <c r="U233" s="28"/>
      <c r="V233" s="28">
        <v>220525</v>
      </c>
      <c r="W233" s="28">
        <f>V233*(O233+P233+Q233+R233+S233+T233)</f>
        <v>2205250</v>
      </c>
      <c r="X233" s="20">
        <f t="shared" si="4"/>
        <v>2469880.0000000005</v>
      </c>
      <c r="Y233" s="14" t="s">
        <v>51</v>
      </c>
      <c r="Z233" s="14" t="s">
        <v>168</v>
      </c>
      <c r="AA233" s="14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  <c r="FC233" s="29"/>
      <c r="FD233" s="29"/>
      <c r="FE233" s="29"/>
      <c r="FF233" s="29"/>
      <c r="FG233" s="29"/>
      <c r="FH233" s="29"/>
      <c r="FI233" s="29"/>
      <c r="FJ233" s="29"/>
      <c r="FK233" s="29"/>
      <c r="FL233" s="29"/>
      <c r="FM233" s="29"/>
      <c r="FN233" s="29"/>
      <c r="FO233" s="29"/>
      <c r="FP233" s="29"/>
      <c r="FQ233" s="29"/>
      <c r="FR233" s="29"/>
      <c r="FS233" s="29"/>
      <c r="FT233" s="29"/>
      <c r="FU233" s="29"/>
      <c r="FV233" s="29"/>
      <c r="FW233" s="29"/>
      <c r="FX233" s="29"/>
      <c r="FY233" s="29"/>
      <c r="FZ233" s="29"/>
      <c r="GA233" s="29"/>
      <c r="GB233" s="29"/>
      <c r="GC233" s="29"/>
      <c r="GD233" s="29"/>
      <c r="GE233" s="29"/>
      <c r="GF233" s="29"/>
      <c r="GG233" s="29"/>
      <c r="GH233" s="29"/>
      <c r="GI233" s="29"/>
      <c r="GJ233" s="29"/>
      <c r="GK233" s="29"/>
      <c r="GL233" s="29"/>
      <c r="GM233" s="29"/>
      <c r="GN233" s="29"/>
      <c r="GO233" s="29"/>
      <c r="GP233" s="29"/>
      <c r="GQ233" s="29"/>
      <c r="GR233" s="29"/>
      <c r="GS233" s="29"/>
      <c r="GT233" s="29"/>
      <c r="GU233" s="29"/>
      <c r="GV233" s="29"/>
      <c r="GW233" s="29"/>
      <c r="GX233" s="29"/>
      <c r="GY233" s="29"/>
      <c r="GZ233" s="29"/>
      <c r="HA233" s="29"/>
      <c r="HB233" s="29"/>
      <c r="HC233" s="29"/>
      <c r="HD233" s="29"/>
      <c r="HE233" s="29"/>
      <c r="HF233" s="29"/>
      <c r="HG233" s="29"/>
      <c r="HH233" s="29"/>
      <c r="HI233" s="29"/>
      <c r="HJ233" s="29"/>
      <c r="HK233" s="29"/>
      <c r="HL233" s="29"/>
      <c r="HM233" s="29"/>
      <c r="HN233" s="29"/>
      <c r="HO233" s="29"/>
      <c r="HP233" s="29"/>
    </row>
    <row r="234" spans="1:224" ht="63.75" hidden="1" outlineLevel="1" x14ac:dyDescent="0.2">
      <c r="A234" s="14" t="s">
        <v>521</v>
      </c>
      <c r="B234" s="14" t="s">
        <v>40</v>
      </c>
      <c r="C234" s="14" t="s">
        <v>522</v>
      </c>
      <c r="D234" s="14" t="s">
        <v>523</v>
      </c>
      <c r="E234" s="14" t="s">
        <v>524</v>
      </c>
      <c r="F234" s="14" t="s">
        <v>525</v>
      </c>
      <c r="G234" s="15" t="s">
        <v>77</v>
      </c>
      <c r="H234" s="16">
        <v>50</v>
      </c>
      <c r="I234" s="17" t="s">
        <v>96</v>
      </c>
      <c r="J234" s="15" t="s">
        <v>47</v>
      </c>
      <c r="K234" s="18" t="s">
        <v>48</v>
      </c>
      <c r="L234" s="18" t="s">
        <v>49</v>
      </c>
      <c r="M234" s="17" t="s">
        <v>50</v>
      </c>
      <c r="N234" s="20">
        <v>0</v>
      </c>
      <c r="O234" s="23">
        <v>0</v>
      </c>
      <c r="P234" s="39">
        <v>2</v>
      </c>
      <c r="Q234" s="23">
        <v>2</v>
      </c>
      <c r="R234" s="20">
        <v>2</v>
      </c>
      <c r="S234" s="20">
        <v>1</v>
      </c>
      <c r="T234" s="20">
        <v>2</v>
      </c>
      <c r="U234" s="20"/>
      <c r="V234" s="20">
        <v>1403105</v>
      </c>
      <c r="W234" s="20">
        <v>0</v>
      </c>
      <c r="X234" s="20">
        <f t="shared" si="4"/>
        <v>0</v>
      </c>
      <c r="Y234" s="18" t="s">
        <v>51</v>
      </c>
      <c r="Z234" s="21">
        <v>2014</v>
      </c>
      <c r="AA234" s="14" t="s">
        <v>81</v>
      </c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9"/>
      <c r="GB234" s="29"/>
      <c r="GC234" s="29"/>
      <c r="GD234" s="29"/>
      <c r="GE234" s="29"/>
      <c r="GF234" s="29"/>
      <c r="GG234" s="29"/>
      <c r="GH234" s="29"/>
      <c r="GI234" s="29"/>
      <c r="GJ234" s="29"/>
      <c r="GK234" s="29"/>
      <c r="GL234" s="29"/>
      <c r="GM234" s="29"/>
      <c r="GN234" s="29"/>
      <c r="GO234" s="29"/>
      <c r="GP234" s="29"/>
      <c r="GQ234" s="29"/>
      <c r="GR234" s="29"/>
      <c r="GS234" s="29"/>
      <c r="GT234" s="29"/>
      <c r="GU234" s="29"/>
      <c r="GV234" s="29"/>
      <c r="GW234" s="29"/>
      <c r="GX234" s="29"/>
      <c r="GY234" s="29"/>
      <c r="GZ234" s="29"/>
      <c r="HA234" s="29"/>
      <c r="HB234" s="29"/>
      <c r="HC234" s="29"/>
      <c r="HD234" s="29"/>
      <c r="HE234" s="29"/>
      <c r="HF234" s="29"/>
      <c r="HG234" s="29"/>
      <c r="HH234" s="29"/>
      <c r="HI234" s="29"/>
      <c r="HJ234" s="29"/>
      <c r="HK234" s="29"/>
      <c r="HL234" s="29"/>
      <c r="HM234" s="29"/>
      <c r="HN234" s="29"/>
      <c r="HO234" s="29"/>
      <c r="HP234" s="29"/>
    </row>
    <row r="235" spans="1:224" ht="63.75" hidden="1" outlineLevel="1" x14ac:dyDescent="0.2">
      <c r="A235" s="14" t="s">
        <v>526</v>
      </c>
      <c r="B235" s="14" t="s">
        <v>40</v>
      </c>
      <c r="C235" s="14" t="s">
        <v>522</v>
      </c>
      <c r="D235" s="14" t="s">
        <v>523</v>
      </c>
      <c r="E235" s="14" t="s">
        <v>524</v>
      </c>
      <c r="F235" s="14" t="s">
        <v>525</v>
      </c>
      <c r="G235" s="14" t="s">
        <v>45</v>
      </c>
      <c r="H235" s="27">
        <v>50</v>
      </c>
      <c r="I235" s="14" t="s">
        <v>100</v>
      </c>
      <c r="J235" s="14" t="s">
        <v>47</v>
      </c>
      <c r="K235" s="14" t="s">
        <v>48</v>
      </c>
      <c r="L235" s="14" t="s">
        <v>49</v>
      </c>
      <c r="M235" s="14" t="s">
        <v>50</v>
      </c>
      <c r="N235" s="28">
        <v>0</v>
      </c>
      <c r="O235" s="28">
        <v>0</v>
      </c>
      <c r="P235" s="28">
        <v>2</v>
      </c>
      <c r="Q235" s="28">
        <v>2</v>
      </c>
      <c r="R235" s="28">
        <v>2</v>
      </c>
      <c r="S235" s="28">
        <v>1</v>
      </c>
      <c r="T235" s="28">
        <v>2</v>
      </c>
      <c r="U235" s="28"/>
      <c r="V235" s="28">
        <v>1403105</v>
      </c>
      <c r="W235" s="28">
        <f>V235*(O235+P235+Q235+R235+S235+T235)</f>
        <v>12627945</v>
      </c>
      <c r="X235" s="20">
        <f t="shared" si="4"/>
        <v>14143298.400000002</v>
      </c>
      <c r="Y235" s="14" t="s">
        <v>51</v>
      </c>
      <c r="Z235" s="14" t="s">
        <v>168</v>
      </c>
      <c r="AA235" s="14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9"/>
      <c r="FR235" s="29"/>
      <c r="FS235" s="29"/>
      <c r="FT235" s="29"/>
      <c r="FU235" s="29"/>
      <c r="FV235" s="29"/>
      <c r="FW235" s="29"/>
      <c r="FX235" s="29"/>
      <c r="FY235" s="29"/>
      <c r="FZ235" s="29"/>
      <c r="GA235" s="29"/>
      <c r="GB235" s="29"/>
      <c r="GC235" s="29"/>
      <c r="GD235" s="29"/>
      <c r="GE235" s="29"/>
      <c r="GF235" s="29"/>
      <c r="GG235" s="29"/>
      <c r="GH235" s="29"/>
      <c r="GI235" s="29"/>
      <c r="GJ235" s="29"/>
      <c r="GK235" s="29"/>
      <c r="GL235" s="29"/>
      <c r="GM235" s="29"/>
      <c r="GN235" s="29"/>
      <c r="GO235" s="29"/>
      <c r="GP235" s="29"/>
      <c r="GQ235" s="29"/>
      <c r="GR235" s="29"/>
      <c r="GS235" s="29"/>
      <c r="GT235" s="29"/>
      <c r="GU235" s="29"/>
      <c r="GV235" s="29"/>
      <c r="GW235" s="29"/>
      <c r="GX235" s="29"/>
      <c r="GY235" s="29"/>
      <c r="GZ235" s="29"/>
      <c r="HA235" s="29"/>
      <c r="HB235" s="29"/>
      <c r="HC235" s="29"/>
      <c r="HD235" s="29"/>
      <c r="HE235" s="29"/>
      <c r="HF235" s="29"/>
      <c r="HG235" s="29"/>
      <c r="HH235" s="29"/>
      <c r="HI235" s="29"/>
      <c r="HJ235" s="29"/>
      <c r="HK235" s="29"/>
      <c r="HL235" s="29"/>
      <c r="HM235" s="29"/>
      <c r="HN235" s="29"/>
      <c r="HO235" s="29"/>
      <c r="HP235" s="29"/>
    </row>
    <row r="236" spans="1:224" ht="63.75" hidden="1" outlineLevel="1" x14ac:dyDescent="0.2">
      <c r="A236" s="14" t="s">
        <v>527</v>
      </c>
      <c r="B236" s="14" t="s">
        <v>40</v>
      </c>
      <c r="C236" s="14" t="s">
        <v>528</v>
      </c>
      <c r="D236" s="14" t="s">
        <v>523</v>
      </c>
      <c r="E236" s="14" t="s">
        <v>529</v>
      </c>
      <c r="F236" s="14" t="s">
        <v>530</v>
      </c>
      <c r="G236" s="15" t="s">
        <v>77</v>
      </c>
      <c r="H236" s="16">
        <v>50</v>
      </c>
      <c r="I236" s="17" t="s">
        <v>96</v>
      </c>
      <c r="J236" s="15" t="s">
        <v>47</v>
      </c>
      <c r="K236" s="18" t="s">
        <v>48</v>
      </c>
      <c r="L236" s="18" t="s">
        <v>49</v>
      </c>
      <c r="M236" s="17" t="s">
        <v>50</v>
      </c>
      <c r="N236" s="20">
        <v>0</v>
      </c>
      <c r="O236" s="23">
        <v>0</v>
      </c>
      <c r="P236" s="39">
        <v>6</v>
      </c>
      <c r="Q236" s="39">
        <v>5</v>
      </c>
      <c r="R236" s="20">
        <v>5</v>
      </c>
      <c r="S236" s="20">
        <v>3</v>
      </c>
      <c r="T236" s="20">
        <v>3</v>
      </c>
      <c r="U236" s="20"/>
      <c r="V236" s="20">
        <v>799999.99999999988</v>
      </c>
      <c r="W236" s="20">
        <v>0</v>
      </c>
      <c r="X236" s="20">
        <f t="shared" si="4"/>
        <v>0</v>
      </c>
      <c r="Y236" s="18" t="s">
        <v>51</v>
      </c>
      <c r="Z236" s="21">
        <v>2014</v>
      </c>
      <c r="AA236" s="14" t="s">
        <v>81</v>
      </c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  <c r="FZ236" s="29"/>
      <c r="GA236" s="29"/>
      <c r="GB236" s="29"/>
      <c r="GC236" s="29"/>
      <c r="GD236" s="29"/>
      <c r="GE236" s="29"/>
      <c r="GF236" s="29"/>
      <c r="GG236" s="29"/>
      <c r="GH236" s="29"/>
      <c r="GI236" s="29"/>
      <c r="GJ236" s="29"/>
      <c r="GK236" s="29"/>
      <c r="GL236" s="29"/>
      <c r="GM236" s="29"/>
      <c r="GN236" s="29"/>
      <c r="GO236" s="29"/>
      <c r="GP236" s="29"/>
      <c r="GQ236" s="29"/>
      <c r="GR236" s="29"/>
      <c r="GS236" s="29"/>
      <c r="GT236" s="29"/>
      <c r="GU236" s="29"/>
      <c r="GV236" s="29"/>
      <c r="GW236" s="29"/>
      <c r="GX236" s="29"/>
      <c r="GY236" s="29"/>
      <c r="GZ236" s="29"/>
      <c r="HA236" s="29"/>
      <c r="HB236" s="29"/>
      <c r="HC236" s="29"/>
      <c r="HD236" s="29"/>
      <c r="HE236" s="29"/>
      <c r="HF236" s="29"/>
      <c r="HG236" s="29"/>
      <c r="HH236" s="29"/>
      <c r="HI236" s="29"/>
      <c r="HJ236" s="29"/>
      <c r="HK236" s="29"/>
      <c r="HL236" s="29"/>
      <c r="HM236" s="29"/>
      <c r="HN236" s="29"/>
      <c r="HO236" s="29"/>
      <c r="HP236" s="29"/>
    </row>
    <row r="237" spans="1:224" ht="63.75" hidden="1" outlineLevel="1" x14ac:dyDescent="0.2">
      <c r="A237" s="14" t="s">
        <v>531</v>
      </c>
      <c r="B237" s="14" t="s">
        <v>40</v>
      </c>
      <c r="C237" s="14" t="s">
        <v>528</v>
      </c>
      <c r="D237" s="14" t="s">
        <v>523</v>
      </c>
      <c r="E237" s="14" t="s">
        <v>529</v>
      </c>
      <c r="F237" s="14" t="s">
        <v>530</v>
      </c>
      <c r="G237" s="14" t="s">
        <v>45</v>
      </c>
      <c r="H237" s="27">
        <v>50</v>
      </c>
      <c r="I237" s="14" t="s">
        <v>100</v>
      </c>
      <c r="J237" s="14" t="s">
        <v>47</v>
      </c>
      <c r="K237" s="14" t="s">
        <v>48</v>
      </c>
      <c r="L237" s="14" t="s">
        <v>49</v>
      </c>
      <c r="M237" s="14" t="s">
        <v>50</v>
      </c>
      <c r="N237" s="28">
        <v>0</v>
      </c>
      <c r="O237" s="28">
        <v>0</v>
      </c>
      <c r="P237" s="28">
        <v>6</v>
      </c>
      <c r="Q237" s="28">
        <v>5</v>
      </c>
      <c r="R237" s="28">
        <v>5</v>
      </c>
      <c r="S237" s="28">
        <v>3</v>
      </c>
      <c r="T237" s="28">
        <v>3</v>
      </c>
      <c r="U237" s="28"/>
      <c r="V237" s="28">
        <v>800000</v>
      </c>
      <c r="W237" s="28">
        <f>V237*(O237+P237+Q237+R237+S237+T237)</f>
        <v>17600000</v>
      </c>
      <c r="X237" s="20">
        <f t="shared" si="4"/>
        <v>19712000.000000004</v>
      </c>
      <c r="Y237" s="14" t="s">
        <v>51</v>
      </c>
      <c r="Z237" s="14" t="s">
        <v>168</v>
      </c>
      <c r="AA237" s="14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  <c r="GF237" s="29"/>
      <c r="GG237" s="29"/>
      <c r="GH237" s="29"/>
      <c r="GI237" s="29"/>
      <c r="GJ237" s="29"/>
      <c r="GK237" s="29"/>
      <c r="GL237" s="29"/>
      <c r="GM237" s="29"/>
      <c r="GN237" s="29"/>
      <c r="GO237" s="29"/>
      <c r="GP237" s="29"/>
      <c r="GQ237" s="29"/>
      <c r="GR237" s="29"/>
      <c r="GS237" s="29"/>
      <c r="GT237" s="29"/>
      <c r="GU237" s="29"/>
      <c r="GV237" s="29"/>
      <c r="GW237" s="29"/>
      <c r="GX237" s="29"/>
      <c r="GY237" s="29"/>
      <c r="GZ237" s="29"/>
      <c r="HA237" s="29"/>
      <c r="HB237" s="29"/>
      <c r="HC237" s="29"/>
      <c r="HD237" s="29"/>
      <c r="HE237" s="29"/>
      <c r="HF237" s="29"/>
      <c r="HG237" s="29"/>
      <c r="HH237" s="29"/>
      <c r="HI237" s="29"/>
      <c r="HJ237" s="29"/>
      <c r="HK237" s="29"/>
      <c r="HL237" s="29"/>
      <c r="HM237" s="29"/>
      <c r="HN237" s="29"/>
      <c r="HO237" s="29"/>
      <c r="HP237" s="29"/>
    </row>
    <row r="238" spans="1:224" ht="63.75" hidden="1" outlineLevel="1" x14ac:dyDescent="0.2">
      <c r="A238" s="14" t="s">
        <v>532</v>
      </c>
      <c r="B238" s="14" t="s">
        <v>40</v>
      </c>
      <c r="C238" s="14" t="s">
        <v>533</v>
      </c>
      <c r="D238" s="14" t="s">
        <v>523</v>
      </c>
      <c r="E238" s="14" t="s">
        <v>534</v>
      </c>
      <c r="F238" s="14" t="s">
        <v>535</v>
      </c>
      <c r="G238" s="15" t="s">
        <v>77</v>
      </c>
      <c r="H238" s="16">
        <v>50</v>
      </c>
      <c r="I238" s="17" t="s">
        <v>96</v>
      </c>
      <c r="J238" s="15" t="s">
        <v>47</v>
      </c>
      <c r="K238" s="18" t="s">
        <v>48</v>
      </c>
      <c r="L238" s="18" t="s">
        <v>49</v>
      </c>
      <c r="M238" s="17" t="s">
        <v>50</v>
      </c>
      <c r="N238" s="20">
        <v>0</v>
      </c>
      <c r="O238" s="23">
        <v>0</v>
      </c>
      <c r="P238" s="39">
        <v>5</v>
      </c>
      <c r="Q238" s="39">
        <v>4</v>
      </c>
      <c r="R238" s="20">
        <v>4</v>
      </c>
      <c r="S238" s="20">
        <v>4</v>
      </c>
      <c r="T238" s="20">
        <v>5</v>
      </c>
      <c r="U238" s="20"/>
      <c r="V238" s="20">
        <v>649999.99999999988</v>
      </c>
      <c r="W238" s="20">
        <v>0</v>
      </c>
      <c r="X238" s="20">
        <f t="shared" si="4"/>
        <v>0</v>
      </c>
      <c r="Y238" s="18" t="s">
        <v>51</v>
      </c>
      <c r="Z238" s="21">
        <v>2014</v>
      </c>
      <c r="AA238" s="14" t="s">
        <v>81</v>
      </c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  <c r="FN238" s="29"/>
      <c r="FO238" s="29"/>
      <c r="FP238" s="29"/>
      <c r="FQ238" s="29"/>
      <c r="FR238" s="29"/>
      <c r="FS238" s="29"/>
      <c r="FT238" s="29"/>
      <c r="FU238" s="29"/>
      <c r="FV238" s="29"/>
      <c r="FW238" s="29"/>
      <c r="FX238" s="29"/>
      <c r="FY238" s="29"/>
      <c r="FZ238" s="29"/>
      <c r="GA238" s="29"/>
      <c r="GB238" s="29"/>
      <c r="GC238" s="29"/>
      <c r="GD238" s="29"/>
      <c r="GE238" s="29"/>
      <c r="GF238" s="29"/>
      <c r="GG238" s="29"/>
      <c r="GH238" s="29"/>
      <c r="GI238" s="29"/>
      <c r="GJ238" s="29"/>
      <c r="GK238" s="29"/>
      <c r="GL238" s="29"/>
      <c r="GM238" s="29"/>
      <c r="GN238" s="29"/>
      <c r="GO238" s="29"/>
      <c r="GP238" s="29"/>
      <c r="GQ238" s="29"/>
      <c r="GR238" s="29"/>
      <c r="GS238" s="29"/>
      <c r="GT238" s="29"/>
      <c r="GU238" s="29"/>
      <c r="GV238" s="29"/>
      <c r="GW238" s="29"/>
      <c r="GX238" s="29"/>
      <c r="GY238" s="29"/>
      <c r="GZ238" s="29"/>
      <c r="HA238" s="29"/>
      <c r="HB238" s="29"/>
      <c r="HC238" s="29"/>
      <c r="HD238" s="29"/>
      <c r="HE238" s="29"/>
      <c r="HF238" s="29"/>
      <c r="HG238" s="29"/>
      <c r="HH238" s="29"/>
      <c r="HI238" s="29"/>
      <c r="HJ238" s="29"/>
      <c r="HK238" s="29"/>
      <c r="HL238" s="29"/>
      <c r="HM238" s="29"/>
      <c r="HN238" s="29"/>
      <c r="HO238" s="29"/>
      <c r="HP238" s="29"/>
    </row>
    <row r="239" spans="1:224" ht="63.75" hidden="1" outlineLevel="1" x14ac:dyDescent="0.2">
      <c r="A239" s="14" t="s">
        <v>536</v>
      </c>
      <c r="B239" s="14" t="s">
        <v>40</v>
      </c>
      <c r="C239" s="14" t="s">
        <v>533</v>
      </c>
      <c r="D239" s="14" t="s">
        <v>523</v>
      </c>
      <c r="E239" s="14" t="s">
        <v>534</v>
      </c>
      <c r="F239" s="14" t="s">
        <v>535</v>
      </c>
      <c r="G239" s="14" t="s">
        <v>45</v>
      </c>
      <c r="H239" s="27">
        <v>50</v>
      </c>
      <c r="I239" s="14" t="s">
        <v>100</v>
      </c>
      <c r="J239" s="14" t="s">
        <v>47</v>
      </c>
      <c r="K239" s="14" t="s">
        <v>48</v>
      </c>
      <c r="L239" s="14" t="s">
        <v>49</v>
      </c>
      <c r="M239" s="14" t="s">
        <v>50</v>
      </c>
      <c r="N239" s="28">
        <v>0</v>
      </c>
      <c r="O239" s="28">
        <v>0</v>
      </c>
      <c r="P239" s="28">
        <v>5</v>
      </c>
      <c r="Q239" s="28">
        <v>4</v>
      </c>
      <c r="R239" s="28">
        <v>4</v>
      </c>
      <c r="S239" s="28">
        <v>4</v>
      </c>
      <c r="T239" s="28">
        <v>5</v>
      </c>
      <c r="U239" s="28"/>
      <c r="V239" s="28">
        <v>650000</v>
      </c>
      <c r="W239" s="28">
        <v>0</v>
      </c>
      <c r="X239" s="20">
        <f t="shared" si="4"/>
        <v>0</v>
      </c>
      <c r="Y239" s="14" t="s">
        <v>51</v>
      </c>
      <c r="Z239" s="14" t="s">
        <v>168</v>
      </c>
      <c r="AA239" s="34" t="s">
        <v>434</v>
      </c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  <c r="EK239" s="29"/>
      <c r="EL239" s="29"/>
      <c r="EM239" s="29"/>
      <c r="EN239" s="29"/>
      <c r="EO239" s="29"/>
      <c r="EP239" s="29"/>
      <c r="EQ239" s="29"/>
      <c r="ER239" s="29"/>
      <c r="ES239" s="29"/>
      <c r="ET239" s="29"/>
      <c r="EU239" s="29"/>
      <c r="EV239" s="29"/>
      <c r="EW239" s="29"/>
      <c r="EX239" s="29"/>
      <c r="EY239" s="29"/>
      <c r="EZ239" s="29"/>
      <c r="FA239" s="29"/>
      <c r="FB239" s="29"/>
      <c r="FC239" s="29"/>
      <c r="FD239" s="29"/>
      <c r="FE239" s="29"/>
      <c r="FF239" s="29"/>
      <c r="FG239" s="29"/>
      <c r="FH239" s="29"/>
      <c r="FI239" s="29"/>
      <c r="FJ239" s="29"/>
      <c r="FK239" s="29"/>
      <c r="FL239" s="29"/>
      <c r="FM239" s="29"/>
      <c r="FN239" s="29"/>
      <c r="FO239" s="29"/>
      <c r="FP239" s="29"/>
      <c r="FQ239" s="29"/>
      <c r="FR239" s="29"/>
      <c r="FS239" s="29"/>
      <c r="FT239" s="29"/>
      <c r="FU239" s="29"/>
      <c r="FV239" s="29"/>
      <c r="FW239" s="29"/>
      <c r="FX239" s="29"/>
      <c r="FY239" s="29"/>
      <c r="FZ239" s="29"/>
      <c r="GA239" s="29"/>
      <c r="GB239" s="29"/>
      <c r="GC239" s="29"/>
      <c r="GD239" s="29"/>
      <c r="GE239" s="29"/>
      <c r="GF239" s="29"/>
      <c r="GG239" s="29"/>
      <c r="GH239" s="29"/>
      <c r="GI239" s="29"/>
      <c r="GJ239" s="29"/>
      <c r="GK239" s="29"/>
      <c r="GL239" s="29"/>
      <c r="GM239" s="29"/>
      <c r="GN239" s="29"/>
      <c r="GO239" s="29"/>
      <c r="GP239" s="29"/>
      <c r="GQ239" s="29"/>
      <c r="GR239" s="29"/>
      <c r="GS239" s="29"/>
      <c r="GT239" s="29"/>
      <c r="GU239" s="29"/>
      <c r="GV239" s="29"/>
      <c r="GW239" s="29"/>
      <c r="GX239" s="29"/>
      <c r="GY239" s="29"/>
      <c r="GZ239" s="29"/>
      <c r="HA239" s="29"/>
      <c r="HB239" s="29"/>
      <c r="HC239" s="29"/>
      <c r="HD239" s="29"/>
      <c r="HE239" s="29"/>
      <c r="HF239" s="29"/>
      <c r="HG239" s="29"/>
      <c r="HH239" s="29"/>
      <c r="HI239" s="29"/>
      <c r="HJ239" s="29"/>
      <c r="HK239" s="29"/>
      <c r="HL239" s="29"/>
      <c r="HM239" s="29"/>
      <c r="HN239" s="29"/>
      <c r="HO239" s="29"/>
      <c r="HP239" s="29"/>
    </row>
    <row r="240" spans="1:224" ht="63.75" hidden="1" outlineLevel="1" x14ac:dyDescent="0.2">
      <c r="A240" s="35" t="s">
        <v>537</v>
      </c>
      <c r="B240" s="33" t="s">
        <v>40</v>
      </c>
      <c r="C240" s="35" t="s">
        <v>533</v>
      </c>
      <c r="D240" s="35" t="s">
        <v>523</v>
      </c>
      <c r="E240" s="35" t="s">
        <v>534</v>
      </c>
      <c r="F240" s="36" t="s">
        <v>535</v>
      </c>
      <c r="G240" s="35" t="s">
        <v>45</v>
      </c>
      <c r="H240" s="37">
        <v>50</v>
      </c>
      <c r="I240" s="35" t="s">
        <v>538</v>
      </c>
      <c r="J240" s="35" t="s">
        <v>47</v>
      </c>
      <c r="K240" s="35" t="s">
        <v>48</v>
      </c>
      <c r="L240" s="38" t="s">
        <v>49</v>
      </c>
      <c r="M240" s="35" t="s">
        <v>50</v>
      </c>
      <c r="N240" s="28">
        <v>0</v>
      </c>
      <c r="O240" s="28">
        <v>0</v>
      </c>
      <c r="P240" s="28">
        <v>3</v>
      </c>
      <c r="Q240" s="28">
        <v>4</v>
      </c>
      <c r="R240" s="28">
        <v>4</v>
      </c>
      <c r="S240" s="28">
        <v>4</v>
      </c>
      <c r="T240" s="28">
        <v>5</v>
      </c>
      <c r="U240" s="28"/>
      <c r="V240" s="28">
        <v>650000</v>
      </c>
      <c r="W240" s="28">
        <f>V240*(O240+P240+Q240+R240+S240+T240)</f>
        <v>13000000</v>
      </c>
      <c r="X240" s="20">
        <f t="shared" si="4"/>
        <v>14560000.000000002</v>
      </c>
      <c r="Y240" s="35" t="s">
        <v>51</v>
      </c>
      <c r="Z240" s="14" t="s">
        <v>168</v>
      </c>
      <c r="AA240" s="35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  <c r="FC240" s="29"/>
      <c r="FD240" s="29"/>
      <c r="FE240" s="29"/>
      <c r="FF240" s="29"/>
      <c r="FG240" s="29"/>
      <c r="FH240" s="29"/>
      <c r="FI240" s="29"/>
      <c r="FJ240" s="29"/>
      <c r="FK240" s="29"/>
      <c r="FL240" s="29"/>
      <c r="FM240" s="29"/>
      <c r="FN240" s="29"/>
      <c r="FO240" s="29"/>
      <c r="FP240" s="29"/>
      <c r="FQ240" s="29"/>
      <c r="FR240" s="29"/>
      <c r="FS240" s="29"/>
      <c r="FT240" s="29"/>
      <c r="FU240" s="29"/>
      <c r="FV240" s="29"/>
      <c r="FW240" s="29"/>
      <c r="FX240" s="29"/>
      <c r="FY240" s="29"/>
      <c r="FZ240" s="29"/>
      <c r="GA240" s="29"/>
      <c r="GB240" s="29"/>
      <c r="GC240" s="29"/>
      <c r="GD240" s="29"/>
      <c r="GE240" s="29"/>
      <c r="GF240" s="29"/>
      <c r="GG240" s="29"/>
      <c r="GH240" s="29"/>
      <c r="GI240" s="29"/>
      <c r="GJ240" s="29"/>
      <c r="GK240" s="29"/>
      <c r="GL240" s="29"/>
      <c r="GM240" s="29"/>
      <c r="GN240" s="29"/>
      <c r="GO240" s="29"/>
      <c r="GP240" s="29"/>
      <c r="GQ240" s="29"/>
      <c r="GR240" s="29"/>
      <c r="GS240" s="29"/>
      <c r="GT240" s="29"/>
      <c r="GU240" s="29"/>
      <c r="GV240" s="29"/>
      <c r="GW240" s="29"/>
      <c r="GX240" s="29"/>
      <c r="GY240" s="29"/>
      <c r="GZ240" s="29"/>
      <c r="HA240" s="29"/>
      <c r="HB240" s="29"/>
      <c r="HC240" s="29"/>
      <c r="HD240" s="29"/>
      <c r="HE240" s="29"/>
      <c r="HF240" s="29"/>
      <c r="HG240" s="29"/>
      <c r="HH240" s="29"/>
      <c r="HI240" s="29"/>
      <c r="HJ240" s="29"/>
      <c r="HK240" s="29"/>
      <c r="HL240" s="29"/>
      <c r="HM240" s="29"/>
      <c r="HN240" s="29"/>
      <c r="HO240" s="29"/>
      <c r="HP240" s="29"/>
    </row>
    <row r="241" spans="1:224" ht="63.75" hidden="1" outlineLevel="1" x14ac:dyDescent="0.2">
      <c r="A241" s="14" t="s">
        <v>539</v>
      </c>
      <c r="B241" s="14" t="s">
        <v>40</v>
      </c>
      <c r="C241" s="14" t="s">
        <v>540</v>
      </c>
      <c r="D241" s="14" t="s">
        <v>523</v>
      </c>
      <c r="E241" s="14" t="s">
        <v>541</v>
      </c>
      <c r="F241" s="14" t="s">
        <v>542</v>
      </c>
      <c r="G241" s="15" t="s">
        <v>77</v>
      </c>
      <c r="H241" s="16">
        <v>50</v>
      </c>
      <c r="I241" s="17" t="s">
        <v>96</v>
      </c>
      <c r="J241" s="15" t="s">
        <v>47</v>
      </c>
      <c r="K241" s="18" t="s">
        <v>48</v>
      </c>
      <c r="L241" s="18" t="s">
        <v>49</v>
      </c>
      <c r="M241" s="17" t="s">
        <v>50</v>
      </c>
      <c r="N241" s="20">
        <v>0</v>
      </c>
      <c r="O241" s="23">
        <v>0</v>
      </c>
      <c r="P241" s="39">
        <v>5</v>
      </c>
      <c r="Q241" s="39">
        <v>4</v>
      </c>
      <c r="R241" s="20">
        <v>4</v>
      </c>
      <c r="S241" s="20">
        <v>3</v>
      </c>
      <c r="T241" s="20">
        <v>5</v>
      </c>
      <c r="U241" s="20"/>
      <c r="V241" s="20">
        <v>600000</v>
      </c>
      <c r="W241" s="20">
        <v>0</v>
      </c>
      <c r="X241" s="20">
        <f t="shared" si="4"/>
        <v>0</v>
      </c>
      <c r="Y241" s="18" t="s">
        <v>51</v>
      </c>
      <c r="Z241" s="21">
        <v>2014</v>
      </c>
      <c r="AA241" s="14" t="s">
        <v>81</v>
      </c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  <c r="EV241" s="29"/>
      <c r="EW241" s="29"/>
      <c r="EX241" s="29"/>
      <c r="EY241" s="29"/>
      <c r="EZ241" s="29"/>
      <c r="FA241" s="29"/>
      <c r="FB241" s="29"/>
      <c r="FC241" s="29"/>
      <c r="FD241" s="29"/>
      <c r="FE241" s="29"/>
      <c r="FF241" s="29"/>
      <c r="FG241" s="29"/>
      <c r="FH241" s="29"/>
      <c r="FI241" s="29"/>
      <c r="FJ241" s="29"/>
      <c r="FK241" s="29"/>
      <c r="FL241" s="29"/>
      <c r="FM241" s="29"/>
      <c r="FN241" s="29"/>
      <c r="FO241" s="29"/>
      <c r="FP241" s="29"/>
      <c r="FQ241" s="29"/>
      <c r="FR241" s="29"/>
      <c r="FS241" s="29"/>
      <c r="FT241" s="29"/>
      <c r="FU241" s="29"/>
      <c r="FV241" s="29"/>
      <c r="FW241" s="29"/>
      <c r="FX241" s="29"/>
      <c r="FY241" s="29"/>
      <c r="FZ241" s="29"/>
      <c r="GA241" s="29"/>
      <c r="GB241" s="29"/>
      <c r="GC241" s="29"/>
      <c r="GD241" s="29"/>
      <c r="GE241" s="29"/>
      <c r="GF241" s="29"/>
      <c r="GG241" s="29"/>
      <c r="GH241" s="29"/>
      <c r="GI241" s="29"/>
      <c r="GJ241" s="29"/>
      <c r="GK241" s="29"/>
      <c r="GL241" s="29"/>
      <c r="GM241" s="29"/>
      <c r="GN241" s="29"/>
      <c r="GO241" s="29"/>
      <c r="GP241" s="29"/>
      <c r="GQ241" s="29"/>
      <c r="GR241" s="29"/>
      <c r="GS241" s="29"/>
      <c r="GT241" s="29"/>
      <c r="GU241" s="29"/>
      <c r="GV241" s="29"/>
      <c r="GW241" s="29"/>
      <c r="GX241" s="29"/>
      <c r="GY241" s="29"/>
      <c r="GZ241" s="29"/>
      <c r="HA241" s="29"/>
      <c r="HB241" s="29"/>
      <c r="HC241" s="29"/>
      <c r="HD241" s="29"/>
      <c r="HE241" s="29"/>
      <c r="HF241" s="29"/>
      <c r="HG241" s="29"/>
      <c r="HH241" s="29"/>
      <c r="HI241" s="29"/>
      <c r="HJ241" s="29"/>
      <c r="HK241" s="29"/>
      <c r="HL241" s="29"/>
      <c r="HM241" s="29"/>
      <c r="HN241" s="29"/>
      <c r="HO241" s="29"/>
      <c r="HP241" s="29"/>
    </row>
    <row r="242" spans="1:224" ht="63.75" hidden="1" outlineLevel="1" x14ac:dyDescent="0.2">
      <c r="A242" s="14" t="s">
        <v>543</v>
      </c>
      <c r="B242" s="14" t="s">
        <v>40</v>
      </c>
      <c r="C242" s="14" t="s">
        <v>540</v>
      </c>
      <c r="D242" s="14" t="s">
        <v>523</v>
      </c>
      <c r="E242" s="14" t="s">
        <v>541</v>
      </c>
      <c r="F242" s="14" t="s">
        <v>542</v>
      </c>
      <c r="G242" s="14" t="s">
        <v>45</v>
      </c>
      <c r="H242" s="27">
        <v>50</v>
      </c>
      <c r="I242" s="14" t="s">
        <v>100</v>
      </c>
      <c r="J242" s="14" t="s">
        <v>47</v>
      </c>
      <c r="K242" s="14" t="s">
        <v>48</v>
      </c>
      <c r="L242" s="14" t="s">
        <v>49</v>
      </c>
      <c r="M242" s="14" t="s">
        <v>50</v>
      </c>
      <c r="N242" s="28">
        <v>0</v>
      </c>
      <c r="O242" s="28">
        <v>0</v>
      </c>
      <c r="P242" s="28">
        <v>5</v>
      </c>
      <c r="Q242" s="28">
        <v>4</v>
      </c>
      <c r="R242" s="28">
        <v>4</v>
      </c>
      <c r="S242" s="28">
        <v>3</v>
      </c>
      <c r="T242" s="28">
        <v>5</v>
      </c>
      <c r="U242" s="28"/>
      <c r="V242" s="28">
        <v>600000</v>
      </c>
      <c r="W242" s="28">
        <v>0</v>
      </c>
      <c r="X242" s="20">
        <f t="shared" si="4"/>
        <v>0</v>
      </c>
      <c r="Y242" s="14" t="s">
        <v>51</v>
      </c>
      <c r="Z242" s="14" t="s">
        <v>168</v>
      </c>
      <c r="AA242" s="34" t="s">
        <v>434</v>
      </c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  <c r="FZ242" s="29"/>
      <c r="GA242" s="29"/>
      <c r="GB242" s="29"/>
      <c r="GC242" s="29"/>
      <c r="GD242" s="29"/>
      <c r="GE242" s="29"/>
      <c r="GF242" s="29"/>
      <c r="GG242" s="29"/>
      <c r="GH242" s="29"/>
      <c r="GI242" s="29"/>
      <c r="GJ242" s="29"/>
      <c r="GK242" s="29"/>
      <c r="GL242" s="29"/>
      <c r="GM242" s="29"/>
      <c r="GN242" s="29"/>
      <c r="GO242" s="29"/>
      <c r="GP242" s="29"/>
      <c r="GQ242" s="29"/>
      <c r="GR242" s="29"/>
      <c r="GS242" s="29"/>
      <c r="GT242" s="29"/>
      <c r="GU242" s="29"/>
      <c r="GV242" s="29"/>
      <c r="GW242" s="29"/>
      <c r="GX242" s="29"/>
      <c r="GY242" s="29"/>
      <c r="GZ242" s="29"/>
      <c r="HA242" s="29"/>
      <c r="HB242" s="29"/>
      <c r="HC242" s="29"/>
      <c r="HD242" s="29"/>
      <c r="HE242" s="29"/>
      <c r="HF242" s="29"/>
      <c r="HG242" s="29"/>
      <c r="HH242" s="29"/>
      <c r="HI242" s="29"/>
      <c r="HJ242" s="29"/>
      <c r="HK242" s="29"/>
      <c r="HL242" s="29"/>
      <c r="HM242" s="29"/>
      <c r="HN242" s="29"/>
      <c r="HO242" s="29"/>
      <c r="HP242" s="29"/>
    </row>
    <row r="243" spans="1:224" ht="63.75" hidden="1" outlineLevel="1" x14ac:dyDescent="0.2">
      <c r="A243" s="35" t="s">
        <v>544</v>
      </c>
      <c r="B243" s="33" t="s">
        <v>40</v>
      </c>
      <c r="C243" s="35" t="s">
        <v>540</v>
      </c>
      <c r="D243" s="35" t="s">
        <v>523</v>
      </c>
      <c r="E243" s="35" t="s">
        <v>541</v>
      </c>
      <c r="F243" s="36" t="s">
        <v>542</v>
      </c>
      <c r="G243" s="35" t="s">
        <v>45</v>
      </c>
      <c r="H243" s="37">
        <v>50</v>
      </c>
      <c r="I243" s="35" t="s">
        <v>538</v>
      </c>
      <c r="J243" s="35" t="s">
        <v>47</v>
      </c>
      <c r="K243" s="35" t="s">
        <v>48</v>
      </c>
      <c r="L243" s="38" t="s">
        <v>49</v>
      </c>
      <c r="M243" s="35" t="s">
        <v>50</v>
      </c>
      <c r="N243" s="28">
        <v>0</v>
      </c>
      <c r="O243" s="28">
        <v>0</v>
      </c>
      <c r="P243" s="28">
        <v>3</v>
      </c>
      <c r="Q243" s="28">
        <v>4</v>
      </c>
      <c r="R243" s="28">
        <v>4</v>
      </c>
      <c r="S243" s="28">
        <v>3</v>
      </c>
      <c r="T243" s="28">
        <v>5</v>
      </c>
      <c r="U243" s="28"/>
      <c r="V243" s="28">
        <v>600000</v>
      </c>
      <c r="W243" s="28">
        <f>V243*(O243+P243+Q243+R243+S243+T243)</f>
        <v>11400000</v>
      </c>
      <c r="X243" s="20">
        <f t="shared" si="4"/>
        <v>12768000.000000002</v>
      </c>
      <c r="Y243" s="35" t="s">
        <v>51</v>
      </c>
      <c r="Z243" s="14" t="s">
        <v>168</v>
      </c>
      <c r="AA243" s="35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  <c r="FV243" s="29"/>
      <c r="FW243" s="29"/>
      <c r="FX243" s="29"/>
      <c r="FY243" s="29"/>
      <c r="FZ243" s="29"/>
      <c r="GA243" s="29"/>
      <c r="GB243" s="29"/>
      <c r="GC243" s="29"/>
      <c r="GD243" s="29"/>
      <c r="GE243" s="29"/>
      <c r="GF243" s="29"/>
      <c r="GG243" s="29"/>
      <c r="GH243" s="29"/>
      <c r="GI243" s="29"/>
      <c r="GJ243" s="29"/>
      <c r="GK243" s="29"/>
      <c r="GL243" s="29"/>
      <c r="GM243" s="29"/>
      <c r="GN243" s="29"/>
      <c r="GO243" s="29"/>
      <c r="GP243" s="29"/>
      <c r="GQ243" s="29"/>
      <c r="GR243" s="29"/>
      <c r="GS243" s="29"/>
      <c r="GT243" s="29"/>
      <c r="GU243" s="29"/>
      <c r="GV243" s="29"/>
      <c r="GW243" s="29"/>
      <c r="GX243" s="29"/>
      <c r="GY243" s="29"/>
      <c r="GZ243" s="29"/>
      <c r="HA243" s="29"/>
      <c r="HB243" s="29"/>
      <c r="HC243" s="29"/>
      <c r="HD243" s="29"/>
      <c r="HE243" s="29"/>
      <c r="HF243" s="29"/>
      <c r="HG243" s="29"/>
      <c r="HH243" s="29"/>
      <c r="HI243" s="29"/>
      <c r="HJ243" s="29"/>
      <c r="HK243" s="29"/>
      <c r="HL243" s="29"/>
      <c r="HM243" s="29"/>
      <c r="HN243" s="29"/>
      <c r="HO243" s="29"/>
      <c r="HP243" s="29"/>
    </row>
    <row r="244" spans="1:224" ht="63.75" hidden="1" outlineLevel="1" x14ac:dyDescent="0.2">
      <c r="A244" s="14" t="s">
        <v>545</v>
      </c>
      <c r="B244" s="14" t="s">
        <v>40</v>
      </c>
      <c r="C244" s="14" t="s">
        <v>546</v>
      </c>
      <c r="D244" s="14" t="s">
        <v>547</v>
      </c>
      <c r="E244" s="14" t="s">
        <v>548</v>
      </c>
      <c r="F244" s="14" t="s">
        <v>549</v>
      </c>
      <c r="G244" s="15" t="s">
        <v>77</v>
      </c>
      <c r="H244" s="16">
        <v>50</v>
      </c>
      <c r="I244" s="17" t="s">
        <v>96</v>
      </c>
      <c r="J244" s="15" t="s">
        <v>47</v>
      </c>
      <c r="K244" s="18" t="s">
        <v>48</v>
      </c>
      <c r="L244" s="18" t="s">
        <v>49</v>
      </c>
      <c r="M244" s="17" t="s">
        <v>50</v>
      </c>
      <c r="N244" s="20">
        <v>0</v>
      </c>
      <c r="O244" s="23">
        <v>0</v>
      </c>
      <c r="P244" s="39">
        <v>3</v>
      </c>
      <c r="Q244" s="39">
        <v>2</v>
      </c>
      <c r="R244" s="20">
        <v>2</v>
      </c>
      <c r="S244" s="20">
        <v>2</v>
      </c>
      <c r="T244" s="20">
        <v>2</v>
      </c>
      <c r="U244" s="20"/>
      <c r="V244" s="20">
        <v>333334</v>
      </c>
      <c r="W244" s="20">
        <v>0</v>
      </c>
      <c r="X244" s="20">
        <f t="shared" si="4"/>
        <v>0</v>
      </c>
      <c r="Y244" s="18" t="s">
        <v>51</v>
      </c>
      <c r="Z244" s="21">
        <v>2014</v>
      </c>
      <c r="AA244" s="14" t="s">
        <v>116</v>
      </c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29"/>
      <c r="EW244" s="29"/>
      <c r="EX244" s="29"/>
      <c r="EY244" s="29"/>
      <c r="EZ244" s="29"/>
      <c r="FA244" s="29"/>
      <c r="FB244" s="29"/>
      <c r="FC244" s="29"/>
      <c r="FD244" s="29"/>
      <c r="FE244" s="29"/>
      <c r="FF244" s="29"/>
      <c r="FG244" s="29"/>
      <c r="FH244" s="29"/>
      <c r="FI244" s="29"/>
      <c r="FJ244" s="29"/>
      <c r="FK244" s="29"/>
      <c r="FL244" s="29"/>
      <c r="FM244" s="29"/>
      <c r="FN244" s="29"/>
      <c r="FO244" s="29"/>
      <c r="FP244" s="29"/>
      <c r="FQ244" s="29"/>
      <c r="FR244" s="29"/>
      <c r="FS244" s="29"/>
      <c r="FT244" s="29"/>
      <c r="FU244" s="29"/>
      <c r="FV244" s="29"/>
      <c r="FW244" s="29"/>
      <c r="FX244" s="29"/>
      <c r="FY244" s="29"/>
      <c r="FZ244" s="29"/>
      <c r="GA244" s="29"/>
      <c r="GB244" s="29"/>
      <c r="GC244" s="29"/>
      <c r="GD244" s="29"/>
      <c r="GE244" s="29"/>
      <c r="GF244" s="29"/>
      <c r="GG244" s="29"/>
      <c r="GH244" s="29"/>
      <c r="GI244" s="29"/>
      <c r="GJ244" s="29"/>
      <c r="GK244" s="29"/>
      <c r="GL244" s="29"/>
      <c r="GM244" s="29"/>
      <c r="GN244" s="29"/>
      <c r="GO244" s="29"/>
      <c r="GP244" s="29"/>
      <c r="GQ244" s="29"/>
      <c r="GR244" s="29"/>
      <c r="GS244" s="29"/>
      <c r="GT244" s="29"/>
      <c r="GU244" s="29"/>
      <c r="GV244" s="29"/>
      <c r="GW244" s="29"/>
      <c r="GX244" s="29"/>
      <c r="GY244" s="29"/>
      <c r="GZ244" s="29"/>
      <c r="HA244" s="29"/>
      <c r="HB244" s="29"/>
      <c r="HC244" s="29"/>
      <c r="HD244" s="29"/>
      <c r="HE244" s="29"/>
      <c r="HF244" s="29"/>
      <c r="HG244" s="29"/>
      <c r="HH244" s="29"/>
      <c r="HI244" s="29"/>
      <c r="HJ244" s="29"/>
      <c r="HK244" s="29"/>
      <c r="HL244" s="29"/>
      <c r="HM244" s="29"/>
      <c r="HN244" s="29"/>
      <c r="HO244" s="29"/>
      <c r="HP244" s="29"/>
    </row>
    <row r="245" spans="1:224" ht="63.75" hidden="1" outlineLevel="1" x14ac:dyDescent="0.2">
      <c r="A245" s="14" t="s">
        <v>550</v>
      </c>
      <c r="B245" s="14" t="s">
        <v>40</v>
      </c>
      <c r="C245" s="14" t="s">
        <v>546</v>
      </c>
      <c r="D245" s="14" t="s">
        <v>547</v>
      </c>
      <c r="E245" s="14" t="s">
        <v>548</v>
      </c>
      <c r="F245" s="14" t="s">
        <v>549</v>
      </c>
      <c r="G245" s="14" t="s">
        <v>45</v>
      </c>
      <c r="H245" s="27">
        <v>50</v>
      </c>
      <c r="I245" s="14" t="s">
        <v>100</v>
      </c>
      <c r="J245" s="14" t="s">
        <v>47</v>
      </c>
      <c r="K245" s="14" t="s">
        <v>48</v>
      </c>
      <c r="L245" s="14" t="s">
        <v>49</v>
      </c>
      <c r="M245" s="14" t="s">
        <v>50</v>
      </c>
      <c r="N245" s="28">
        <v>0</v>
      </c>
      <c r="O245" s="28">
        <v>0</v>
      </c>
      <c r="P245" s="28">
        <v>0</v>
      </c>
      <c r="Q245" s="28">
        <v>2</v>
      </c>
      <c r="R245" s="28">
        <v>2</v>
      </c>
      <c r="S245" s="28">
        <v>2</v>
      </c>
      <c r="T245" s="28">
        <v>2</v>
      </c>
      <c r="U245" s="28"/>
      <c r="V245" s="28">
        <v>301250</v>
      </c>
      <c r="W245" s="28">
        <f>V245*(O245+P245+Q245+R245+S245+T245)</f>
        <v>2410000</v>
      </c>
      <c r="X245" s="20">
        <f t="shared" si="4"/>
        <v>2699200.0000000005</v>
      </c>
      <c r="Y245" s="14" t="s">
        <v>51</v>
      </c>
      <c r="Z245" s="14" t="s">
        <v>168</v>
      </c>
      <c r="AA245" s="14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  <c r="FC245" s="29"/>
      <c r="FD245" s="29"/>
      <c r="FE245" s="29"/>
      <c r="FF245" s="29"/>
      <c r="FG245" s="29"/>
      <c r="FH245" s="29"/>
      <c r="FI245" s="29"/>
      <c r="FJ245" s="29"/>
      <c r="FK245" s="29"/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  <c r="FZ245" s="29"/>
      <c r="GA245" s="29"/>
      <c r="GB245" s="29"/>
      <c r="GC245" s="29"/>
      <c r="GD245" s="29"/>
      <c r="GE245" s="29"/>
      <c r="GF245" s="29"/>
      <c r="GG245" s="29"/>
      <c r="GH245" s="29"/>
      <c r="GI245" s="29"/>
      <c r="GJ245" s="29"/>
      <c r="GK245" s="29"/>
      <c r="GL245" s="29"/>
      <c r="GM245" s="29"/>
      <c r="GN245" s="29"/>
      <c r="GO245" s="29"/>
      <c r="GP245" s="29"/>
      <c r="GQ245" s="29"/>
      <c r="GR245" s="29"/>
      <c r="GS245" s="29"/>
      <c r="GT245" s="29"/>
      <c r="GU245" s="29"/>
      <c r="GV245" s="29"/>
      <c r="GW245" s="29"/>
      <c r="GX245" s="29"/>
      <c r="GY245" s="29"/>
      <c r="GZ245" s="29"/>
      <c r="HA245" s="29"/>
      <c r="HB245" s="29"/>
      <c r="HC245" s="29"/>
      <c r="HD245" s="29"/>
      <c r="HE245" s="29"/>
      <c r="HF245" s="29"/>
      <c r="HG245" s="29"/>
      <c r="HH245" s="29"/>
      <c r="HI245" s="29"/>
      <c r="HJ245" s="29"/>
      <c r="HK245" s="29"/>
      <c r="HL245" s="29"/>
      <c r="HM245" s="29"/>
      <c r="HN245" s="29"/>
      <c r="HO245" s="29"/>
      <c r="HP245" s="29"/>
    </row>
    <row r="246" spans="1:224" ht="51" hidden="1" outlineLevel="1" x14ac:dyDescent="0.2">
      <c r="A246" s="14" t="s">
        <v>551</v>
      </c>
      <c r="B246" s="14" t="s">
        <v>40</v>
      </c>
      <c r="C246" s="14" t="s">
        <v>552</v>
      </c>
      <c r="D246" s="14" t="s">
        <v>547</v>
      </c>
      <c r="E246" s="14" t="s">
        <v>553</v>
      </c>
      <c r="F246" s="14" t="s">
        <v>554</v>
      </c>
      <c r="G246" s="15" t="s">
        <v>77</v>
      </c>
      <c r="H246" s="16">
        <v>50</v>
      </c>
      <c r="I246" s="17" t="s">
        <v>96</v>
      </c>
      <c r="J246" s="15" t="s">
        <v>47</v>
      </c>
      <c r="K246" s="18" t="s">
        <v>48</v>
      </c>
      <c r="L246" s="18" t="s">
        <v>49</v>
      </c>
      <c r="M246" s="17" t="s">
        <v>50</v>
      </c>
      <c r="N246" s="20">
        <v>0</v>
      </c>
      <c r="O246" s="23">
        <v>0</v>
      </c>
      <c r="P246" s="39">
        <v>5</v>
      </c>
      <c r="Q246" s="39">
        <v>5</v>
      </c>
      <c r="R246" s="20">
        <v>5</v>
      </c>
      <c r="S246" s="20">
        <v>2</v>
      </c>
      <c r="T246" s="20">
        <v>3</v>
      </c>
      <c r="U246" s="20"/>
      <c r="V246" s="20">
        <v>460000</v>
      </c>
      <c r="W246" s="20">
        <v>0</v>
      </c>
      <c r="X246" s="20">
        <f t="shared" si="4"/>
        <v>0</v>
      </c>
      <c r="Y246" s="18" t="s">
        <v>51</v>
      </c>
      <c r="Z246" s="21">
        <v>2014</v>
      </c>
      <c r="AA246" s="14" t="s">
        <v>116</v>
      </c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</row>
    <row r="247" spans="1:224" ht="51" hidden="1" outlineLevel="1" x14ac:dyDescent="0.2">
      <c r="A247" s="14" t="s">
        <v>555</v>
      </c>
      <c r="B247" s="14" t="s">
        <v>40</v>
      </c>
      <c r="C247" s="14" t="s">
        <v>552</v>
      </c>
      <c r="D247" s="14" t="s">
        <v>547</v>
      </c>
      <c r="E247" s="14" t="s">
        <v>553</v>
      </c>
      <c r="F247" s="14" t="s">
        <v>554</v>
      </c>
      <c r="G247" s="14" t="s">
        <v>45</v>
      </c>
      <c r="H247" s="27">
        <v>50</v>
      </c>
      <c r="I247" s="14" t="s">
        <v>100</v>
      </c>
      <c r="J247" s="14" t="s">
        <v>47</v>
      </c>
      <c r="K247" s="14" t="s">
        <v>48</v>
      </c>
      <c r="L247" s="14" t="s">
        <v>49</v>
      </c>
      <c r="M247" s="14" t="s">
        <v>50</v>
      </c>
      <c r="N247" s="28">
        <v>0</v>
      </c>
      <c r="O247" s="28">
        <v>0</v>
      </c>
      <c r="P247" s="28">
        <v>0</v>
      </c>
      <c r="Q247" s="28">
        <v>5</v>
      </c>
      <c r="R247" s="28">
        <v>5</v>
      </c>
      <c r="S247" s="28">
        <v>2</v>
      </c>
      <c r="T247" s="28">
        <v>3</v>
      </c>
      <c r="U247" s="28"/>
      <c r="V247" s="28">
        <v>406821</v>
      </c>
      <c r="W247" s="28">
        <f>V247*(O247+P247+Q247+R247+S247+T247)</f>
        <v>6102315</v>
      </c>
      <c r="X247" s="20">
        <f t="shared" si="4"/>
        <v>6834592.8000000007</v>
      </c>
      <c r="Y247" s="14" t="s">
        <v>51</v>
      </c>
      <c r="Z247" s="14" t="s">
        <v>168</v>
      </c>
      <c r="AA247" s="14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  <c r="GO247" s="29"/>
      <c r="GP247" s="29"/>
      <c r="GQ247" s="29"/>
      <c r="GR247" s="29"/>
      <c r="GS247" s="29"/>
      <c r="GT247" s="29"/>
      <c r="GU247" s="29"/>
      <c r="GV247" s="29"/>
      <c r="GW247" s="29"/>
      <c r="GX247" s="29"/>
      <c r="GY247" s="29"/>
      <c r="GZ247" s="29"/>
      <c r="HA247" s="29"/>
      <c r="HB247" s="29"/>
      <c r="HC247" s="29"/>
      <c r="HD247" s="29"/>
      <c r="HE247" s="29"/>
      <c r="HF247" s="29"/>
      <c r="HG247" s="29"/>
      <c r="HH247" s="29"/>
      <c r="HI247" s="29"/>
      <c r="HJ247" s="29"/>
      <c r="HK247" s="29"/>
      <c r="HL247" s="29"/>
      <c r="HM247" s="29"/>
      <c r="HN247" s="29"/>
      <c r="HO247" s="29"/>
      <c r="HP247" s="29"/>
    </row>
    <row r="248" spans="1:224" ht="63.75" hidden="1" outlineLevel="1" x14ac:dyDescent="0.2">
      <c r="A248" s="14" t="s">
        <v>556</v>
      </c>
      <c r="B248" s="14" t="s">
        <v>40</v>
      </c>
      <c r="C248" s="14" t="s">
        <v>540</v>
      </c>
      <c r="D248" s="14" t="s">
        <v>523</v>
      </c>
      <c r="E248" s="14" t="s">
        <v>541</v>
      </c>
      <c r="F248" s="14" t="s">
        <v>557</v>
      </c>
      <c r="G248" s="15" t="s">
        <v>77</v>
      </c>
      <c r="H248" s="16">
        <v>50</v>
      </c>
      <c r="I248" s="17" t="s">
        <v>96</v>
      </c>
      <c r="J248" s="15" t="s">
        <v>47</v>
      </c>
      <c r="K248" s="18" t="s">
        <v>48</v>
      </c>
      <c r="L248" s="18" t="s">
        <v>49</v>
      </c>
      <c r="M248" s="17" t="s">
        <v>50</v>
      </c>
      <c r="N248" s="20">
        <v>0</v>
      </c>
      <c r="O248" s="23">
        <v>0</v>
      </c>
      <c r="P248" s="39">
        <v>2</v>
      </c>
      <c r="Q248" s="39">
        <v>3</v>
      </c>
      <c r="R248" s="20">
        <v>5</v>
      </c>
      <c r="S248" s="20">
        <v>3</v>
      </c>
      <c r="T248" s="20">
        <v>2</v>
      </c>
      <c r="U248" s="20"/>
      <c r="V248" s="20">
        <v>380000</v>
      </c>
      <c r="W248" s="20">
        <v>0</v>
      </c>
      <c r="X248" s="20">
        <f t="shared" si="4"/>
        <v>0</v>
      </c>
      <c r="Y248" s="18" t="s">
        <v>51</v>
      </c>
      <c r="Z248" s="21">
        <v>2014</v>
      </c>
      <c r="AA248" s="14" t="s">
        <v>81</v>
      </c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  <c r="GU248" s="29"/>
      <c r="GV248" s="29"/>
      <c r="GW248" s="29"/>
      <c r="GX248" s="29"/>
      <c r="GY248" s="29"/>
      <c r="GZ248" s="29"/>
      <c r="HA248" s="29"/>
      <c r="HB248" s="29"/>
      <c r="HC248" s="29"/>
      <c r="HD248" s="29"/>
      <c r="HE248" s="29"/>
      <c r="HF248" s="29"/>
      <c r="HG248" s="29"/>
      <c r="HH248" s="29"/>
      <c r="HI248" s="29"/>
      <c r="HJ248" s="29"/>
      <c r="HK248" s="29"/>
      <c r="HL248" s="29"/>
      <c r="HM248" s="29"/>
      <c r="HN248" s="29"/>
      <c r="HO248" s="29"/>
      <c r="HP248" s="29"/>
    </row>
    <row r="249" spans="1:224" ht="63.75" hidden="1" outlineLevel="1" x14ac:dyDescent="0.2">
      <c r="A249" s="14" t="s">
        <v>558</v>
      </c>
      <c r="B249" s="14" t="s">
        <v>40</v>
      </c>
      <c r="C249" s="14" t="s">
        <v>540</v>
      </c>
      <c r="D249" s="14" t="s">
        <v>523</v>
      </c>
      <c r="E249" s="14" t="s">
        <v>541</v>
      </c>
      <c r="F249" s="14" t="s">
        <v>557</v>
      </c>
      <c r="G249" s="14" t="s">
        <v>45</v>
      </c>
      <c r="H249" s="27">
        <v>50</v>
      </c>
      <c r="I249" s="14" t="s">
        <v>100</v>
      </c>
      <c r="J249" s="14" t="s">
        <v>47</v>
      </c>
      <c r="K249" s="14" t="s">
        <v>48</v>
      </c>
      <c r="L249" s="14" t="s">
        <v>49</v>
      </c>
      <c r="M249" s="14" t="s">
        <v>50</v>
      </c>
      <c r="N249" s="28">
        <v>0</v>
      </c>
      <c r="O249" s="28">
        <v>0</v>
      </c>
      <c r="P249" s="28">
        <v>2</v>
      </c>
      <c r="Q249" s="28">
        <v>3</v>
      </c>
      <c r="R249" s="28">
        <v>5</v>
      </c>
      <c r="S249" s="28">
        <v>3</v>
      </c>
      <c r="T249" s="28">
        <v>2</v>
      </c>
      <c r="U249" s="28"/>
      <c r="V249" s="28">
        <v>380000</v>
      </c>
      <c r="W249" s="28">
        <v>0</v>
      </c>
      <c r="X249" s="20">
        <f t="shared" si="4"/>
        <v>0</v>
      </c>
      <c r="Y249" s="14" t="s">
        <v>51</v>
      </c>
      <c r="Z249" s="14" t="s">
        <v>168</v>
      </c>
      <c r="AA249" s="34" t="s">
        <v>434</v>
      </c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  <c r="GF249" s="29"/>
      <c r="GG249" s="29"/>
      <c r="GH249" s="29"/>
      <c r="GI249" s="29"/>
      <c r="GJ249" s="29"/>
      <c r="GK249" s="29"/>
      <c r="GL249" s="29"/>
      <c r="GM249" s="29"/>
      <c r="GN249" s="29"/>
      <c r="GO249" s="29"/>
      <c r="GP249" s="29"/>
      <c r="GQ249" s="29"/>
      <c r="GR249" s="29"/>
      <c r="GS249" s="29"/>
      <c r="GT249" s="29"/>
      <c r="GU249" s="29"/>
      <c r="GV249" s="29"/>
      <c r="GW249" s="29"/>
      <c r="GX249" s="29"/>
      <c r="GY249" s="29"/>
      <c r="GZ249" s="29"/>
      <c r="HA249" s="29"/>
      <c r="HB249" s="29"/>
      <c r="HC249" s="29"/>
      <c r="HD249" s="29"/>
      <c r="HE249" s="29"/>
      <c r="HF249" s="29"/>
      <c r="HG249" s="29"/>
      <c r="HH249" s="29"/>
      <c r="HI249" s="29"/>
      <c r="HJ249" s="29"/>
      <c r="HK249" s="29"/>
      <c r="HL249" s="29"/>
      <c r="HM249" s="29"/>
      <c r="HN249" s="29"/>
      <c r="HO249" s="29"/>
      <c r="HP249" s="29"/>
    </row>
    <row r="250" spans="1:224" ht="63.75" hidden="1" outlineLevel="1" x14ac:dyDescent="0.2">
      <c r="A250" s="35" t="s">
        <v>559</v>
      </c>
      <c r="B250" s="33" t="s">
        <v>40</v>
      </c>
      <c r="C250" s="35" t="s">
        <v>540</v>
      </c>
      <c r="D250" s="35" t="s">
        <v>523</v>
      </c>
      <c r="E250" s="35" t="s">
        <v>541</v>
      </c>
      <c r="F250" s="36" t="s">
        <v>557</v>
      </c>
      <c r="G250" s="35" t="s">
        <v>45</v>
      </c>
      <c r="H250" s="37">
        <v>50</v>
      </c>
      <c r="I250" s="35" t="s">
        <v>538</v>
      </c>
      <c r="J250" s="35" t="s">
        <v>47</v>
      </c>
      <c r="K250" s="35" t="s">
        <v>48</v>
      </c>
      <c r="L250" s="38" t="s">
        <v>49</v>
      </c>
      <c r="M250" s="35" t="s">
        <v>50</v>
      </c>
      <c r="N250" s="28">
        <v>0</v>
      </c>
      <c r="O250" s="28">
        <v>0</v>
      </c>
      <c r="P250" s="28">
        <v>1</v>
      </c>
      <c r="Q250" s="28">
        <v>3</v>
      </c>
      <c r="R250" s="28">
        <v>5</v>
      </c>
      <c r="S250" s="28">
        <v>3</v>
      </c>
      <c r="T250" s="28">
        <v>2</v>
      </c>
      <c r="U250" s="28"/>
      <c r="V250" s="28">
        <v>380000</v>
      </c>
      <c r="W250" s="28">
        <f>V250*(O250+P250+Q250+R250+S250+T250)</f>
        <v>5320000</v>
      </c>
      <c r="X250" s="20">
        <f t="shared" si="4"/>
        <v>5958400.0000000009</v>
      </c>
      <c r="Y250" s="35" t="s">
        <v>51</v>
      </c>
      <c r="Z250" s="14" t="s">
        <v>168</v>
      </c>
      <c r="AA250" s="35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  <c r="GU250" s="29"/>
      <c r="GV250" s="29"/>
      <c r="GW250" s="29"/>
      <c r="GX250" s="29"/>
      <c r="GY250" s="29"/>
      <c r="GZ250" s="29"/>
      <c r="HA250" s="29"/>
      <c r="HB250" s="29"/>
      <c r="HC250" s="29"/>
      <c r="HD250" s="29"/>
      <c r="HE250" s="29"/>
      <c r="HF250" s="29"/>
      <c r="HG250" s="29"/>
      <c r="HH250" s="29"/>
      <c r="HI250" s="29"/>
      <c r="HJ250" s="29"/>
      <c r="HK250" s="29"/>
      <c r="HL250" s="29"/>
      <c r="HM250" s="29"/>
      <c r="HN250" s="29"/>
      <c r="HO250" s="29"/>
      <c r="HP250" s="29"/>
    </row>
    <row r="251" spans="1:224" ht="63.75" hidden="1" outlineLevel="1" x14ac:dyDescent="0.2">
      <c r="A251" s="14" t="s">
        <v>560</v>
      </c>
      <c r="B251" s="14" t="s">
        <v>40</v>
      </c>
      <c r="C251" s="14" t="s">
        <v>533</v>
      </c>
      <c r="D251" s="14" t="s">
        <v>523</v>
      </c>
      <c r="E251" s="14" t="s">
        <v>534</v>
      </c>
      <c r="F251" s="14" t="s">
        <v>561</v>
      </c>
      <c r="G251" s="15" t="s">
        <v>77</v>
      </c>
      <c r="H251" s="16">
        <v>50</v>
      </c>
      <c r="I251" s="17" t="s">
        <v>96</v>
      </c>
      <c r="J251" s="15" t="s">
        <v>47</v>
      </c>
      <c r="K251" s="18" t="s">
        <v>48</v>
      </c>
      <c r="L251" s="18" t="s">
        <v>49</v>
      </c>
      <c r="M251" s="17" t="s">
        <v>50</v>
      </c>
      <c r="N251" s="20">
        <v>0</v>
      </c>
      <c r="O251" s="23">
        <v>0</v>
      </c>
      <c r="P251" s="39">
        <v>3</v>
      </c>
      <c r="Q251" s="39">
        <v>3</v>
      </c>
      <c r="R251" s="20">
        <v>5</v>
      </c>
      <c r="S251" s="20">
        <v>3</v>
      </c>
      <c r="T251" s="20">
        <v>3</v>
      </c>
      <c r="U251" s="20"/>
      <c r="V251" s="20">
        <v>384000</v>
      </c>
      <c r="W251" s="20">
        <v>0</v>
      </c>
      <c r="X251" s="20">
        <f t="shared" si="4"/>
        <v>0</v>
      </c>
      <c r="Y251" s="18" t="s">
        <v>51</v>
      </c>
      <c r="Z251" s="21">
        <v>2014</v>
      </c>
      <c r="AA251" s="14" t="s">
        <v>81</v>
      </c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  <c r="GU251" s="29"/>
      <c r="GV251" s="29"/>
      <c r="GW251" s="29"/>
      <c r="GX251" s="29"/>
      <c r="GY251" s="29"/>
      <c r="GZ251" s="29"/>
      <c r="HA251" s="29"/>
      <c r="HB251" s="29"/>
      <c r="HC251" s="29"/>
      <c r="HD251" s="29"/>
      <c r="HE251" s="29"/>
      <c r="HF251" s="29"/>
      <c r="HG251" s="29"/>
      <c r="HH251" s="29"/>
      <c r="HI251" s="29"/>
      <c r="HJ251" s="29"/>
      <c r="HK251" s="29"/>
      <c r="HL251" s="29"/>
      <c r="HM251" s="29"/>
      <c r="HN251" s="29"/>
      <c r="HO251" s="29"/>
      <c r="HP251" s="29"/>
    </row>
    <row r="252" spans="1:224" ht="63.75" hidden="1" outlineLevel="1" x14ac:dyDescent="0.2">
      <c r="A252" s="14" t="s">
        <v>562</v>
      </c>
      <c r="B252" s="14" t="s">
        <v>40</v>
      </c>
      <c r="C252" s="14" t="s">
        <v>533</v>
      </c>
      <c r="D252" s="14" t="s">
        <v>523</v>
      </c>
      <c r="E252" s="14" t="s">
        <v>534</v>
      </c>
      <c r="F252" s="14" t="s">
        <v>561</v>
      </c>
      <c r="G252" s="14" t="s">
        <v>45</v>
      </c>
      <c r="H252" s="27">
        <v>50</v>
      </c>
      <c r="I252" s="14" t="s">
        <v>100</v>
      </c>
      <c r="J252" s="14" t="s">
        <v>47</v>
      </c>
      <c r="K252" s="14" t="s">
        <v>48</v>
      </c>
      <c r="L252" s="14" t="s">
        <v>49</v>
      </c>
      <c r="M252" s="14" t="s">
        <v>50</v>
      </c>
      <c r="N252" s="28">
        <v>0</v>
      </c>
      <c r="O252" s="28">
        <v>0</v>
      </c>
      <c r="P252" s="28">
        <v>3</v>
      </c>
      <c r="Q252" s="28">
        <v>3</v>
      </c>
      <c r="R252" s="28">
        <v>5</v>
      </c>
      <c r="S252" s="28">
        <v>3</v>
      </c>
      <c r="T252" s="28">
        <v>3</v>
      </c>
      <c r="U252" s="28"/>
      <c r="V252" s="28">
        <v>384000</v>
      </c>
      <c r="W252" s="28">
        <v>0</v>
      </c>
      <c r="X252" s="20">
        <f t="shared" si="4"/>
        <v>0</v>
      </c>
      <c r="Y252" s="14" t="s">
        <v>51</v>
      </c>
      <c r="Z252" s="14" t="s">
        <v>168</v>
      </c>
      <c r="AA252" s="34" t="s">
        <v>434</v>
      </c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</row>
    <row r="253" spans="1:224" ht="63.75" hidden="1" outlineLevel="1" x14ac:dyDescent="0.2">
      <c r="A253" s="35" t="s">
        <v>563</v>
      </c>
      <c r="B253" s="33" t="s">
        <v>40</v>
      </c>
      <c r="C253" s="35" t="s">
        <v>533</v>
      </c>
      <c r="D253" s="35" t="s">
        <v>523</v>
      </c>
      <c r="E253" s="35" t="s">
        <v>534</v>
      </c>
      <c r="F253" s="36" t="s">
        <v>561</v>
      </c>
      <c r="G253" s="35" t="s">
        <v>45</v>
      </c>
      <c r="H253" s="37">
        <v>50</v>
      </c>
      <c r="I253" s="35" t="s">
        <v>538</v>
      </c>
      <c r="J253" s="35" t="s">
        <v>47</v>
      </c>
      <c r="K253" s="35" t="s">
        <v>48</v>
      </c>
      <c r="L253" s="38" t="s">
        <v>49</v>
      </c>
      <c r="M253" s="35" t="s">
        <v>50</v>
      </c>
      <c r="N253" s="28">
        <v>0</v>
      </c>
      <c r="O253" s="28">
        <v>0</v>
      </c>
      <c r="P253" s="28">
        <v>0</v>
      </c>
      <c r="Q253" s="28">
        <v>3</v>
      </c>
      <c r="R253" s="28">
        <v>5</v>
      </c>
      <c r="S253" s="28">
        <v>3</v>
      </c>
      <c r="T253" s="28">
        <v>3</v>
      </c>
      <c r="U253" s="28"/>
      <c r="V253" s="28">
        <v>384000</v>
      </c>
      <c r="W253" s="28">
        <f>V253*(O253+P253+Q253+R253+S253+T253)</f>
        <v>5376000</v>
      </c>
      <c r="X253" s="20">
        <f t="shared" si="4"/>
        <v>6021120.0000000009</v>
      </c>
      <c r="Y253" s="35" t="s">
        <v>51</v>
      </c>
      <c r="Z253" s="14" t="s">
        <v>168</v>
      </c>
      <c r="AA253" s="35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  <c r="GU253" s="29"/>
      <c r="GV253" s="29"/>
      <c r="GW253" s="29"/>
      <c r="GX253" s="29"/>
      <c r="GY253" s="29"/>
      <c r="GZ253" s="29"/>
      <c r="HA253" s="29"/>
      <c r="HB253" s="29"/>
      <c r="HC253" s="29"/>
      <c r="HD253" s="29"/>
      <c r="HE253" s="29"/>
      <c r="HF253" s="29"/>
      <c r="HG253" s="29"/>
      <c r="HH253" s="29"/>
      <c r="HI253" s="29"/>
      <c r="HJ253" s="29"/>
      <c r="HK253" s="29"/>
      <c r="HL253" s="29"/>
      <c r="HM253" s="29"/>
      <c r="HN253" s="29"/>
      <c r="HO253" s="29"/>
      <c r="HP253" s="29"/>
    </row>
    <row r="254" spans="1:224" ht="51" hidden="1" outlineLevel="1" x14ac:dyDescent="0.2">
      <c r="A254" s="14" t="s">
        <v>564</v>
      </c>
      <c r="B254" s="14" t="s">
        <v>40</v>
      </c>
      <c r="C254" s="14" t="s">
        <v>565</v>
      </c>
      <c r="D254" s="14" t="s">
        <v>566</v>
      </c>
      <c r="E254" s="14" t="s">
        <v>567</v>
      </c>
      <c r="F254" s="14" t="s">
        <v>568</v>
      </c>
      <c r="G254" s="15" t="s">
        <v>77</v>
      </c>
      <c r="H254" s="16">
        <v>50</v>
      </c>
      <c r="I254" s="17" t="s">
        <v>96</v>
      </c>
      <c r="J254" s="15" t="s">
        <v>47</v>
      </c>
      <c r="K254" s="18" t="s">
        <v>48</v>
      </c>
      <c r="L254" s="18" t="s">
        <v>49</v>
      </c>
      <c r="M254" s="17" t="s">
        <v>50</v>
      </c>
      <c r="N254" s="20">
        <v>0</v>
      </c>
      <c r="O254" s="23">
        <v>0</v>
      </c>
      <c r="P254" s="39">
        <v>1</v>
      </c>
      <c r="Q254" s="39">
        <v>1</v>
      </c>
      <c r="R254" s="20">
        <v>0</v>
      </c>
      <c r="S254" s="20">
        <v>0</v>
      </c>
      <c r="T254" s="20">
        <v>1</v>
      </c>
      <c r="U254" s="20"/>
      <c r="V254" s="20">
        <v>2900000</v>
      </c>
      <c r="W254" s="20">
        <v>0</v>
      </c>
      <c r="X254" s="20">
        <f t="shared" si="4"/>
        <v>0</v>
      </c>
      <c r="Y254" s="18" t="s">
        <v>51</v>
      </c>
      <c r="Z254" s="21">
        <v>2014</v>
      </c>
      <c r="AA254" s="14" t="s">
        <v>116</v>
      </c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</row>
    <row r="255" spans="1:224" ht="51" hidden="1" outlineLevel="1" x14ac:dyDescent="0.2">
      <c r="A255" s="14" t="s">
        <v>569</v>
      </c>
      <c r="B255" s="14" t="s">
        <v>40</v>
      </c>
      <c r="C255" s="14" t="s">
        <v>565</v>
      </c>
      <c r="D255" s="14" t="s">
        <v>566</v>
      </c>
      <c r="E255" s="14" t="s">
        <v>567</v>
      </c>
      <c r="F255" s="14" t="s">
        <v>568</v>
      </c>
      <c r="G255" s="14" t="s">
        <v>77</v>
      </c>
      <c r="H255" s="27">
        <v>50</v>
      </c>
      <c r="I255" s="14" t="s">
        <v>100</v>
      </c>
      <c r="J255" s="14" t="s">
        <v>47</v>
      </c>
      <c r="K255" s="14" t="s">
        <v>48</v>
      </c>
      <c r="L255" s="14" t="s">
        <v>49</v>
      </c>
      <c r="M255" s="14" t="s">
        <v>50</v>
      </c>
      <c r="N255" s="28">
        <v>0</v>
      </c>
      <c r="O255" s="28">
        <v>0</v>
      </c>
      <c r="P255" s="28">
        <v>1</v>
      </c>
      <c r="Q255" s="28">
        <v>1</v>
      </c>
      <c r="R255" s="28">
        <v>0</v>
      </c>
      <c r="S255" s="28">
        <v>0</v>
      </c>
      <c r="T255" s="28">
        <v>1</v>
      </c>
      <c r="U255" s="28"/>
      <c r="V255" s="28">
        <v>2790960</v>
      </c>
      <c r="W255" s="28">
        <v>0</v>
      </c>
      <c r="X255" s="20">
        <f t="shared" si="4"/>
        <v>0</v>
      </c>
      <c r="Y255" s="14" t="s">
        <v>51</v>
      </c>
      <c r="Z255" s="14" t="s">
        <v>168</v>
      </c>
      <c r="AA255" s="34" t="s">
        <v>81</v>
      </c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  <c r="GR255" s="29"/>
      <c r="GS255" s="29"/>
      <c r="GT255" s="29"/>
      <c r="GU255" s="29"/>
      <c r="GV255" s="29"/>
      <c r="GW255" s="29"/>
      <c r="GX255" s="29"/>
      <c r="GY255" s="29"/>
      <c r="GZ255" s="29"/>
      <c r="HA255" s="29"/>
      <c r="HB255" s="29"/>
      <c r="HC255" s="29"/>
      <c r="HD255" s="29"/>
      <c r="HE255" s="29"/>
      <c r="HF255" s="29"/>
      <c r="HG255" s="29"/>
      <c r="HH255" s="29"/>
      <c r="HI255" s="29"/>
      <c r="HJ255" s="29"/>
      <c r="HK255" s="29"/>
      <c r="HL255" s="29"/>
      <c r="HM255" s="29"/>
      <c r="HN255" s="29"/>
      <c r="HO255" s="29"/>
      <c r="HP255" s="29"/>
    </row>
    <row r="256" spans="1:224" ht="51" hidden="1" outlineLevel="1" x14ac:dyDescent="0.2">
      <c r="A256" s="35" t="s">
        <v>570</v>
      </c>
      <c r="B256" s="33" t="s">
        <v>40</v>
      </c>
      <c r="C256" s="35" t="s">
        <v>565</v>
      </c>
      <c r="D256" s="35" t="s">
        <v>566</v>
      </c>
      <c r="E256" s="35" t="s">
        <v>567</v>
      </c>
      <c r="F256" s="36" t="s">
        <v>568</v>
      </c>
      <c r="G256" s="35" t="s">
        <v>77</v>
      </c>
      <c r="H256" s="37">
        <v>50</v>
      </c>
      <c r="I256" s="35" t="s">
        <v>115</v>
      </c>
      <c r="J256" s="35" t="s">
        <v>47</v>
      </c>
      <c r="K256" s="35" t="s">
        <v>48</v>
      </c>
      <c r="L256" s="38" t="s">
        <v>49</v>
      </c>
      <c r="M256" s="35" t="s">
        <v>50</v>
      </c>
      <c r="N256" s="28">
        <v>0</v>
      </c>
      <c r="O256" s="28">
        <v>0</v>
      </c>
      <c r="P256" s="28">
        <v>1</v>
      </c>
      <c r="Q256" s="28">
        <v>1</v>
      </c>
      <c r="R256" s="28">
        <v>0</v>
      </c>
      <c r="S256" s="28">
        <v>0</v>
      </c>
      <c r="T256" s="28">
        <v>1</v>
      </c>
      <c r="U256" s="28"/>
      <c r="V256" s="28">
        <v>2790960</v>
      </c>
      <c r="W256" s="28">
        <f>V256*(O256+P256+Q256+R256+S256+T256)</f>
        <v>8372880</v>
      </c>
      <c r="X256" s="20">
        <f t="shared" si="4"/>
        <v>9377625.6000000015</v>
      </c>
      <c r="Y256" s="35" t="s">
        <v>51</v>
      </c>
      <c r="Z256" s="14" t="s">
        <v>168</v>
      </c>
      <c r="AA256" s="35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  <c r="GR256" s="29"/>
      <c r="GS256" s="29"/>
      <c r="GT256" s="29"/>
      <c r="GU256" s="29"/>
      <c r="GV256" s="29"/>
      <c r="GW256" s="29"/>
      <c r="GX256" s="29"/>
      <c r="GY256" s="29"/>
      <c r="GZ256" s="29"/>
      <c r="HA256" s="29"/>
      <c r="HB256" s="29"/>
      <c r="HC256" s="29"/>
      <c r="HD256" s="29"/>
      <c r="HE256" s="29"/>
      <c r="HF256" s="29"/>
      <c r="HG256" s="29"/>
      <c r="HH256" s="29"/>
      <c r="HI256" s="29"/>
      <c r="HJ256" s="29"/>
      <c r="HK256" s="29"/>
      <c r="HL256" s="29"/>
      <c r="HM256" s="29"/>
      <c r="HN256" s="29"/>
      <c r="HO256" s="29"/>
      <c r="HP256" s="29"/>
    </row>
    <row r="257" spans="1:224" ht="102" hidden="1" outlineLevel="1" x14ac:dyDescent="0.2">
      <c r="A257" s="14" t="s">
        <v>571</v>
      </c>
      <c r="B257" s="14" t="s">
        <v>40</v>
      </c>
      <c r="C257" s="14" t="s">
        <v>572</v>
      </c>
      <c r="D257" s="14" t="s">
        <v>573</v>
      </c>
      <c r="E257" s="14" t="s">
        <v>574</v>
      </c>
      <c r="F257" s="14" t="s">
        <v>575</v>
      </c>
      <c r="G257" s="15" t="s">
        <v>45</v>
      </c>
      <c r="H257" s="16">
        <v>50</v>
      </c>
      <c r="I257" s="17" t="s">
        <v>46</v>
      </c>
      <c r="J257" s="15" t="s">
        <v>47</v>
      </c>
      <c r="K257" s="18" t="s">
        <v>48</v>
      </c>
      <c r="L257" s="18" t="s">
        <v>49</v>
      </c>
      <c r="M257" s="17" t="s">
        <v>50</v>
      </c>
      <c r="N257" s="20">
        <v>0</v>
      </c>
      <c r="O257" s="23">
        <v>0</v>
      </c>
      <c r="P257" s="23">
        <v>2</v>
      </c>
      <c r="Q257" s="23">
        <v>1</v>
      </c>
      <c r="R257" s="20">
        <v>3</v>
      </c>
      <c r="S257" s="20">
        <v>3</v>
      </c>
      <c r="T257" s="20">
        <v>3</v>
      </c>
      <c r="U257" s="20"/>
      <c r="V257" s="20">
        <v>27170000</v>
      </c>
      <c r="W257" s="20">
        <v>0</v>
      </c>
      <c r="X257" s="20">
        <f t="shared" si="4"/>
        <v>0</v>
      </c>
      <c r="Y257" s="18" t="s">
        <v>51</v>
      </c>
      <c r="Z257" s="21">
        <v>2014</v>
      </c>
      <c r="AA257" s="22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  <c r="GU257" s="29"/>
      <c r="GV257" s="29"/>
      <c r="GW257" s="29"/>
      <c r="GX257" s="29"/>
      <c r="GY257" s="29"/>
      <c r="GZ257" s="29"/>
      <c r="HA257" s="29"/>
      <c r="HB257" s="29"/>
      <c r="HC257" s="29"/>
      <c r="HD257" s="29"/>
      <c r="HE257" s="29"/>
      <c r="HF257" s="29"/>
      <c r="HG257" s="29"/>
      <c r="HH257" s="29"/>
      <c r="HI257" s="29"/>
      <c r="HJ257" s="29"/>
      <c r="HK257" s="29"/>
      <c r="HL257" s="29"/>
      <c r="HM257" s="29"/>
      <c r="HN257" s="29"/>
      <c r="HO257" s="29"/>
      <c r="HP257" s="29"/>
    </row>
    <row r="258" spans="1:224" ht="102" hidden="1" outlineLevel="1" x14ac:dyDescent="0.2">
      <c r="A258" s="14" t="s">
        <v>576</v>
      </c>
      <c r="B258" s="14" t="s">
        <v>40</v>
      </c>
      <c r="C258" s="14" t="s">
        <v>572</v>
      </c>
      <c r="D258" s="14" t="s">
        <v>573</v>
      </c>
      <c r="E258" s="14" t="s">
        <v>574</v>
      </c>
      <c r="F258" s="14" t="s">
        <v>575</v>
      </c>
      <c r="G258" s="15" t="s">
        <v>45</v>
      </c>
      <c r="H258" s="16">
        <v>50</v>
      </c>
      <c r="I258" s="18" t="s">
        <v>96</v>
      </c>
      <c r="J258" s="15" t="s">
        <v>47</v>
      </c>
      <c r="K258" s="18" t="s">
        <v>48</v>
      </c>
      <c r="L258" s="18" t="s">
        <v>49</v>
      </c>
      <c r="M258" s="17" t="s">
        <v>50</v>
      </c>
      <c r="N258" s="20">
        <v>0</v>
      </c>
      <c r="O258" s="23">
        <v>0</v>
      </c>
      <c r="P258" s="23">
        <v>3</v>
      </c>
      <c r="Q258" s="23">
        <v>3</v>
      </c>
      <c r="R258" s="20">
        <v>3</v>
      </c>
      <c r="S258" s="20">
        <v>3</v>
      </c>
      <c r="T258" s="20">
        <v>4</v>
      </c>
      <c r="U258" s="20"/>
      <c r="V258" s="20">
        <v>26946666.670000002</v>
      </c>
      <c r="W258" s="20">
        <v>0</v>
      </c>
      <c r="X258" s="20">
        <f t="shared" si="4"/>
        <v>0</v>
      </c>
      <c r="Y258" s="18" t="s">
        <v>51</v>
      </c>
      <c r="Z258" s="21" t="s">
        <v>97</v>
      </c>
      <c r="AA258" s="14" t="s">
        <v>577</v>
      </c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  <c r="GR258" s="29"/>
      <c r="GS258" s="29"/>
      <c r="GT258" s="29"/>
      <c r="GU258" s="29"/>
      <c r="GV258" s="29"/>
      <c r="GW258" s="29"/>
      <c r="GX258" s="29"/>
      <c r="GY258" s="29"/>
      <c r="GZ258" s="29"/>
      <c r="HA258" s="29"/>
      <c r="HB258" s="29"/>
      <c r="HC258" s="29"/>
      <c r="HD258" s="29"/>
      <c r="HE258" s="29"/>
      <c r="HF258" s="29"/>
      <c r="HG258" s="29"/>
      <c r="HH258" s="29"/>
      <c r="HI258" s="29"/>
      <c r="HJ258" s="29"/>
      <c r="HK258" s="29"/>
      <c r="HL258" s="29"/>
      <c r="HM258" s="29"/>
      <c r="HN258" s="29"/>
      <c r="HO258" s="29"/>
      <c r="HP258" s="29"/>
    </row>
    <row r="259" spans="1:224" ht="102" hidden="1" outlineLevel="1" x14ac:dyDescent="0.2">
      <c r="A259" s="14" t="s">
        <v>578</v>
      </c>
      <c r="B259" s="14" t="s">
        <v>40</v>
      </c>
      <c r="C259" s="14" t="s">
        <v>572</v>
      </c>
      <c r="D259" s="14" t="s">
        <v>573</v>
      </c>
      <c r="E259" s="14" t="s">
        <v>574</v>
      </c>
      <c r="F259" s="14" t="s">
        <v>575</v>
      </c>
      <c r="G259" s="14" t="s">
        <v>45</v>
      </c>
      <c r="H259" s="27">
        <v>50</v>
      </c>
      <c r="I259" s="14" t="s">
        <v>46</v>
      </c>
      <c r="J259" s="14" t="s">
        <v>47</v>
      </c>
      <c r="K259" s="14" t="s">
        <v>48</v>
      </c>
      <c r="L259" s="14" t="s">
        <v>49</v>
      </c>
      <c r="M259" s="14" t="s">
        <v>50</v>
      </c>
      <c r="N259" s="28">
        <v>0</v>
      </c>
      <c r="O259" s="28">
        <v>0</v>
      </c>
      <c r="P259" s="28">
        <v>3</v>
      </c>
      <c r="Q259" s="28">
        <v>3</v>
      </c>
      <c r="R259" s="28">
        <v>3</v>
      </c>
      <c r="S259" s="28">
        <v>3</v>
      </c>
      <c r="T259" s="28">
        <v>4</v>
      </c>
      <c r="U259" s="28"/>
      <c r="V259" s="28">
        <v>29950000</v>
      </c>
      <c r="W259" s="28">
        <f>V259*(O259+P259+Q259+R259+S259+T259)</f>
        <v>479200000</v>
      </c>
      <c r="X259" s="20">
        <f t="shared" si="4"/>
        <v>536704000.00000006</v>
      </c>
      <c r="Y259" s="14" t="s">
        <v>51</v>
      </c>
      <c r="Z259" s="14" t="s">
        <v>168</v>
      </c>
      <c r="AA259" s="14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  <c r="GN259" s="29"/>
      <c r="GO259" s="29"/>
      <c r="GP259" s="29"/>
      <c r="GQ259" s="29"/>
      <c r="GR259" s="29"/>
      <c r="GS259" s="29"/>
      <c r="GT259" s="29"/>
      <c r="GU259" s="29"/>
      <c r="GV259" s="29"/>
      <c r="GW259" s="29"/>
      <c r="GX259" s="29"/>
      <c r="GY259" s="29"/>
      <c r="GZ259" s="29"/>
      <c r="HA259" s="29"/>
      <c r="HB259" s="29"/>
      <c r="HC259" s="29"/>
      <c r="HD259" s="29"/>
      <c r="HE259" s="29"/>
      <c r="HF259" s="29"/>
      <c r="HG259" s="29"/>
      <c r="HH259" s="29"/>
      <c r="HI259" s="29"/>
      <c r="HJ259" s="29"/>
      <c r="HK259" s="29"/>
      <c r="HL259" s="29"/>
      <c r="HM259" s="29"/>
      <c r="HN259" s="29"/>
      <c r="HO259" s="29"/>
      <c r="HP259" s="29"/>
    </row>
    <row r="260" spans="1:224" ht="76.5" hidden="1" outlineLevel="1" x14ac:dyDescent="0.2">
      <c r="A260" s="14" t="s">
        <v>579</v>
      </c>
      <c r="B260" s="14" t="s">
        <v>40</v>
      </c>
      <c r="C260" s="14" t="s">
        <v>580</v>
      </c>
      <c r="D260" s="14" t="s">
        <v>581</v>
      </c>
      <c r="E260" s="14" t="s">
        <v>582</v>
      </c>
      <c r="F260" s="14" t="s">
        <v>583</v>
      </c>
      <c r="G260" s="15" t="s">
        <v>45</v>
      </c>
      <c r="H260" s="16">
        <v>50</v>
      </c>
      <c r="I260" s="17" t="s">
        <v>46</v>
      </c>
      <c r="J260" s="15" t="s">
        <v>47</v>
      </c>
      <c r="K260" s="18" t="s">
        <v>48</v>
      </c>
      <c r="L260" s="18" t="s">
        <v>49</v>
      </c>
      <c r="M260" s="17" t="s">
        <v>50</v>
      </c>
      <c r="N260" s="20">
        <v>0</v>
      </c>
      <c r="O260" s="23">
        <v>0</v>
      </c>
      <c r="P260" s="23">
        <v>2</v>
      </c>
      <c r="Q260" s="23">
        <v>1</v>
      </c>
      <c r="R260" s="20">
        <v>1</v>
      </c>
      <c r="S260" s="20">
        <v>1</v>
      </c>
      <c r="T260" s="20">
        <v>1</v>
      </c>
      <c r="U260" s="20"/>
      <c r="V260" s="20">
        <v>23214285.714285713</v>
      </c>
      <c r="W260" s="28">
        <f>V260*(O260+P260+Q260+R260+S260+T260)</f>
        <v>139285714.28571427</v>
      </c>
      <c r="X260" s="20">
        <f t="shared" si="4"/>
        <v>156000000</v>
      </c>
      <c r="Y260" s="18" t="s">
        <v>51</v>
      </c>
      <c r="Z260" s="21">
        <v>2014</v>
      </c>
      <c r="AA260" s="22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  <c r="GO260" s="29"/>
      <c r="GP260" s="29"/>
      <c r="GQ260" s="29"/>
      <c r="GR260" s="29"/>
      <c r="GS260" s="29"/>
      <c r="GT260" s="29"/>
      <c r="GU260" s="29"/>
      <c r="GV260" s="29"/>
      <c r="GW260" s="29"/>
      <c r="GX260" s="29"/>
      <c r="GY260" s="29"/>
      <c r="GZ260" s="29"/>
      <c r="HA260" s="29"/>
      <c r="HB260" s="29"/>
      <c r="HC260" s="29"/>
      <c r="HD260" s="29"/>
      <c r="HE260" s="29"/>
      <c r="HF260" s="29"/>
      <c r="HG260" s="29"/>
      <c r="HH260" s="29"/>
      <c r="HI260" s="29"/>
      <c r="HJ260" s="29"/>
      <c r="HK260" s="29"/>
      <c r="HL260" s="29"/>
      <c r="HM260" s="29"/>
      <c r="HN260" s="29"/>
      <c r="HO260" s="29"/>
      <c r="HP260" s="29"/>
    </row>
    <row r="261" spans="1:224" ht="51" hidden="1" outlineLevel="1" x14ac:dyDescent="0.2">
      <c r="A261" s="14" t="s">
        <v>584</v>
      </c>
      <c r="B261" s="14" t="s">
        <v>40</v>
      </c>
      <c r="C261" s="14" t="s">
        <v>585</v>
      </c>
      <c r="D261" s="14" t="s">
        <v>586</v>
      </c>
      <c r="E261" s="14" t="s">
        <v>587</v>
      </c>
      <c r="F261" s="14" t="s">
        <v>588</v>
      </c>
      <c r="G261" s="15" t="s">
        <v>77</v>
      </c>
      <c r="H261" s="16">
        <v>50</v>
      </c>
      <c r="I261" s="17" t="s">
        <v>96</v>
      </c>
      <c r="J261" s="15" t="s">
        <v>47</v>
      </c>
      <c r="K261" s="18" t="s">
        <v>48</v>
      </c>
      <c r="L261" s="18" t="s">
        <v>49</v>
      </c>
      <c r="M261" s="17" t="s">
        <v>113</v>
      </c>
      <c r="N261" s="20">
        <v>0</v>
      </c>
      <c r="O261" s="23">
        <v>0</v>
      </c>
      <c r="P261" s="23">
        <v>24.5</v>
      </c>
      <c r="Q261" s="23">
        <v>15</v>
      </c>
      <c r="R261" s="20">
        <v>15</v>
      </c>
      <c r="S261" s="20">
        <v>15</v>
      </c>
      <c r="T261" s="20">
        <v>15</v>
      </c>
      <c r="U261" s="20"/>
      <c r="V261" s="20">
        <v>620179.99999999988</v>
      </c>
      <c r="W261" s="20">
        <v>0</v>
      </c>
      <c r="X261" s="20">
        <f t="shared" si="4"/>
        <v>0</v>
      </c>
      <c r="Y261" s="18" t="s">
        <v>51</v>
      </c>
      <c r="Z261" s="21">
        <v>2014</v>
      </c>
      <c r="AA261" s="14" t="s">
        <v>116</v>
      </c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  <c r="GF261" s="29"/>
      <c r="GG261" s="29"/>
      <c r="GH261" s="29"/>
      <c r="GI261" s="29"/>
      <c r="GJ261" s="29"/>
      <c r="GK261" s="29"/>
      <c r="GL261" s="29"/>
      <c r="GM261" s="29"/>
      <c r="GN261" s="29"/>
      <c r="GO261" s="29"/>
      <c r="GP261" s="29"/>
      <c r="GQ261" s="29"/>
      <c r="GR261" s="29"/>
      <c r="GS261" s="29"/>
      <c r="GT261" s="29"/>
      <c r="GU261" s="29"/>
      <c r="GV261" s="29"/>
      <c r="GW261" s="29"/>
      <c r="GX261" s="29"/>
      <c r="GY261" s="29"/>
      <c r="GZ261" s="29"/>
      <c r="HA261" s="29"/>
      <c r="HB261" s="29"/>
      <c r="HC261" s="29"/>
      <c r="HD261" s="29"/>
      <c r="HE261" s="29"/>
      <c r="HF261" s="29"/>
      <c r="HG261" s="29"/>
      <c r="HH261" s="29"/>
      <c r="HI261" s="29"/>
      <c r="HJ261" s="29"/>
      <c r="HK261" s="29"/>
      <c r="HL261" s="29"/>
      <c r="HM261" s="29"/>
      <c r="HN261" s="29"/>
      <c r="HO261" s="29"/>
      <c r="HP261" s="29"/>
    </row>
    <row r="262" spans="1:224" ht="51" hidden="1" outlineLevel="1" x14ac:dyDescent="0.2">
      <c r="A262" s="14" t="s">
        <v>589</v>
      </c>
      <c r="B262" s="14" t="s">
        <v>40</v>
      </c>
      <c r="C262" s="14" t="s">
        <v>585</v>
      </c>
      <c r="D262" s="14" t="s">
        <v>586</v>
      </c>
      <c r="E262" s="14" t="s">
        <v>587</v>
      </c>
      <c r="F262" s="14" t="s">
        <v>588</v>
      </c>
      <c r="G262" s="14" t="s">
        <v>77</v>
      </c>
      <c r="H262" s="27">
        <v>50</v>
      </c>
      <c r="I262" s="14" t="s">
        <v>100</v>
      </c>
      <c r="J262" s="14" t="s">
        <v>47</v>
      </c>
      <c r="K262" s="14" t="s">
        <v>48</v>
      </c>
      <c r="L262" s="14" t="s">
        <v>49</v>
      </c>
      <c r="M262" s="14" t="s">
        <v>113</v>
      </c>
      <c r="N262" s="28">
        <v>0</v>
      </c>
      <c r="O262" s="28">
        <v>0</v>
      </c>
      <c r="P262" s="28">
        <v>24.5</v>
      </c>
      <c r="Q262" s="28">
        <v>15</v>
      </c>
      <c r="R262" s="28">
        <v>15</v>
      </c>
      <c r="S262" s="28">
        <v>15</v>
      </c>
      <c r="T262" s="28">
        <v>15</v>
      </c>
      <c r="U262" s="28"/>
      <c r="V262" s="28">
        <v>466338</v>
      </c>
      <c r="W262" s="28">
        <v>0</v>
      </c>
      <c r="X262" s="20">
        <f t="shared" si="4"/>
        <v>0</v>
      </c>
      <c r="Y262" s="14" t="s">
        <v>51</v>
      </c>
      <c r="Z262" s="14" t="s">
        <v>168</v>
      </c>
      <c r="AA262" s="34" t="s">
        <v>84</v>
      </c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  <c r="GR262" s="29"/>
      <c r="GS262" s="29"/>
      <c r="GT262" s="29"/>
      <c r="GU262" s="29"/>
      <c r="GV262" s="29"/>
      <c r="GW262" s="29"/>
      <c r="GX262" s="29"/>
      <c r="GY262" s="29"/>
      <c r="GZ262" s="29"/>
      <c r="HA262" s="29"/>
      <c r="HB262" s="29"/>
      <c r="HC262" s="29"/>
      <c r="HD262" s="29"/>
      <c r="HE262" s="29"/>
      <c r="HF262" s="29"/>
      <c r="HG262" s="29"/>
      <c r="HH262" s="29"/>
      <c r="HI262" s="29"/>
      <c r="HJ262" s="29"/>
      <c r="HK262" s="29"/>
      <c r="HL262" s="29"/>
      <c r="HM262" s="29"/>
      <c r="HN262" s="29"/>
      <c r="HO262" s="29"/>
      <c r="HP262" s="29"/>
    </row>
    <row r="263" spans="1:224" ht="114.75" hidden="1" outlineLevel="1" x14ac:dyDescent="0.2">
      <c r="A263" s="14" t="s">
        <v>590</v>
      </c>
      <c r="B263" s="14" t="s">
        <v>40</v>
      </c>
      <c r="C263" s="14" t="s">
        <v>591</v>
      </c>
      <c r="D263" s="14" t="s">
        <v>517</v>
      </c>
      <c r="E263" s="14" t="s">
        <v>592</v>
      </c>
      <c r="F263" s="14" t="s">
        <v>593</v>
      </c>
      <c r="G263" s="15" t="s">
        <v>77</v>
      </c>
      <c r="H263" s="16">
        <v>50</v>
      </c>
      <c r="I263" s="17" t="s">
        <v>96</v>
      </c>
      <c r="J263" s="15" t="s">
        <v>47</v>
      </c>
      <c r="K263" s="18" t="s">
        <v>48</v>
      </c>
      <c r="L263" s="18" t="s">
        <v>49</v>
      </c>
      <c r="M263" s="17" t="s">
        <v>113</v>
      </c>
      <c r="N263" s="20">
        <v>0</v>
      </c>
      <c r="O263" s="23">
        <v>0</v>
      </c>
      <c r="P263" s="23">
        <v>20</v>
      </c>
      <c r="Q263" s="23">
        <v>17</v>
      </c>
      <c r="R263" s="20">
        <v>10</v>
      </c>
      <c r="S263" s="20">
        <v>10</v>
      </c>
      <c r="T263" s="20">
        <v>10</v>
      </c>
      <c r="U263" s="20"/>
      <c r="V263" s="20">
        <v>114285.71428571428</v>
      </c>
      <c r="W263" s="20">
        <v>0</v>
      </c>
      <c r="X263" s="20">
        <f t="shared" si="4"/>
        <v>0</v>
      </c>
      <c r="Y263" s="18" t="s">
        <v>51</v>
      </c>
      <c r="Z263" s="21">
        <v>2014</v>
      </c>
      <c r="AA263" s="14" t="s">
        <v>81</v>
      </c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  <c r="FY263" s="29"/>
      <c r="FZ263" s="29"/>
      <c r="GA263" s="29"/>
      <c r="GB263" s="29"/>
      <c r="GC263" s="29"/>
      <c r="GD263" s="29"/>
      <c r="GE263" s="29"/>
      <c r="GF263" s="29"/>
      <c r="GG263" s="29"/>
      <c r="GH263" s="29"/>
      <c r="GI263" s="29"/>
      <c r="GJ263" s="29"/>
      <c r="GK263" s="29"/>
      <c r="GL263" s="29"/>
      <c r="GM263" s="29"/>
      <c r="GN263" s="29"/>
      <c r="GO263" s="29"/>
      <c r="GP263" s="29"/>
      <c r="GQ263" s="29"/>
      <c r="GR263" s="29"/>
      <c r="GS263" s="29"/>
      <c r="GT263" s="29"/>
      <c r="GU263" s="29"/>
      <c r="GV263" s="29"/>
      <c r="GW263" s="29"/>
      <c r="GX263" s="29"/>
      <c r="GY263" s="29"/>
      <c r="GZ263" s="29"/>
      <c r="HA263" s="29"/>
      <c r="HB263" s="29"/>
      <c r="HC263" s="29"/>
      <c r="HD263" s="29"/>
      <c r="HE263" s="29"/>
      <c r="HF263" s="29"/>
      <c r="HG263" s="29"/>
      <c r="HH263" s="29"/>
      <c r="HI263" s="29"/>
      <c r="HJ263" s="29"/>
      <c r="HK263" s="29"/>
      <c r="HL263" s="29"/>
      <c r="HM263" s="29"/>
      <c r="HN263" s="29"/>
      <c r="HO263" s="29"/>
      <c r="HP263" s="29"/>
    </row>
    <row r="264" spans="1:224" ht="114.75" hidden="1" outlineLevel="1" x14ac:dyDescent="0.2">
      <c r="A264" s="14" t="s">
        <v>594</v>
      </c>
      <c r="B264" s="14" t="s">
        <v>40</v>
      </c>
      <c r="C264" s="14" t="s">
        <v>591</v>
      </c>
      <c r="D264" s="14" t="s">
        <v>517</v>
      </c>
      <c r="E264" s="14" t="s">
        <v>592</v>
      </c>
      <c r="F264" s="14" t="s">
        <v>593</v>
      </c>
      <c r="G264" s="14" t="s">
        <v>77</v>
      </c>
      <c r="H264" s="27">
        <v>50</v>
      </c>
      <c r="I264" s="14" t="s">
        <v>100</v>
      </c>
      <c r="J264" s="14" t="s">
        <v>47</v>
      </c>
      <c r="K264" s="14" t="s">
        <v>48</v>
      </c>
      <c r="L264" s="14" t="s">
        <v>49</v>
      </c>
      <c r="M264" s="14" t="s">
        <v>113</v>
      </c>
      <c r="N264" s="28">
        <v>0</v>
      </c>
      <c r="O264" s="28">
        <v>0</v>
      </c>
      <c r="P264" s="28">
        <v>20</v>
      </c>
      <c r="Q264" s="28">
        <v>17</v>
      </c>
      <c r="R264" s="28">
        <v>10</v>
      </c>
      <c r="S264" s="28">
        <v>10</v>
      </c>
      <c r="T264" s="28">
        <v>10</v>
      </c>
      <c r="U264" s="28"/>
      <c r="V264" s="28">
        <v>114285.71400000001</v>
      </c>
      <c r="W264" s="28">
        <v>0</v>
      </c>
      <c r="X264" s="20">
        <f t="shared" si="4"/>
        <v>0</v>
      </c>
      <c r="Y264" s="14" t="s">
        <v>51</v>
      </c>
      <c r="Z264" s="14" t="s">
        <v>168</v>
      </c>
      <c r="AA264" s="34" t="s">
        <v>81</v>
      </c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  <c r="GN264" s="29"/>
      <c r="GO264" s="29"/>
      <c r="GP264" s="29"/>
      <c r="GQ264" s="29"/>
      <c r="GR264" s="29"/>
      <c r="GS264" s="29"/>
      <c r="GT264" s="29"/>
      <c r="GU264" s="29"/>
      <c r="GV264" s="29"/>
      <c r="GW264" s="29"/>
      <c r="GX264" s="29"/>
      <c r="GY264" s="29"/>
      <c r="GZ264" s="29"/>
      <c r="HA264" s="29"/>
      <c r="HB264" s="29"/>
      <c r="HC264" s="29"/>
      <c r="HD264" s="29"/>
      <c r="HE264" s="29"/>
      <c r="HF264" s="29"/>
      <c r="HG264" s="29"/>
      <c r="HH264" s="29"/>
      <c r="HI264" s="29"/>
      <c r="HJ264" s="29"/>
      <c r="HK264" s="29"/>
      <c r="HL264" s="29"/>
      <c r="HM264" s="29"/>
      <c r="HN264" s="29"/>
      <c r="HO264" s="29"/>
      <c r="HP264" s="29"/>
    </row>
    <row r="265" spans="1:224" ht="114.75" hidden="1" outlineLevel="1" x14ac:dyDescent="0.2">
      <c r="A265" s="35" t="s">
        <v>595</v>
      </c>
      <c r="B265" s="33" t="s">
        <v>40</v>
      </c>
      <c r="C265" s="35" t="s">
        <v>591</v>
      </c>
      <c r="D265" s="35" t="s">
        <v>517</v>
      </c>
      <c r="E265" s="35" t="s">
        <v>592</v>
      </c>
      <c r="F265" s="36" t="s">
        <v>593</v>
      </c>
      <c r="G265" s="35" t="s">
        <v>77</v>
      </c>
      <c r="H265" s="37">
        <v>50</v>
      </c>
      <c r="I265" s="35" t="s">
        <v>115</v>
      </c>
      <c r="J265" s="35" t="s">
        <v>47</v>
      </c>
      <c r="K265" s="35" t="s">
        <v>48</v>
      </c>
      <c r="L265" s="38" t="s">
        <v>49</v>
      </c>
      <c r="M265" s="35" t="s">
        <v>113</v>
      </c>
      <c r="N265" s="28">
        <v>0</v>
      </c>
      <c r="O265" s="28">
        <v>0</v>
      </c>
      <c r="P265" s="28">
        <v>20</v>
      </c>
      <c r="Q265" s="28">
        <v>17</v>
      </c>
      <c r="R265" s="28">
        <v>10</v>
      </c>
      <c r="S265" s="28">
        <v>10</v>
      </c>
      <c r="T265" s="28">
        <v>10</v>
      </c>
      <c r="U265" s="28"/>
      <c r="V265" s="28">
        <v>114285.71400000001</v>
      </c>
      <c r="W265" s="28">
        <f>V265*(O265+P265+Q265+R265+S265+T265)</f>
        <v>7657142.8380000005</v>
      </c>
      <c r="X265" s="20">
        <f t="shared" si="4"/>
        <v>8575999.9785600007</v>
      </c>
      <c r="Y265" s="35" t="s">
        <v>51</v>
      </c>
      <c r="Z265" s="14" t="s">
        <v>168</v>
      </c>
      <c r="AA265" s="35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  <c r="GA265" s="29"/>
      <c r="GB265" s="29"/>
      <c r="GC265" s="29"/>
      <c r="GD265" s="29"/>
      <c r="GE265" s="29"/>
      <c r="GF265" s="29"/>
      <c r="GG265" s="29"/>
      <c r="GH265" s="29"/>
      <c r="GI265" s="29"/>
      <c r="GJ265" s="29"/>
      <c r="GK265" s="29"/>
      <c r="GL265" s="29"/>
      <c r="GM265" s="29"/>
      <c r="GN265" s="29"/>
      <c r="GO265" s="29"/>
      <c r="GP265" s="29"/>
      <c r="GQ265" s="29"/>
      <c r="GR265" s="29"/>
      <c r="GS265" s="29"/>
      <c r="GT265" s="29"/>
      <c r="GU265" s="29"/>
      <c r="GV265" s="29"/>
      <c r="GW265" s="29"/>
      <c r="GX265" s="29"/>
      <c r="GY265" s="29"/>
      <c r="GZ265" s="29"/>
      <c r="HA265" s="29"/>
      <c r="HB265" s="29"/>
      <c r="HC265" s="29"/>
      <c r="HD265" s="29"/>
      <c r="HE265" s="29"/>
      <c r="HF265" s="29"/>
      <c r="HG265" s="29"/>
      <c r="HH265" s="29"/>
      <c r="HI265" s="29"/>
      <c r="HJ265" s="29"/>
      <c r="HK265" s="29"/>
      <c r="HL265" s="29"/>
      <c r="HM265" s="29"/>
      <c r="HN265" s="29"/>
      <c r="HO265" s="29"/>
      <c r="HP265" s="29"/>
    </row>
    <row r="266" spans="1:224" ht="114.75" hidden="1" outlineLevel="1" x14ac:dyDescent="0.2">
      <c r="A266" s="14" t="s">
        <v>596</v>
      </c>
      <c r="B266" s="14" t="s">
        <v>40</v>
      </c>
      <c r="C266" s="14" t="s">
        <v>597</v>
      </c>
      <c r="D266" s="14" t="s">
        <v>517</v>
      </c>
      <c r="E266" s="14" t="s">
        <v>598</v>
      </c>
      <c r="F266" s="14" t="s">
        <v>599</v>
      </c>
      <c r="G266" s="15" t="s">
        <v>77</v>
      </c>
      <c r="H266" s="16">
        <v>50</v>
      </c>
      <c r="I266" s="17" t="s">
        <v>96</v>
      </c>
      <c r="J266" s="15" t="s">
        <v>47</v>
      </c>
      <c r="K266" s="18" t="s">
        <v>48</v>
      </c>
      <c r="L266" s="18" t="s">
        <v>49</v>
      </c>
      <c r="M266" s="17" t="s">
        <v>113</v>
      </c>
      <c r="N266" s="20">
        <v>0</v>
      </c>
      <c r="O266" s="23">
        <v>0</v>
      </c>
      <c r="P266" s="23">
        <v>48</v>
      </c>
      <c r="Q266" s="23">
        <v>42</v>
      </c>
      <c r="R266" s="20">
        <v>22</v>
      </c>
      <c r="S266" s="20">
        <v>22</v>
      </c>
      <c r="T266" s="20">
        <v>22</v>
      </c>
      <c r="U266" s="20"/>
      <c r="V266" s="20">
        <v>247049.99999999997</v>
      </c>
      <c r="W266" s="20">
        <v>0</v>
      </c>
      <c r="X266" s="20">
        <f t="shared" si="4"/>
        <v>0</v>
      </c>
      <c r="Y266" s="18" t="s">
        <v>51</v>
      </c>
      <c r="Z266" s="21">
        <v>2014</v>
      </c>
      <c r="AA266" s="14" t="s">
        <v>81</v>
      </c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A266" s="29"/>
      <c r="GB266" s="29"/>
      <c r="GC266" s="29"/>
      <c r="GD266" s="29"/>
      <c r="GE266" s="29"/>
      <c r="GF266" s="29"/>
      <c r="GG266" s="29"/>
      <c r="GH266" s="29"/>
      <c r="GI266" s="29"/>
      <c r="GJ266" s="29"/>
      <c r="GK266" s="29"/>
      <c r="GL266" s="29"/>
      <c r="GM266" s="29"/>
      <c r="GN266" s="29"/>
      <c r="GO266" s="29"/>
      <c r="GP266" s="29"/>
      <c r="GQ266" s="29"/>
      <c r="GR266" s="29"/>
      <c r="GS266" s="29"/>
      <c r="GT266" s="29"/>
      <c r="GU266" s="29"/>
      <c r="GV266" s="29"/>
      <c r="GW266" s="29"/>
      <c r="GX266" s="29"/>
      <c r="GY266" s="29"/>
      <c r="GZ266" s="29"/>
      <c r="HA266" s="29"/>
      <c r="HB266" s="29"/>
      <c r="HC266" s="29"/>
      <c r="HD266" s="29"/>
      <c r="HE266" s="29"/>
      <c r="HF266" s="29"/>
      <c r="HG266" s="29"/>
      <c r="HH266" s="29"/>
      <c r="HI266" s="29"/>
      <c r="HJ266" s="29"/>
      <c r="HK266" s="29"/>
      <c r="HL266" s="29"/>
      <c r="HM266" s="29"/>
      <c r="HN266" s="29"/>
      <c r="HO266" s="29"/>
      <c r="HP266" s="29"/>
    </row>
    <row r="267" spans="1:224" ht="114.75" hidden="1" outlineLevel="1" x14ac:dyDescent="0.2">
      <c r="A267" s="14" t="s">
        <v>600</v>
      </c>
      <c r="B267" s="14" t="s">
        <v>40</v>
      </c>
      <c r="C267" s="14" t="s">
        <v>597</v>
      </c>
      <c r="D267" s="14" t="s">
        <v>517</v>
      </c>
      <c r="E267" s="14" t="s">
        <v>598</v>
      </c>
      <c r="F267" s="14" t="s">
        <v>599</v>
      </c>
      <c r="G267" s="14" t="s">
        <v>77</v>
      </c>
      <c r="H267" s="27">
        <v>50</v>
      </c>
      <c r="I267" s="14" t="s">
        <v>100</v>
      </c>
      <c r="J267" s="14" t="s">
        <v>47</v>
      </c>
      <c r="K267" s="14" t="s">
        <v>48</v>
      </c>
      <c r="L267" s="14" t="s">
        <v>49</v>
      </c>
      <c r="M267" s="14" t="s">
        <v>113</v>
      </c>
      <c r="N267" s="28">
        <v>0</v>
      </c>
      <c r="O267" s="28">
        <v>0</v>
      </c>
      <c r="P267" s="28">
        <v>48</v>
      </c>
      <c r="Q267" s="28">
        <v>42</v>
      </c>
      <c r="R267" s="28">
        <v>22</v>
      </c>
      <c r="S267" s="28">
        <v>22</v>
      </c>
      <c r="T267" s="28">
        <v>22</v>
      </c>
      <c r="U267" s="28"/>
      <c r="V267" s="28">
        <v>247050</v>
      </c>
      <c r="W267" s="28">
        <v>0</v>
      </c>
      <c r="X267" s="20">
        <f t="shared" si="4"/>
        <v>0</v>
      </c>
      <c r="Y267" s="14" t="s">
        <v>51</v>
      </c>
      <c r="Z267" s="14" t="s">
        <v>168</v>
      </c>
      <c r="AA267" s="14" t="s">
        <v>84</v>
      </c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  <c r="GN267" s="29"/>
      <c r="GO267" s="29"/>
      <c r="GP267" s="29"/>
      <c r="GQ267" s="29"/>
      <c r="GR267" s="29"/>
      <c r="GS267" s="29"/>
      <c r="GT267" s="29"/>
      <c r="GU267" s="29"/>
      <c r="GV267" s="29"/>
      <c r="GW267" s="29"/>
      <c r="GX267" s="29"/>
      <c r="GY267" s="29"/>
      <c r="GZ267" s="29"/>
      <c r="HA267" s="29"/>
      <c r="HB267" s="29"/>
      <c r="HC267" s="29"/>
      <c r="HD267" s="29"/>
      <c r="HE267" s="29"/>
      <c r="HF267" s="29"/>
      <c r="HG267" s="29"/>
      <c r="HH267" s="29"/>
      <c r="HI267" s="29"/>
      <c r="HJ267" s="29"/>
      <c r="HK267" s="29"/>
      <c r="HL267" s="29"/>
      <c r="HM267" s="29"/>
      <c r="HN267" s="29"/>
      <c r="HO267" s="29"/>
      <c r="HP267" s="29"/>
    </row>
    <row r="268" spans="1:224" ht="51" hidden="1" outlineLevel="1" x14ac:dyDescent="0.2">
      <c r="A268" s="14" t="s">
        <v>601</v>
      </c>
      <c r="B268" s="14" t="s">
        <v>40</v>
      </c>
      <c r="C268" s="14" t="s">
        <v>585</v>
      </c>
      <c r="D268" s="14" t="s">
        <v>586</v>
      </c>
      <c r="E268" s="14" t="s">
        <v>587</v>
      </c>
      <c r="F268" s="14" t="s">
        <v>602</v>
      </c>
      <c r="G268" s="15" t="s">
        <v>77</v>
      </c>
      <c r="H268" s="16">
        <v>50</v>
      </c>
      <c r="I268" s="17" t="s">
        <v>96</v>
      </c>
      <c r="J268" s="15" t="s">
        <v>47</v>
      </c>
      <c r="K268" s="18" t="s">
        <v>48</v>
      </c>
      <c r="L268" s="18" t="s">
        <v>49</v>
      </c>
      <c r="M268" s="17" t="s">
        <v>113</v>
      </c>
      <c r="N268" s="20">
        <v>0</v>
      </c>
      <c r="O268" s="23">
        <v>0</v>
      </c>
      <c r="P268" s="23">
        <v>31</v>
      </c>
      <c r="Q268" s="23">
        <v>24</v>
      </c>
      <c r="R268" s="20">
        <v>17</v>
      </c>
      <c r="S268" s="20">
        <v>17</v>
      </c>
      <c r="T268" s="20">
        <v>17</v>
      </c>
      <c r="U268" s="20"/>
      <c r="V268" s="20">
        <v>700310</v>
      </c>
      <c r="W268" s="20">
        <v>0</v>
      </c>
      <c r="X268" s="20">
        <f t="shared" si="4"/>
        <v>0</v>
      </c>
      <c r="Y268" s="18" t="s">
        <v>51</v>
      </c>
      <c r="Z268" s="21">
        <v>2014</v>
      </c>
      <c r="AA268" s="14" t="s">
        <v>116</v>
      </c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  <c r="GF268" s="29"/>
      <c r="GG268" s="29"/>
      <c r="GH268" s="29"/>
      <c r="GI268" s="29"/>
      <c r="GJ268" s="29"/>
      <c r="GK268" s="29"/>
      <c r="GL268" s="29"/>
      <c r="GM268" s="29"/>
      <c r="GN268" s="29"/>
      <c r="GO268" s="29"/>
      <c r="GP268" s="29"/>
      <c r="GQ268" s="29"/>
      <c r="GR268" s="29"/>
      <c r="GS268" s="29"/>
      <c r="GT268" s="29"/>
      <c r="GU268" s="29"/>
      <c r="GV268" s="29"/>
      <c r="GW268" s="29"/>
      <c r="GX268" s="29"/>
      <c r="GY268" s="29"/>
      <c r="GZ268" s="29"/>
      <c r="HA268" s="29"/>
      <c r="HB268" s="29"/>
      <c r="HC268" s="29"/>
      <c r="HD268" s="29"/>
      <c r="HE268" s="29"/>
      <c r="HF268" s="29"/>
      <c r="HG268" s="29"/>
      <c r="HH268" s="29"/>
      <c r="HI268" s="29"/>
      <c r="HJ268" s="29"/>
      <c r="HK268" s="29"/>
      <c r="HL268" s="29"/>
      <c r="HM268" s="29"/>
      <c r="HN268" s="29"/>
      <c r="HO268" s="29"/>
      <c r="HP268" s="29"/>
    </row>
    <row r="269" spans="1:224" ht="51" hidden="1" outlineLevel="1" x14ac:dyDescent="0.2">
      <c r="A269" s="14" t="s">
        <v>603</v>
      </c>
      <c r="B269" s="14" t="s">
        <v>40</v>
      </c>
      <c r="C269" s="14" t="s">
        <v>585</v>
      </c>
      <c r="D269" s="14" t="s">
        <v>586</v>
      </c>
      <c r="E269" s="14" t="s">
        <v>587</v>
      </c>
      <c r="F269" s="14" t="s">
        <v>602</v>
      </c>
      <c r="G269" s="14" t="s">
        <v>77</v>
      </c>
      <c r="H269" s="27">
        <v>50</v>
      </c>
      <c r="I269" s="14" t="s">
        <v>100</v>
      </c>
      <c r="J269" s="14" t="s">
        <v>47</v>
      </c>
      <c r="K269" s="14" t="s">
        <v>48</v>
      </c>
      <c r="L269" s="14" t="s">
        <v>49</v>
      </c>
      <c r="M269" s="14" t="s">
        <v>113</v>
      </c>
      <c r="N269" s="28">
        <v>0</v>
      </c>
      <c r="O269" s="28">
        <v>0</v>
      </c>
      <c r="P269" s="28">
        <v>23</v>
      </c>
      <c r="Q269" s="28">
        <v>19</v>
      </c>
      <c r="R269" s="28">
        <v>12</v>
      </c>
      <c r="S269" s="28">
        <v>12</v>
      </c>
      <c r="T269" s="28">
        <v>12</v>
      </c>
      <c r="U269" s="28"/>
      <c r="V269" s="28">
        <v>487650</v>
      </c>
      <c r="W269" s="28">
        <v>0</v>
      </c>
      <c r="X269" s="20">
        <f t="shared" si="4"/>
        <v>0</v>
      </c>
      <c r="Y269" s="14" t="s">
        <v>51</v>
      </c>
      <c r="Z269" s="14" t="s">
        <v>168</v>
      </c>
      <c r="AA269" s="14" t="s">
        <v>84</v>
      </c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  <c r="FC269" s="29"/>
      <c r="FD269" s="29"/>
      <c r="FE269" s="29"/>
      <c r="FF269" s="29"/>
      <c r="FG269" s="29"/>
      <c r="FH269" s="29"/>
      <c r="FI269" s="29"/>
      <c r="FJ269" s="29"/>
      <c r="FK269" s="29"/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  <c r="GF269" s="29"/>
      <c r="GG269" s="29"/>
      <c r="GH269" s="29"/>
      <c r="GI269" s="29"/>
      <c r="GJ269" s="29"/>
      <c r="GK269" s="29"/>
      <c r="GL269" s="29"/>
      <c r="GM269" s="29"/>
      <c r="GN269" s="29"/>
      <c r="GO269" s="29"/>
      <c r="GP269" s="29"/>
      <c r="GQ269" s="29"/>
      <c r="GR269" s="29"/>
      <c r="GS269" s="29"/>
      <c r="GT269" s="29"/>
      <c r="GU269" s="29"/>
      <c r="GV269" s="29"/>
      <c r="GW269" s="29"/>
      <c r="GX269" s="29"/>
      <c r="GY269" s="29"/>
      <c r="GZ269" s="29"/>
      <c r="HA269" s="29"/>
      <c r="HB269" s="29"/>
      <c r="HC269" s="29"/>
      <c r="HD269" s="29"/>
      <c r="HE269" s="29"/>
      <c r="HF269" s="29"/>
      <c r="HG269" s="29"/>
      <c r="HH269" s="29"/>
      <c r="HI269" s="29"/>
      <c r="HJ269" s="29"/>
      <c r="HK269" s="29"/>
      <c r="HL269" s="29"/>
      <c r="HM269" s="29"/>
      <c r="HN269" s="29"/>
      <c r="HO269" s="29"/>
      <c r="HP269" s="29"/>
    </row>
    <row r="270" spans="1:224" ht="51" hidden="1" outlineLevel="1" x14ac:dyDescent="0.2">
      <c r="A270" s="14" t="s">
        <v>604</v>
      </c>
      <c r="B270" s="14" t="s">
        <v>40</v>
      </c>
      <c r="C270" s="14" t="s">
        <v>605</v>
      </c>
      <c r="D270" s="14" t="s">
        <v>586</v>
      </c>
      <c r="E270" s="14" t="s">
        <v>606</v>
      </c>
      <c r="F270" s="14" t="s">
        <v>607</v>
      </c>
      <c r="G270" s="15" t="s">
        <v>77</v>
      </c>
      <c r="H270" s="16">
        <v>50</v>
      </c>
      <c r="I270" s="17" t="s">
        <v>96</v>
      </c>
      <c r="J270" s="15" t="s">
        <v>47</v>
      </c>
      <c r="K270" s="18" t="s">
        <v>48</v>
      </c>
      <c r="L270" s="18" t="s">
        <v>49</v>
      </c>
      <c r="M270" s="17" t="s">
        <v>113</v>
      </c>
      <c r="N270" s="20">
        <v>0</v>
      </c>
      <c r="O270" s="23">
        <v>0</v>
      </c>
      <c r="P270" s="23">
        <v>40</v>
      </c>
      <c r="Q270" s="23">
        <v>25</v>
      </c>
      <c r="R270" s="20">
        <v>20</v>
      </c>
      <c r="S270" s="20">
        <v>20</v>
      </c>
      <c r="T270" s="20">
        <v>20</v>
      </c>
      <c r="U270" s="20"/>
      <c r="V270" s="20">
        <v>609909.99999999988</v>
      </c>
      <c r="W270" s="20">
        <v>0</v>
      </c>
      <c r="X270" s="20">
        <f t="shared" si="4"/>
        <v>0</v>
      </c>
      <c r="Y270" s="18" t="s">
        <v>51</v>
      </c>
      <c r="Z270" s="21">
        <v>2014</v>
      </c>
      <c r="AA270" s="14" t="s">
        <v>116</v>
      </c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  <c r="GF270" s="29"/>
      <c r="GG270" s="29"/>
      <c r="GH270" s="29"/>
      <c r="GI270" s="29"/>
      <c r="GJ270" s="29"/>
      <c r="GK270" s="29"/>
      <c r="GL270" s="29"/>
      <c r="GM270" s="29"/>
      <c r="GN270" s="29"/>
      <c r="GO270" s="29"/>
      <c r="GP270" s="29"/>
      <c r="GQ270" s="29"/>
      <c r="GR270" s="29"/>
      <c r="GS270" s="29"/>
      <c r="GT270" s="29"/>
      <c r="GU270" s="29"/>
      <c r="GV270" s="29"/>
      <c r="GW270" s="29"/>
      <c r="GX270" s="29"/>
      <c r="GY270" s="29"/>
      <c r="GZ270" s="29"/>
      <c r="HA270" s="29"/>
      <c r="HB270" s="29"/>
      <c r="HC270" s="29"/>
      <c r="HD270" s="29"/>
      <c r="HE270" s="29"/>
      <c r="HF270" s="29"/>
      <c r="HG270" s="29"/>
      <c r="HH270" s="29"/>
      <c r="HI270" s="29"/>
      <c r="HJ270" s="29"/>
      <c r="HK270" s="29"/>
      <c r="HL270" s="29"/>
      <c r="HM270" s="29"/>
      <c r="HN270" s="29"/>
      <c r="HO270" s="29"/>
      <c r="HP270" s="29"/>
    </row>
    <row r="271" spans="1:224" ht="51" hidden="1" outlineLevel="1" x14ac:dyDescent="0.2">
      <c r="A271" s="14" t="s">
        <v>608</v>
      </c>
      <c r="B271" s="14" t="s">
        <v>40</v>
      </c>
      <c r="C271" s="14" t="s">
        <v>605</v>
      </c>
      <c r="D271" s="14" t="s">
        <v>586</v>
      </c>
      <c r="E271" s="14" t="s">
        <v>606</v>
      </c>
      <c r="F271" s="14" t="s">
        <v>607</v>
      </c>
      <c r="G271" s="14" t="s">
        <v>77</v>
      </c>
      <c r="H271" s="27">
        <v>50</v>
      </c>
      <c r="I271" s="14" t="s">
        <v>100</v>
      </c>
      <c r="J271" s="14" t="s">
        <v>47</v>
      </c>
      <c r="K271" s="14" t="s">
        <v>48</v>
      </c>
      <c r="L271" s="14" t="s">
        <v>49</v>
      </c>
      <c r="M271" s="14" t="s">
        <v>113</v>
      </c>
      <c r="N271" s="28">
        <v>0</v>
      </c>
      <c r="O271" s="28">
        <v>0</v>
      </c>
      <c r="P271" s="28">
        <v>32</v>
      </c>
      <c r="Q271" s="28">
        <v>20</v>
      </c>
      <c r="R271" s="28">
        <v>15</v>
      </c>
      <c r="S271" s="28">
        <v>15</v>
      </c>
      <c r="T271" s="28">
        <v>15</v>
      </c>
      <c r="U271" s="28"/>
      <c r="V271" s="28">
        <v>443343</v>
      </c>
      <c r="W271" s="28">
        <v>0</v>
      </c>
      <c r="X271" s="20">
        <f t="shared" si="4"/>
        <v>0</v>
      </c>
      <c r="Y271" s="14" t="s">
        <v>51</v>
      </c>
      <c r="Z271" s="14" t="s">
        <v>168</v>
      </c>
      <c r="AA271" s="14" t="s">
        <v>84</v>
      </c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  <c r="FN271" s="29"/>
      <c r="FO271" s="29"/>
      <c r="FP271" s="29"/>
      <c r="FQ271" s="29"/>
      <c r="FR271" s="29"/>
      <c r="FS271" s="29"/>
      <c r="FT271" s="29"/>
      <c r="FU271" s="29"/>
      <c r="FV271" s="29"/>
      <c r="FW271" s="29"/>
      <c r="FX271" s="29"/>
      <c r="FY271" s="29"/>
      <c r="FZ271" s="29"/>
      <c r="GA271" s="29"/>
      <c r="GB271" s="29"/>
      <c r="GC271" s="29"/>
      <c r="GD271" s="29"/>
      <c r="GE271" s="29"/>
      <c r="GF271" s="29"/>
      <c r="GG271" s="29"/>
      <c r="GH271" s="29"/>
      <c r="GI271" s="29"/>
      <c r="GJ271" s="29"/>
      <c r="GK271" s="29"/>
      <c r="GL271" s="29"/>
      <c r="GM271" s="29"/>
      <c r="GN271" s="29"/>
      <c r="GO271" s="29"/>
      <c r="GP271" s="29"/>
      <c r="GQ271" s="29"/>
      <c r="GR271" s="29"/>
      <c r="GS271" s="29"/>
      <c r="GT271" s="29"/>
      <c r="GU271" s="29"/>
      <c r="GV271" s="29"/>
      <c r="GW271" s="29"/>
      <c r="GX271" s="29"/>
      <c r="GY271" s="29"/>
      <c r="GZ271" s="29"/>
      <c r="HA271" s="29"/>
      <c r="HB271" s="29"/>
      <c r="HC271" s="29"/>
      <c r="HD271" s="29"/>
      <c r="HE271" s="29"/>
      <c r="HF271" s="29"/>
      <c r="HG271" s="29"/>
      <c r="HH271" s="29"/>
      <c r="HI271" s="29"/>
      <c r="HJ271" s="29"/>
      <c r="HK271" s="29"/>
      <c r="HL271" s="29"/>
      <c r="HM271" s="29"/>
      <c r="HN271" s="29"/>
      <c r="HO271" s="29"/>
      <c r="HP271" s="29"/>
    </row>
    <row r="272" spans="1:224" ht="51" hidden="1" outlineLevel="1" x14ac:dyDescent="0.2">
      <c r="A272" s="14" t="s">
        <v>609</v>
      </c>
      <c r="B272" s="14" t="s">
        <v>40</v>
      </c>
      <c r="C272" s="14" t="s">
        <v>610</v>
      </c>
      <c r="D272" s="14" t="s">
        <v>586</v>
      </c>
      <c r="E272" s="14" t="s">
        <v>611</v>
      </c>
      <c r="F272" s="14" t="s">
        <v>612</v>
      </c>
      <c r="G272" s="15" t="s">
        <v>77</v>
      </c>
      <c r="H272" s="16">
        <v>50</v>
      </c>
      <c r="I272" s="17" t="s">
        <v>96</v>
      </c>
      <c r="J272" s="15" t="s">
        <v>47</v>
      </c>
      <c r="K272" s="18" t="s">
        <v>48</v>
      </c>
      <c r="L272" s="18" t="s">
        <v>49</v>
      </c>
      <c r="M272" s="17" t="s">
        <v>113</v>
      </c>
      <c r="N272" s="20">
        <v>0</v>
      </c>
      <c r="O272" s="23">
        <v>0</v>
      </c>
      <c r="P272" s="23">
        <v>32</v>
      </c>
      <c r="Q272" s="23">
        <v>20</v>
      </c>
      <c r="R272" s="20">
        <v>18.79</v>
      </c>
      <c r="S272" s="20">
        <v>18.79</v>
      </c>
      <c r="T272" s="20">
        <v>18.79</v>
      </c>
      <c r="U272" s="20"/>
      <c r="V272" s="20">
        <v>548880</v>
      </c>
      <c r="W272" s="20">
        <v>0</v>
      </c>
      <c r="X272" s="20">
        <f t="shared" si="4"/>
        <v>0</v>
      </c>
      <c r="Y272" s="18" t="s">
        <v>51</v>
      </c>
      <c r="Z272" s="21">
        <v>2014</v>
      </c>
      <c r="AA272" s="14" t="s">
        <v>116</v>
      </c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  <c r="GN272" s="29"/>
      <c r="GO272" s="29"/>
      <c r="GP272" s="29"/>
      <c r="GQ272" s="29"/>
      <c r="GR272" s="29"/>
      <c r="GS272" s="29"/>
      <c r="GT272" s="29"/>
      <c r="GU272" s="29"/>
      <c r="GV272" s="29"/>
      <c r="GW272" s="29"/>
      <c r="GX272" s="29"/>
      <c r="GY272" s="29"/>
      <c r="GZ272" s="29"/>
      <c r="HA272" s="29"/>
      <c r="HB272" s="29"/>
      <c r="HC272" s="29"/>
      <c r="HD272" s="29"/>
      <c r="HE272" s="29"/>
      <c r="HF272" s="29"/>
      <c r="HG272" s="29"/>
      <c r="HH272" s="29"/>
      <c r="HI272" s="29"/>
      <c r="HJ272" s="29"/>
      <c r="HK272" s="29"/>
      <c r="HL272" s="29"/>
      <c r="HM272" s="29"/>
      <c r="HN272" s="29"/>
      <c r="HO272" s="29"/>
      <c r="HP272" s="29"/>
    </row>
    <row r="273" spans="1:224" ht="51" hidden="1" outlineLevel="1" x14ac:dyDescent="0.2">
      <c r="A273" s="14" t="s">
        <v>613</v>
      </c>
      <c r="B273" s="14" t="s">
        <v>40</v>
      </c>
      <c r="C273" s="14" t="s">
        <v>610</v>
      </c>
      <c r="D273" s="14" t="s">
        <v>586</v>
      </c>
      <c r="E273" s="14" t="s">
        <v>611</v>
      </c>
      <c r="F273" s="14" t="s">
        <v>612</v>
      </c>
      <c r="G273" s="14" t="s">
        <v>77</v>
      </c>
      <c r="H273" s="27">
        <v>50</v>
      </c>
      <c r="I273" s="14" t="s">
        <v>100</v>
      </c>
      <c r="J273" s="14" t="s">
        <v>47</v>
      </c>
      <c r="K273" s="14" t="s">
        <v>48</v>
      </c>
      <c r="L273" s="14" t="s">
        <v>49</v>
      </c>
      <c r="M273" s="14" t="s">
        <v>113</v>
      </c>
      <c r="N273" s="28">
        <v>0</v>
      </c>
      <c r="O273" s="28">
        <v>0</v>
      </c>
      <c r="P273" s="28">
        <v>24</v>
      </c>
      <c r="Q273" s="28">
        <v>15</v>
      </c>
      <c r="R273" s="28">
        <v>13.79</v>
      </c>
      <c r="S273" s="28">
        <v>13.79</v>
      </c>
      <c r="T273" s="28">
        <v>13.79</v>
      </c>
      <c r="U273" s="28"/>
      <c r="V273" s="28">
        <v>548875</v>
      </c>
      <c r="W273" s="28">
        <v>0</v>
      </c>
      <c r="X273" s="20">
        <f t="shared" ref="X273:X336" si="5">W273*1.12</f>
        <v>0</v>
      </c>
      <c r="Y273" s="14" t="s">
        <v>51</v>
      </c>
      <c r="Z273" s="14" t="s">
        <v>168</v>
      </c>
      <c r="AA273" s="14" t="s">
        <v>84</v>
      </c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  <c r="FZ273" s="29"/>
      <c r="GA273" s="29"/>
      <c r="GB273" s="29"/>
      <c r="GC273" s="29"/>
      <c r="GD273" s="29"/>
      <c r="GE273" s="29"/>
      <c r="GF273" s="29"/>
      <c r="GG273" s="29"/>
      <c r="GH273" s="29"/>
      <c r="GI273" s="29"/>
      <c r="GJ273" s="29"/>
      <c r="GK273" s="29"/>
      <c r="GL273" s="29"/>
      <c r="GM273" s="29"/>
      <c r="GN273" s="29"/>
      <c r="GO273" s="29"/>
      <c r="GP273" s="29"/>
      <c r="GQ273" s="29"/>
      <c r="GR273" s="29"/>
      <c r="GS273" s="29"/>
      <c r="GT273" s="29"/>
      <c r="GU273" s="29"/>
      <c r="GV273" s="29"/>
      <c r="GW273" s="29"/>
      <c r="GX273" s="29"/>
      <c r="GY273" s="29"/>
      <c r="GZ273" s="29"/>
      <c r="HA273" s="29"/>
      <c r="HB273" s="29"/>
      <c r="HC273" s="29"/>
      <c r="HD273" s="29"/>
      <c r="HE273" s="29"/>
      <c r="HF273" s="29"/>
      <c r="HG273" s="29"/>
      <c r="HH273" s="29"/>
      <c r="HI273" s="29"/>
      <c r="HJ273" s="29"/>
      <c r="HK273" s="29"/>
      <c r="HL273" s="29"/>
      <c r="HM273" s="29"/>
      <c r="HN273" s="29"/>
      <c r="HO273" s="29"/>
      <c r="HP273" s="29"/>
    </row>
    <row r="274" spans="1:224" ht="51" hidden="1" outlineLevel="1" x14ac:dyDescent="0.2">
      <c r="A274" s="14" t="s">
        <v>614</v>
      </c>
      <c r="B274" s="14" t="s">
        <v>40</v>
      </c>
      <c r="C274" s="14" t="s">
        <v>615</v>
      </c>
      <c r="D274" s="14" t="s">
        <v>616</v>
      </c>
      <c r="E274" s="14" t="s">
        <v>617</v>
      </c>
      <c r="F274" s="14" t="s">
        <v>618</v>
      </c>
      <c r="G274" s="15" t="s">
        <v>77</v>
      </c>
      <c r="H274" s="16">
        <v>50</v>
      </c>
      <c r="I274" s="17" t="s">
        <v>96</v>
      </c>
      <c r="J274" s="15" t="s">
        <v>47</v>
      </c>
      <c r="K274" s="18" t="s">
        <v>48</v>
      </c>
      <c r="L274" s="18" t="s">
        <v>49</v>
      </c>
      <c r="M274" s="17" t="s">
        <v>113</v>
      </c>
      <c r="N274" s="20">
        <v>0</v>
      </c>
      <c r="O274" s="23">
        <v>0</v>
      </c>
      <c r="P274" s="23">
        <v>8.6</v>
      </c>
      <c r="Q274" s="23">
        <v>6</v>
      </c>
      <c r="R274" s="20">
        <v>6</v>
      </c>
      <c r="S274" s="20">
        <v>6</v>
      </c>
      <c r="T274" s="20">
        <v>6</v>
      </c>
      <c r="U274" s="20"/>
      <c r="V274" s="20">
        <v>684330</v>
      </c>
      <c r="W274" s="20">
        <v>0</v>
      </c>
      <c r="X274" s="20">
        <f t="shared" si="5"/>
        <v>0</v>
      </c>
      <c r="Y274" s="18" t="s">
        <v>51</v>
      </c>
      <c r="Z274" s="21">
        <v>2014</v>
      </c>
      <c r="AA274" s="14" t="s">
        <v>116</v>
      </c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  <c r="HA274" s="29"/>
      <c r="HB274" s="29"/>
      <c r="HC274" s="29"/>
      <c r="HD274" s="29"/>
      <c r="HE274" s="29"/>
      <c r="HF274" s="29"/>
      <c r="HG274" s="29"/>
      <c r="HH274" s="29"/>
      <c r="HI274" s="29"/>
      <c r="HJ274" s="29"/>
      <c r="HK274" s="29"/>
      <c r="HL274" s="29"/>
      <c r="HM274" s="29"/>
      <c r="HN274" s="29"/>
      <c r="HO274" s="29"/>
      <c r="HP274" s="29"/>
    </row>
    <row r="275" spans="1:224" ht="51" hidden="1" outlineLevel="1" x14ac:dyDescent="0.2">
      <c r="A275" s="14" t="s">
        <v>619</v>
      </c>
      <c r="B275" s="14" t="s">
        <v>40</v>
      </c>
      <c r="C275" s="14" t="s">
        <v>615</v>
      </c>
      <c r="D275" s="14" t="s">
        <v>616</v>
      </c>
      <c r="E275" s="14" t="s">
        <v>617</v>
      </c>
      <c r="F275" s="14" t="s">
        <v>618</v>
      </c>
      <c r="G275" s="14" t="s">
        <v>77</v>
      </c>
      <c r="H275" s="27">
        <v>50</v>
      </c>
      <c r="I275" s="14" t="s">
        <v>100</v>
      </c>
      <c r="J275" s="14" t="s">
        <v>47</v>
      </c>
      <c r="K275" s="14" t="s">
        <v>48</v>
      </c>
      <c r="L275" s="14" t="s">
        <v>49</v>
      </c>
      <c r="M275" s="14" t="s">
        <v>113</v>
      </c>
      <c r="N275" s="28">
        <v>0</v>
      </c>
      <c r="O275" s="28">
        <v>0</v>
      </c>
      <c r="P275" s="28">
        <v>8.6</v>
      </c>
      <c r="Q275" s="28">
        <v>6</v>
      </c>
      <c r="R275" s="28">
        <v>6</v>
      </c>
      <c r="S275" s="28">
        <v>6</v>
      </c>
      <c r="T275" s="28">
        <v>6</v>
      </c>
      <c r="U275" s="28"/>
      <c r="V275" s="28">
        <v>478323</v>
      </c>
      <c r="W275" s="28">
        <v>0</v>
      </c>
      <c r="X275" s="20">
        <f t="shared" si="5"/>
        <v>0</v>
      </c>
      <c r="Y275" s="14" t="s">
        <v>51</v>
      </c>
      <c r="Z275" s="14" t="s">
        <v>168</v>
      </c>
      <c r="AA275" s="14" t="s">
        <v>84</v>
      </c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  <c r="GO275" s="29"/>
      <c r="GP275" s="29"/>
      <c r="GQ275" s="29"/>
      <c r="GR275" s="29"/>
      <c r="GS275" s="29"/>
      <c r="GT275" s="29"/>
      <c r="GU275" s="29"/>
      <c r="GV275" s="29"/>
      <c r="GW275" s="29"/>
      <c r="GX275" s="29"/>
      <c r="GY275" s="29"/>
      <c r="GZ275" s="29"/>
      <c r="HA275" s="29"/>
      <c r="HB275" s="29"/>
      <c r="HC275" s="29"/>
      <c r="HD275" s="29"/>
      <c r="HE275" s="29"/>
      <c r="HF275" s="29"/>
      <c r="HG275" s="29"/>
      <c r="HH275" s="29"/>
      <c r="HI275" s="29"/>
      <c r="HJ275" s="29"/>
      <c r="HK275" s="29"/>
      <c r="HL275" s="29"/>
      <c r="HM275" s="29"/>
      <c r="HN275" s="29"/>
      <c r="HO275" s="29"/>
      <c r="HP275" s="29"/>
    </row>
    <row r="276" spans="1:224" ht="51" hidden="1" outlineLevel="1" x14ac:dyDescent="0.2">
      <c r="A276" s="14" t="s">
        <v>620</v>
      </c>
      <c r="B276" s="14" t="s">
        <v>40</v>
      </c>
      <c r="C276" s="14" t="s">
        <v>615</v>
      </c>
      <c r="D276" s="14" t="s">
        <v>616</v>
      </c>
      <c r="E276" s="14" t="s">
        <v>617</v>
      </c>
      <c r="F276" s="14" t="s">
        <v>621</v>
      </c>
      <c r="G276" s="15" t="s">
        <v>77</v>
      </c>
      <c r="H276" s="16">
        <v>50</v>
      </c>
      <c r="I276" s="17" t="s">
        <v>96</v>
      </c>
      <c r="J276" s="15" t="s">
        <v>47</v>
      </c>
      <c r="K276" s="18" t="s">
        <v>48</v>
      </c>
      <c r="L276" s="18" t="s">
        <v>49</v>
      </c>
      <c r="M276" s="17" t="s">
        <v>113</v>
      </c>
      <c r="N276" s="20">
        <v>0</v>
      </c>
      <c r="O276" s="23">
        <v>0</v>
      </c>
      <c r="P276" s="23">
        <v>10.199999999999999</v>
      </c>
      <c r="Q276" s="23">
        <v>6</v>
      </c>
      <c r="R276" s="20">
        <v>6</v>
      </c>
      <c r="S276" s="20">
        <v>6</v>
      </c>
      <c r="T276" s="20">
        <v>6</v>
      </c>
      <c r="U276" s="20"/>
      <c r="V276" s="20">
        <v>615890</v>
      </c>
      <c r="W276" s="20">
        <v>0</v>
      </c>
      <c r="X276" s="20">
        <f t="shared" si="5"/>
        <v>0</v>
      </c>
      <c r="Y276" s="18" t="s">
        <v>51</v>
      </c>
      <c r="Z276" s="21">
        <v>2014</v>
      </c>
      <c r="AA276" s="14" t="s">
        <v>116</v>
      </c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  <c r="GR276" s="29"/>
      <c r="GS276" s="29"/>
      <c r="GT276" s="29"/>
      <c r="GU276" s="29"/>
      <c r="GV276" s="29"/>
      <c r="GW276" s="29"/>
      <c r="GX276" s="29"/>
      <c r="GY276" s="29"/>
      <c r="GZ276" s="29"/>
      <c r="HA276" s="29"/>
      <c r="HB276" s="29"/>
      <c r="HC276" s="29"/>
      <c r="HD276" s="29"/>
      <c r="HE276" s="29"/>
      <c r="HF276" s="29"/>
      <c r="HG276" s="29"/>
      <c r="HH276" s="29"/>
      <c r="HI276" s="29"/>
      <c r="HJ276" s="29"/>
      <c r="HK276" s="29"/>
      <c r="HL276" s="29"/>
      <c r="HM276" s="29"/>
      <c r="HN276" s="29"/>
      <c r="HO276" s="29"/>
      <c r="HP276" s="29"/>
    </row>
    <row r="277" spans="1:224" ht="51" hidden="1" outlineLevel="1" x14ac:dyDescent="0.2">
      <c r="A277" s="14" t="s">
        <v>622</v>
      </c>
      <c r="B277" s="14" t="s">
        <v>40</v>
      </c>
      <c r="C277" s="14" t="s">
        <v>615</v>
      </c>
      <c r="D277" s="14" t="s">
        <v>616</v>
      </c>
      <c r="E277" s="14" t="s">
        <v>617</v>
      </c>
      <c r="F277" s="14" t="s">
        <v>621</v>
      </c>
      <c r="G277" s="14" t="s">
        <v>77</v>
      </c>
      <c r="H277" s="27">
        <v>50</v>
      </c>
      <c r="I277" s="14" t="s">
        <v>100</v>
      </c>
      <c r="J277" s="14" t="s">
        <v>47</v>
      </c>
      <c r="K277" s="14" t="s">
        <v>48</v>
      </c>
      <c r="L277" s="14" t="s">
        <v>49</v>
      </c>
      <c r="M277" s="14" t="s">
        <v>113</v>
      </c>
      <c r="N277" s="28">
        <v>0</v>
      </c>
      <c r="O277" s="28">
        <v>0</v>
      </c>
      <c r="P277" s="28">
        <v>10.199999999999999</v>
      </c>
      <c r="Q277" s="28">
        <v>6</v>
      </c>
      <c r="R277" s="28">
        <v>6</v>
      </c>
      <c r="S277" s="28">
        <v>6</v>
      </c>
      <c r="T277" s="28">
        <v>6</v>
      </c>
      <c r="U277" s="28"/>
      <c r="V277" s="28">
        <v>444098</v>
      </c>
      <c r="W277" s="28">
        <v>0</v>
      </c>
      <c r="X277" s="20">
        <f t="shared" si="5"/>
        <v>0</v>
      </c>
      <c r="Y277" s="14" t="s">
        <v>51</v>
      </c>
      <c r="Z277" s="14" t="s">
        <v>168</v>
      </c>
      <c r="AA277" s="14" t="s">
        <v>84</v>
      </c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  <c r="HH277" s="29"/>
      <c r="HI277" s="29"/>
      <c r="HJ277" s="29"/>
      <c r="HK277" s="29"/>
      <c r="HL277" s="29"/>
      <c r="HM277" s="29"/>
      <c r="HN277" s="29"/>
      <c r="HO277" s="29"/>
      <c r="HP277" s="29"/>
    </row>
    <row r="278" spans="1:224" ht="51" hidden="1" outlineLevel="1" x14ac:dyDescent="0.2">
      <c r="A278" s="14" t="s">
        <v>623</v>
      </c>
      <c r="B278" s="14" t="s">
        <v>40</v>
      </c>
      <c r="C278" s="14" t="s">
        <v>615</v>
      </c>
      <c r="D278" s="14" t="s">
        <v>616</v>
      </c>
      <c r="E278" s="14" t="s">
        <v>617</v>
      </c>
      <c r="F278" s="14" t="s">
        <v>624</v>
      </c>
      <c r="G278" s="15" t="s">
        <v>77</v>
      </c>
      <c r="H278" s="16">
        <v>50</v>
      </c>
      <c r="I278" s="17" t="s">
        <v>96</v>
      </c>
      <c r="J278" s="15" t="s">
        <v>47</v>
      </c>
      <c r="K278" s="18" t="s">
        <v>48</v>
      </c>
      <c r="L278" s="18" t="s">
        <v>49</v>
      </c>
      <c r="M278" s="17" t="s">
        <v>113</v>
      </c>
      <c r="N278" s="20">
        <v>0</v>
      </c>
      <c r="O278" s="23">
        <v>0</v>
      </c>
      <c r="P278" s="23">
        <v>3.6</v>
      </c>
      <c r="Q278" s="23">
        <v>2</v>
      </c>
      <c r="R278" s="20">
        <v>2</v>
      </c>
      <c r="S278" s="20">
        <v>2</v>
      </c>
      <c r="T278" s="20">
        <v>2</v>
      </c>
      <c r="U278" s="20"/>
      <c r="V278" s="20">
        <v>598214.28571428568</v>
      </c>
      <c r="W278" s="20">
        <v>0</v>
      </c>
      <c r="X278" s="20">
        <f t="shared" si="5"/>
        <v>0</v>
      </c>
      <c r="Y278" s="18" t="s">
        <v>51</v>
      </c>
      <c r="Z278" s="21">
        <v>2014</v>
      </c>
      <c r="AA278" s="14" t="s">
        <v>116</v>
      </c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  <c r="HH278" s="29"/>
      <c r="HI278" s="29"/>
      <c r="HJ278" s="29"/>
      <c r="HK278" s="29"/>
      <c r="HL278" s="29"/>
      <c r="HM278" s="29"/>
      <c r="HN278" s="29"/>
      <c r="HO278" s="29"/>
      <c r="HP278" s="29"/>
    </row>
    <row r="279" spans="1:224" ht="51" hidden="1" outlineLevel="1" x14ac:dyDescent="0.2">
      <c r="A279" s="14" t="s">
        <v>625</v>
      </c>
      <c r="B279" s="14" t="s">
        <v>40</v>
      </c>
      <c r="C279" s="14" t="s">
        <v>615</v>
      </c>
      <c r="D279" s="14" t="s">
        <v>616</v>
      </c>
      <c r="E279" s="14" t="s">
        <v>617</v>
      </c>
      <c r="F279" s="14" t="s">
        <v>624</v>
      </c>
      <c r="G279" s="14" t="s">
        <v>77</v>
      </c>
      <c r="H279" s="27">
        <v>50</v>
      </c>
      <c r="I279" s="14" t="s">
        <v>100</v>
      </c>
      <c r="J279" s="14" t="s">
        <v>47</v>
      </c>
      <c r="K279" s="14" t="s">
        <v>48</v>
      </c>
      <c r="L279" s="14" t="s">
        <v>49</v>
      </c>
      <c r="M279" s="14" t="s">
        <v>113</v>
      </c>
      <c r="N279" s="28">
        <v>0</v>
      </c>
      <c r="O279" s="28">
        <v>0</v>
      </c>
      <c r="P279" s="28">
        <v>3.6</v>
      </c>
      <c r="Q279" s="28">
        <v>2</v>
      </c>
      <c r="R279" s="28">
        <v>2</v>
      </c>
      <c r="S279" s="28">
        <v>2</v>
      </c>
      <c r="T279" s="28">
        <v>2</v>
      </c>
      <c r="U279" s="28"/>
      <c r="V279" s="28">
        <v>435261</v>
      </c>
      <c r="W279" s="28">
        <v>0</v>
      </c>
      <c r="X279" s="20">
        <f t="shared" si="5"/>
        <v>0</v>
      </c>
      <c r="Y279" s="14" t="s">
        <v>51</v>
      </c>
      <c r="Z279" s="14" t="s">
        <v>168</v>
      </c>
      <c r="AA279" s="14" t="s">
        <v>84</v>
      </c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  <c r="HH279" s="29"/>
      <c r="HI279" s="29"/>
      <c r="HJ279" s="29"/>
      <c r="HK279" s="29"/>
      <c r="HL279" s="29"/>
      <c r="HM279" s="29"/>
      <c r="HN279" s="29"/>
      <c r="HO279" s="29"/>
      <c r="HP279" s="29"/>
    </row>
    <row r="280" spans="1:224" ht="51" hidden="1" outlineLevel="1" x14ac:dyDescent="0.2">
      <c r="A280" s="14" t="s">
        <v>626</v>
      </c>
      <c r="B280" s="14" t="s">
        <v>40</v>
      </c>
      <c r="C280" s="14" t="s">
        <v>615</v>
      </c>
      <c r="D280" s="14" t="s">
        <v>616</v>
      </c>
      <c r="E280" s="14" t="s">
        <v>617</v>
      </c>
      <c r="F280" s="14" t="s">
        <v>627</v>
      </c>
      <c r="G280" s="15" t="s">
        <v>77</v>
      </c>
      <c r="H280" s="16">
        <v>50</v>
      </c>
      <c r="I280" s="17" t="s">
        <v>96</v>
      </c>
      <c r="J280" s="15" t="s">
        <v>47</v>
      </c>
      <c r="K280" s="18" t="s">
        <v>48</v>
      </c>
      <c r="L280" s="18" t="s">
        <v>49</v>
      </c>
      <c r="M280" s="17" t="s">
        <v>113</v>
      </c>
      <c r="N280" s="20">
        <v>0</v>
      </c>
      <c r="O280" s="23">
        <v>0</v>
      </c>
      <c r="P280" s="23">
        <v>3.6</v>
      </c>
      <c r="Q280" s="23">
        <v>3.6</v>
      </c>
      <c r="R280" s="20">
        <v>3.6</v>
      </c>
      <c r="S280" s="20">
        <v>3.6</v>
      </c>
      <c r="T280" s="20">
        <v>3.6</v>
      </c>
      <c r="U280" s="20"/>
      <c r="V280" s="20">
        <v>598214.28571428568</v>
      </c>
      <c r="W280" s="20">
        <v>0</v>
      </c>
      <c r="X280" s="20">
        <f t="shared" si="5"/>
        <v>0</v>
      </c>
      <c r="Y280" s="18" t="s">
        <v>51</v>
      </c>
      <c r="Z280" s="21">
        <v>2014</v>
      </c>
      <c r="AA280" s="14" t="s">
        <v>116</v>
      </c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  <c r="HH280" s="29"/>
      <c r="HI280" s="29"/>
      <c r="HJ280" s="29"/>
      <c r="HK280" s="29"/>
      <c r="HL280" s="29"/>
      <c r="HM280" s="29"/>
      <c r="HN280" s="29"/>
      <c r="HO280" s="29"/>
      <c r="HP280" s="29"/>
    </row>
    <row r="281" spans="1:224" ht="51" hidden="1" outlineLevel="1" x14ac:dyDescent="0.2">
      <c r="A281" s="14" t="s">
        <v>628</v>
      </c>
      <c r="B281" s="14" t="s">
        <v>40</v>
      </c>
      <c r="C281" s="14" t="s">
        <v>615</v>
      </c>
      <c r="D281" s="14" t="s">
        <v>616</v>
      </c>
      <c r="E281" s="14" t="s">
        <v>617</v>
      </c>
      <c r="F281" s="14" t="s">
        <v>627</v>
      </c>
      <c r="G281" s="14" t="s">
        <v>77</v>
      </c>
      <c r="H281" s="27">
        <v>50</v>
      </c>
      <c r="I281" s="14" t="s">
        <v>100</v>
      </c>
      <c r="J281" s="14" t="s">
        <v>47</v>
      </c>
      <c r="K281" s="14" t="s">
        <v>48</v>
      </c>
      <c r="L281" s="14" t="s">
        <v>49</v>
      </c>
      <c r="M281" s="14" t="s">
        <v>113</v>
      </c>
      <c r="N281" s="28">
        <v>0</v>
      </c>
      <c r="O281" s="28">
        <v>0</v>
      </c>
      <c r="P281" s="28">
        <v>3.6</v>
      </c>
      <c r="Q281" s="28">
        <v>3.6</v>
      </c>
      <c r="R281" s="28">
        <v>3.6</v>
      </c>
      <c r="S281" s="28">
        <v>3.6</v>
      </c>
      <c r="T281" s="28">
        <v>3.6</v>
      </c>
      <c r="U281" s="28"/>
      <c r="V281" s="28">
        <v>598200</v>
      </c>
      <c r="W281" s="28">
        <v>0</v>
      </c>
      <c r="X281" s="20">
        <f t="shared" si="5"/>
        <v>0</v>
      </c>
      <c r="Y281" s="14" t="s">
        <v>51</v>
      </c>
      <c r="Z281" s="14" t="s">
        <v>168</v>
      </c>
      <c r="AA281" s="14" t="s">
        <v>84</v>
      </c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  <c r="GO281" s="29"/>
      <c r="GP281" s="29"/>
      <c r="GQ281" s="29"/>
      <c r="GR281" s="29"/>
      <c r="GS281" s="29"/>
      <c r="GT281" s="29"/>
      <c r="GU281" s="29"/>
      <c r="GV281" s="29"/>
      <c r="GW281" s="29"/>
      <c r="GX281" s="29"/>
      <c r="GY281" s="29"/>
      <c r="GZ281" s="29"/>
      <c r="HA281" s="29"/>
      <c r="HB281" s="29"/>
      <c r="HC281" s="29"/>
      <c r="HD281" s="29"/>
      <c r="HE281" s="29"/>
      <c r="HF281" s="29"/>
      <c r="HG281" s="29"/>
      <c r="HH281" s="29"/>
      <c r="HI281" s="29"/>
      <c r="HJ281" s="29"/>
      <c r="HK281" s="29"/>
      <c r="HL281" s="29"/>
      <c r="HM281" s="29"/>
      <c r="HN281" s="29"/>
      <c r="HO281" s="29"/>
      <c r="HP281" s="29"/>
    </row>
    <row r="282" spans="1:224" ht="51" hidden="1" outlineLevel="1" x14ac:dyDescent="0.2">
      <c r="A282" s="14" t="s">
        <v>629</v>
      </c>
      <c r="B282" s="14" t="s">
        <v>40</v>
      </c>
      <c r="C282" s="14" t="s">
        <v>615</v>
      </c>
      <c r="D282" s="14" t="s">
        <v>616</v>
      </c>
      <c r="E282" s="14" t="s">
        <v>617</v>
      </c>
      <c r="F282" s="14" t="s">
        <v>630</v>
      </c>
      <c r="G282" s="15" t="s">
        <v>77</v>
      </c>
      <c r="H282" s="16">
        <v>50</v>
      </c>
      <c r="I282" s="17" t="s">
        <v>96</v>
      </c>
      <c r="J282" s="15" t="s">
        <v>47</v>
      </c>
      <c r="K282" s="18" t="s">
        <v>48</v>
      </c>
      <c r="L282" s="18" t="s">
        <v>49</v>
      </c>
      <c r="M282" s="17" t="s">
        <v>113</v>
      </c>
      <c r="N282" s="20">
        <v>0</v>
      </c>
      <c r="O282" s="23">
        <v>0</v>
      </c>
      <c r="P282" s="23">
        <v>11.7</v>
      </c>
      <c r="Q282" s="23">
        <v>8</v>
      </c>
      <c r="R282" s="20">
        <v>8</v>
      </c>
      <c r="S282" s="20">
        <v>8</v>
      </c>
      <c r="T282" s="20">
        <v>8</v>
      </c>
      <c r="U282" s="20"/>
      <c r="V282" s="20">
        <v>562500</v>
      </c>
      <c r="W282" s="20">
        <v>0</v>
      </c>
      <c r="X282" s="20">
        <f t="shared" si="5"/>
        <v>0</v>
      </c>
      <c r="Y282" s="18" t="s">
        <v>51</v>
      </c>
      <c r="Z282" s="21">
        <v>2014</v>
      </c>
      <c r="AA282" s="14" t="s">
        <v>81</v>
      </c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  <c r="HH282" s="29"/>
      <c r="HI282" s="29"/>
      <c r="HJ282" s="29"/>
      <c r="HK282" s="29"/>
      <c r="HL282" s="29"/>
      <c r="HM282" s="29"/>
      <c r="HN282" s="29"/>
      <c r="HO282" s="29"/>
      <c r="HP282" s="29"/>
    </row>
    <row r="283" spans="1:224" ht="51" hidden="1" outlineLevel="1" x14ac:dyDescent="0.2">
      <c r="A283" s="14" t="s">
        <v>631</v>
      </c>
      <c r="B283" s="14" t="s">
        <v>40</v>
      </c>
      <c r="C283" s="14" t="s">
        <v>615</v>
      </c>
      <c r="D283" s="14" t="s">
        <v>616</v>
      </c>
      <c r="E283" s="14" t="s">
        <v>617</v>
      </c>
      <c r="F283" s="14" t="s">
        <v>630</v>
      </c>
      <c r="G283" s="14" t="s">
        <v>77</v>
      </c>
      <c r="H283" s="27">
        <v>50</v>
      </c>
      <c r="I283" s="14" t="s">
        <v>100</v>
      </c>
      <c r="J283" s="14" t="s">
        <v>47</v>
      </c>
      <c r="K283" s="14" t="s">
        <v>48</v>
      </c>
      <c r="L283" s="14" t="s">
        <v>49</v>
      </c>
      <c r="M283" s="14" t="s">
        <v>113</v>
      </c>
      <c r="N283" s="28">
        <v>0</v>
      </c>
      <c r="O283" s="28">
        <v>0</v>
      </c>
      <c r="P283" s="28">
        <v>11.7</v>
      </c>
      <c r="Q283" s="28">
        <v>8</v>
      </c>
      <c r="R283" s="28">
        <v>8</v>
      </c>
      <c r="S283" s="28">
        <v>8</v>
      </c>
      <c r="T283" s="28">
        <v>8</v>
      </c>
      <c r="U283" s="28"/>
      <c r="V283" s="28">
        <v>562500</v>
      </c>
      <c r="W283" s="28">
        <f>V283*(O283+P283+Q283+R283+S283+T283)</f>
        <v>24581250</v>
      </c>
      <c r="X283" s="20">
        <f t="shared" si="5"/>
        <v>27531000.000000004</v>
      </c>
      <c r="Y283" s="14" t="s">
        <v>51</v>
      </c>
      <c r="Z283" s="14" t="s">
        <v>168</v>
      </c>
      <c r="AA283" s="14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  <c r="GO283" s="29"/>
      <c r="GP283" s="29"/>
      <c r="GQ283" s="29"/>
      <c r="GR283" s="29"/>
      <c r="GS283" s="29"/>
      <c r="GT283" s="29"/>
      <c r="GU283" s="29"/>
      <c r="GV283" s="29"/>
      <c r="GW283" s="29"/>
      <c r="GX283" s="29"/>
      <c r="GY283" s="29"/>
      <c r="GZ283" s="29"/>
      <c r="HA283" s="29"/>
      <c r="HB283" s="29"/>
      <c r="HC283" s="29"/>
      <c r="HD283" s="29"/>
      <c r="HE283" s="29"/>
      <c r="HF283" s="29"/>
      <c r="HG283" s="29"/>
      <c r="HH283" s="29"/>
      <c r="HI283" s="29"/>
      <c r="HJ283" s="29"/>
      <c r="HK283" s="29"/>
      <c r="HL283" s="29"/>
      <c r="HM283" s="29"/>
      <c r="HN283" s="29"/>
      <c r="HO283" s="29"/>
      <c r="HP283" s="29"/>
    </row>
    <row r="284" spans="1:224" ht="51" hidden="1" outlineLevel="1" x14ac:dyDescent="0.2">
      <c r="A284" s="14" t="s">
        <v>632</v>
      </c>
      <c r="B284" s="14" t="s">
        <v>40</v>
      </c>
      <c r="C284" s="14" t="s">
        <v>615</v>
      </c>
      <c r="D284" s="14" t="s">
        <v>616</v>
      </c>
      <c r="E284" s="14" t="s">
        <v>617</v>
      </c>
      <c r="F284" s="14" t="s">
        <v>633</v>
      </c>
      <c r="G284" s="15" t="s">
        <v>77</v>
      </c>
      <c r="H284" s="16">
        <v>50</v>
      </c>
      <c r="I284" s="17" t="s">
        <v>96</v>
      </c>
      <c r="J284" s="15" t="s">
        <v>47</v>
      </c>
      <c r="K284" s="18" t="s">
        <v>48</v>
      </c>
      <c r="L284" s="18" t="s">
        <v>49</v>
      </c>
      <c r="M284" s="17" t="s">
        <v>113</v>
      </c>
      <c r="N284" s="20">
        <v>0</v>
      </c>
      <c r="O284" s="23">
        <v>0</v>
      </c>
      <c r="P284" s="23">
        <v>11.7</v>
      </c>
      <c r="Q284" s="23">
        <v>8</v>
      </c>
      <c r="R284" s="20">
        <v>8</v>
      </c>
      <c r="S284" s="20">
        <v>8</v>
      </c>
      <c r="T284" s="20">
        <v>8</v>
      </c>
      <c r="U284" s="20"/>
      <c r="V284" s="20">
        <v>562500</v>
      </c>
      <c r="W284" s="20">
        <v>0</v>
      </c>
      <c r="X284" s="20">
        <f t="shared" si="5"/>
        <v>0</v>
      </c>
      <c r="Y284" s="18" t="s">
        <v>51</v>
      </c>
      <c r="Z284" s="21">
        <v>2014</v>
      </c>
      <c r="AA284" s="14" t="s">
        <v>81</v>
      </c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</row>
    <row r="285" spans="1:224" ht="51" hidden="1" outlineLevel="1" x14ac:dyDescent="0.2">
      <c r="A285" s="14" t="s">
        <v>634</v>
      </c>
      <c r="B285" s="14" t="s">
        <v>40</v>
      </c>
      <c r="C285" s="14" t="s">
        <v>615</v>
      </c>
      <c r="D285" s="14" t="s">
        <v>616</v>
      </c>
      <c r="E285" s="14" t="s">
        <v>617</v>
      </c>
      <c r="F285" s="14" t="s">
        <v>633</v>
      </c>
      <c r="G285" s="14" t="s">
        <v>77</v>
      </c>
      <c r="H285" s="27">
        <v>50</v>
      </c>
      <c r="I285" s="14" t="s">
        <v>100</v>
      </c>
      <c r="J285" s="14" t="s">
        <v>47</v>
      </c>
      <c r="K285" s="14" t="s">
        <v>48</v>
      </c>
      <c r="L285" s="14" t="s">
        <v>49</v>
      </c>
      <c r="M285" s="14" t="s">
        <v>113</v>
      </c>
      <c r="N285" s="28">
        <v>0</v>
      </c>
      <c r="O285" s="28">
        <v>0</v>
      </c>
      <c r="P285" s="28">
        <v>11.7</v>
      </c>
      <c r="Q285" s="28">
        <v>8</v>
      </c>
      <c r="R285" s="28">
        <v>8</v>
      </c>
      <c r="S285" s="28">
        <v>8</v>
      </c>
      <c r="T285" s="28">
        <v>8</v>
      </c>
      <c r="U285" s="28"/>
      <c r="V285" s="28">
        <v>562500</v>
      </c>
      <c r="W285" s="28">
        <f>V285*(O285+P285+Q285+R285+S285+T285)</f>
        <v>24581250</v>
      </c>
      <c r="X285" s="20">
        <f t="shared" si="5"/>
        <v>27531000.000000004</v>
      </c>
      <c r="Y285" s="14" t="s">
        <v>51</v>
      </c>
      <c r="Z285" s="14" t="s">
        <v>168</v>
      </c>
      <c r="AA285" s="14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29"/>
      <c r="EW285" s="29"/>
      <c r="EX285" s="29"/>
      <c r="EY285" s="29"/>
      <c r="EZ285" s="29"/>
      <c r="FA285" s="29"/>
      <c r="FB285" s="29"/>
      <c r="FC285" s="29"/>
      <c r="FD285" s="29"/>
      <c r="FE285" s="29"/>
      <c r="FF285" s="29"/>
      <c r="FG285" s="29"/>
      <c r="FH285" s="29"/>
      <c r="FI285" s="29"/>
      <c r="FJ285" s="29"/>
      <c r="FK285" s="29"/>
      <c r="FL285" s="29"/>
      <c r="FM285" s="29"/>
      <c r="FN285" s="29"/>
      <c r="FO285" s="29"/>
      <c r="FP285" s="29"/>
      <c r="FQ285" s="29"/>
      <c r="FR285" s="29"/>
      <c r="FS285" s="29"/>
      <c r="FT285" s="29"/>
      <c r="FU285" s="29"/>
      <c r="FV285" s="29"/>
      <c r="FW285" s="29"/>
      <c r="FX285" s="29"/>
      <c r="FY285" s="29"/>
      <c r="FZ285" s="29"/>
      <c r="GA285" s="29"/>
      <c r="GB285" s="29"/>
      <c r="GC285" s="29"/>
      <c r="GD285" s="29"/>
      <c r="GE285" s="29"/>
      <c r="GF285" s="29"/>
      <c r="GG285" s="29"/>
      <c r="GH285" s="29"/>
      <c r="GI285" s="29"/>
      <c r="GJ285" s="29"/>
      <c r="GK285" s="29"/>
      <c r="GL285" s="29"/>
      <c r="GM285" s="29"/>
      <c r="GN285" s="29"/>
      <c r="GO285" s="29"/>
      <c r="GP285" s="29"/>
      <c r="GQ285" s="29"/>
      <c r="GR285" s="29"/>
      <c r="GS285" s="29"/>
      <c r="GT285" s="29"/>
      <c r="GU285" s="29"/>
      <c r="GV285" s="29"/>
      <c r="GW285" s="29"/>
      <c r="GX285" s="29"/>
      <c r="GY285" s="29"/>
      <c r="GZ285" s="29"/>
      <c r="HA285" s="29"/>
      <c r="HB285" s="29"/>
      <c r="HC285" s="29"/>
      <c r="HD285" s="29"/>
      <c r="HE285" s="29"/>
      <c r="HF285" s="29"/>
      <c r="HG285" s="29"/>
      <c r="HH285" s="29"/>
      <c r="HI285" s="29"/>
      <c r="HJ285" s="29"/>
      <c r="HK285" s="29"/>
      <c r="HL285" s="29"/>
      <c r="HM285" s="29"/>
      <c r="HN285" s="29"/>
      <c r="HO285" s="29"/>
      <c r="HP285" s="29"/>
    </row>
    <row r="286" spans="1:224" ht="51" hidden="1" outlineLevel="1" x14ac:dyDescent="0.2">
      <c r="A286" s="14" t="s">
        <v>635</v>
      </c>
      <c r="B286" s="14" t="s">
        <v>40</v>
      </c>
      <c r="C286" s="14" t="s">
        <v>636</v>
      </c>
      <c r="D286" s="14" t="s">
        <v>637</v>
      </c>
      <c r="E286" s="14" t="s">
        <v>638</v>
      </c>
      <c r="F286" s="14" t="s">
        <v>639</v>
      </c>
      <c r="G286" s="15" t="s">
        <v>77</v>
      </c>
      <c r="H286" s="16">
        <v>61</v>
      </c>
      <c r="I286" s="17" t="s">
        <v>96</v>
      </c>
      <c r="J286" s="15" t="s">
        <v>47</v>
      </c>
      <c r="K286" s="18" t="s">
        <v>48</v>
      </c>
      <c r="L286" s="18" t="s">
        <v>49</v>
      </c>
      <c r="M286" s="17" t="s">
        <v>50</v>
      </c>
      <c r="N286" s="20">
        <v>0</v>
      </c>
      <c r="O286" s="23">
        <v>0</v>
      </c>
      <c r="P286" s="23">
        <v>600</v>
      </c>
      <c r="Q286" s="23">
        <v>600</v>
      </c>
      <c r="R286" s="23">
        <v>600</v>
      </c>
      <c r="S286" s="23">
        <v>600</v>
      </c>
      <c r="T286" s="23">
        <v>600</v>
      </c>
      <c r="U286" s="23"/>
      <c r="V286" s="20">
        <v>4356</v>
      </c>
      <c r="W286" s="20">
        <v>0</v>
      </c>
      <c r="X286" s="20">
        <f t="shared" si="5"/>
        <v>0</v>
      </c>
      <c r="Y286" s="18" t="s">
        <v>51</v>
      </c>
      <c r="Z286" s="21">
        <v>2014</v>
      </c>
      <c r="AA286" s="22" t="s">
        <v>84</v>
      </c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  <c r="GN286" s="29"/>
      <c r="GO286" s="29"/>
      <c r="GP286" s="29"/>
      <c r="GQ286" s="29"/>
      <c r="GR286" s="29"/>
      <c r="GS286" s="29"/>
      <c r="GT286" s="29"/>
      <c r="GU286" s="29"/>
      <c r="GV286" s="29"/>
      <c r="GW286" s="29"/>
      <c r="GX286" s="29"/>
      <c r="GY286" s="29"/>
      <c r="GZ286" s="29"/>
      <c r="HA286" s="29"/>
      <c r="HB286" s="29"/>
      <c r="HC286" s="29"/>
      <c r="HD286" s="29"/>
      <c r="HE286" s="29"/>
      <c r="HF286" s="29"/>
      <c r="HG286" s="29"/>
      <c r="HH286" s="29"/>
      <c r="HI286" s="29"/>
      <c r="HJ286" s="29"/>
      <c r="HK286" s="29"/>
      <c r="HL286" s="29"/>
      <c r="HM286" s="29"/>
      <c r="HN286" s="29"/>
      <c r="HO286" s="29"/>
      <c r="HP286" s="29"/>
    </row>
    <row r="287" spans="1:224" ht="51" hidden="1" outlineLevel="1" x14ac:dyDescent="0.2">
      <c r="A287" s="14" t="s">
        <v>640</v>
      </c>
      <c r="B287" s="14" t="s">
        <v>40</v>
      </c>
      <c r="C287" s="14" t="s">
        <v>641</v>
      </c>
      <c r="D287" s="14" t="s">
        <v>637</v>
      </c>
      <c r="E287" s="14" t="s">
        <v>642</v>
      </c>
      <c r="F287" s="14" t="s">
        <v>643</v>
      </c>
      <c r="G287" s="15" t="s">
        <v>77</v>
      </c>
      <c r="H287" s="16">
        <v>61</v>
      </c>
      <c r="I287" s="17" t="s">
        <v>96</v>
      </c>
      <c r="J287" s="15" t="s">
        <v>47</v>
      </c>
      <c r="K287" s="18" t="s">
        <v>48</v>
      </c>
      <c r="L287" s="18" t="s">
        <v>49</v>
      </c>
      <c r="M287" s="17" t="s">
        <v>50</v>
      </c>
      <c r="N287" s="20">
        <v>0</v>
      </c>
      <c r="O287" s="23">
        <v>0</v>
      </c>
      <c r="P287" s="23">
        <v>440</v>
      </c>
      <c r="Q287" s="23">
        <v>440</v>
      </c>
      <c r="R287" s="23">
        <v>440</v>
      </c>
      <c r="S287" s="23">
        <v>440</v>
      </c>
      <c r="T287" s="23">
        <v>440</v>
      </c>
      <c r="U287" s="23"/>
      <c r="V287" s="20">
        <v>3115.48</v>
      </c>
      <c r="W287" s="20">
        <v>0</v>
      </c>
      <c r="X287" s="20">
        <f t="shared" si="5"/>
        <v>0</v>
      </c>
      <c r="Y287" s="18" t="s">
        <v>51</v>
      </c>
      <c r="Z287" s="21">
        <v>2014</v>
      </c>
      <c r="AA287" s="14" t="s">
        <v>644</v>
      </c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"/>
      <c r="EH287" s="29"/>
      <c r="EI287" s="29"/>
      <c r="EJ287" s="29"/>
      <c r="EK287" s="29"/>
      <c r="EL287" s="29"/>
      <c r="EM287" s="29"/>
      <c r="EN287" s="29"/>
      <c r="EO287" s="29"/>
      <c r="EP287" s="29"/>
      <c r="EQ287" s="29"/>
      <c r="ER287" s="29"/>
      <c r="ES287" s="29"/>
      <c r="ET287" s="29"/>
      <c r="EU287" s="29"/>
      <c r="EV287" s="29"/>
      <c r="EW287" s="29"/>
      <c r="EX287" s="29"/>
      <c r="EY287" s="29"/>
      <c r="EZ287" s="29"/>
      <c r="FA287" s="29"/>
      <c r="FB287" s="29"/>
      <c r="FC287" s="29"/>
      <c r="FD287" s="29"/>
      <c r="FE287" s="29"/>
      <c r="FF287" s="29"/>
      <c r="FG287" s="29"/>
      <c r="FH287" s="29"/>
      <c r="FI287" s="29"/>
      <c r="FJ287" s="29"/>
      <c r="FK287" s="29"/>
      <c r="FL287" s="29"/>
      <c r="FM287" s="29"/>
      <c r="FN287" s="29"/>
      <c r="FO287" s="29"/>
      <c r="FP287" s="29"/>
      <c r="FQ287" s="29"/>
      <c r="FR287" s="29"/>
      <c r="FS287" s="29"/>
      <c r="FT287" s="29"/>
      <c r="FU287" s="29"/>
      <c r="FV287" s="29"/>
      <c r="FW287" s="29"/>
      <c r="FX287" s="29"/>
      <c r="FY287" s="29"/>
      <c r="FZ287" s="29"/>
      <c r="GA287" s="29"/>
      <c r="GB287" s="29"/>
      <c r="GC287" s="29"/>
      <c r="GD287" s="29"/>
      <c r="GE287" s="29"/>
      <c r="GF287" s="29"/>
      <c r="GG287" s="29"/>
      <c r="GH287" s="29"/>
      <c r="GI287" s="29"/>
      <c r="GJ287" s="29"/>
      <c r="GK287" s="29"/>
      <c r="GL287" s="29"/>
      <c r="GM287" s="29"/>
      <c r="GN287" s="29"/>
      <c r="GO287" s="29"/>
      <c r="GP287" s="29"/>
      <c r="GQ287" s="29"/>
      <c r="GR287" s="29"/>
      <c r="GS287" s="29"/>
      <c r="GT287" s="29"/>
      <c r="GU287" s="29"/>
      <c r="GV287" s="29"/>
      <c r="GW287" s="29"/>
      <c r="GX287" s="29"/>
      <c r="GY287" s="29"/>
      <c r="GZ287" s="29"/>
      <c r="HA287" s="29"/>
      <c r="HB287" s="29"/>
      <c r="HC287" s="29"/>
      <c r="HD287" s="29"/>
      <c r="HE287" s="29"/>
      <c r="HF287" s="29"/>
      <c r="HG287" s="29"/>
      <c r="HH287" s="29"/>
      <c r="HI287" s="29"/>
      <c r="HJ287" s="29"/>
      <c r="HK287" s="29"/>
      <c r="HL287" s="29"/>
      <c r="HM287" s="29"/>
      <c r="HN287" s="29"/>
      <c r="HO287" s="29"/>
      <c r="HP287" s="29"/>
    </row>
    <row r="288" spans="1:224" ht="51" hidden="1" outlineLevel="1" x14ac:dyDescent="0.2">
      <c r="A288" s="14" t="s">
        <v>645</v>
      </c>
      <c r="B288" s="14" t="s">
        <v>40</v>
      </c>
      <c r="C288" s="14" t="s">
        <v>641</v>
      </c>
      <c r="D288" s="14" t="s">
        <v>637</v>
      </c>
      <c r="E288" s="14" t="s">
        <v>642</v>
      </c>
      <c r="F288" s="14" t="s">
        <v>643</v>
      </c>
      <c r="G288" s="14" t="s">
        <v>45</v>
      </c>
      <c r="H288" s="27">
        <v>60</v>
      </c>
      <c r="I288" s="14" t="s">
        <v>46</v>
      </c>
      <c r="J288" s="14" t="s">
        <v>47</v>
      </c>
      <c r="K288" s="14" t="s">
        <v>48</v>
      </c>
      <c r="L288" s="14" t="s">
        <v>49</v>
      </c>
      <c r="M288" s="14" t="s">
        <v>50</v>
      </c>
      <c r="N288" s="28">
        <v>0</v>
      </c>
      <c r="O288" s="28">
        <v>0</v>
      </c>
      <c r="P288" s="28">
        <v>440</v>
      </c>
      <c r="Q288" s="28">
        <v>440</v>
      </c>
      <c r="R288" s="28">
        <v>240</v>
      </c>
      <c r="S288" s="28">
        <v>240</v>
      </c>
      <c r="T288" s="28">
        <v>240</v>
      </c>
      <c r="U288" s="28"/>
      <c r="V288" s="28">
        <v>3115.482</v>
      </c>
      <c r="W288" s="28">
        <f>V288*(O288+P288+Q288+R288+S288+T288)</f>
        <v>4984771.2</v>
      </c>
      <c r="X288" s="20">
        <f t="shared" si="5"/>
        <v>5582943.7440000009</v>
      </c>
      <c r="Y288" s="14" t="s">
        <v>51</v>
      </c>
      <c r="Z288" s="14" t="s">
        <v>168</v>
      </c>
      <c r="AA288" s="14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  <c r="GO288" s="29"/>
      <c r="GP288" s="29"/>
      <c r="GQ288" s="29"/>
      <c r="GR288" s="29"/>
      <c r="GS288" s="29"/>
      <c r="GT288" s="29"/>
      <c r="GU288" s="29"/>
      <c r="GV288" s="29"/>
      <c r="GW288" s="29"/>
      <c r="GX288" s="29"/>
      <c r="GY288" s="29"/>
      <c r="GZ288" s="29"/>
      <c r="HA288" s="29"/>
      <c r="HB288" s="29"/>
      <c r="HC288" s="29"/>
      <c r="HD288" s="29"/>
      <c r="HE288" s="29"/>
      <c r="HF288" s="29"/>
      <c r="HG288" s="29"/>
      <c r="HH288" s="29"/>
      <c r="HI288" s="29"/>
      <c r="HJ288" s="29"/>
      <c r="HK288" s="29"/>
      <c r="HL288" s="29"/>
      <c r="HM288" s="29"/>
      <c r="HN288" s="29"/>
      <c r="HO288" s="29"/>
      <c r="HP288" s="29"/>
    </row>
    <row r="289" spans="1:224" ht="51" hidden="1" outlineLevel="1" x14ac:dyDescent="0.2">
      <c r="A289" s="14" t="s">
        <v>646</v>
      </c>
      <c r="B289" s="14" t="s">
        <v>40</v>
      </c>
      <c r="C289" s="14" t="s">
        <v>636</v>
      </c>
      <c r="D289" s="14" t="s">
        <v>637</v>
      </c>
      <c r="E289" s="14" t="s">
        <v>638</v>
      </c>
      <c r="F289" s="14" t="s">
        <v>647</v>
      </c>
      <c r="G289" s="15" t="s">
        <v>77</v>
      </c>
      <c r="H289" s="16">
        <v>61</v>
      </c>
      <c r="I289" s="17" t="s">
        <v>96</v>
      </c>
      <c r="J289" s="15" t="s">
        <v>47</v>
      </c>
      <c r="K289" s="18" t="s">
        <v>48</v>
      </c>
      <c r="L289" s="18" t="s">
        <v>49</v>
      </c>
      <c r="M289" s="17" t="s">
        <v>50</v>
      </c>
      <c r="N289" s="20">
        <v>0</v>
      </c>
      <c r="O289" s="23">
        <v>0</v>
      </c>
      <c r="P289" s="23">
        <v>7200</v>
      </c>
      <c r="Q289" s="23">
        <v>7200</v>
      </c>
      <c r="R289" s="23">
        <v>7200</v>
      </c>
      <c r="S289" s="23">
        <v>7200</v>
      </c>
      <c r="T289" s="23">
        <v>7200</v>
      </c>
      <c r="U289" s="23"/>
      <c r="V289" s="20">
        <v>1312</v>
      </c>
      <c r="W289" s="20">
        <v>0</v>
      </c>
      <c r="X289" s="20">
        <f t="shared" si="5"/>
        <v>0</v>
      </c>
      <c r="Y289" s="18" t="s">
        <v>51</v>
      </c>
      <c r="Z289" s="21">
        <v>2014</v>
      </c>
      <c r="AA289" s="14" t="s">
        <v>644</v>
      </c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  <c r="FZ289" s="29"/>
      <c r="GA289" s="29"/>
      <c r="GB289" s="29"/>
      <c r="GC289" s="29"/>
      <c r="GD289" s="29"/>
      <c r="GE289" s="29"/>
      <c r="GF289" s="29"/>
      <c r="GG289" s="29"/>
      <c r="GH289" s="29"/>
      <c r="GI289" s="29"/>
      <c r="GJ289" s="29"/>
      <c r="GK289" s="29"/>
      <c r="GL289" s="29"/>
      <c r="GM289" s="29"/>
      <c r="GN289" s="29"/>
      <c r="GO289" s="29"/>
      <c r="GP289" s="29"/>
      <c r="GQ289" s="29"/>
      <c r="GR289" s="29"/>
      <c r="GS289" s="29"/>
      <c r="GT289" s="29"/>
      <c r="GU289" s="29"/>
      <c r="GV289" s="29"/>
      <c r="GW289" s="29"/>
      <c r="GX289" s="29"/>
      <c r="GY289" s="29"/>
      <c r="GZ289" s="29"/>
      <c r="HA289" s="29"/>
      <c r="HB289" s="29"/>
      <c r="HC289" s="29"/>
      <c r="HD289" s="29"/>
      <c r="HE289" s="29"/>
      <c r="HF289" s="29"/>
      <c r="HG289" s="29"/>
      <c r="HH289" s="29"/>
      <c r="HI289" s="29"/>
      <c r="HJ289" s="29"/>
      <c r="HK289" s="29"/>
      <c r="HL289" s="29"/>
      <c r="HM289" s="29"/>
      <c r="HN289" s="29"/>
      <c r="HO289" s="29"/>
      <c r="HP289" s="29"/>
    </row>
    <row r="290" spans="1:224" ht="51" hidden="1" outlineLevel="1" x14ac:dyDescent="0.2">
      <c r="A290" s="14" t="s">
        <v>648</v>
      </c>
      <c r="B290" s="14" t="s">
        <v>40</v>
      </c>
      <c r="C290" s="14" t="s">
        <v>636</v>
      </c>
      <c r="D290" s="14" t="s">
        <v>637</v>
      </c>
      <c r="E290" s="14" t="s">
        <v>638</v>
      </c>
      <c r="F290" s="14" t="s">
        <v>647</v>
      </c>
      <c r="G290" s="14" t="s">
        <v>45</v>
      </c>
      <c r="H290" s="27">
        <v>60</v>
      </c>
      <c r="I290" s="14" t="s">
        <v>46</v>
      </c>
      <c r="J290" s="14" t="s">
        <v>47</v>
      </c>
      <c r="K290" s="14" t="s">
        <v>48</v>
      </c>
      <c r="L290" s="14" t="s">
        <v>49</v>
      </c>
      <c r="M290" s="14" t="s">
        <v>50</v>
      </c>
      <c r="N290" s="28">
        <v>0</v>
      </c>
      <c r="O290" s="28">
        <v>0</v>
      </c>
      <c r="P290" s="28">
        <v>5200</v>
      </c>
      <c r="Q290" s="28">
        <v>7200</v>
      </c>
      <c r="R290" s="28">
        <v>5000</v>
      </c>
      <c r="S290" s="28">
        <v>5000</v>
      </c>
      <c r="T290" s="28">
        <v>5000</v>
      </c>
      <c r="U290" s="28"/>
      <c r="V290" s="28">
        <v>1311</v>
      </c>
      <c r="W290" s="28">
        <f>V290*(O290+P290+Q290+R290+S290+T290)</f>
        <v>35921400</v>
      </c>
      <c r="X290" s="20">
        <f t="shared" si="5"/>
        <v>40231968.000000007</v>
      </c>
      <c r="Y290" s="14" t="s">
        <v>51</v>
      </c>
      <c r="Z290" s="14" t="s">
        <v>168</v>
      </c>
      <c r="AA290" s="14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  <c r="HH290" s="29"/>
      <c r="HI290" s="29"/>
      <c r="HJ290" s="29"/>
      <c r="HK290" s="29"/>
      <c r="HL290" s="29"/>
      <c r="HM290" s="29"/>
      <c r="HN290" s="29"/>
      <c r="HO290" s="29"/>
      <c r="HP290" s="29"/>
    </row>
    <row r="291" spans="1:224" ht="51" hidden="1" outlineLevel="1" x14ac:dyDescent="0.2">
      <c r="A291" s="14" t="s">
        <v>649</v>
      </c>
      <c r="B291" s="14" t="s">
        <v>40</v>
      </c>
      <c r="C291" s="14" t="s">
        <v>650</v>
      </c>
      <c r="D291" s="14" t="s">
        <v>637</v>
      </c>
      <c r="E291" s="14" t="s">
        <v>651</v>
      </c>
      <c r="F291" s="14" t="s">
        <v>652</v>
      </c>
      <c r="G291" s="15" t="s">
        <v>77</v>
      </c>
      <c r="H291" s="16">
        <v>61</v>
      </c>
      <c r="I291" s="17" t="s">
        <v>96</v>
      </c>
      <c r="J291" s="15" t="s">
        <v>47</v>
      </c>
      <c r="K291" s="18" t="s">
        <v>48</v>
      </c>
      <c r="L291" s="18" t="s">
        <v>49</v>
      </c>
      <c r="M291" s="17" t="s">
        <v>50</v>
      </c>
      <c r="N291" s="20">
        <v>0</v>
      </c>
      <c r="O291" s="23">
        <v>0</v>
      </c>
      <c r="P291" s="23">
        <v>500</v>
      </c>
      <c r="Q291" s="23">
        <v>500</v>
      </c>
      <c r="R291" s="23">
        <v>500</v>
      </c>
      <c r="S291" s="23">
        <v>500</v>
      </c>
      <c r="T291" s="23">
        <v>500</v>
      </c>
      <c r="U291" s="23"/>
      <c r="V291" s="20">
        <v>1312</v>
      </c>
      <c r="W291" s="20">
        <v>0</v>
      </c>
      <c r="X291" s="20">
        <f t="shared" si="5"/>
        <v>0</v>
      </c>
      <c r="Y291" s="18" t="s">
        <v>51</v>
      </c>
      <c r="Z291" s="21">
        <v>2014</v>
      </c>
      <c r="AA291" s="14" t="s">
        <v>644</v>
      </c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29"/>
      <c r="EW291" s="29"/>
      <c r="EX291" s="29"/>
      <c r="EY291" s="29"/>
      <c r="EZ291" s="29"/>
      <c r="FA291" s="29"/>
      <c r="FB291" s="29"/>
      <c r="FC291" s="29"/>
      <c r="FD291" s="29"/>
      <c r="FE291" s="29"/>
      <c r="FF291" s="29"/>
      <c r="FG291" s="29"/>
      <c r="FH291" s="29"/>
      <c r="FI291" s="29"/>
      <c r="FJ291" s="29"/>
      <c r="FK291" s="29"/>
      <c r="FL291" s="29"/>
      <c r="FM291" s="29"/>
      <c r="FN291" s="29"/>
      <c r="FO291" s="29"/>
      <c r="FP291" s="29"/>
      <c r="FQ291" s="29"/>
      <c r="FR291" s="29"/>
      <c r="FS291" s="29"/>
      <c r="FT291" s="29"/>
      <c r="FU291" s="29"/>
      <c r="FV291" s="29"/>
      <c r="FW291" s="29"/>
      <c r="FX291" s="29"/>
      <c r="FY291" s="29"/>
      <c r="FZ291" s="29"/>
      <c r="GA291" s="29"/>
      <c r="GB291" s="29"/>
      <c r="GC291" s="29"/>
      <c r="GD291" s="29"/>
      <c r="GE291" s="29"/>
      <c r="GF291" s="29"/>
      <c r="GG291" s="29"/>
      <c r="GH291" s="29"/>
      <c r="GI291" s="29"/>
      <c r="GJ291" s="29"/>
      <c r="GK291" s="29"/>
      <c r="GL291" s="29"/>
      <c r="GM291" s="29"/>
      <c r="GN291" s="29"/>
      <c r="GO291" s="29"/>
      <c r="GP291" s="29"/>
      <c r="GQ291" s="29"/>
      <c r="GR291" s="29"/>
      <c r="GS291" s="29"/>
      <c r="GT291" s="29"/>
      <c r="GU291" s="29"/>
      <c r="GV291" s="29"/>
      <c r="GW291" s="29"/>
      <c r="GX291" s="29"/>
      <c r="GY291" s="29"/>
      <c r="GZ291" s="29"/>
      <c r="HA291" s="29"/>
      <c r="HB291" s="29"/>
      <c r="HC291" s="29"/>
      <c r="HD291" s="29"/>
      <c r="HE291" s="29"/>
      <c r="HF291" s="29"/>
      <c r="HG291" s="29"/>
      <c r="HH291" s="29"/>
      <c r="HI291" s="29"/>
      <c r="HJ291" s="29"/>
      <c r="HK291" s="29"/>
      <c r="HL291" s="29"/>
      <c r="HM291" s="29"/>
      <c r="HN291" s="29"/>
      <c r="HO291" s="29"/>
      <c r="HP291" s="29"/>
    </row>
    <row r="292" spans="1:224" ht="51" hidden="1" outlineLevel="1" x14ac:dyDescent="0.2">
      <c r="A292" s="14" t="s">
        <v>653</v>
      </c>
      <c r="B292" s="14" t="s">
        <v>40</v>
      </c>
      <c r="C292" s="14" t="s">
        <v>650</v>
      </c>
      <c r="D292" s="14" t="s">
        <v>637</v>
      </c>
      <c r="E292" s="14" t="s">
        <v>651</v>
      </c>
      <c r="F292" s="14" t="s">
        <v>652</v>
      </c>
      <c r="G292" s="14" t="s">
        <v>45</v>
      </c>
      <c r="H292" s="27">
        <v>60</v>
      </c>
      <c r="I292" s="14" t="s">
        <v>46</v>
      </c>
      <c r="J292" s="14" t="s">
        <v>47</v>
      </c>
      <c r="K292" s="14" t="s">
        <v>48</v>
      </c>
      <c r="L292" s="14" t="s">
        <v>49</v>
      </c>
      <c r="M292" s="14" t="s">
        <v>50</v>
      </c>
      <c r="N292" s="28">
        <v>0</v>
      </c>
      <c r="O292" s="28">
        <v>0</v>
      </c>
      <c r="P292" s="28">
        <v>500</v>
      </c>
      <c r="Q292" s="28">
        <v>500</v>
      </c>
      <c r="R292" s="28">
        <v>300</v>
      </c>
      <c r="S292" s="28">
        <v>300</v>
      </c>
      <c r="T292" s="28">
        <v>300</v>
      </c>
      <c r="U292" s="28"/>
      <c r="V292" s="28">
        <v>1310</v>
      </c>
      <c r="W292" s="28">
        <f>V292*(O292+P292+Q292+R292+S292+T292)</f>
        <v>2489000</v>
      </c>
      <c r="X292" s="20">
        <f t="shared" si="5"/>
        <v>2787680.0000000005</v>
      </c>
      <c r="Y292" s="14" t="s">
        <v>51</v>
      </c>
      <c r="Z292" s="14" t="s">
        <v>168</v>
      </c>
      <c r="AA292" s="14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</row>
    <row r="293" spans="1:224" ht="51" hidden="1" outlineLevel="1" x14ac:dyDescent="0.2">
      <c r="A293" s="14" t="s">
        <v>654</v>
      </c>
      <c r="B293" s="14" t="s">
        <v>40</v>
      </c>
      <c r="C293" s="14" t="s">
        <v>636</v>
      </c>
      <c r="D293" s="14" t="s">
        <v>637</v>
      </c>
      <c r="E293" s="14" t="s">
        <v>638</v>
      </c>
      <c r="F293" s="14" t="s">
        <v>655</v>
      </c>
      <c r="G293" s="15" t="s">
        <v>77</v>
      </c>
      <c r="H293" s="16">
        <v>61</v>
      </c>
      <c r="I293" s="17" t="s">
        <v>96</v>
      </c>
      <c r="J293" s="15" t="s">
        <v>47</v>
      </c>
      <c r="K293" s="18" t="s">
        <v>48</v>
      </c>
      <c r="L293" s="18" t="s">
        <v>49</v>
      </c>
      <c r="M293" s="17" t="s">
        <v>50</v>
      </c>
      <c r="N293" s="20">
        <v>0</v>
      </c>
      <c r="O293" s="23">
        <v>0</v>
      </c>
      <c r="P293" s="23">
        <v>16</v>
      </c>
      <c r="Q293" s="23">
        <v>16</v>
      </c>
      <c r="R293" s="23">
        <v>16</v>
      </c>
      <c r="S293" s="23">
        <v>16</v>
      </c>
      <c r="T293" s="23">
        <v>16</v>
      </c>
      <c r="U293" s="23"/>
      <c r="V293" s="20">
        <v>404</v>
      </c>
      <c r="W293" s="20">
        <v>0</v>
      </c>
      <c r="X293" s="20">
        <f t="shared" si="5"/>
        <v>0</v>
      </c>
      <c r="Y293" s="18" t="s">
        <v>51</v>
      </c>
      <c r="Z293" s="21">
        <v>2014</v>
      </c>
      <c r="AA293" s="22" t="s">
        <v>84</v>
      </c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  <c r="GN293" s="29"/>
      <c r="GO293" s="29"/>
      <c r="GP293" s="29"/>
      <c r="GQ293" s="29"/>
      <c r="GR293" s="29"/>
      <c r="GS293" s="29"/>
      <c r="GT293" s="29"/>
      <c r="GU293" s="29"/>
      <c r="GV293" s="29"/>
      <c r="GW293" s="29"/>
      <c r="GX293" s="29"/>
      <c r="GY293" s="29"/>
      <c r="GZ293" s="29"/>
      <c r="HA293" s="29"/>
      <c r="HB293" s="29"/>
      <c r="HC293" s="29"/>
      <c r="HD293" s="29"/>
      <c r="HE293" s="29"/>
      <c r="HF293" s="29"/>
      <c r="HG293" s="29"/>
      <c r="HH293" s="29"/>
      <c r="HI293" s="29"/>
      <c r="HJ293" s="29"/>
      <c r="HK293" s="29"/>
      <c r="HL293" s="29"/>
      <c r="HM293" s="29"/>
      <c r="HN293" s="29"/>
      <c r="HO293" s="29"/>
      <c r="HP293" s="29"/>
    </row>
    <row r="294" spans="1:224" ht="51" hidden="1" outlineLevel="1" x14ac:dyDescent="0.2">
      <c r="A294" s="14" t="s">
        <v>656</v>
      </c>
      <c r="B294" s="14" t="s">
        <v>40</v>
      </c>
      <c r="C294" s="14" t="s">
        <v>636</v>
      </c>
      <c r="D294" s="14" t="s">
        <v>637</v>
      </c>
      <c r="E294" s="14" t="s">
        <v>638</v>
      </c>
      <c r="F294" s="14" t="s">
        <v>657</v>
      </c>
      <c r="G294" s="15" t="s">
        <v>77</v>
      </c>
      <c r="H294" s="16">
        <v>61</v>
      </c>
      <c r="I294" s="17" t="s">
        <v>96</v>
      </c>
      <c r="J294" s="15" t="s">
        <v>47</v>
      </c>
      <c r="K294" s="18" t="s">
        <v>48</v>
      </c>
      <c r="L294" s="18" t="s">
        <v>49</v>
      </c>
      <c r="M294" s="17" t="s">
        <v>50</v>
      </c>
      <c r="N294" s="20">
        <v>0</v>
      </c>
      <c r="O294" s="23">
        <v>0</v>
      </c>
      <c r="P294" s="23">
        <v>1340</v>
      </c>
      <c r="Q294" s="23">
        <v>1340</v>
      </c>
      <c r="R294" s="23">
        <v>1340</v>
      </c>
      <c r="S294" s="23">
        <v>1340</v>
      </c>
      <c r="T294" s="23">
        <v>1340</v>
      </c>
      <c r="U294" s="23"/>
      <c r="V294" s="20">
        <v>1552</v>
      </c>
      <c r="W294" s="20">
        <v>0</v>
      </c>
      <c r="X294" s="20">
        <f t="shared" si="5"/>
        <v>0</v>
      </c>
      <c r="Y294" s="18" t="s">
        <v>51</v>
      </c>
      <c r="Z294" s="21">
        <v>2014</v>
      </c>
      <c r="AA294" s="14" t="s">
        <v>644</v>
      </c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  <c r="GO294" s="29"/>
      <c r="GP294" s="29"/>
      <c r="GQ294" s="29"/>
      <c r="GR294" s="29"/>
      <c r="GS294" s="29"/>
      <c r="GT294" s="29"/>
      <c r="GU294" s="29"/>
      <c r="GV294" s="29"/>
      <c r="GW294" s="29"/>
      <c r="GX294" s="29"/>
      <c r="GY294" s="29"/>
      <c r="GZ294" s="29"/>
      <c r="HA294" s="29"/>
      <c r="HB294" s="29"/>
      <c r="HC294" s="29"/>
      <c r="HD294" s="29"/>
      <c r="HE294" s="29"/>
      <c r="HF294" s="29"/>
      <c r="HG294" s="29"/>
      <c r="HH294" s="29"/>
      <c r="HI294" s="29"/>
      <c r="HJ294" s="29"/>
      <c r="HK294" s="29"/>
      <c r="HL294" s="29"/>
      <c r="HM294" s="29"/>
      <c r="HN294" s="29"/>
      <c r="HO294" s="29"/>
      <c r="HP294" s="29"/>
    </row>
    <row r="295" spans="1:224" ht="51" hidden="1" outlineLevel="1" x14ac:dyDescent="0.2">
      <c r="A295" s="14" t="s">
        <v>658</v>
      </c>
      <c r="B295" s="14" t="s">
        <v>40</v>
      </c>
      <c r="C295" s="14" t="s">
        <v>636</v>
      </c>
      <c r="D295" s="14" t="s">
        <v>637</v>
      </c>
      <c r="E295" s="14" t="s">
        <v>638</v>
      </c>
      <c r="F295" s="14" t="s">
        <v>657</v>
      </c>
      <c r="G295" s="14" t="s">
        <v>45</v>
      </c>
      <c r="H295" s="27">
        <v>60</v>
      </c>
      <c r="I295" s="14" t="s">
        <v>46</v>
      </c>
      <c r="J295" s="14" t="s">
        <v>47</v>
      </c>
      <c r="K295" s="14" t="s">
        <v>48</v>
      </c>
      <c r="L295" s="14" t="s">
        <v>49</v>
      </c>
      <c r="M295" s="14" t="s">
        <v>50</v>
      </c>
      <c r="N295" s="28">
        <v>0</v>
      </c>
      <c r="O295" s="28">
        <v>0</v>
      </c>
      <c r="P295" s="28">
        <v>1340</v>
      </c>
      <c r="Q295" s="28">
        <v>1340</v>
      </c>
      <c r="R295" s="28">
        <v>1100</v>
      </c>
      <c r="S295" s="28">
        <v>1100</v>
      </c>
      <c r="T295" s="28">
        <v>1100</v>
      </c>
      <c r="U295" s="28"/>
      <c r="V295" s="28">
        <v>1552</v>
      </c>
      <c r="W295" s="28">
        <f>V295*(O295+P295+Q295+R295+S295+T295)</f>
        <v>9280960</v>
      </c>
      <c r="X295" s="20">
        <f t="shared" si="5"/>
        <v>10394675.200000001</v>
      </c>
      <c r="Y295" s="14" t="s">
        <v>51</v>
      </c>
      <c r="Z295" s="14" t="s">
        <v>168</v>
      </c>
      <c r="AA295" s="14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  <c r="GF295" s="29"/>
      <c r="GG295" s="29"/>
      <c r="GH295" s="29"/>
      <c r="GI295" s="29"/>
      <c r="GJ295" s="29"/>
      <c r="GK295" s="29"/>
      <c r="GL295" s="29"/>
      <c r="GM295" s="29"/>
      <c r="GN295" s="29"/>
      <c r="GO295" s="29"/>
      <c r="GP295" s="29"/>
      <c r="GQ295" s="29"/>
      <c r="GR295" s="29"/>
      <c r="GS295" s="29"/>
      <c r="GT295" s="29"/>
      <c r="GU295" s="29"/>
      <c r="GV295" s="29"/>
      <c r="GW295" s="29"/>
      <c r="GX295" s="29"/>
      <c r="GY295" s="29"/>
      <c r="GZ295" s="29"/>
      <c r="HA295" s="29"/>
      <c r="HB295" s="29"/>
      <c r="HC295" s="29"/>
      <c r="HD295" s="29"/>
      <c r="HE295" s="29"/>
      <c r="HF295" s="29"/>
      <c r="HG295" s="29"/>
      <c r="HH295" s="29"/>
      <c r="HI295" s="29"/>
      <c r="HJ295" s="29"/>
      <c r="HK295" s="29"/>
      <c r="HL295" s="29"/>
      <c r="HM295" s="29"/>
      <c r="HN295" s="29"/>
      <c r="HO295" s="29"/>
      <c r="HP295" s="29"/>
    </row>
    <row r="296" spans="1:224" ht="51" hidden="1" outlineLevel="1" x14ac:dyDescent="0.2">
      <c r="A296" s="14" t="s">
        <v>659</v>
      </c>
      <c r="B296" s="14" t="s">
        <v>40</v>
      </c>
      <c r="C296" s="14" t="s">
        <v>636</v>
      </c>
      <c r="D296" s="14" t="s">
        <v>637</v>
      </c>
      <c r="E296" s="14" t="s">
        <v>638</v>
      </c>
      <c r="F296" s="14" t="s">
        <v>660</v>
      </c>
      <c r="G296" s="15" t="s">
        <v>77</v>
      </c>
      <c r="H296" s="16">
        <v>61</v>
      </c>
      <c r="I296" s="17" t="s">
        <v>96</v>
      </c>
      <c r="J296" s="15" t="s">
        <v>47</v>
      </c>
      <c r="K296" s="18" t="s">
        <v>48</v>
      </c>
      <c r="L296" s="18" t="s">
        <v>49</v>
      </c>
      <c r="M296" s="17" t="s">
        <v>50</v>
      </c>
      <c r="N296" s="20">
        <v>0</v>
      </c>
      <c r="O296" s="23">
        <v>0</v>
      </c>
      <c r="P296" s="23">
        <v>4100</v>
      </c>
      <c r="Q296" s="23">
        <v>4100</v>
      </c>
      <c r="R296" s="23">
        <v>4100</v>
      </c>
      <c r="S296" s="23">
        <v>4100</v>
      </c>
      <c r="T296" s="23">
        <v>4100</v>
      </c>
      <c r="U296" s="23"/>
      <c r="V296" s="20">
        <v>406.46</v>
      </c>
      <c r="W296" s="20">
        <v>0</v>
      </c>
      <c r="X296" s="20">
        <f t="shared" si="5"/>
        <v>0</v>
      </c>
      <c r="Y296" s="18" t="s">
        <v>51</v>
      </c>
      <c r="Z296" s="21">
        <v>2014</v>
      </c>
      <c r="AA296" s="14" t="s">
        <v>644</v>
      </c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  <c r="GF296" s="29"/>
      <c r="GG296" s="29"/>
      <c r="GH296" s="29"/>
      <c r="GI296" s="29"/>
      <c r="GJ296" s="29"/>
      <c r="GK296" s="29"/>
      <c r="GL296" s="29"/>
      <c r="GM296" s="29"/>
      <c r="GN296" s="29"/>
      <c r="GO296" s="29"/>
      <c r="GP296" s="29"/>
      <c r="GQ296" s="29"/>
      <c r="GR296" s="29"/>
      <c r="GS296" s="29"/>
      <c r="GT296" s="29"/>
      <c r="GU296" s="29"/>
      <c r="GV296" s="29"/>
      <c r="GW296" s="29"/>
      <c r="GX296" s="29"/>
      <c r="GY296" s="29"/>
      <c r="GZ296" s="29"/>
      <c r="HA296" s="29"/>
      <c r="HB296" s="29"/>
      <c r="HC296" s="29"/>
      <c r="HD296" s="29"/>
      <c r="HE296" s="29"/>
      <c r="HF296" s="29"/>
      <c r="HG296" s="29"/>
      <c r="HH296" s="29"/>
      <c r="HI296" s="29"/>
      <c r="HJ296" s="29"/>
      <c r="HK296" s="29"/>
      <c r="HL296" s="29"/>
      <c r="HM296" s="29"/>
      <c r="HN296" s="29"/>
      <c r="HO296" s="29"/>
      <c r="HP296" s="29"/>
    </row>
    <row r="297" spans="1:224" ht="51" hidden="1" outlineLevel="1" x14ac:dyDescent="0.2">
      <c r="A297" s="14" t="s">
        <v>661</v>
      </c>
      <c r="B297" s="14" t="s">
        <v>40</v>
      </c>
      <c r="C297" s="14" t="s">
        <v>636</v>
      </c>
      <c r="D297" s="14" t="s">
        <v>637</v>
      </c>
      <c r="E297" s="14" t="s">
        <v>638</v>
      </c>
      <c r="F297" s="14" t="s">
        <v>660</v>
      </c>
      <c r="G297" s="14" t="s">
        <v>45</v>
      </c>
      <c r="H297" s="27">
        <v>60</v>
      </c>
      <c r="I297" s="14" t="s">
        <v>46</v>
      </c>
      <c r="J297" s="14" t="s">
        <v>47</v>
      </c>
      <c r="K297" s="14" t="s">
        <v>48</v>
      </c>
      <c r="L297" s="14" t="s">
        <v>49</v>
      </c>
      <c r="M297" s="14" t="s">
        <v>50</v>
      </c>
      <c r="N297" s="28">
        <v>0</v>
      </c>
      <c r="O297" s="28">
        <v>0</v>
      </c>
      <c r="P297" s="28">
        <v>2206</v>
      </c>
      <c r="Q297" s="28">
        <v>4100</v>
      </c>
      <c r="R297" s="28">
        <v>3000</v>
      </c>
      <c r="S297" s="28">
        <v>3000</v>
      </c>
      <c r="T297" s="28">
        <v>3000</v>
      </c>
      <c r="U297" s="28"/>
      <c r="V297" s="28">
        <v>405</v>
      </c>
      <c r="W297" s="28">
        <f>V297*(O297+P297+Q297+R297+S297+T297)</f>
        <v>6198930</v>
      </c>
      <c r="X297" s="20">
        <f t="shared" si="5"/>
        <v>6942801.6000000006</v>
      </c>
      <c r="Y297" s="14" t="s">
        <v>51</v>
      </c>
      <c r="Z297" s="14" t="s">
        <v>168</v>
      </c>
      <c r="AA297" s="14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  <c r="FL297" s="29"/>
      <c r="FM297" s="29"/>
      <c r="FN297" s="29"/>
      <c r="FO297" s="29"/>
      <c r="FP297" s="29"/>
      <c r="FQ297" s="29"/>
      <c r="FR297" s="29"/>
      <c r="FS297" s="29"/>
      <c r="FT297" s="29"/>
      <c r="FU297" s="29"/>
      <c r="FV297" s="29"/>
      <c r="FW297" s="29"/>
      <c r="FX297" s="29"/>
      <c r="FY297" s="29"/>
      <c r="FZ297" s="29"/>
      <c r="GA297" s="29"/>
      <c r="GB297" s="29"/>
      <c r="GC297" s="29"/>
      <c r="GD297" s="29"/>
      <c r="GE297" s="29"/>
      <c r="GF297" s="29"/>
      <c r="GG297" s="29"/>
      <c r="GH297" s="29"/>
      <c r="GI297" s="29"/>
      <c r="GJ297" s="29"/>
      <c r="GK297" s="29"/>
      <c r="GL297" s="29"/>
      <c r="GM297" s="29"/>
      <c r="GN297" s="29"/>
      <c r="GO297" s="29"/>
      <c r="GP297" s="29"/>
      <c r="GQ297" s="29"/>
      <c r="GR297" s="29"/>
      <c r="GS297" s="29"/>
      <c r="GT297" s="29"/>
      <c r="GU297" s="29"/>
      <c r="GV297" s="29"/>
      <c r="GW297" s="29"/>
      <c r="GX297" s="29"/>
      <c r="GY297" s="29"/>
      <c r="GZ297" s="29"/>
      <c r="HA297" s="29"/>
      <c r="HB297" s="29"/>
      <c r="HC297" s="29"/>
      <c r="HD297" s="29"/>
      <c r="HE297" s="29"/>
      <c r="HF297" s="29"/>
      <c r="HG297" s="29"/>
      <c r="HH297" s="29"/>
      <c r="HI297" s="29"/>
      <c r="HJ297" s="29"/>
      <c r="HK297" s="29"/>
      <c r="HL297" s="29"/>
      <c r="HM297" s="29"/>
      <c r="HN297" s="29"/>
      <c r="HO297" s="29"/>
      <c r="HP297" s="29"/>
    </row>
    <row r="298" spans="1:224" ht="51" hidden="1" outlineLevel="1" x14ac:dyDescent="0.2">
      <c r="A298" s="14" t="s">
        <v>662</v>
      </c>
      <c r="B298" s="14" t="s">
        <v>40</v>
      </c>
      <c r="C298" s="14" t="s">
        <v>636</v>
      </c>
      <c r="D298" s="14" t="s">
        <v>637</v>
      </c>
      <c r="E298" s="14" t="s">
        <v>638</v>
      </c>
      <c r="F298" s="14" t="s">
        <v>663</v>
      </c>
      <c r="G298" s="15" t="s">
        <v>77</v>
      </c>
      <c r="H298" s="16">
        <v>61</v>
      </c>
      <c r="I298" s="17" t="s">
        <v>96</v>
      </c>
      <c r="J298" s="15" t="s">
        <v>47</v>
      </c>
      <c r="K298" s="18" t="s">
        <v>48</v>
      </c>
      <c r="L298" s="18" t="s">
        <v>49</v>
      </c>
      <c r="M298" s="17" t="s">
        <v>50</v>
      </c>
      <c r="N298" s="20">
        <v>0</v>
      </c>
      <c r="O298" s="23">
        <v>0</v>
      </c>
      <c r="P298" s="23">
        <v>3550</v>
      </c>
      <c r="Q298" s="23">
        <v>3550</v>
      </c>
      <c r="R298" s="23">
        <v>3550</v>
      </c>
      <c r="S298" s="23">
        <v>3550</v>
      </c>
      <c r="T298" s="23">
        <v>3550</v>
      </c>
      <c r="U298" s="23"/>
      <c r="V298" s="20">
        <v>583</v>
      </c>
      <c r="W298" s="20">
        <v>0</v>
      </c>
      <c r="X298" s="20">
        <f t="shared" si="5"/>
        <v>0</v>
      </c>
      <c r="Y298" s="18" t="s">
        <v>51</v>
      </c>
      <c r="Z298" s="21">
        <v>2014</v>
      </c>
      <c r="AA298" s="14" t="s">
        <v>644</v>
      </c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  <c r="GN298" s="29"/>
      <c r="GO298" s="29"/>
      <c r="GP298" s="29"/>
      <c r="GQ298" s="29"/>
      <c r="GR298" s="29"/>
      <c r="GS298" s="29"/>
      <c r="GT298" s="29"/>
      <c r="GU298" s="29"/>
      <c r="GV298" s="29"/>
      <c r="GW298" s="29"/>
      <c r="GX298" s="29"/>
      <c r="GY298" s="29"/>
      <c r="GZ298" s="29"/>
      <c r="HA298" s="29"/>
      <c r="HB298" s="29"/>
      <c r="HC298" s="29"/>
      <c r="HD298" s="29"/>
      <c r="HE298" s="29"/>
      <c r="HF298" s="29"/>
      <c r="HG298" s="29"/>
      <c r="HH298" s="29"/>
      <c r="HI298" s="29"/>
      <c r="HJ298" s="29"/>
      <c r="HK298" s="29"/>
      <c r="HL298" s="29"/>
      <c r="HM298" s="29"/>
      <c r="HN298" s="29"/>
      <c r="HO298" s="29"/>
      <c r="HP298" s="29"/>
    </row>
    <row r="299" spans="1:224" ht="51" hidden="1" outlineLevel="1" x14ac:dyDescent="0.2">
      <c r="A299" s="14" t="s">
        <v>664</v>
      </c>
      <c r="B299" s="14" t="s">
        <v>40</v>
      </c>
      <c r="C299" s="14" t="s">
        <v>636</v>
      </c>
      <c r="D299" s="14" t="s">
        <v>637</v>
      </c>
      <c r="E299" s="14" t="s">
        <v>638</v>
      </c>
      <c r="F299" s="14" t="s">
        <v>663</v>
      </c>
      <c r="G299" s="14" t="s">
        <v>45</v>
      </c>
      <c r="H299" s="27">
        <v>60</v>
      </c>
      <c r="I299" s="14" t="s">
        <v>46</v>
      </c>
      <c r="J299" s="14" t="s">
        <v>47</v>
      </c>
      <c r="K299" s="14" t="s">
        <v>48</v>
      </c>
      <c r="L299" s="14" t="s">
        <v>49</v>
      </c>
      <c r="M299" s="14" t="s">
        <v>50</v>
      </c>
      <c r="N299" s="28">
        <v>0</v>
      </c>
      <c r="O299" s="28">
        <v>0</v>
      </c>
      <c r="P299" s="28">
        <v>1800</v>
      </c>
      <c r="Q299" s="28">
        <v>3550</v>
      </c>
      <c r="R299" s="28">
        <v>2550</v>
      </c>
      <c r="S299" s="28">
        <v>2550</v>
      </c>
      <c r="T299" s="28">
        <v>2550</v>
      </c>
      <c r="U299" s="28"/>
      <c r="V299" s="28">
        <v>583</v>
      </c>
      <c r="W299" s="28">
        <f>V299*(O299+P299+Q299+R299+S299+T299)</f>
        <v>7579000</v>
      </c>
      <c r="X299" s="20">
        <f t="shared" si="5"/>
        <v>8488480</v>
      </c>
      <c r="Y299" s="14" t="s">
        <v>51</v>
      </c>
      <c r="Z299" s="14" t="s">
        <v>168</v>
      </c>
      <c r="AA299" s="14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  <c r="GN299" s="29"/>
      <c r="GO299" s="29"/>
      <c r="GP299" s="29"/>
      <c r="GQ299" s="29"/>
      <c r="GR299" s="29"/>
      <c r="GS299" s="29"/>
      <c r="GT299" s="29"/>
      <c r="GU299" s="29"/>
      <c r="GV299" s="29"/>
      <c r="GW299" s="29"/>
      <c r="GX299" s="29"/>
      <c r="GY299" s="29"/>
      <c r="GZ299" s="29"/>
      <c r="HA299" s="29"/>
      <c r="HB299" s="29"/>
      <c r="HC299" s="29"/>
      <c r="HD299" s="29"/>
      <c r="HE299" s="29"/>
      <c r="HF299" s="29"/>
      <c r="HG299" s="29"/>
      <c r="HH299" s="29"/>
      <c r="HI299" s="29"/>
      <c r="HJ299" s="29"/>
      <c r="HK299" s="29"/>
      <c r="HL299" s="29"/>
      <c r="HM299" s="29"/>
      <c r="HN299" s="29"/>
      <c r="HO299" s="29"/>
      <c r="HP299" s="29"/>
    </row>
    <row r="300" spans="1:224" ht="51" hidden="1" outlineLevel="1" x14ac:dyDescent="0.2">
      <c r="A300" s="14" t="s">
        <v>665</v>
      </c>
      <c r="B300" s="14" t="s">
        <v>40</v>
      </c>
      <c r="C300" s="14" t="s">
        <v>636</v>
      </c>
      <c r="D300" s="14" t="s">
        <v>637</v>
      </c>
      <c r="E300" s="14" t="s">
        <v>638</v>
      </c>
      <c r="F300" s="14" t="s">
        <v>666</v>
      </c>
      <c r="G300" s="15" t="s">
        <v>77</v>
      </c>
      <c r="H300" s="16">
        <v>61</v>
      </c>
      <c r="I300" s="17" t="s">
        <v>96</v>
      </c>
      <c r="J300" s="15" t="s">
        <v>47</v>
      </c>
      <c r="K300" s="18" t="s">
        <v>48</v>
      </c>
      <c r="L300" s="18" t="s">
        <v>49</v>
      </c>
      <c r="M300" s="17" t="s">
        <v>50</v>
      </c>
      <c r="N300" s="20">
        <v>0</v>
      </c>
      <c r="O300" s="23">
        <v>0</v>
      </c>
      <c r="P300" s="23">
        <v>70</v>
      </c>
      <c r="Q300" s="23">
        <v>70</v>
      </c>
      <c r="R300" s="20">
        <v>70</v>
      </c>
      <c r="S300" s="20">
        <v>70</v>
      </c>
      <c r="T300" s="20">
        <v>70</v>
      </c>
      <c r="U300" s="20"/>
      <c r="V300" s="20">
        <v>4682.8100000000004</v>
      </c>
      <c r="W300" s="20">
        <v>0</v>
      </c>
      <c r="X300" s="20">
        <f t="shared" si="5"/>
        <v>0</v>
      </c>
      <c r="Y300" s="18" t="s">
        <v>51</v>
      </c>
      <c r="Z300" s="21">
        <v>2014</v>
      </c>
      <c r="AA300" s="22" t="s">
        <v>84</v>
      </c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  <c r="HH300" s="29"/>
      <c r="HI300" s="29"/>
      <c r="HJ300" s="29"/>
      <c r="HK300" s="29"/>
      <c r="HL300" s="29"/>
      <c r="HM300" s="29"/>
      <c r="HN300" s="29"/>
      <c r="HO300" s="29"/>
      <c r="HP300" s="29"/>
    </row>
    <row r="301" spans="1:224" ht="51" hidden="1" outlineLevel="1" x14ac:dyDescent="0.2">
      <c r="A301" s="14" t="s">
        <v>667</v>
      </c>
      <c r="B301" s="14" t="s">
        <v>40</v>
      </c>
      <c r="C301" s="14" t="s">
        <v>73</v>
      </c>
      <c r="D301" s="14" t="s">
        <v>74</v>
      </c>
      <c r="E301" s="14" t="s">
        <v>75</v>
      </c>
      <c r="F301" s="14" t="s">
        <v>668</v>
      </c>
      <c r="G301" s="17" t="s">
        <v>77</v>
      </c>
      <c r="H301" s="18">
        <v>45</v>
      </c>
      <c r="I301" s="17" t="s">
        <v>96</v>
      </c>
      <c r="J301" s="15" t="s">
        <v>47</v>
      </c>
      <c r="K301" s="18" t="s">
        <v>48</v>
      </c>
      <c r="L301" s="18" t="s">
        <v>49</v>
      </c>
      <c r="M301" s="31" t="s">
        <v>50</v>
      </c>
      <c r="N301" s="23"/>
      <c r="O301" s="20">
        <v>0</v>
      </c>
      <c r="P301" s="32">
        <v>33</v>
      </c>
      <c r="Q301" s="20">
        <v>37</v>
      </c>
      <c r="R301" s="20">
        <v>33</v>
      </c>
      <c r="S301" s="23">
        <v>27</v>
      </c>
      <c r="T301" s="23">
        <v>25</v>
      </c>
      <c r="U301" s="23"/>
      <c r="V301" s="32">
        <v>2500000</v>
      </c>
      <c r="W301" s="20">
        <v>0</v>
      </c>
      <c r="X301" s="20">
        <f t="shared" si="5"/>
        <v>0</v>
      </c>
      <c r="Y301" s="18" t="s">
        <v>51</v>
      </c>
      <c r="Z301" s="18">
        <v>2014</v>
      </c>
      <c r="AA301" s="14" t="s">
        <v>116</v>
      </c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  <c r="HH301" s="29"/>
      <c r="HI301" s="29"/>
      <c r="HJ301" s="29"/>
      <c r="HK301" s="29"/>
      <c r="HL301" s="29"/>
      <c r="HM301" s="29"/>
      <c r="HN301" s="29"/>
      <c r="HO301" s="29"/>
      <c r="HP301" s="29"/>
    </row>
    <row r="302" spans="1:224" ht="51" hidden="1" outlineLevel="1" x14ac:dyDescent="0.2">
      <c r="A302" s="14" t="s">
        <v>669</v>
      </c>
      <c r="B302" s="14" t="s">
        <v>40</v>
      </c>
      <c r="C302" s="14" t="s">
        <v>73</v>
      </c>
      <c r="D302" s="14" t="s">
        <v>74</v>
      </c>
      <c r="E302" s="14" t="s">
        <v>75</v>
      </c>
      <c r="F302" s="14" t="s">
        <v>668</v>
      </c>
      <c r="G302" s="14" t="s">
        <v>77</v>
      </c>
      <c r="H302" s="27">
        <v>45</v>
      </c>
      <c r="I302" s="14" t="s">
        <v>247</v>
      </c>
      <c r="J302" s="14" t="s">
        <v>47</v>
      </c>
      <c r="K302" s="14" t="s">
        <v>48</v>
      </c>
      <c r="L302" s="14" t="s">
        <v>49</v>
      </c>
      <c r="M302" s="14" t="s">
        <v>50</v>
      </c>
      <c r="N302" s="28">
        <v>0</v>
      </c>
      <c r="O302" s="28">
        <v>0</v>
      </c>
      <c r="P302" s="28">
        <v>33</v>
      </c>
      <c r="Q302" s="28">
        <v>37</v>
      </c>
      <c r="R302" s="28">
        <v>33</v>
      </c>
      <c r="S302" s="28">
        <v>27</v>
      </c>
      <c r="T302" s="28">
        <v>25</v>
      </c>
      <c r="U302" s="28"/>
      <c r="V302" s="28">
        <v>1553705</v>
      </c>
      <c r="W302" s="28">
        <f t="shared" ref="W302:W310" si="6">V302*(O302+P302+Q302+R302+S302+T302)</f>
        <v>240824275</v>
      </c>
      <c r="X302" s="20">
        <f t="shared" si="5"/>
        <v>269723188</v>
      </c>
      <c r="Y302" s="14" t="s">
        <v>51</v>
      </c>
      <c r="Z302" s="14" t="s">
        <v>168</v>
      </c>
      <c r="AA302" s="14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  <c r="HH302" s="29"/>
      <c r="HI302" s="29"/>
      <c r="HJ302" s="29"/>
      <c r="HK302" s="29"/>
      <c r="HL302" s="29"/>
      <c r="HM302" s="29"/>
      <c r="HN302" s="29"/>
      <c r="HO302" s="29"/>
      <c r="HP302" s="29"/>
    </row>
    <row r="303" spans="1:224" ht="51" hidden="1" outlineLevel="1" x14ac:dyDescent="0.2">
      <c r="A303" s="14" t="s">
        <v>670</v>
      </c>
      <c r="B303" s="14" t="s">
        <v>40</v>
      </c>
      <c r="C303" s="14" t="s">
        <v>585</v>
      </c>
      <c r="D303" s="14" t="s">
        <v>586</v>
      </c>
      <c r="E303" s="14" t="s">
        <v>587</v>
      </c>
      <c r="F303" s="14" t="s">
        <v>671</v>
      </c>
      <c r="G303" s="14" t="s">
        <v>77</v>
      </c>
      <c r="H303" s="27">
        <v>50</v>
      </c>
      <c r="I303" s="14" t="s">
        <v>247</v>
      </c>
      <c r="J303" s="14" t="s">
        <v>47</v>
      </c>
      <c r="K303" s="14" t="s">
        <v>48</v>
      </c>
      <c r="L303" s="14" t="s">
        <v>49</v>
      </c>
      <c r="M303" s="14" t="s">
        <v>113</v>
      </c>
      <c r="N303" s="28">
        <v>0</v>
      </c>
      <c r="O303" s="28">
        <v>0</v>
      </c>
      <c r="P303" s="28">
        <v>8</v>
      </c>
      <c r="Q303" s="28">
        <v>5</v>
      </c>
      <c r="R303" s="28">
        <v>5</v>
      </c>
      <c r="S303" s="28">
        <v>5</v>
      </c>
      <c r="T303" s="28">
        <v>5</v>
      </c>
      <c r="U303" s="28"/>
      <c r="V303" s="28">
        <v>487650</v>
      </c>
      <c r="W303" s="28">
        <v>0</v>
      </c>
      <c r="X303" s="20">
        <f t="shared" si="5"/>
        <v>0</v>
      </c>
      <c r="Y303" s="14" t="s">
        <v>51</v>
      </c>
      <c r="Z303" s="14" t="s">
        <v>168</v>
      </c>
      <c r="AA303" s="14" t="s">
        <v>84</v>
      </c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</row>
    <row r="304" spans="1:224" ht="51" hidden="1" outlineLevel="1" x14ac:dyDescent="0.2">
      <c r="A304" s="14" t="s">
        <v>672</v>
      </c>
      <c r="B304" s="14" t="s">
        <v>40</v>
      </c>
      <c r="C304" s="14" t="s">
        <v>605</v>
      </c>
      <c r="D304" s="14" t="s">
        <v>586</v>
      </c>
      <c r="E304" s="14" t="s">
        <v>606</v>
      </c>
      <c r="F304" s="14" t="s">
        <v>673</v>
      </c>
      <c r="G304" s="14" t="s">
        <v>77</v>
      </c>
      <c r="H304" s="27">
        <v>50</v>
      </c>
      <c r="I304" s="14" t="s">
        <v>100</v>
      </c>
      <c r="J304" s="14" t="s">
        <v>47</v>
      </c>
      <c r="K304" s="14" t="s">
        <v>48</v>
      </c>
      <c r="L304" s="14" t="s">
        <v>49</v>
      </c>
      <c r="M304" s="14" t="s">
        <v>113</v>
      </c>
      <c r="N304" s="28">
        <v>0</v>
      </c>
      <c r="O304" s="28">
        <v>0</v>
      </c>
      <c r="P304" s="28">
        <v>8</v>
      </c>
      <c r="Q304" s="28">
        <v>5</v>
      </c>
      <c r="R304" s="28">
        <v>5</v>
      </c>
      <c r="S304" s="28">
        <v>5</v>
      </c>
      <c r="T304" s="28">
        <v>5</v>
      </c>
      <c r="U304" s="28"/>
      <c r="V304" s="28">
        <v>443343</v>
      </c>
      <c r="W304" s="28">
        <v>0</v>
      </c>
      <c r="X304" s="20">
        <f t="shared" si="5"/>
        <v>0</v>
      </c>
      <c r="Y304" s="14" t="s">
        <v>51</v>
      </c>
      <c r="Z304" s="14" t="s">
        <v>168</v>
      </c>
      <c r="AA304" s="14" t="s">
        <v>84</v>
      </c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  <c r="HH304" s="29"/>
      <c r="HI304" s="29"/>
      <c r="HJ304" s="29"/>
      <c r="HK304" s="29"/>
      <c r="HL304" s="29"/>
      <c r="HM304" s="29"/>
      <c r="HN304" s="29"/>
      <c r="HO304" s="29"/>
      <c r="HP304" s="29"/>
    </row>
    <row r="305" spans="1:224" ht="51" hidden="1" outlineLevel="1" x14ac:dyDescent="0.2">
      <c r="A305" s="14" t="s">
        <v>674</v>
      </c>
      <c r="B305" s="14" t="s">
        <v>40</v>
      </c>
      <c r="C305" s="14" t="s">
        <v>610</v>
      </c>
      <c r="D305" s="14" t="s">
        <v>586</v>
      </c>
      <c r="E305" s="14" t="s">
        <v>611</v>
      </c>
      <c r="F305" s="14" t="s">
        <v>675</v>
      </c>
      <c r="G305" s="14" t="s">
        <v>77</v>
      </c>
      <c r="H305" s="27">
        <v>50</v>
      </c>
      <c r="I305" s="14" t="s">
        <v>100</v>
      </c>
      <c r="J305" s="14" t="s">
        <v>47</v>
      </c>
      <c r="K305" s="14" t="s">
        <v>48</v>
      </c>
      <c r="L305" s="14" t="s">
        <v>49</v>
      </c>
      <c r="M305" s="14" t="s">
        <v>113</v>
      </c>
      <c r="N305" s="28">
        <v>0</v>
      </c>
      <c r="O305" s="28">
        <v>0</v>
      </c>
      <c r="P305" s="28">
        <v>8</v>
      </c>
      <c r="Q305" s="28">
        <v>5</v>
      </c>
      <c r="R305" s="28">
        <v>5</v>
      </c>
      <c r="S305" s="28">
        <v>5</v>
      </c>
      <c r="T305" s="28">
        <v>5</v>
      </c>
      <c r="U305" s="28"/>
      <c r="V305" s="28">
        <v>548875</v>
      </c>
      <c r="W305" s="28">
        <v>0</v>
      </c>
      <c r="X305" s="20">
        <f t="shared" si="5"/>
        <v>0</v>
      </c>
      <c r="Y305" s="14" t="s">
        <v>51</v>
      </c>
      <c r="Z305" s="14" t="s">
        <v>168</v>
      </c>
      <c r="AA305" s="14" t="s">
        <v>84</v>
      </c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  <c r="HH305" s="29"/>
      <c r="HI305" s="29"/>
      <c r="HJ305" s="29"/>
      <c r="HK305" s="29"/>
      <c r="HL305" s="29"/>
      <c r="HM305" s="29"/>
      <c r="HN305" s="29"/>
      <c r="HO305" s="29"/>
      <c r="HP305" s="29"/>
    </row>
    <row r="306" spans="1:224" ht="51" hidden="1" outlineLevel="1" x14ac:dyDescent="0.2">
      <c r="A306" s="14" t="s">
        <v>676</v>
      </c>
      <c r="B306" s="14" t="s">
        <v>40</v>
      </c>
      <c r="C306" s="14" t="s">
        <v>636</v>
      </c>
      <c r="D306" s="14" t="s">
        <v>637</v>
      </c>
      <c r="E306" s="14" t="s">
        <v>638</v>
      </c>
      <c r="F306" s="14" t="s">
        <v>677</v>
      </c>
      <c r="G306" s="14" t="s">
        <v>45</v>
      </c>
      <c r="H306" s="27">
        <v>60</v>
      </c>
      <c r="I306" s="14" t="s">
        <v>46</v>
      </c>
      <c r="J306" s="14" t="s">
        <v>47</v>
      </c>
      <c r="K306" s="14" t="s">
        <v>48</v>
      </c>
      <c r="L306" s="14" t="s">
        <v>49</v>
      </c>
      <c r="M306" s="14" t="s">
        <v>50</v>
      </c>
      <c r="N306" s="28">
        <v>0</v>
      </c>
      <c r="O306" s="28">
        <v>0</v>
      </c>
      <c r="P306" s="28">
        <v>20</v>
      </c>
      <c r="Q306" s="28">
        <v>20</v>
      </c>
      <c r="R306" s="28">
        <v>20</v>
      </c>
      <c r="S306" s="28">
        <v>20</v>
      </c>
      <c r="T306" s="28">
        <v>20</v>
      </c>
      <c r="U306" s="28"/>
      <c r="V306" s="28">
        <v>1312</v>
      </c>
      <c r="W306" s="28">
        <f t="shared" si="6"/>
        <v>131200</v>
      </c>
      <c r="X306" s="20">
        <f t="shared" si="5"/>
        <v>146944</v>
      </c>
      <c r="Y306" s="14" t="s">
        <v>51</v>
      </c>
      <c r="Z306" s="14" t="s">
        <v>168</v>
      </c>
      <c r="AA306" s="14" t="s">
        <v>678</v>
      </c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  <c r="HH306" s="29"/>
      <c r="HI306" s="29"/>
      <c r="HJ306" s="29"/>
      <c r="HK306" s="29"/>
      <c r="HL306" s="29"/>
      <c r="HM306" s="29"/>
      <c r="HN306" s="29"/>
      <c r="HO306" s="29"/>
      <c r="HP306" s="29"/>
    </row>
    <row r="307" spans="1:224" ht="51" hidden="1" outlineLevel="1" x14ac:dyDescent="0.2">
      <c r="A307" s="14" t="s">
        <v>679</v>
      </c>
      <c r="B307" s="14" t="s">
        <v>40</v>
      </c>
      <c r="C307" s="14" t="s">
        <v>636</v>
      </c>
      <c r="D307" s="14" t="s">
        <v>637</v>
      </c>
      <c r="E307" s="14" t="s">
        <v>638</v>
      </c>
      <c r="F307" s="14" t="s">
        <v>680</v>
      </c>
      <c r="G307" s="14" t="s">
        <v>45</v>
      </c>
      <c r="H307" s="27">
        <v>60</v>
      </c>
      <c r="I307" s="14" t="s">
        <v>46</v>
      </c>
      <c r="J307" s="14" t="s">
        <v>47</v>
      </c>
      <c r="K307" s="14" t="s">
        <v>48</v>
      </c>
      <c r="L307" s="14" t="s">
        <v>49</v>
      </c>
      <c r="M307" s="14" t="s">
        <v>50</v>
      </c>
      <c r="N307" s="28">
        <v>0</v>
      </c>
      <c r="O307" s="28">
        <v>0</v>
      </c>
      <c r="P307" s="28">
        <v>300</v>
      </c>
      <c r="Q307" s="28">
        <v>500</v>
      </c>
      <c r="R307" s="28">
        <v>300</v>
      </c>
      <c r="S307" s="28">
        <v>300</v>
      </c>
      <c r="T307" s="28">
        <v>300</v>
      </c>
      <c r="U307" s="28"/>
      <c r="V307" s="28">
        <v>1312</v>
      </c>
      <c r="W307" s="28">
        <f t="shared" si="6"/>
        <v>2230400</v>
      </c>
      <c r="X307" s="20">
        <f t="shared" si="5"/>
        <v>2498048.0000000005</v>
      </c>
      <c r="Y307" s="14" t="s">
        <v>51</v>
      </c>
      <c r="Z307" s="14" t="s">
        <v>168</v>
      </c>
      <c r="AA307" s="14" t="s">
        <v>678</v>
      </c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  <c r="GO307" s="29"/>
      <c r="GP307" s="29"/>
      <c r="GQ307" s="29"/>
      <c r="GR307" s="29"/>
      <c r="GS307" s="29"/>
      <c r="GT307" s="29"/>
      <c r="GU307" s="29"/>
      <c r="GV307" s="29"/>
      <c r="GW307" s="29"/>
      <c r="GX307" s="29"/>
      <c r="GY307" s="29"/>
      <c r="GZ307" s="29"/>
      <c r="HA307" s="29"/>
      <c r="HB307" s="29"/>
      <c r="HC307" s="29"/>
      <c r="HD307" s="29"/>
      <c r="HE307" s="29"/>
      <c r="HF307" s="29"/>
      <c r="HG307" s="29"/>
      <c r="HH307" s="29"/>
      <c r="HI307" s="29"/>
      <c r="HJ307" s="29"/>
      <c r="HK307" s="29"/>
      <c r="HL307" s="29"/>
      <c r="HM307" s="29"/>
      <c r="HN307" s="29"/>
      <c r="HO307" s="29"/>
      <c r="HP307" s="29"/>
    </row>
    <row r="308" spans="1:224" ht="51" hidden="1" outlineLevel="1" x14ac:dyDescent="0.2">
      <c r="A308" s="14" t="s">
        <v>681</v>
      </c>
      <c r="B308" s="14" t="s">
        <v>40</v>
      </c>
      <c r="C308" s="14" t="s">
        <v>636</v>
      </c>
      <c r="D308" s="14" t="s">
        <v>637</v>
      </c>
      <c r="E308" s="14" t="s">
        <v>638</v>
      </c>
      <c r="F308" s="14" t="s">
        <v>682</v>
      </c>
      <c r="G308" s="14" t="s">
        <v>45</v>
      </c>
      <c r="H308" s="27">
        <v>60</v>
      </c>
      <c r="I308" s="14" t="s">
        <v>46</v>
      </c>
      <c r="J308" s="14" t="s">
        <v>47</v>
      </c>
      <c r="K308" s="14" t="s">
        <v>48</v>
      </c>
      <c r="L308" s="14" t="s">
        <v>49</v>
      </c>
      <c r="M308" s="14" t="s">
        <v>50</v>
      </c>
      <c r="N308" s="28">
        <v>0</v>
      </c>
      <c r="O308" s="28">
        <v>0</v>
      </c>
      <c r="P308" s="28">
        <v>30</v>
      </c>
      <c r="Q308" s="28">
        <v>0</v>
      </c>
      <c r="R308" s="28">
        <v>0</v>
      </c>
      <c r="S308" s="28">
        <v>0</v>
      </c>
      <c r="T308" s="28">
        <v>0</v>
      </c>
      <c r="U308" s="28"/>
      <c r="V308" s="28">
        <v>797</v>
      </c>
      <c r="W308" s="28">
        <f t="shared" si="6"/>
        <v>23910</v>
      </c>
      <c r="X308" s="20">
        <f t="shared" si="5"/>
        <v>26779.200000000004</v>
      </c>
      <c r="Y308" s="14" t="s">
        <v>51</v>
      </c>
      <c r="Z308" s="14" t="s">
        <v>168</v>
      </c>
      <c r="AA308" s="14" t="s">
        <v>678</v>
      </c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  <c r="HH308" s="29"/>
      <c r="HI308" s="29"/>
      <c r="HJ308" s="29"/>
      <c r="HK308" s="29"/>
      <c r="HL308" s="29"/>
      <c r="HM308" s="29"/>
      <c r="HN308" s="29"/>
      <c r="HO308" s="29"/>
      <c r="HP308" s="29"/>
    </row>
    <row r="309" spans="1:224" ht="51" hidden="1" outlineLevel="1" x14ac:dyDescent="0.2">
      <c r="A309" s="14" t="s">
        <v>683</v>
      </c>
      <c r="B309" s="14" t="s">
        <v>40</v>
      </c>
      <c r="C309" s="14" t="s">
        <v>636</v>
      </c>
      <c r="D309" s="14" t="s">
        <v>637</v>
      </c>
      <c r="E309" s="14" t="s">
        <v>638</v>
      </c>
      <c r="F309" s="14" t="s">
        <v>684</v>
      </c>
      <c r="G309" s="14" t="s">
        <v>45</v>
      </c>
      <c r="H309" s="27">
        <v>60</v>
      </c>
      <c r="I309" s="14" t="s">
        <v>46</v>
      </c>
      <c r="J309" s="14" t="s">
        <v>47</v>
      </c>
      <c r="K309" s="14" t="s">
        <v>48</v>
      </c>
      <c r="L309" s="14" t="s">
        <v>49</v>
      </c>
      <c r="M309" s="14" t="s">
        <v>50</v>
      </c>
      <c r="N309" s="28">
        <v>0</v>
      </c>
      <c r="O309" s="28">
        <v>0</v>
      </c>
      <c r="P309" s="28">
        <v>40</v>
      </c>
      <c r="Q309" s="28">
        <v>0</v>
      </c>
      <c r="R309" s="28">
        <v>0</v>
      </c>
      <c r="S309" s="28">
        <v>0</v>
      </c>
      <c r="T309" s="28">
        <v>0</v>
      </c>
      <c r="U309" s="28"/>
      <c r="V309" s="28">
        <v>687.5</v>
      </c>
      <c r="W309" s="28">
        <f t="shared" si="6"/>
        <v>27500</v>
      </c>
      <c r="X309" s="20">
        <f t="shared" si="5"/>
        <v>30800.000000000004</v>
      </c>
      <c r="Y309" s="14" t="s">
        <v>51</v>
      </c>
      <c r="Z309" s="14" t="s">
        <v>168</v>
      </c>
      <c r="AA309" s="14" t="s">
        <v>678</v>
      </c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  <c r="FN309" s="29"/>
      <c r="FO309" s="29"/>
      <c r="FP309" s="29"/>
      <c r="FQ309" s="29"/>
      <c r="FR309" s="29"/>
      <c r="FS309" s="29"/>
      <c r="FT309" s="29"/>
      <c r="FU309" s="29"/>
      <c r="FV309" s="29"/>
      <c r="FW309" s="29"/>
      <c r="FX309" s="29"/>
      <c r="FY309" s="29"/>
      <c r="FZ309" s="29"/>
      <c r="GA309" s="29"/>
      <c r="GB309" s="29"/>
      <c r="GC309" s="29"/>
      <c r="GD309" s="29"/>
      <c r="GE309" s="29"/>
      <c r="GF309" s="29"/>
      <c r="GG309" s="29"/>
      <c r="GH309" s="29"/>
      <c r="GI309" s="29"/>
      <c r="GJ309" s="29"/>
      <c r="GK309" s="29"/>
      <c r="GL309" s="29"/>
      <c r="GM309" s="29"/>
      <c r="GN309" s="29"/>
      <c r="GO309" s="29"/>
      <c r="GP309" s="29"/>
      <c r="GQ309" s="29"/>
      <c r="GR309" s="29"/>
      <c r="GS309" s="29"/>
      <c r="GT309" s="29"/>
      <c r="GU309" s="29"/>
      <c r="GV309" s="29"/>
      <c r="GW309" s="29"/>
      <c r="GX309" s="29"/>
      <c r="GY309" s="29"/>
      <c r="GZ309" s="29"/>
      <c r="HA309" s="29"/>
      <c r="HB309" s="29"/>
      <c r="HC309" s="29"/>
      <c r="HD309" s="29"/>
      <c r="HE309" s="29"/>
      <c r="HF309" s="29"/>
      <c r="HG309" s="29"/>
      <c r="HH309" s="29"/>
      <c r="HI309" s="29"/>
      <c r="HJ309" s="29"/>
      <c r="HK309" s="29"/>
      <c r="HL309" s="29"/>
      <c r="HM309" s="29"/>
      <c r="HN309" s="29"/>
      <c r="HO309" s="29"/>
      <c r="HP309" s="29"/>
    </row>
    <row r="310" spans="1:224" ht="51" hidden="1" outlineLevel="1" x14ac:dyDescent="0.2">
      <c r="A310" s="14" t="s">
        <v>685</v>
      </c>
      <c r="B310" s="14" t="s">
        <v>40</v>
      </c>
      <c r="C310" s="14" t="s">
        <v>73</v>
      </c>
      <c r="D310" s="14" t="s">
        <v>74</v>
      </c>
      <c r="E310" s="14" t="s">
        <v>75</v>
      </c>
      <c r="F310" s="14" t="s">
        <v>83</v>
      </c>
      <c r="G310" s="14" t="s">
        <v>45</v>
      </c>
      <c r="H310" s="27">
        <v>50</v>
      </c>
      <c r="I310" s="14" t="s">
        <v>100</v>
      </c>
      <c r="J310" s="14" t="s">
        <v>47</v>
      </c>
      <c r="K310" s="14" t="s">
        <v>48</v>
      </c>
      <c r="L310" s="14" t="s">
        <v>49</v>
      </c>
      <c r="M310" s="14" t="s">
        <v>50</v>
      </c>
      <c r="N310" s="28">
        <v>0</v>
      </c>
      <c r="O310" s="28">
        <v>0</v>
      </c>
      <c r="P310" s="28">
        <v>1750</v>
      </c>
      <c r="Q310" s="28">
        <v>1026</v>
      </c>
      <c r="R310" s="28">
        <v>958</v>
      </c>
      <c r="S310" s="28">
        <v>650</v>
      </c>
      <c r="T310" s="28">
        <v>650</v>
      </c>
      <c r="U310" s="28"/>
      <c r="V310" s="28">
        <v>13549.938</v>
      </c>
      <c r="W310" s="28">
        <f t="shared" si="6"/>
        <v>68210387.892000005</v>
      </c>
      <c r="X310" s="20">
        <f t="shared" si="5"/>
        <v>76395634.439040005</v>
      </c>
      <c r="Y310" s="14" t="s">
        <v>51</v>
      </c>
      <c r="Z310" s="14" t="s">
        <v>168</v>
      </c>
      <c r="AA310" s="14" t="s">
        <v>678</v>
      </c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  <c r="FN310" s="29"/>
      <c r="FO310" s="29"/>
      <c r="FP310" s="29"/>
      <c r="FQ310" s="29"/>
      <c r="FR310" s="29"/>
      <c r="FS310" s="29"/>
      <c r="FT310" s="29"/>
      <c r="FU310" s="29"/>
      <c r="FV310" s="29"/>
      <c r="FW310" s="29"/>
      <c r="FX310" s="29"/>
      <c r="FY310" s="29"/>
      <c r="FZ310" s="29"/>
      <c r="GA310" s="29"/>
      <c r="GB310" s="29"/>
      <c r="GC310" s="29"/>
      <c r="GD310" s="29"/>
      <c r="GE310" s="29"/>
      <c r="GF310" s="29"/>
      <c r="GG310" s="29"/>
      <c r="GH310" s="29"/>
      <c r="GI310" s="29"/>
      <c r="GJ310" s="29"/>
      <c r="GK310" s="29"/>
      <c r="GL310" s="29"/>
      <c r="GM310" s="29"/>
      <c r="GN310" s="29"/>
      <c r="GO310" s="29"/>
      <c r="GP310" s="29"/>
      <c r="GQ310" s="29"/>
      <c r="GR310" s="29"/>
      <c r="GS310" s="29"/>
      <c r="GT310" s="29"/>
      <c r="GU310" s="29"/>
      <c r="GV310" s="29"/>
      <c r="GW310" s="29"/>
      <c r="GX310" s="29"/>
      <c r="GY310" s="29"/>
      <c r="GZ310" s="29"/>
      <c r="HA310" s="29"/>
      <c r="HB310" s="29"/>
      <c r="HC310" s="29"/>
      <c r="HD310" s="29"/>
      <c r="HE310" s="29"/>
      <c r="HF310" s="29"/>
      <c r="HG310" s="29"/>
      <c r="HH310" s="29"/>
      <c r="HI310" s="29"/>
      <c r="HJ310" s="29"/>
      <c r="HK310" s="29"/>
      <c r="HL310" s="29"/>
      <c r="HM310" s="29"/>
      <c r="HN310" s="29"/>
      <c r="HO310" s="29"/>
      <c r="HP310" s="29"/>
    </row>
    <row r="311" spans="1:224" ht="51" hidden="1" outlineLevel="1" x14ac:dyDescent="0.2">
      <c r="A311" s="14" t="s">
        <v>811</v>
      </c>
      <c r="B311" s="14" t="s">
        <v>40</v>
      </c>
      <c r="C311" s="14" t="s">
        <v>812</v>
      </c>
      <c r="D311" s="14" t="s">
        <v>813</v>
      </c>
      <c r="E311" s="14" t="s">
        <v>814</v>
      </c>
      <c r="F311" s="14" t="s">
        <v>815</v>
      </c>
      <c r="G311" s="15" t="s">
        <v>77</v>
      </c>
      <c r="H311" s="16">
        <v>50</v>
      </c>
      <c r="I311" s="17" t="s">
        <v>816</v>
      </c>
      <c r="J311" s="15" t="s">
        <v>47</v>
      </c>
      <c r="K311" s="18" t="s">
        <v>48</v>
      </c>
      <c r="L311" s="18" t="s">
        <v>49</v>
      </c>
      <c r="M311" s="18" t="s">
        <v>50</v>
      </c>
      <c r="N311" s="18"/>
      <c r="O311" s="18"/>
      <c r="P311" s="19"/>
      <c r="Q311" s="20">
        <v>77</v>
      </c>
      <c r="R311" s="20">
        <v>77</v>
      </c>
      <c r="S311" s="20">
        <v>77</v>
      </c>
      <c r="T311" s="20">
        <v>77</v>
      </c>
      <c r="U311" s="20">
        <v>77</v>
      </c>
      <c r="V311" s="20">
        <v>9633.32</v>
      </c>
      <c r="W311" s="28">
        <f>V311*(O311+P311+Q311+R311+S311+T311+U311)</f>
        <v>3708828.1999999997</v>
      </c>
      <c r="X311" s="20">
        <f t="shared" si="5"/>
        <v>4153887.5840000003</v>
      </c>
      <c r="Y311" s="18" t="s">
        <v>51</v>
      </c>
      <c r="Z311" s="14" t="s">
        <v>168</v>
      </c>
      <c r="AA311" s="22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</row>
    <row r="312" spans="1:224" ht="51" hidden="1" outlineLevel="1" x14ac:dyDescent="0.2">
      <c r="A312" s="14" t="s">
        <v>817</v>
      </c>
      <c r="B312" s="14" t="s">
        <v>40</v>
      </c>
      <c r="C312" s="14" t="s">
        <v>818</v>
      </c>
      <c r="D312" s="14" t="s">
        <v>813</v>
      </c>
      <c r="E312" s="14" t="s">
        <v>819</v>
      </c>
      <c r="F312" s="14" t="s">
        <v>820</v>
      </c>
      <c r="G312" s="15" t="s">
        <v>77</v>
      </c>
      <c r="H312" s="16">
        <v>50</v>
      </c>
      <c r="I312" s="17" t="s">
        <v>816</v>
      </c>
      <c r="J312" s="15" t="s">
        <v>47</v>
      </c>
      <c r="K312" s="18" t="s">
        <v>48</v>
      </c>
      <c r="L312" s="18" t="s">
        <v>49</v>
      </c>
      <c r="M312" s="18" t="s">
        <v>50</v>
      </c>
      <c r="N312" s="18"/>
      <c r="O312" s="18"/>
      <c r="P312" s="19"/>
      <c r="Q312" s="20">
        <v>10</v>
      </c>
      <c r="R312" s="20">
        <v>10</v>
      </c>
      <c r="S312" s="20">
        <v>10</v>
      </c>
      <c r="T312" s="20">
        <v>10</v>
      </c>
      <c r="U312" s="20">
        <v>10</v>
      </c>
      <c r="V312" s="20">
        <v>21181.69</v>
      </c>
      <c r="W312" s="28">
        <f t="shared" ref="W312:W374" si="7">V312*(O312+P312+Q312+R312+S312+T312+U312)</f>
        <v>1059084.5</v>
      </c>
      <c r="X312" s="20">
        <f t="shared" si="5"/>
        <v>1186174.6400000001</v>
      </c>
      <c r="Y312" s="18" t="s">
        <v>51</v>
      </c>
      <c r="Z312" s="14" t="s">
        <v>168</v>
      </c>
      <c r="AA312" s="22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</row>
    <row r="313" spans="1:224" ht="51" hidden="1" outlineLevel="1" x14ac:dyDescent="0.2">
      <c r="A313" s="14" t="s">
        <v>821</v>
      </c>
      <c r="B313" s="14" t="s">
        <v>40</v>
      </c>
      <c r="C313" s="78" t="s">
        <v>818</v>
      </c>
      <c r="D313" s="14" t="s">
        <v>813</v>
      </c>
      <c r="E313" s="14" t="s">
        <v>819</v>
      </c>
      <c r="F313" s="14" t="s">
        <v>822</v>
      </c>
      <c r="G313" s="15" t="s">
        <v>77</v>
      </c>
      <c r="H313" s="16">
        <v>50</v>
      </c>
      <c r="I313" s="17" t="s">
        <v>816</v>
      </c>
      <c r="J313" s="15" t="s">
        <v>47</v>
      </c>
      <c r="K313" s="18" t="s">
        <v>48</v>
      </c>
      <c r="L313" s="18" t="s">
        <v>49</v>
      </c>
      <c r="M313" s="18" t="s">
        <v>50</v>
      </c>
      <c r="N313" s="18"/>
      <c r="O313" s="18"/>
      <c r="P313" s="19"/>
      <c r="Q313" s="20">
        <v>95</v>
      </c>
      <c r="R313" s="20">
        <v>95</v>
      </c>
      <c r="S313" s="20">
        <v>95</v>
      </c>
      <c r="T313" s="20">
        <v>95</v>
      </c>
      <c r="U313" s="20">
        <v>95</v>
      </c>
      <c r="V313" s="20">
        <v>24257.39</v>
      </c>
      <c r="W313" s="28">
        <f t="shared" si="7"/>
        <v>11522260.25</v>
      </c>
      <c r="X313" s="20">
        <f t="shared" si="5"/>
        <v>12904931.48</v>
      </c>
      <c r="Y313" s="18" t="s">
        <v>51</v>
      </c>
      <c r="Z313" s="14" t="s">
        <v>168</v>
      </c>
      <c r="AA313" s="18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</row>
    <row r="314" spans="1:224" ht="51" hidden="1" outlineLevel="1" x14ac:dyDescent="0.2">
      <c r="A314" s="14" t="s">
        <v>823</v>
      </c>
      <c r="B314" s="14" t="s">
        <v>40</v>
      </c>
      <c r="C314" s="78" t="s">
        <v>818</v>
      </c>
      <c r="D314" s="14" t="s">
        <v>813</v>
      </c>
      <c r="E314" s="14" t="s">
        <v>824</v>
      </c>
      <c r="F314" s="14" t="s">
        <v>825</v>
      </c>
      <c r="G314" s="15" t="s">
        <v>77</v>
      </c>
      <c r="H314" s="16">
        <v>50</v>
      </c>
      <c r="I314" s="17" t="s">
        <v>816</v>
      </c>
      <c r="J314" s="15" t="s">
        <v>47</v>
      </c>
      <c r="K314" s="18" t="s">
        <v>48</v>
      </c>
      <c r="L314" s="18" t="s">
        <v>49</v>
      </c>
      <c r="M314" s="18" t="s">
        <v>50</v>
      </c>
      <c r="N314" s="18"/>
      <c r="O314" s="18"/>
      <c r="P314" s="19"/>
      <c r="Q314" s="20">
        <v>60</v>
      </c>
      <c r="R314" s="20">
        <v>60</v>
      </c>
      <c r="S314" s="20">
        <v>60</v>
      </c>
      <c r="T314" s="20">
        <v>60</v>
      </c>
      <c r="U314" s="20">
        <v>60</v>
      </c>
      <c r="V314" s="20">
        <v>26017.69</v>
      </c>
      <c r="W314" s="28">
        <f t="shared" si="7"/>
        <v>7805307</v>
      </c>
      <c r="X314" s="20">
        <f t="shared" si="5"/>
        <v>8741943.8400000017</v>
      </c>
      <c r="Y314" s="18" t="s">
        <v>51</v>
      </c>
      <c r="Z314" s="14" t="s">
        <v>168</v>
      </c>
      <c r="AA314" s="18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</row>
    <row r="315" spans="1:224" ht="51" hidden="1" outlineLevel="1" x14ac:dyDescent="0.2">
      <c r="A315" s="14" t="s">
        <v>826</v>
      </c>
      <c r="B315" s="14" t="s">
        <v>40</v>
      </c>
      <c r="C315" s="78" t="s">
        <v>827</v>
      </c>
      <c r="D315" s="14" t="s">
        <v>813</v>
      </c>
      <c r="E315" s="14" t="s">
        <v>828</v>
      </c>
      <c r="F315" s="14" t="s">
        <v>829</v>
      </c>
      <c r="G315" s="15" t="s">
        <v>77</v>
      </c>
      <c r="H315" s="16">
        <v>50</v>
      </c>
      <c r="I315" s="17" t="s">
        <v>816</v>
      </c>
      <c r="J315" s="15" t="s">
        <v>47</v>
      </c>
      <c r="K315" s="18" t="s">
        <v>48</v>
      </c>
      <c r="L315" s="18" t="s">
        <v>49</v>
      </c>
      <c r="M315" s="18" t="s">
        <v>50</v>
      </c>
      <c r="N315" s="18"/>
      <c r="O315" s="18"/>
      <c r="P315" s="19"/>
      <c r="Q315" s="20">
        <v>94</v>
      </c>
      <c r="R315" s="20">
        <v>94</v>
      </c>
      <c r="S315" s="20">
        <v>94</v>
      </c>
      <c r="T315" s="20">
        <v>94</v>
      </c>
      <c r="U315" s="20">
        <v>94</v>
      </c>
      <c r="V315" s="20">
        <v>31748.36</v>
      </c>
      <c r="W315" s="28">
        <f t="shared" si="7"/>
        <v>14921729.200000001</v>
      </c>
      <c r="X315" s="20">
        <f t="shared" si="5"/>
        <v>16712336.704000004</v>
      </c>
      <c r="Y315" s="18" t="s">
        <v>51</v>
      </c>
      <c r="Z315" s="14" t="s">
        <v>168</v>
      </c>
      <c r="AA315" s="18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</row>
    <row r="316" spans="1:224" ht="51" hidden="1" outlineLevel="1" x14ac:dyDescent="0.2">
      <c r="A316" s="14" t="s">
        <v>830</v>
      </c>
      <c r="B316" s="14" t="s">
        <v>40</v>
      </c>
      <c r="C316" s="17" t="s">
        <v>827</v>
      </c>
      <c r="D316" s="14" t="s">
        <v>813</v>
      </c>
      <c r="E316" s="14" t="s">
        <v>828</v>
      </c>
      <c r="F316" s="14" t="s">
        <v>831</v>
      </c>
      <c r="G316" s="15" t="s">
        <v>77</v>
      </c>
      <c r="H316" s="16">
        <v>50</v>
      </c>
      <c r="I316" s="17" t="s">
        <v>816</v>
      </c>
      <c r="J316" s="15" t="s">
        <v>47</v>
      </c>
      <c r="K316" s="18" t="s">
        <v>48</v>
      </c>
      <c r="L316" s="18" t="s">
        <v>49</v>
      </c>
      <c r="M316" s="18" t="s">
        <v>50</v>
      </c>
      <c r="N316" s="18"/>
      <c r="O316" s="18"/>
      <c r="P316" s="19"/>
      <c r="Q316" s="20">
        <v>26</v>
      </c>
      <c r="R316" s="20">
        <v>26</v>
      </c>
      <c r="S316" s="20">
        <v>26</v>
      </c>
      <c r="T316" s="20">
        <v>26</v>
      </c>
      <c r="U316" s="20">
        <v>26</v>
      </c>
      <c r="V316" s="20">
        <v>44320.99</v>
      </c>
      <c r="W316" s="28">
        <f t="shared" si="7"/>
        <v>5761728.7000000002</v>
      </c>
      <c r="X316" s="20">
        <f t="shared" si="5"/>
        <v>6453136.1440000013</v>
      </c>
      <c r="Y316" s="18" t="s">
        <v>51</v>
      </c>
      <c r="Z316" s="14" t="s">
        <v>168</v>
      </c>
      <c r="AA316" s="22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</row>
    <row r="317" spans="1:224" ht="51" hidden="1" outlineLevel="1" x14ac:dyDescent="0.2">
      <c r="A317" s="14" t="s">
        <v>832</v>
      </c>
      <c r="B317" s="14" t="s">
        <v>40</v>
      </c>
      <c r="C317" s="14" t="s">
        <v>827</v>
      </c>
      <c r="D317" s="14" t="s">
        <v>813</v>
      </c>
      <c r="E317" s="14" t="s">
        <v>828</v>
      </c>
      <c r="F317" s="14" t="s">
        <v>833</v>
      </c>
      <c r="G317" s="15" t="s">
        <v>77</v>
      </c>
      <c r="H317" s="16">
        <v>50</v>
      </c>
      <c r="I317" s="17" t="s">
        <v>816</v>
      </c>
      <c r="J317" s="15" t="s">
        <v>47</v>
      </c>
      <c r="K317" s="18" t="s">
        <v>48</v>
      </c>
      <c r="L317" s="18" t="s">
        <v>49</v>
      </c>
      <c r="M317" s="18" t="s">
        <v>50</v>
      </c>
      <c r="N317" s="18"/>
      <c r="O317" s="18"/>
      <c r="P317" s="19"/>
      <c r="Q317" s="20">
        <v>46</v>
      </c>
      <c r="R317" s="20">
        <v>46</v>
      </c>
      <c r="S317" s="20">
        <v>46</v>
      </c>
      <c r="T317" s="20">
        <v>46</v>
      </c>
      <c r="U317" s="20">
        <v>46</v>
      </c>
      <c r="V317" s="20">
        <v>30938.03</v>
      </c>
      <c r="W317" s="28">
        <f t="shared" si="7"/>
        <v>7115746.8999999994</v>
      </c>
      <c r="X317" s="20">
        <f t="shared" si="5"/>
        <v>7969636.5279999999</v>
      </c>
      <c r="Y317" s="18" t="s">
        <v>51</v>
      </c>
      <c r="Z317" s="14" t="s">
        <v>168</v>
      </c>
      <c r="AA317" s="22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</row>
    <row r="318" spans="1:224" ht="51" hidden="1" outlineLevel="1" x14ac:dyDescent="0.2">
      <c r="A318" s="14" t="s">
        <v>834</v>
      </c>
      <c r="B318" s="14" t="s">
        <v>40</v>
      </c>
      <c r="C318" s="14" t="s">
        <v>827</v>
      </c>
      <c r="D318" s="14" t="s">
        <v>813</v>
      </c>
      <c r="E318" s="14" t="s">
        <v>828</v>
      </c>
      <c r="F318" s="14" t="s">
        <v>835</v>
      </c>
      <c r="G318" s="15" t="s">
        <v>77</v>
      </c>
      <c r="H318" s="16">
        <v>50</v>
      </c>
      <c r="I318" s="17" t="s">
        <v>816</v>
      </c>
      <c r="J318" s="15" t="s">
        <v>47</v>
      </c>
      <c r="K318" s="18" t="s">
        <v>48</v>
      </c>
      <c r="L318" s="18" t="s">
        <v>49</v>
      </c>
      <c r="M318" s="18" t="s">
        <v>50</v>
      </c>
      <c r="N318" s="18"/>
      <c r="O318" s="18"/>
      <c r="P318" s="19"/>
      <c r="Q318" s="20">
        <v>40</v>
      </c>
      <c r="R318" s="20">
        <v>40</v>
      </c>
      <c r="S318" s="20">
        <v>40</v>
      </c>
      <c r="T318" s="20">
        <v>40</v>
      </c>
      <c r="U318" s="20">
        <v>40</v>
      </c>
      <c r="V318" s="20">
        <v>35910.22</v>
      </c>
      <c r="W318" s="28">
        <f t="shared" si="7"/>
        <v>7182044</v>
      </c>
      <c r="X318" s="20">
        <f t="shared" si="5"/>
        <v>8043889.2800000012</v>
      </c>
      <c r="Y318" s="18" t="s">
        <v>51</v>
      </c>
      <c r="Z318" s="14" t="s">
        <v>168</v>
      </c>
      <c r="AA318" s="18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</row>
    <row r="319" spans="1:224" ht="51" hidden="1" outlineLevel="1" x14ac:dyDescent="0.2">
      <c r="A319" s="14" t="s">
        <v>836</v>
      </c>
      <c r="B319" s="14" t="s">
        <v>40</v>
      </c>
      <c r="C319" s="14" t="s">
        <v>812</v>
      </c>
      <c r="D319" s="14" t="s">
        <v>813</v>
      </c>
      <c r="E319" s="14" t="s">
        <v>814</v>
      </c>
      <c r="F319" s="14" t="s">
        <v>837</v>
      </c>
      <c r="G319" s="15" t="s">
        <v>77</v>
      </c>
      <c r="H319" s="16">
        <v>45</v>
      </c>
      <c r="I319" s="17" t="s">
        <v>816</v>
      </c>
      <c r="J319" s="15" t="s">
        <v>47</v>
      </c>
      <c r="K319" s="18" t="s">
        <v>48</v>
      </c>
      <c r="L319" s="18" t="s">
        <v>49</v>
      </c>
      <c r="M319" s="18" t="s">
        <v>50</v>
      </c>
      <c r="N319" s="18"/>
      <c r="O319" s="18"/>
      <c r="P319" s="19"/>
      <c r="Q319" s="20">
        <v>4</v>
      </c>
      <c r="R319" s="20">
        <v>4</v>
      </c>
      <c r="S319" s="20">
        <v>4</v>
      </c>
      <c r="T319" s="20">
        <v>4</v>
      </c>
      <c r="U319" s="20">
        <v>4</v>
      </c>
      <c r="V319" s="20">
        <v>10832.65</v>
      </c>
      <c r="W319" s="28">
        <f t="shared" si="7"/>
        <v>216653</v>
      </c>
      <c r="X319" s="20">
        <f t="shared" si="5"/>
        <v>242651.36000000002</v>
      </c>
      <c r="Y319" s="18" t="s">
        <v>51</v>
      </c>
      <c r="Z319" s="14" t="s">
        <v>168</v>
      </c>
      <c r="AA319" s="18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</row>
    <row r="320" spans="1:224" ht="51" hidden="1" outlineLevel="1" x14ac:dyDescent="0.2">
      <c r="A320" s="14" t="s">
        <v>838</v>
      </c>
      <c r="B320" s="14" t="s">
        <v>40</v>
      </c>
      <c r="C320" s="78" t="s">
        <v>839</v>
      </c>
      <c r="D320" s="14" t="s">
        <v>840</v>
      </c>
      <c r="E320" s="14" t="s">
        <v>841</v>
      </c>
      <c r="F320" s="14" t="s">
        <v>842</v>
      </c>
      <c r="G320" s="14" t="s">
        <v>45</v>
      </c>
      <c r="H320" s="16">
        <v>45</v>
      </c>
      <c r="I320" s="17" t="s">
        <v>816</v>
      </c>
      <c r="J320" s="15" t="s">
        <v>47</v>
      </c>
      <c r="K320" s="18" t="s">
        <v>48</v>
      </c>
      <c r="L320" s="18" t="s">
        <v>49</v>
      </c>
      <c r="M320" s="18" t="s">
        <v>50</v>
      </c>
      <c r="N320" s="18"/>
      <c r="O320" s="18"/>
      <c r="P320" s="19"/>
      <c r="Q320" s="20">
        <v>10</v>
      </c>
      <c r="R320" s="20">
        <v>10</v>
      </c>
      <c r="S320" s="20">
        <v>10</v>
      </c>
      <c r="T320" s="20">
        <v>10</v>
      </c>
      <c r="U320" s="20">
        <v>10</v>
      </c>
      <c r="V320" s="20">
        <v>72540.03</v>
      </c>
      <c r="W320" s="28">
        <f t="shared" si="7"/>
        <v>3627001.5</v>
      </c>
      <c r="X320" s="20">
        <f t="shared" si="5"/>
        <v>4062241.68</v>
      </c>
      <c r="Y320" s="18" t="s">
        <v>51</v>
      </c>
      <c r="Z320" s="14" t="s">
        <v>168</v>
      </c>
      <c r="AA320" s="18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</row>
    <row r="321" spans="1:222" ht="51" hidden="1" outlineLevel="1" x14ac:dyDescent="0.2">
      <c r="A321" s="14" t="s">
        <v>843</v>
      </c>
      <c r="B321" s="14" t="s">
        <v>40</v>
      </c>
      <c r="C321" s="17" t="s">
        <v>827</v>
      </c>
      <c r="D321" s="14" t="s">
        <v>813</v>
      </c>
      <c r="E321" s="14" t="s">
        <v>828</v>
      </c>
      <c r="F321" s="14" t="s">
        <v>844</v>
      </c>
      <c r="G321" s="15" t="s">
        <v>77</v>
      </c>
      <c r="H321" s="16">
        <v>50</v>
      </c>
      <c r="I321" s="17" t="s">
        <v>816</v>
      </c>
      <c r="J321" s="15" t="s">
        <v>47</v>
      </c>
      <c r="K321" s="18" t="s">
        <v>48</v>
      </c>
      <c r="L321" s="18" t="s">
        <v>49</v>
      </c>
      <c r="M321" s="18" t="s">
        <v>50</v>
      </c>
      <c r="N321" s="18"/>
      <c r="O321" s="18"/>
      <c r="P321" s="19"/>
      <c r="Q321" s="20">
        <v>17</v>
      </c>
      <c r="R321" s="20">
        <v>17</v>
      </c>
      <c r="S321" s="20">
        <v>17</v>
      </c>
      <c r="T321" s="20">
        <v>17</v>
      </c>
      <c r="U321" s="20">
        <v>17</v>
      </c>
      <c r="V321" s="20">
        <v>38672.54</v>
      </c>
      <c r="W321" s="28">
        <f t="shared" si="7"/>
        <v>3287165.9</v>
      </c>
      <c r="X321" s="20">
        <f t="shared" si="5"/>
        <v>3681625.8080000002</v>
      </c>
      <c r="Y321" s="18" t="s">
        <v>51</v>
      </c>
      <c r="Z321" s="14" t="s">
        <v>168</v>
      </c>
      <c r="AA321" s="22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</row>
    <row r="322" spans="1:222" ht="51" hidden="1" outlineLevel="1" x14ac:dyDescent="0.2">
      <c r="A322" s="14" t="s">
        <v>845</v>
      </c>
      <c r="B322" s="14" t="s">
        <v>40</v>
      </c>
      <c r="C322" s="78" t="s">
        <v>812</v>
      </c>
      <c r="D322" s="14" t="s">
        <v>813</v>
      </c>
      <c r="E322" s="14" t="s">
        <v>814</v>
      </c>
      <c r="F322" s="14" t="s">
        <v>846</v>
      </c>
      <c r="G322" s="15" t="s">
        <v>77</v>
      </c>
      <c r="H322" s="16">
        <v>50</v>
      </c>
      <c r="I322" s="17" t="s">
        <v>816</v>
      </c>
      <c r="J322" s="15" t="s">
        <v>47</v>
      </c>
      <c r="K322" s="18" t="s">
        <v>48</v>
      </c>
      <c r="L322" s="18" t="s">
        <v>49</v>
      </c>
      <c r="M322" s="18" t="s">
        <v>50</v>
      </c>
      <c r="N322" s="18"/>
      <c r="O322" s="18"/>
      <c r="P322" s="19"/>
      <c r="Q322" s="20">
        <v>21</v>
      </c>
      <c r="R322" s="20">
        <v>21</v>
      </c>
      <c r="S322" s="20">
        <v>21</v>
      </c>
      <c r="T322" s="20">
        <v>21</v>
      </c>
      <c r="U322" s="20">
        <v>21</v>
      </c>
      <c r="V322" s="20">
        <v>29016.01</v>
      </c>
      <c r="W322" s="28">
        <f t="shared" si="7"/>
        <v>3046681.05</v>
      </c>
      <c r="X322" s="20">
        <f t="shared" si="5"/>
        <v>3412282.7760000001</v>
      </c>
      <c r="Y322" s="18" t="s">
        <v>51</v>
      </c>
      <c r="Z322" s="14" t="s">
        <v>168</v>
      </c>
      <c r="AA322" s="22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</row>
    <row r="323" spans="1:222" ht="51" hidden="1" outlineLevel="1" x14ac:dyDescent="0.2">
      <c r="A323" s="14" t="s">
        <v>847</v>
      </c>
      <c r="B323" s="14" t="s">
        <v>40</v>
      </c>
      <c r="C323" s="78" t="s">
        <v>812</v>
      </c>
      <c r="D323" s="14" t="s">
        <v>813</v>
      </c>
      <c r="E323" s="14" t="s">
        <v>814</v>
      </c>
      <c r="F323" s="14" t="s">
        <v>848</v>
      </c>
      <c r="G323" s="15" t="s">
        <v>77</v>
      </c>
      <c r="H323" s="16">
        <v>50</v>
      </c>
      <c r="I323" s="17" t="s">
        <v>816</v>
      </c>
      <c r="J323" s="15" t="s">
        <v>47</v>
      </c>
      <c r="K323" s="18" t="s">
        <v>48</v>
      </c>
      <c r="L323" s="18" t="s">
        <v>49</v>
      </c>
      <c r="M323" s="18" t="s">
        <v>50</v>
      </c>
      <c r="N323" s="18"/>
      <c r="O323" s="18"/>
      <c r="P323" s="19"/>
      <c r="Q323" s="20">
        <v>20</v>
      </c>
      <c r="R323" s="20">
        <v>20</v>
      </c>
      <c r="S323" s="20">
        <v>20</v>
      </c>
      <c r="T323" s="20">
        <v>20</v>
      </c>
      <c r="U323" s="20">
        <v>20</v>
      </c>
      <c r="V323" s="20">
        <v>16906.66</v>
      </c>
      <c r="W323" s="28">
        <f t="shared" si="7"/>
        <v>1690666</v>
      </c>
      <c r="X323" s="20">
        <f t="shared" si="5"/>
        <v>1893545.9200000002</v>
      </c>
      <c r="Y323" s="18" t="s">
        <v>51</v>
      </c>
      <c r="Z323" s="14" t="s">
        <v>168</v>
      </c>
      <c r="AA323" s="22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</row>
    <row r="324" spans="1:222" ht="51" hidden="1" outlineLevel="1" x14ac:dyDescent="0.2">
      <c r="A324" s="14" t="s">
        <v>849</v>
      </c>
      <c r="B324" s="14" t="s">
        <v>40</v>
      </c>
      <c r="C324" s="17" t="s">
        <v>827</v>
      </c>
      <c r="D324" s="14" t="s">
        <v>813</v>
      </c>
      <c r="E324" s="14" t="s">
        <v>828</v>
      </c>
      <c r="F324" s="14" t="s">
        <v>850</v>
      </c>
      <c r="G324" s="15" t="s">
        <v>77</v>
      </c>
      <c r="H324" s="16">
        <v>50</v>
      </c>
      <c r="I324" s="17" t="s">
        <v>816</v>
      </c>
      <c r="J324" s="15" t="s">
        <v>47</v>
      </c>
      <c r="K324" s="18" t="s">
        <v>48</v>
      </c>
      <c r="L324" s="18" t="s">
        <v>49</v>
      </c>
      <c r="M324" s="18" t="s">
        <v>50</v>
      </c>
      <c r="N324" s="18"/>
      <c r="O324" s="18"/>
      <c r="P324" s="19"/>
      <c r="Q324" s="20">
        <v>32</v>
      </c>
      <c r="R324" s="20">
        <v>32</v>
      </c>
      <c r="S324" s="20">
        <v>32</v>
      </c>
      <c r="T324" s="20">
        <v>32</v>
      </c>
      <c r="U324" s="20">
        <v>32</v>
      </c>
      <c r="V324" s="20">
        <v>33174.980000000003</v>
      </c>
      <c r="W324" s="28">
        <f t="shared" si="7"/>
        <v>5307996.8000000007</v>
      </c>
      <c r="X324" s="20">
        <f t="shared" si="5"/>
        <v>5944956.4160000011</v>
      </c>
      <c r="Y324" s="18" t="s">
        <v>51</v>
      </c>
      <c r="Z324" s="14" t="s">
        <v>168</v>
      </c>
      <c r="AA324" s="22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</row>
    <row r="325" spans="1:222" ht="51" hidden="1" outlineLevel="1" x14ac:dyDescent="0.2">
      <c r="A325" s="14" t="s">
        <v>851</v>
      </c>
      <c r="B325" s="14" t="s">
        <v>40</v>
      </c>
      <c r="C325" s="78" t="s">
        <v>812</v>
      </c>
      <c r="D325" s="14" t="s">
        <v>813</v>
      </c>
      <c r="E325" s="14" t="s">
        <v>814</v>
      </c>
      <c r="F325" s="14" t="s">
        <v>852</v>
      </c>
      <c r="G325" s="15" t="s">
        <v>77</v>
      </c>
      <c r="H325" s="16">
        <v>50</v>
      </c>
      <c r="I325" s="17" t="s">
        <v>816</v>
      </c>
      <c r="J325" s="15" t="s">
        <v>47</v>
      </c>
      <c r="K325" s="18" t="s">
        <v>48</v>
      </c>
      <c r="L325" s="18" t="s">
        <v>49</v>
      </c>
      <c r="M325" s="18" t="s">
        <v>50</v>
      </c>
      <c r="N325" s="18"/>
      <c r="O325" s="18"/>
      <c r="P325" s="19"/>
      <c r="Q325" s="20">
        <v>20</v>
      </c>
      <c r="R325" s="20">
        <v>20</v>
      </c>
      <c r="S325" s="20">
        <v>20</v>
      </c>
      <c r="T325" s="20">
        <v>20</v>
      </c>
      <c r="U325" s="20">
        <v>20</v>
      </c>
      <c r="V325" s="20">
        <v>19827.61</v>
      </c>
      <c r="W325" s="28">
        <f t="shared" si="7"/>
        <v>1982761</v>
      </c>
      <c r="X325" s="20">
        <f t="shared" si="5"/>
        <v>2220692.3200000003</v>
      </c>
      <c r="Y325" s="18" t="s">
        <v>51</v>
      </c>
      <c r="Z325" s="14" t="s">
        <v>168</v>
      </c>
      <c r="AA325" s="18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</row>
    <row r="326" spans="1:222" ht="51" hidden="1" outlineLevel="1" x14ac:dyDescent="0.2">
      <c r="A326" s="14" t="s">
        <v>853</v>
      </c>
      <c r="B326" s="14" t="s">
        <v>40</v>
      </c>
      <c r="C326" s="78" t="s">
        <v>854</v>
      </c>
      <c r="D326" s="14" t="s">
        <v>855</v>
      </c>
      <c r="E326" s="14" t="s">
        <v>856</v>
      </c>
      <c r="F326" s="14" t="s">
        <v>857</v>
      </c>
      <c r="G326" s="15" t="s">
        <v>77</v>
      </c>
      <c r="H326" s="16">
        <v>50</v>
      </c>
      <c r="I326" s="17" t="s">
        <v>816</v>
      </c>
      <c r="J326" s="15" t="s">
        <v>47</v>
      </c>
      <c r="K326" s="18" t="s">
        <v>48</v>
      </c>
      <c r="L326" s="18" t="s">
        <v>49</v>
      </c>
      <c r="M326" s="18" t="s">
        <v>50</v>
      </c>
      <c r="N326" s="18"/>
      <c r="O326" s="18"/>
      <c r="P326" s="19"/>
      <c r="Q326" s="20">
        <v>18</v>
      </c>
      <c r="R326" s="20">
        <v>18</v>
      </c>
      <c r="S326" s="20">
        <v>18</v>
      </c>
      <c r="T326" s="20">
        <v>18</v>
      </c>
      <c r="U326" s="20">
        <v>18</v>
      </c>
      <c r="V326" s="20">
        <v>165739.47</v>
      </c>
      <c r="W326" s="28">
        <f t="shared" si="7"/>
        <v>14916552.300000001</v>
      </c>
      <c r="X326" s="20">
        <f t="shared" si="5"/>
        <v>16706538.576000003</v>
      </c>
      <c r="Y326" s="18" t="s">
        <v>51</v>
      </c>
      <c r="Z326" s="14" t="s">
        <v>168</v>
      </c>
      <c r="AA326" s="18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</row>
    <row r="327" spans="1:222" ht="51" hidden="1" outlineLevel="1" x14ac:dyDescent="0.2">
      <c r="A327" s="14" t="s">
        <v>858</v>
      </c>
      <c r="B327" s="14" t="s">
        <v>40</v>
      </c>
      <c r="C327" s="14" t="s">
        <v>859</v>
      </c>
      <c r="D327" s="14" t="s">
        <v>860</v>
      </c>
      <c r="E327" s="14" t="s">
        <v>841</v>
      </c>
      <c r="F327" s="14" t="s">
        <v>861</v>
      </c>
      <c r="G327" s="15" t="s">
        <v>45</v>
      </c>
      <c r="H327" s="16">
        <v>50</v>
      </c>
      <c r="I327" s="17" t="s">
        <v>816</v>
      </c>
      <c r="J327" s="15" t="s">
        <v>47</v>
      </c>
      <c r="K327" s="18" t="s">
        <v>48</v>
      </c>
      <c r="L327" s="18" t="s">
        <v>49</v>
      </c>
      <c r="M327" s="18" t="s">
        <v>50</v>
      </c>
      <c r="N327" s="18"/>
      <c r="O327" s="18"/>
      <c r="P327" s="19"/>
      <c r="Q327" s="20">
        <v>270</v>
      </c>
      <c r="R327" s="20">
        <v>270</v>
      </c>
      <c r="S327" s="20">
        <v>270</v>
      </c>
      <c r="T327" s="20">
        <v>270</v>
      </c>
      <c r="U327" s="20">
        <v>270</v>
      </c>
      <c r="V327" s="20">
        <v>3314.79</v>
      </c>
      <c r="W327" s="28">
        <f t="shared" si="7"/>
        <v>4474966.5</v>
      </c>
      <c r="X327" s="20">
        <f t="shared" si="5"/>
        <v>5011962.4800000004</v>
      </c>
      <c r="Y327" s="18" t="s">
        <v>51</v>
      </c>
      <c r="Z327" s="14" t="s">
        <v>168</v>
      </c>
      <c r="AA327" s="18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</row>
    <row r="328" spans="1:222" ht="51" hidden="1" outlineLevel="1" x14ac:dyDescent="0.2">
      <c r="A328" s="14" t="s">
        <v>862</v>
      </c>
      <c r="B328" s="14" t="s">
        <v>40</v>
      </c>
      <c r="C328" s="14" t="s">
        <v>859</v>
      </c>
      <c r="D328" s="14" t="s">
        <v>860</v>
      </c>
      <c r="E328" s="14" t="s">
        <v>841</v>
      </c>
      <c r="F328" s="14" t="s">
        <v>863</v>
      </c>
      <c r="G328" s="15" t="s">
        <v>45</v>
      </c>
      <c r="H328" s="16">
        <v>50</v>
      </c>
      <c r="I328" s="17" t="s">
        <v>816</v>
      </c>
      <c r="J328" s="15" t="s">
        <v>47</v>
      </c>
      <c r="K328" s="18" t="s">
        <v>48</v>
      </c>
      <c r="L328" s="18" t="s">
        <v>49</v>
      </c>
      <c r="M328" s="18" t="s">
        <v>50</v>
      </c>
      <c r="N328" s="18"/>
      <c r="O328" s="18"/>
      <c r="P328" s="19"/>
      <c r="Q328" s="20">
        <v>220</v>
      </c>
      <c r="R328" s="20">
        <v>220</v>
      </c>
      <c r="S328" s="20">
        <v>220</v>
      </c>
      <c r="T328" s="20">
        <v>220</v>
      </c>
      <c r="U328" s="20">
        <v>220</v>
      </c>
      <c r="V328" s="20">
        <v>3867.25</v>
      </c>
      <c r="W328" s="28">
        <f t="shared" si="7"/>
        <v>4253975</v>
      </c>
      <c r="X328" s="20">
        <f t="shared" si="5"/>
        <v>4764452</v>
      </c>
      <c r="Y328" s="18" t="s">
        <v>51</v>
      </c>
      <c r="Z328" s="14" t="s">
        <v>168</v>
      </c>
      <c r="AA328" s="18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</row>
    <row r="329" spans="1:222" ht="51" hidden="1" outlineLevel="1" x14ac:dyDescent="0.2">
      <c r="A329" s="14" t="s">
        <v>864</v>
      </c>
      <c r="B329" s="14" t="s">
        <v>40</v>
      </c>
      <c r="C329" s="78" t="s">
        <v>865</v>
      </c>
      <c r="D329" s="14" t="s">
        <v>866</v>
      </c>
      <c r="E329" s="14" t="s">
        <v>867</v>
      </c>
      <c r="F329" s="14" t="s">
        <v>868</v>
      </c>
      <c r="G329" s="15" t="s">
        <v>77</v>
      </c>
      <c r="H329" s="16">
        <v>50</v>
      </c>
      <c r="I329" s="17" t="s">
        <v>816</v>
      </c>
      <c r="J329" s="15" t="s">
        <v>47</v>
      </c>
      <c r="K329" s="18" t="s">
        <v>48</v>
      </c>
      <c r="L329" s="18" t="s">
        <v>49</v>
      </c>
      <c r="M329" s="18" t="s">
        <v>50</v>
      </c>
      <c r="N329" s="18"/>
      <c r="O329" s="18"/>
      <c r="P329" s="19"/>
      <c r="Q329" s="20">
        <v>750</v>
      </c>
      <c r="R329" s="20">
        <v>750</v>
      </c>
      <c r="S329" s="20">
        <v>750</v>
      </c>
      <c r="T329" s="20">
        <v>750</v>
      </c>
      <c r="U329" s="20">
        <v>750</v>
      </c>
      <c r="V329" s="20">
        <v>552.46</v>
      </c>
      <c r="W329" s="28">
        <f t="shared" si="7"/>
        <v>2071725.0000000002</v>
      </c>
      <c r="X329" s="20">
        <f t="shared" si="5"/>
        <v>2320332.0000000005</v>
      </c>
      <c r="Y329" s="18" t="s">
        <v>51</v>
      </c>
      <c r="Z329" s="14" t="s">
        <v>168</v>
      </c>
      <c r="AA329" s="18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</row>
    <row r="330" spans="1:222" ht="51" hidden="1" outlineLevel="1" x14ac:dyDescent="0.2">
      <c r="A330" s="14" t="s">
        <v>869</v>
      </c>
      <c r="B330" s="14" t="s">
        <v>40</v>
      </c>
      <c r="C330" s="78" t="s">
        <v>865</v>
      </c>
      <c r="D330" s="14" t="s">
        <v>866</v>
      </c>
      <c r="E330" s="14" t="s">
        <v>867</v>
      </c>
      <c r="F330" s="14" t="s">
        <v>870</v>
      </c>
      <c r="G330" s="15" t="s">
        <v>77</v>
      </c>
      <c r="H330" s="16">
        <v>50</v>
      </c>
      <c r="I330" s="17" t="s">
        <v>816</v>
      </c>
      <c r="J330" s="15" t="s">
        <v>47</v>
      </c>
      <c r="K330" s="18" t="s">
        <v>48</v>
      </c>
      <c r="L330" s="18" t="s">
        <v>49</v>
      </c>
      <c r="M330" s="18" t="s">
        <v>50</v>
      </c>
      <c r="N330" s="18"/>
      <c r="O330" s="18"/>
      <c r="P330" s="19"/>
      <c r="Q330" s="20">
        <v>80</v>
      </c>
      <c r="R330" s="20">
        <v>80</v>
      </c>
      <c r="S330" s="20">
        <v>80</v>
      </c>
      <c r="T330" s="20">
        <v>80</v>
      </c>
      <c r="U330" s="20">
        <v>80</v>
      </c>
      <c r="V330" s="20">
        <v>552.46</v>
      </c>
      <c r="W330" s="28">
        <f t="shared" si="7"/>
        <v>220984</v>
      </c>
      <c r="X330" s="20">
        <f t="shared" si="5"/>
        <v>247502.08000000002</v>
      </c>
      <c r="Y330" s="18" t="s">
        <v>51</v>
      </c>
      <c r="Z330" s="14" t="s">
        <v>168</v>
      </c>
      <c r="AA330" s="18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</row>
    <row r="331" spans="1:222" ht="51" hidden="1" outlineLevel="1" x14ac:dyDescent="0.2">
      <c r="A331" s="14" t="s">
        <v>871</v>
      </c>
      <c r="B331" s="14" t="s">
        <v>40</v>
      </c>
      <c r="C331" s="14" t="s">
        <v>865</v>
      </c>
      <c r="D331" s="14" t="s">
        <v>866</v>
      </c>
      <c r="E331" s="14" t="s">
        <v>867</v>
      </c>
      <c r="F331" s="14" t="s">
        <v>872</v>
      </c>
      <c r="G331" s="15" t="s">
        <v>77</v>
      </c>
      <c r="H331" s="16">
        <v>50</v>
      </c>
      <c r="I331" s="17" t="s">
        <v>816</v>
      </c>
      <c r="J331" s="15" t="s">
        <v>47</v>
      </c>
      <c r="K331" s="18" t="s">
        <v>48</v>
      </c>
      <c r="L331" s="18" t="s">
        <v>49</v>
      </c>
      <c r="M331" s="18" t="s">
        <v>50</v>
      </c>
      <c r="N331" s="18"/>
      <c r="O331" s="18"/>
      <c r="P331" s="19"/>
      <c r="Q331" s="20">
        <v>520</v>
      </c>
      <c r="R331" s="20">
        <v>520</v>
      </c>
      <c r="S331" s="20">
        <v>520</v>
      </c>
      <c r="T331" s="20">
        <v>520</v>
      </c>
      <c r="U331" s="20">
        <v>520</v>
      </c>
      <c r="V331" s="20">
        <v>3314.79</v>
      </c>
      <c r="W331" s="28">
        <f t="shared" si="7"/>
        <v>8618454</v>
      </c>
      <c r="X331" s="20">
        <f t="shared" si="5"/>
        <v>9652668.4800000004</v>
      </c>
      <c r="Y331" s="18" t="s">
        <v>51</v>
      </c>
      <c r="Z331" s="14" t="s">
        <v>168</v>
      </c>
      <c r="AA331" s="18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</row>
    <row r="332" spans="1:222" ht="51" hidden="1" outlineLevel="1" x14ac:dyDescent="0.2">
      <c r="A332" s="14" t="s">
        <v>873</v>
      </c>
      <c r="B332" s="14" t="s">
        <v>40</v>
      </c>
      <c r="C332" s="78" t="s">
        <v>865</v>
      </c>
      <c r="D332" s="14" t="s">
        <v>866</v>
      </c>
      <c r="E332" s="14" t="s">
        <v>867</v>
      </c>
      <c r="F332" s="14" t="s">
        <v>874</v>
      </c>
      <c r="G332" s="15" t="s">
        <v>77</v>
      </c>
      <c r="H332" s="16">
        <v>50</v>
      </c>
      <c r="I332" s="17" t="s">
        <v>816</v>
      </c>
      <c r="J332" s="17" t="s">
        <v>47</v>
      </c>
      <c r="K332" s="18" t="s">
        <v>48</v>
      </c>
      <c r="L332" s="18" t="s">
        <v>49</v>
      </c>
      <c r="M332" s="18" t="s">
        <v>50</v>
      </c>
      <c r="N332" s="18"/>
      <c r="O332" s="18"/>
      <c r="P332" s="19"/>
      <c r="Q332" s="20">
        <v>220</v>
      </c>
      <c r="R332" s="20">
        <v>220</v>
      </c>
      <c r="S332" s="20">
        <v>220</v>
      </c>
      <c r="T332" s="20">
        <v>220</v>
      </c>
      <c r="U332" s="20">
        <v>220</v>
      </c>
      <c r="V332" s="20">
        <v>3867.25</v>
      </c>
      <c r="W332" s="28">
        <f t="shared" si="7"/>
        <v>4253975</v>
      </c>
      <c r="X332" s="20">
        <f t="shared" si="5"/>
        <v>4764452</v>
      </c>
      <c r="Y332" s="18" t="s">
        <v>51</v>
      </c>
      <c r="Z332" s="14" t="s">
        <v>168</v>
      </c>
      <c r="AA332" s="22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  <c r="HD332" s="10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</row>
    <row r="333" spans="1:222" ht="51" hidden="1" outlineLevel="1" x14ac:dyDescent="0.2">
      <c r="A333" s="14" t="s">
        <v>875</v>
      </c>
      <c r="B333" s="14" t="s">
        <v>40</v>
      </c>
      <c r="C333" s="78" t="s">
        <v>865</v>
      </c>
      <c r="D333" s="14" t="s">
        <v>866</v>
      </c>
      <c r="E333" s="14" t="s">
        <v>867</v>
      </c>
      <c r="F333" s="14" t="s">
        <v>876</v>
      </c>
      <c r="G333" s="15" t="s">
        <v>77</v>
      </c>
      <c r="H333" s="16">
        <v>50</v>
      </c>
      <c r="I333" s="17" t="s">
        <v>816</v>
      </c>
      <c r="J333" s="17" t="s">
        <v>47</v>
      </c>
      <c r="K333" s="18" t="s">
        <v>48</v>
      </c>
      <c r="L333" s="18" t="s">
        <v>49</v>
      </c>
      <c r="M333" s="18" t="s">
        <v>50</v>
      </c>
      <c r="N333" s="18"/>
      <c r="O333" s="18"/>
      <c r="P333" s="19"/>
      <c r="Q333" s="20">
        <v>440</v>
      </c>
      <c r="R333" s="20">
        <v>440</v>
      </c>
      <c r="S333" s="20">
        <v>440</v>
      </c>
      <c r="T333" s="20">
        <v>440</v>
      </c>
      <c r="U333" s="20">
        <v>440</v>
      </c>
      <c r="V333" s="20">
        <v>552.46</v>
      </c>
      <c r="W333" s="28">
        <f t="shared" si="7"/>
        <v>1215412</v>
      </c>
      <c r="X333" s="20">
        <f t="shared" si="5"/>
        <v>1361261.4400000002</v>
      </c>
      <c r="Y333" s="18" t="s">
        <v>51</v>
      </c>
      <c r="Z333" s="14" t="s">
        <v>168</v>
      </c>
      <c r="AA333" s="22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</row>
    <row r="334" spans="1:222" ht="51" hidden="1" outlineLevel="1" x14ac:dyDescent="0.2">
      <c r="A334" s="14" t="s">
        <v>877</v>
      </c>
      <c r="B334" s="14" t="s">
        <v>40</v>
      </c>
      <c r="C334" s="78" t="s">
        <v>865</v>
      </c>
      <c r="D334" s="14" t="s">
        <v>866</v>
      </c>
      <c r="E334" s="14" t="s">
        <v>867</v>
      </c>
      <c r="F334" s="14" t="s">
        <v>878</v>
      </c>
      <c r="G334" s="15" t="s">
        <v>77</v>
      </c>
      <c r="H334" s="16">
        <v>50</v>
      </c>
      <c r="I334" s="17" t="s">
        <v>816</v>
      </c>
      <c r="J334" s="17" t="s">
        <v>47</v>
      </c>
      <c r="K334" s="18" t="s">
        <v>48</v>
      </c>
      <c r="L334" s="18" t="s">
        <v>49</v>
      </c>
      <c r="M334" s="18" t="s">
        <v>50</v>
      </c>
      <c r="N334" s="18"/>
      <c r="O334" s="18"/>
      <c r="P334" s="19"/>
      <c r="Q334" s="20">
        <v>270</v>
      </c>
      <c r="R334" s="20">
        <v>270</v>
      </c>
      <c r="S334" s="20">
        <v>270</v>
      </c>
      <c r="T334" s="20">
        <v>270</v>
      </c>
      <c r="U334" s="20">
        <v>270</v>
      </c>
      <c r="V334" s="20">
        <v>552.46</v>
      </c>
      <c r="W334" s="28">
        <f t="shared" si="7"/>
        <v>745821</v>
      </c>
      <c r="X334" s="20">
        <f t="shared" si="5"/>
        <v>835319.52000000014</v>
      </c>
      <c r="Y334" s="18" t="s">
        <v>51</v>
      </c>
      <c r="Z334" s="14" t="s">
        <v>168</v>
      </c>
      <c r="AA334" s="22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</row>
    <row r="335" spans="1:222" ht="51" hidden="1" outlineLevel="1" x14ac:dyDescent="0.2">
      <c r="A335" s="14" t="s">
        <v>879</v>
      </c>
      <c r="B335" s="14" t="s">
        <v>40</v>
      </c>
      <c r="C335" s="78" t="s">
        <v>880</v>
      </c>
      <c r="D335" s="14" t="s">
        <v>881</v>
      </c>
      <c r="E335" s="14" t="s">
        <v>882</v>
      </c>
      <c r="F335" s="14" t="s">
        <v>883</v>
      </c>
      <c r="G335" s="15" t="s">
        <v>77</v>
      </c>
      <c r="H335" s="16">
        <v>50</v>
      </c>
      <c r="I335" s="17" t="s">
        <v>816</v>
      </c>
      <c r="J335" s="15" t="s">
        <v>47</v>
      </c>
      <c r="K335" s="18" t="s">
        <v>48</v>
      </c>
      <c r="L335" s="18" t="s">
        <v>49</v>
      </c>
      <c r="M335" s="18" t="s">
        <v>311</v>
      </c>
      <c r="N335" s="18"/>
      <c r="O335" s="18"/>
      <c r="P335" s="19"/>
      <c r="Q335" s="20">
        <v>21</v>
      </c>
      <c r="R335" s="20">
        <v>21</v>
      </c>
      <c r="S335" s="20">
        <v>21</v>
      </c>
      <c r="T335" s="20">
        <v>21</v>
      </c>
      <c r="U335" s="20">
        <v>21</v>
      </c>
      <c r="V335" s="20">
        <v>866611.61</v>
      </c>
      <c r="W335" s="28">
        <f t="shared" si="7"/>
        <v>90994219.049999997</v>
      </c>
      <c r="X335" s="20">
        <f t="shared" si="5"/>
        <v>101913525.33600001</v>
      </c>
      <c r="Y335" s="18" t="s">
        <v>51</v>
      </c>
      <c r="Z335" s="14" t="s">
        <v>168</v>
      </c>
      <c r="AA335" s="22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</row>
    <row r="336" spans="1:222" ht="51" hidden="1" outlineLevel="1" x14ac:dyDescent="0.2">
      <c r="A336" s="14" t="s">
        <v>884</v>
      </c>
      <c r="B336" s="14" t="s">
        <v>40</v>
      </c>
      <c r="C336" s="78" t="s">
        <v>885</v>
      </c>
      <c r="D336" s="14" t="s">
        <v>886</v>
      </c>
      <c r="E336" s="14" t="s">
        <v>887</v>
      </c>
      <c r="F336" s="14" t="s">
        <v>888</v>
      </c>
      <c r="G336" s="15" t="s">
        <v>45</v>
      </c>
      <c r="H336" s="16">
        <v>51</v>
      </c>
      <c r="I336" s="17" t="s">
        <v>816</v>
      </c>
      <c r="J336" s="15" t="s">
        <v>47</v>
      </c>
      <c r="K336" s="18" t="s">
        <v>48</v>
      </c>
      <c r="L336" s="18" t="s">
        <v>49</v>
      </c>
      <c r="M336" s="18" t="s">
        <v>50</v>
      </c>
      <c r="N336" s="18"/>
      <c r="O336" s="18"/>
      <c r="P336" s="19"/>
      <c r="Q336" s="20">
        <v>580</v>
      </c>
      <c r="R336" s="20">
        <v>580</v>
      </c>
      <c r="S336" s="20">
        <v>580</v>
      </c>
      <c r="T336" s="20">
        <v>580</v>
      </c>
      <c r="U336" s="20">
        <v>580</v>
      </c>
      <c r="V336" s="23">
        <v>32876.980000000003</v>
      </c>
      <c r="W336" s="28">
        <f t="shared" si="7"/>
        <v>95343242.000000015</v>
      </c>
      <c r="X336" s="20">
        <f t="shared" si="5"/>
        <v>106784431.04000002</v>
      </c>
      <c r="Y336" s="18" t="s">
        <v>51</v>
      </c>
      <c r="Z336" s="14" t="s">
        <v>168</v>
      </c>
      <c r="AA336" s="22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</row>
    <row r="337" spans="1:222" ht="51" hidden="1" outlineLevel="1" x14ac:dyDescent="0.2">
      <c r="A337" s="14" t="s">
        <v>889</v>
      </c>
      <c r="B337" s="14" t="s">
        <v>40</v>
      </c>
      <c r="C337" s="78" t="s">
        <v>885</v>
      </c>
      <c r="D337" s="14" t="s">
        <v>886</v>
      </c>
      <c r="E337" s="14" t="s">
        <v>887</v>
      </c>
      <c r="F337" s="14" t="s">
        <v>890</v>
      </c>
      <c r="G337" s="15" t="s">
        <v>45</v>
      </c>
      <c r="H337" s="16">
        <v>51</v>
      </c>
      <c r="I337" s="17" t="s">
        <v>816</v>
      </c>
      <c r="J337" s="15" t="s">
        <v>47</v>
      </c>
      <c r="K337" s="18" t="s">
        <v>48</v>
      </c>
      <c r="L337" s="18" t="s">
        <v>49</v>
      </c>
      <c r="M337" s="18" t="s">
        <v>50</v>
      </c>
      <c r="N337" s="18"/>
      <c r="O337" s="18"/>
      <c r="P337" s="19"/>
      <c r="Q337" s="20">
        <v>80</v>
      </c>
      <c r="R337" s="20">
        <v>80</v>
      </c>
      <c r="S337" s="20">
        <v>80</v>
      </c>
      <c r="T337" s="20">
        <v>80</v>
      </c>
      <c r="U337" s="20">
        <v>80</v>
      </c>
      <c r="V337" s="20">
        <v>32920.82</v>
      </c>
      <c r="W337" s="28">
        <f t="shared" si="7"/>
        <v>13168328</v>
      </c>
      <c r="X337" s="20">
        <f t="shared" ref="X337:X399" si="8">W337*1.12</f>
        <v>14748527.360000001</v>
      </c>
      <c r="Y337" s="18" t="s">
        <v>51</v>
      </c>
      <c r="Z337" s="14" t="s">
        <v>168</v>
      </c>
      <c r="AA337" s="22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B337" s="10"/>
      <c r="HC337" s="10"/>
      <c r="HD337" s="10"/>
      <c r="HE337" s="10"/>
      <c r="HF337" s="10"/>
      <c r="HG337" s="10"/>
      <c r="HH337" s="10"/>
      <c r="HI337" s="10"/>
      <c r="HJ337" s="10"/>
      <c r="HK337" s="10"/>
      <c r="HL337" s="10"/>
      <c r="HM337" s="10"/>
      <c r="HN337" s="10"/>
    </row>
    <row r="338" spans="1:222" ht="51" hidden="1" outlineLevel="1" x14ac:dyDescent="0.2">
      <c r="A338" s="14" t="s">
        <v>891</v>
      </c>
      <c r="B338" s="14" t="s">
        <v>40</v>
      </c>
      <c r="C338" s="78" t="s">
        <v>892</v>
      </c>
      <c r="D338" s="14" t="s">
        <v>893</v>
      </c>
      <c r="E338" s="14" t="s">
        <v>894</v>
      </c>
      <c r="F338" s="14" t="s">
        <v>895</v>
      </c>
      <c r="G338" s="15" t="s">
        <v>45</v>
      </c>
      <c r="H338" s="16">
        <v>53</v>
      </c>
      <c r="I338" s="17" t="s">
        <v>816</v>
      </c>
      <c r="J338" s="15" t="s">
        <v>47</v>
      </c>
      <c r="K338" s="18" t="s">
        <v>48</v>
      </c>
      <c r="L338" s="18" t="s">
        <v>49</v>
      </c>
      <c r="M338" s="18" t="s">
        <v>50</v>
      </c>
      <c r="N338" s="18"/>
      <c r="O338" s="18"/>
      <c r="P338" s="19"/>
      <c r="Q338" s="20">
        <v>100</v>
      </c>
      <c r="R338" s="20">
        <v>100</v>
      </c>
      <c r="S338" s="20">
        <v>100</v>
      </c>
      <c r="T338" s="20">
        <v>100</v>
      </c>
      <c r="U338" s="20">
        <v>100</v>
      </c>
      <c r="V338" s="20">
        <v>29926.83</v>
      </c>
      <c r="W338" s="28">
        <f t="shared" si="7"/>
        <v>14963415</v>
      </c>
      <c r="X338" s="20">
        <f t="shared" si="8"/>
        <v>16759024.800000001</v>
      </c>
      <c r="Y338" s="18" t="s">
        <v>51</v>
      </c>
      <c r="Z338" s="14" t="s">
        <v>168</v>
      </c>
      <c r="AA338" s="22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</row>
    <row r="339" spans="1:222" ht="51" hidden="1" outlineLevel="1" x14ac:dyDescent="0.2">
      <c r="A339" s="14" t="s">
        <v>896</v>
      </c>
      <c r="B339" s="14" t="s">
        <v>40</v>
      </c>
      <c r="C339" s="78" t="s">
        <v>892</v>
      </c>
      <c r="D339" s="14" t="s">
        <v>893</v>
      </c>
      <c r="E339" s="14" t="s">
        <v>894</v>
      </c>
      <c r="F339" s="14" t="s">
        <v>897</v>
      </c>
      <c r="G339" s="15" t="s">
        <v>45</v>
      </c>
      <c r="H339" s="16">
        <v>53</v>
      </c>
      <c r="I339" s="17" t="s">
        <v>816</v>
      </c>
      <c r="J339" s="15" t="s">
        <v>47</v>
      </c>
      <c r="K339" s="18" t="s">
        <v>48</v>
      </c>
      <c r="L339" s="18" t="s">
        <v>49</v>
      </c>
      <c r="M339" s="18" t="s">
        <v>50</v>
      </c>
      <c r="N339" s="18"/>
      <c r="O339" s="18"/>
      <c r="P339" s="19"/>
      <c r="Q339" s="20">
        <v>250</v>
      </c>
      <c r="R339" s="20">
        <v>250</v>
      </c>
      <c r="S339" s="20">
        <v>250</v>
      </c>
      <c r="T339" s="20">
        <v>250</v>
      </c>
      <c r="U339" s="20">
        <v>250</v>
      </c>
      <c r="V339" s="20">
        <v>40773.19</v>
      </c>
      <c r="W339" s="28">
        <f t="shared" si="7"/>
        <v>50966487.5</v>
      </c>
      <c r="X339" s="20">
        <f t="shared" si="8"/>
        <v>57082466.000000007</v>
      </c>
      <c r="Y339" s="18" t="s">
        <v>51</v>
      </c>
      <c r="Z339" s="14" t="s">
        <v>168</v>
      </c>
      <c r="AA339" s="18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</row>
    <row r="340" spans="1:222" ht="51" hidden="1" outlineLevel="1" x14ac:dyDescent="0.2">
      <c r="A340" s="14" t="s">
        <v>898</v>
      </c>
      <c r="B340" s="14" t="s">
        <v>40</v>
      </c>
      <c r="C340" s="78" t="s">
        <v>892</v>
      </c>
      <c r="D340" s="14" t="s">
        <v>893</v>
      </c>
      <c r="E340" s="14" t="s">
        <v>894</v>
      </c>
      <c r="F340" s="14" t="s">
        <v>899</v>
      </c>
      <c r="G340" s="15" t="s">
        <v>45</v>
      </c>
      <c r="H340" s="16">
        <v>53</v>
      </c>
      <c r="I340" s="17" t="s">
        <v>816</v>
      </c>
      <c r="J340" s="15" t="s">
        <v>47</v>
      </c>
      <c r="K340" s="18" t="s">
        <v>48</v>
      </c>
      <c r="L340" s="18" t="s">
        <v>49</v>
      </c>
      <c r="M340" s="18" t="s">
        <v>50</v>
      </c>
      <c r="N340" s="18"/>
      <c r="O340" s="18"/>
      <c r="P340" s="19"/>
      <c r="Q340" s="20">
        <v>100</v>
      </c>
      <c r="R340" s="20">
        <v>100</v>
      </c>
      <c r="S340" s="20">
        <v>100</v>
      </c>
      <c r="T340" s="20">
        <v>100</v>
      </c>
      <c r="U340" s="20">
        <v>100</v>
      </c>
      <c r="V340" s="20">
        <v>24303.87</v>
      </c>
      <c r="W340" s="28">
        <f t="shared" si="7"/>
        <v>12151935</v>
      </c>
      <c r="X340" s="20">
        <f t="shared" si="8"/>
        <v>13610167.200000001</v>
      </c>
      <c r="Y340" s="18" t="s">
        <v>51</v>
      </c>
      <c r="Z340" s="14" t="s">
        <v>168</v>
      </c>
      <c r="AA340" s="18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</row>
    <row r="341" spans="1:222" ht="51" hidden="1" outlineLevel="1" x14ac:dyDescent="0.2">
      <c r="A341" s="14" t="s">
        <v>900</v>
      </c>
      <c r="B341" s="14" t="s">
        <v>40</v>
      </c>
      <c r="C341" s="78" t="s">
        <v>892</v>
      </c>
      <c r="D341" s="14" t="s">
        <v>893</v>
      </c>
      <c r="E341" s="14" t="s">
        <v>894</v>
      </c>
      <c r="F341" s="14" t="s">
        <v>901</v>
      </c>
      <c r="G341" s="15" t="s">
        <v>45</v>
      </c>
      <c r="H341" s="16">
        <v>53</v>
      </c>
      <c r="I341" s="17" t="s">
        <v>816</v>
      </c>
      <c r="J341" s="15" t="s">
        <v>47</v>
      </c>
      <c r="K341" s="18" t="s">
        <v>48</v>
      </c>
      <c r="L341" s="18" t="s">
        <v>49</v>
      </c>
      <c r="M341" s="18" t="s">
        <v>50</v>
      </c>
      <c r="N341" s="18"/>
      <c r="O341" s="18"/>
      <c r="P341" s="19"/>
      <c r="Q341" s="20">
        <v>250</v>
      </c>
      <c r="R341" s="20">
        <v>250</v>
      </c>
      <c r="S341" s="20">
        <v>250</v>
      </c>
      <c r="T341" s="20">
        <v>250</v>
      </c>
      <c r="U341" s="20">
        <v>250</v>
      </c>
      <c r="V341" s="23">
        <v>32668.880000000001</v>
      </c>
      <c r="W341" s="28">
        <f t="shared" si="7"/>
        <v>40836100</v>
      </c>
      <c r="X341" s="20">
        <f t="shared" si="8"/>
        <v>45736432.000000007</v>
      </c>
      <c r="Y341" s="18" t="s">
        <v>51</v>
      </c>
      <c r="Z341" s="14" t="s">
        <v>168</v>
      </c>
      <c r="AA341" s="22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</row>
    <row r="342" spans="1:222" ht="51" hidden="1" outlineLevel="1" x14ac:dyDescent="0.2">
      <c r="A342" s="14" t="s">
        <v>902</v>
      </c>
      <c r="B342" s="14" t="s">
        <v>40</v>
      </c>
      <c r="C342" s="17" t="s">
        <v>186</v>
      </c>
      <c r="D342" s="14" t="s">
        <v>187</v>
      </c>
      <c r="E342" s="14" t="s">
        <v>188</v>
      </c>
      <c r="F342" s="14" t="s">
        <v>200</v>
      </c>
      <c r="G342" s="15" t="s">
        <v>45</v>
      </c>
      <c r="H342" s="16">
        <v>53</v>
      </c>
      <c r="I342" s="17" t="s">
        <v>816</v>
      </c>
      <c r="J342" s="15" t="s">
        <v>47</v>
      </c>
      <c r="K342" s="18" t="s">
        <v>48</v>
      </c>
      <c r="L342" s="18" t="s">
        <v>49</v>
      </c>
      <c r="M342" s="18" t="s">
        <v>113</v>
      </c>
      <c r="N342" s="18"/>
      <c r="O342" s="18"/>
      <c r="P342" s="19"/>
      <c r="Q342" s="20">
        <v>142</v>
      </c>
      <c r="R342" s="20">
        <v>142</v>
      </c>
      <c r="S342" s="20">
        <v>142</v>
      </c>
      <c r="T342" s="20">
        <v>142</v>
      </c>
      <c r="U342" s="20">
        <v>142</v>
      </c>
      <c r="V342" s="20">
        <v>1515508.14</v>
      </c>
      <c r="W342" s="28">
        <f t="shared" si="7"/>
        <v>1076010779.3999999</v>
      </c>
      <c r="X342" s="20">
        <f t="shared" si="8"/>
        <v>1205132072.928</v>
      </c>
      <c r="Y342" s="18" t="s">
        <v>51</v>
      </c>
      <c r="Z342" s="14" t="s">
        <v>168</v>
      </c>
      <c r="AA342" s="18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</row>
    <row r="343" spans="1:222" ht="51" hidden="1" outlineLevel="1" x14ac:dyDescent="0.2">
      <c r="A343" s="14" t="s">
        <v>903</v>
      </c>
      <c r="B343" s="14" t="s">
        <v>40</v>
      </c>
      <c r="C343" s="17" t="s">
        <v>186</v>
      </c>
      <c r="D343" s="14" t="s">
        <v>187</v>
      </c>
      <c r="E343" s="14" t="s">
        <v>188</v>
      </c>
      <c r="F343" s="14" t="s">
        <v>208</v>
      </c>
      <c r="G343" s="15" t="s">
        <v>45</v>
      </c>
      <c r="H343" s="16">
        <v>53</v>
      </c>
      <c r="I343" s="17" t="s">
        <v>816</v>
      </c>
      <c r="J343" s="15" t="s">
        <v>47</v>
      </c>
      <c r="K343" s="18" t="s">
        <v>48</v>
      </c>
      <c r="L343" s="18" t="s">
        <v>49</v>
      </c>
      <c r="M343" s="18" t="s">
        <v>113</v>
      </c>
      <c r="N343" s="18"/>
      <c r="O343" s="18"/>
      <c r="P343" s="19"/>
      <c r="Q343" s="20">
        <v>6</v>
      </c>
      <c r="R343" s="20">
        <v>6</v>
      </c>
      <c r="S343" s="20">
        <v>6</v>
      </c>
      <c r="T343" s="20">
        <v>6</v>
      </c>
      <c r="U343" s="20">
        <v>6</v>
      </c>
      <c r="V343" s="23">
        <v>1562413.68</v>
      </c>
      <c r="W343" s="28">
        <f t="shared" si="7"/>
        <v>46872410.399999999</v>
      </c>
      <c r="X343" s="20">
        <f t="shared" si="8"/>
        <v>52497099.648000002</v>
      </c>
      <c r="Y343" s="18" t="s">
        <v>51</v>
      </c>
      <c r="Z343" s="14" t="s">
        <v>168</v>
      </c>
      <c r="AA343" s="22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</row>
    <row r="344" spans="1:222" ht="63.75" hidden="1" outlineLevel="1" x14ac:dyDescent="0.2">
      <c r="A344" s="14" t="s">
        <v>904</v>
      </c>
      <c r="B344" s="14" t="s">
        <v>40</v>
      </c>
      <c r="C344" s="14" t="s">
        <v>905</v>
      </c>
      <c r="D344" s="14" t="s">
        <v>906</v>
      </c>
      <c r="E344" s="14" t="s">
        <v>907</v>
      </c>
      <c r="F344" s="14" t="s">
        <v>908</v>
      </c>
      <c r="G344" s="15" t="s">
        <v>77</v>
      </c>
      <c r="H344" s="16">
        <v>45</v>
      </c>
      <c r="I344" s="17" t="s">
        <v>816</v>
      </c>
      <c r="J344" s="15" t="s">
        <v>47</v>
      </c>
      <c r="K344" s="18" t="s">
        <v>48</v>
      </c>
      <c r="L344" s="18" t="s">
        <v>49</v>
      </c>
      <c r="M344" s="18" t="s">
        <v>50</v>
      </c>
      <c r="N344" s="18"/>
      <c r="O344" s="18"/>
      <c r="P344" s="19"/>
      <c r="Q344" s="20">
        <v>3</v>
      </c>
      <c r="R344" s="20">
        <v>3</v>
      </c>
      <c r="S344" s="20">
        <v>3</v>
      </c>
      <c r="T344" s="20">
        <v>3</v>
      </c>
      <c r="U344" s="20">
        <v>3</v>
      </c>
      <c r="V344" s="20">
        <v>17678876.84</v>
      </c>
      <c r="W344" s="28">
        <f t="shared" si="7"/>
        <v>265183152.59999999</v>
      </c>
      <c r="X344" s="20">
        <f t="shared" si="8"/>
        <v>297005130.912</v>
      </c>
      <c r="Y344" s="18" t="s">
        <v>51</v>
      </c>
      <c r="Z344" s="14" t="s">
        <v>168</v>
      </c>
      <c r="AA344" s="22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</row>
    <row r="345" spans="1:222" ht="63.75" hidden="1" outlineLevel="1" x14ac:dyDescent="0.2">
      <c r="A345" s="14" t="s">
        <v>909</v>
      </c>
      <c r="B345" s="14" t="s">
        <v>40</v>
      </c>
      <c r="C345" s="14" t="s">
        <v>905</v>
      </c>
      <c r="D345" s="14" t="s">
        <v>906</v>
      </c>
      <c r="E345" s="14" t="s">
        <v>907</v>
      </c>
      <c r="F345" s="14" t="s">
        <v>910</v>
      </c>
      <c r="G345" s="15" t="s">
        <v>77</v>
      </c>
      <c r="H345" s="16">
        <v>45</v>
      </c>
      <c r="I345" s="17" t="s">
        <v>816</v>
      </c>
      <c r="J345" s="15" t="s">
        <v>47</v>
      </c>
      <c r="K345" s="18" t="s">
        <v>48</v>
      </c>
      <c r="L345" s="18" t="s">
        <v>49</v>
      </c>
      <c r="M345" s="18" t="s">
        <v>50</v>
      </c>
      <c r="N345" s="18"/>
      <c r="O345" s="18"/>
      <c r="P345" s="19"/>
      <c r="Q345" s="20">
        <v>6</v>
      </c>
      <c r="R345" s="20">
        <v>6</v>
      </c>
      <c r="S345" s="20">
        <v>6</v>
      </c>
      <c r="T345" s="20">
        <v>6</v>
      </c>
      <c r="U345" s="20">
        <v>6</v>
      </c>
      <c r="V345" s="23">
        <v>23755990.75</v>
      </c>
      <c r="W345" s="28">
        <f t="shared" si="7"/>
        <v>712679722.5</v>
      </c>
      <c r="X345" s="20">
        <f t="shared" si="8"/>
        <v>798201289.20000005</v>
      </c>
      <c r="Y345" s="18" t="s">
        <v>51</v>
      </c>
      <c r="Z345" s="14" t="s">
        <v>168</v>
      </c>
      <c r="AA345" s="22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</row>
    <row r="346" spans="1:222" ht="63.75" hidden="1" outlineLevel="1" x14ac:dyDescent="0.2">
      <c r="A346" s="14" t="s">
        <v>911</v>
      </c>
      <c r="B346" s="14" t="s">
        <v>40</v>
      </c>
      <c r="C346" s="14" t="s">
        <v>912</v>
      </c>
      <c r="D346" s="14" t="s">
        <v>913</v>
      </c>
      <c r="E346" s="14" t="s">
        <v>914</v>
      </c>
      <c r="F346" s="14" t="s">
        <v>915</v>
      </c>
      <c r="G346" s="15" t="s">
        <v>77</v>
      </c>
      <c r="H346" s="16">
        <v>45</v>
      </c>
      <c r="I346" s="17" t="s">
        <v>816</v>
      </c>
      <c r="J346" s="15" t="s">
        <v>47</v>
      </c>
      <c r="K346" s="18" t="s">
        <v>48</v>
      </c>
      <c r="L346" s="18" t="s">
        <v>49</v>
      </c>
      <c r="M346" s="18" t="s">
        <v>50</v>
      </c>
      <c r="N346" s="18"/>
      <c r="O346" s="18"/>
      <c r="P346" s="19"/>
      <c r="Q346" s="20">
        <v>2</v>
      </c>
      <c r="R346" s="20">
        <v>2</v>
      </c>
      <c r="S346" s="20">
        <v>2</v>
      </c>
      <c r="T346" s="20">
        <v>2</v>
      </c>
      <c r="U346" s="20">
        <v>2</v>
      </c>
      <c r="V346" s="20">
        <v>9672004.5700000003</v>
      </c>
      <c r="W346" s="28">
        <f t="shared" si="7"/>
        <v>96720045.700000003</v>
      </c>
      <c r="X346" s="20">
        <f t="shared" si="8"/>
        <v>108326451.18400002</v>
      </c>
      <c r="Y346" s="18" t="s">
        <v>51</v>
      </c>
      <c r="Z346" s="14" t="s">
        <v>168</v>
      </c>
      <c r="AA346" s="22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</row>
    <row r="347" spans="1:222" ht="51" hidden="1" outlineLevel="1" x14ac:dyDescent="0.2">
      <c r="A347" s="14" t="s">
        <v>916</v>
      </c>
      <c r="B347" s="14" t="s">
        <v>40</v>
      </c>
      <c r="C347" s="79" t="s">
        <v>917</v>
      </c>
      <c r="D347" s="14" t="s">
        <v>918</v>
      </c>
      <c r="E347" s="14" t="s">
        <v>919</v>
      </c>
      <c r="F347" s="14" t="s">
        <v>920</v>
      </c>
      <c r="G347" s="15" t="s">
        <v>77</v>
      </c>
      <c r="H347" s="16">
        <v>45</v>
      </c>
      <c r="I347" s="17" t="s">
        <v>816</v>
      </c>
      <c r="J347" s="15" t="s">
        <v>47</v>
      </c>
      <c r="K347" s="18" t="s">
        <v>48</v>
      </c>
      <c r="L347" s="18" t="s">
        <v>49</v>
      </c>
      <c r="M347" s="18" t="s">
        <v>50</v>
      </c>
      <c r="N347" s="18"/>
      <c r="O347" s="18"/>
      <c r="P347" s="19"/>
      <c r="Q347" s="20">
        <v>73</v>
      </c>
      <c r="R347" s="20">
        <v>73</v>
      </c>
      <c r="S347" s="20">
        <v>73</v>
      </c>
      <c r="T347" s="20">
        <v>73</v>
      </c>
      <c r="U347" s="20">
        <v>73</v>
      </c>
      <c r="V347" s="20">
        <v>812448.38</v>
      </c>
      <c r="W347" s="28">
        <f t="shared" si="7"/>
        <v>296543658.69999999</v>
      </c>
      <c r="X347" s="20">
        <f t="shared" si="8"/>
        <v>332128897.74400002</v>
      </c>
      <c r="Y347" s="18" t="s">
        <v>51</v>
      </c>
      <c r="Z347" s="14" t="s">
        <v>168</v>
      </c>
      <c r="AA347" s="18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</row>
    <row r="348" spans="1:222" ht="89.25" hidden="1" outlineLevel="1" x14ac:dyDescent="0.2">
      <c r="A348" s="14" t="s">
        <v>921</v>
      </c>
      <c r="B348" s="14" t="s">
        <v>40</v>
      </c>
      <c r="C348" s="79" t="s">
        <v>922</v>
      </c>
      <c r="D348" s="14" t="s">
        <v>923</v>
      </c>
      <c r="E348" s="14" t="s">
        <v>924</v>
      </c>
      <c r="F348" s="14" t="s">
        <v>925</v>
      </c>
      <c r="G348" s="15" t="s">
        <v>77</v>
      </c>
      <c r="H348" s="16">
        <v>45</v>
      </c>
      <c r="I348" s="17" t="s">
        <v>816</v>
      </c>
      <c r="J348" s="15" t="s">
        <v>47</v>
      </c>
      <c r="K348" s="18" t="s">
        <v>48</v>
      </c>
      <c r="L348" s="18" t="s">
        <v>49</v>
      </c>
      <c r="M348" s="18" t="s">
        <v>50</v>
      </c>
      <c r="N348" s="18"/>
      <c r="O348" s="18"/>
      <c r="P348" s="19"/>
      <c r="Q348" s="20">
        <v>2</v>
      </c>
      <c r="R348" s="20">
        <v>3</v>
      </c>
      <c r="S348" s="20">
        <v>3</v>
      </c>
      <c r="T348" s="20">
        <v>3</v>
      </c>
      <c r="U348" s="20">
        <v>3</v>
      </c>
      <c r="V348" s="23">
        <v>5416322.5599999996</v>
      </c>
      <c r="W348" s="28">
        <f t="shared" si="7"/>
        <v>75828515.839999989</v>
      </c>
      <c r="X348" s="20">
        <f t="shared" si="8"/>
        <v>84927937.740799993</v>
      </c>
      <c r="Y348" s="18" t="s">
        <v>51</v>
      </c>
      <c r="Z348" s="14" t="s">
        <v>168</v>
      </c>
      <c r="AA348" s="22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</row>
    <row r="349" spans="1:222" ht="51" hidden="1" outlineLevel="1" x14ac:dyDescent="0.2">
      <c r="A349" s="14" t="s">
        <v>926</v>
      </c>
      <c r="B349" s="14" t="s">
        <v>40</v>
      </c>
      <c r="C349" s="78" t="s">
        <v>927</v>
      </c>
      <c r="D349" s="14" t="s">
        <v>928</v>
      </c>
      <c r="E349" s="14" t="s">
        <v>929</v>
      </c>
      <c r="F349" s="14" t="s">
        <v>930</v>
      </c>
      <c r="G349" s="15" t="s">
        <v>77</v>
      </c>
      <c r="H349" s="16">
        <v>45</v>
      </c>
      <c r="I349" s="17" t="s">
        <v>816</v>
      </c>
      <c r="J349" s="15" t="s">
        <v>47</v>
      </c>
      <c r="K349" s="18" t="s">
        <v>48</v>
      </c>
      <c r="L349" s="18" t="s">
        <v>49</v>
      </c>
      <c r="M349" s="18" t="s">
        <v>50</v>
      </c>
      <c r="N349" s="18"/>
      <c r="O349" s="18"/>
      <c r="P349" s="19"/>
      <c r="Q349" s="20">
        <v>5</v>
      </c>
      <c r="R349" s="20">
        <v>5</v>
      </c>
      <c r="S349" s="20">
        <v>5</v>
      </c>
      <c r="T349" s="20">
        <v>5</v>
      </c>
      <c r="U349" s="20">
        <v>5</v>
      </c>
      <c r="V349" s="20">
        <v>8898244.2100000009</v>
      </c>
      <c r="W349" s="28">
        <f t="shared" si="7"/>
        <v>222456105.25000003</v>
      </c>
      <c r="X349" s="20">
        <f t="shared" si="8"/>
        <v>249150837.88000005</v>
      </c>
      <c r="Y349" s="18" t="s">
        <v>51</v>
      </c>
      <c r="Z349" s="14" t="s">
        <v>168</v>
      </c>
      <c r="AA349" s="22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  <c r="HD349" s="10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</row>
    <row r="350" spans="1:222" ht="51" hidden="1" outlineLevel="1" x14ac:dyDescent="0.2">
      <c r="A350" s="14" t="s">
        <v>931</v>
      </c>
      <c r="B350" s="14" t="s">
        <v>40</v>
      </c>
      <c r="C350" s="78" t="s">
        <v>927</v>
      </c>
      <c r="D350" s="14" t="s">
        <v>928</v>
      </c>
      <c r="E350" s="14" t="s">
        <v>929</v>
      </c>
      <c r="F350" s="14" t="s">
        <v>932</v>
      </c>
      <c r="G350" s="15" t="s">
        <v>77</v>
      </c>
      <c r="H350" s="16">
        <v>45</v>
      </c>
      <c r="I350" s="17" t="s">
        <v>816</v>
      </c>
      <c r="J350" s="15" t="s">
        <v>47</v>
      </c>
      <c r="K350" s="18" t="s">
        <v>48</v>
      </c>
      <c r="L350" s="18" t="s">
        <v>49</v>
      </c>
      <c r="M350" s="18" t="s">
        <v>50</v>
      </c>
      <c r="N350" s="18"/>
      <c r="O350" s="18"/>
      <c r="P350" s="19"/>
      <c r="Q350" s="20">
        <v>10</v>
      </c>
      <c r="R350" s="20">
        <v>9</v>
      </c>
      <c r="S350" s="20">
        <v>9</v>
      </c>
      <c r="T350" s="20">
        <v>9</v>
      </c>
      <c r="U350" s="20">
        <v>9</v>
      </c>
      <c r="V350" s="20">
        <v>8898244.2100000009</v>
      </c>
      <c r="W350" s="28">
        <f t="shared" si="7"/>
        <v>409319233.66000003</v>
      </c>
      <c r="X350" s="20">
        <f t="shared" si="8"/>
        <v>458437541.69920009</v>
      </c>
      <c r="Y350" s="18" t="s">
        <v>51</v>
      </c>
      <c r="Z350" s="14" t="s">
        <v>168</v>
      </c>
      <c r="AA350" s="14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  <c r="GW350" s="10"/>
      <c r="GX350" s="10"/>
      <c r="GY350" s="10"/>
      <c r="GZ350" s="10"/>
      <c r="HA350" s="10"/>
      <c r="HB350" s="10"/>
      <c r="HC350" s="10"/>
      <c r="HD350" s="10"/>
      <c r="HE350" s="10"/>
      <c r="HF350" s="10"/>
      <c r="HG350" s="10"/>
      <c r="HH350" s="10"/>
      <c r="HI350" s="10"/>
      <c r="HJ350" s="10"/>
      <c r="HK350" s="10"/>
      <c r="HL350" s="10"/>
      <c r="HM350" s="10"/>
      <c r="HN350" s="10"/>
    </row>
    <row r="351" spans="1:222" ht="51" hidden="1" outlineLevel="1" x14ac:dyDescent="0.2">
      <c r="A351" s="14" t="s">
        <v>933</v>
      </c>
      <c r="B351" s="14" t="s">
        <v>40</v>
      </c>
      <c r="C351" s="78" t="s">
        <v>927</v>
      </c>
      <c r="D351" s="14" t="s">
        <v>928</v>
      </c>
      <c r="E351" s="14" t="s">
        <v>929</v>
      </c>
      <c r="F351" s="14" t="s">
        <v>934</v>
      </c>
      <c r="G351" s="15" t="s">
        <v>77</v>
      </c>
      <c r="H351" s="16">
        <v>45</v>
      </c>
      <c r="I351" s="17" t="s">
        <v>816</v>
      </c>
      <c r="J351" s="15" t="s">
        <v>47</v>
      </c>
      <c r="K351" s="18" t="s">
        <v>48</v>
      </c>
      <c r="L351" s="18" t="s">
        <v>49</v>
      </c>
      <c r="M351" s="18" t="s">
        <v>50</v>
      </c>
      <c r="N351" s="18"/>
      <c r="O351" s="18"/>
      <c r="P351" s="19"/>
      <c r="Q351" s="20">
        <v>12</v>
      </c>
      <c r="R351" s="20">
        <v>10</v>
      </c>
      <c r="S351" s="20">
        <v>10</v>
      </c>
      <c r="T351" s="20">
        <v>10</v>
      </c>
      <c r="U351" s="20">
        <v>10</v>
      </c>
      <c r="V351" s="20">
        <v>8898244.2100000009</v>
      </c>
      <c r="W351" s="28">
        <f t="shared" si="7"/>
        <v>462708698.92000008</v>
      </c>
      <c r="X351" s="20">
        <f t="shared" si="8"/>
        <v>518233742.79040015</v>
      </c>
      <c r="Y351" s="18" t="s">
        <v>51</v>
      </c>
      <c r="Z351" s="14" t="s">
        <v>168</v>
      </c>
      <c r="AA351" s="22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  <c r="HB351" s="10"/>
      <c r="HC351" s="10"/>
      <c r="HD351" s="10"/>
      <c r="HE351" s="10"/>
      <c r="HF351" s="10"/>
      <c r="HG351" s="10"/>
      <c r="HH351" s="10"/>
      <c r="HI351" s="10"/>
      <c r="HJ351" s="10"/>
      <c r="HK351" s="10"/>
      <c r="HL351" s="10"/>
      <c r="HM351" s="10"/>
      <c r="HN351" s="10"/>
    </row>
    <row r="352" spans="1:222" ht="114.75" hidden="1" outlineLevel="1" x14ac:dyDescent="0.2">
      <c r="A352" s="14" t="s">
        <v>935</v>
      </c>
      <c r="B352" s="14" t="s">
        <v>40</v>
      </c>
      <c r="C352" s="78" t="s">
        <v>936</v>
      </c>
      <c r="D352" s="14" t="s">
        <v>937</v>
      </c>
      <c r="E352" s="14" t="s">
        <v>938</v>
      </c>
      <c r="F352" s="14" t="s">
        <v>939</v>
      </c>
      <c r="G352" s="15" t="s">
        <v>77</v>
      </c>
      <c r="H352" s="16">
        <v>45</v>
      </c>
      <c r="I352" s="17" t="s">
        <v>816</v>
      </c>
      <c r="J352" s="15" t="s">
        <v>47</v>
      </c>
      <c r="K352" s="18" t="s">
        <v>48</v>
      </c>
      <c r="L352" s="18" t="s">
        <v>49</v>
      </c>
      <c r="M352" s="18" t="s">
        <v>50</v>
      </c>
      <c r="N352" s="18"/>
      <c r="O352" s="18"/>
      <c r="P352" s="19"/>
      <c r="Q352" s="20">
        <v>2</v>
      </c>
      <c r="R352" s="20">
        <v>2</v>
      </c>
      <c r="S352" s="20">
        <v>2</v>
      </c>
      <c r="T352" s="20">
        <v>2</v>
      </c>
      <c r="U352" s="20">
        <v>2</v>
      </c>
      <c r="V352" s="20">
        <v>228460.49</v>
      </c>
      <c r="W352" s="28">
        <f t="shared" si="7"/>
        <v>2284604.9</v>
      </c>
      <c r="X352" s="20">
        <f t="shared" si="8"/>
        <v>2558757.4880000004</v>
      </c>
      <c r="Y352" s="18" t="s">
        <v>51</v>
      </c>
      <c r="Z352" s="14" t="s">
        <v>168</v>
      </c>
      <c r="AA352" s="18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  <c r="HA352" s="10"/>
      <c r="HB352" s="10"/>
      <c r="HC352" s="10"/>
      <c r="HD352" s="10"/>
      <c r="HE352" s="10"/>
      <c r="HF352" s="10"/>
      <c r="HG352" s="10"/>
      <c r="HH352" s="10"/>
      <c r="HI352" s="10"/>
      <c r="HJ352" s="10"/>
      <c r="HK352" s="10"/>
      <c r="HL352" s="10"/>
      <c r="HM352" s="10"/>
      <c r="HN352" s="10"/>
    </row>
    <row r="353" spans="1:222" ht="93.75" hidden="1" customHeight="1" outlineLevel="1" x14ac:dyDescent="0.2">
      <c r="A353" s="14" t="s">
        <v>940</v>
      </c>
      <c r="B353" s="14" t="s">
        <v>40</v>
      </c>
      <c r="C353" s="14" t="s">
        <v>936</v>
      </c>
      <c r="D353" s="14" t="s">
        <v>937</v>
      </c>
      <c r="E353" s="14" t="s">
        <v>938</v>
      </c>
      <c r="F353" s="14" t="s">
        <v>941</v>
      </c>
      <c r="G353" s="15" t="s">
        <v>77</v>
      </c>
      <c r="H353" s="16">
        <v>45</v>
      </c>
      <c r="I353" s="17" t="s">
        <v>816</v>
      </c>
      <c r="J353" s="15" t="s">
        <v>47</v>
      </c>
      <c r="K353" s="18" t="s">
        <v>48</v>
      </c>
      <c r="L353" s="18" t="s">
        <v>49</v>
      </c>
      <c r="M353" s="18" t="s">
        <v>50</v>
      </c>
      <c r="N353" s="18"/>
      <c r="O353" s="18"/>
      <c r="P353" s="19"/>
      <c r="Q353" s="20">
        <v>5</v>
      </c>
      <c r="R353" s="20">
        <v>5</v>
      </c>
      <c r="S353" s="20">
        <v>5</v>
      </c>
      <c r="T353" s="20">
        <v>5</v>
      </c>
      <c r="U353" s="20">
        <v>5</v>
      </c>
      <c r="V353" s="23">
        <v>171697.43</v>
      </c>
      <c r="W353" s="28">
        <f t="shared" si="7"/>
        <v>4292435.75</v>
      </c>
      <c r="X353" s="20">
        <f t="shared" si="8"/>
        <v>4807528.04</v>
      </c>
      <c r="Y353" s="18" t="s">
        <v>51</v>
      </c>
      <c r="Z353" s="14" t="s">
        <v>168</v>
      </c>
      <c r="AA353" s="22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B353" s="10"/>
      <c r="HC353" s="10"/>
      <c r="HD353" s="10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</row>
    <row r="354" spans="1:222" ht="65.25" hidden="1" customHeight="1" outlineLevel="1" x14ac:dyDescent="0.2">
      <c r="A354" s="14" t="s">
        <v>942</v>
      </c>
      <c r="B354" s="14" t="s">
        <v>40</v>
      </c>
      <c r="C354" s="17" t="s">
        <v>936</v>
      </c>
      <c r="D354" s="14" t="s">
        <v>937</v>
      </c>
      <c r="E354" s="14" t="s">
        <v>943</v>
      </c>
      <c r="F354" s="14" t="s">
        <v>944</v>
      </c>
      <c r="G354" s="15" t="s">
        <v>77</v>
      </c>
      <c r="H354" s="16">
        <v>45</v>
      </c>
      <c r="I354" s="17" t="s">
        <v>816</v>
      </c>
      <c r="J354" s="15" t="s">
        <v>47</v>
      </c>
      <c r="K354" s="18" t="s">
        <v>48</v>
      </c>
      <c r="L354" s="18" t="s">
        <v>49</v>
      </c>
      <c r="M354" s="18" t="s">
        <v>50</v>
      </c>
      <c r="N354" s="18"/>
      <c r="O354" s="18"/>
      <c r="P354" s="19"/>
      <c r="Q354" s="20">
        <v>15</v>
      </c>
      <c r="R354" s="20">
        <v>15</v>
      </c>
      <c r="S354" s="20">
        <v>15</v>
      </c>
      <c r="T354" s="20">
        <v>15</v>
      </c>
      <c r="U354" s="20">
        <v>15</v>
      </c>
      <c r="V354" s="20">
        <v>118385.34</v>
      </c>
      <c r="W354" s="28">
        <f t="shared" si="7"/>
        <v>8878900.5</v>
      </c>
      <c r="X354" s="20">
        <f t="shared" si="8"/>
        <v>9944368.5600000005</v>
      </c>
      <c r="Y354" s="18" t="s">
        <v>51</v>
      </c>
      <c r="Z354" s="14" t="s">
        <v>168</v>
      </c>
      <c r="AA354" s="22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  <c r="HA354" s="10"/>
      <c r="HB354" s="10"/>
      <c r="HC354" s="10"/>
      <c r="HD354" s="10"/>
      <c r="HE354" s="10"/>
      <c r="HF354" s="10"/>
      <c r="HG354" s="10"/>
      <c r="HH354" s="10"/>
      <c r="HI354" s="10"/>
      <c r="HJ354" s="10"/>
      <c r="HK354" s="10"/>
      <c r="HL354" s="10"/>
      <c r="HM354" s="10"/>
      <c r="HN354" s="10"/>
    </row>
    <row r="355" spans="1:222" ht="114.75" hidden="1" outlineLevel="1" x14ac:dyDescent="0.2">
      <c r="A355" s="14" t="s">
        <v>945</v>
      </c>
      <c r="B355" s="14" t="s">
        <v>40</v>
      </c>
      <c r="C355" s="78" t="s">
        <v>936</v>
      </c>
      <c r="D355" s="14" t="s">
        <v>937</v>
      </c>
      <c r="E355" s="14" t="s">
        <v>943</v>
      </c>
      <c r="F355" s="14" t="s">
        <v>946</v>
      </c>
      <c r="G355" s="15" t="s">
        <v>77</v>
      </c>
      <c r="H355" s="16">
        <v>45</v>
      </c>
      <c r="I355" s="17" t="s">
        <v>816</v>
      </c>
      <c r="J355" s="15" t="s">
        <v>47</v>
      </c>
      <c r="K355" s="18" t="s">
        <v>48</v>
      </c>
      <c r="L355" s="18" t="s">
        <v>49</v>
      </c>
      <c r="M355" s="18" t="s">
        <v>50</v>
      </c>
      <c r="N355" s="18"/>
      <c r="O355" s="18"/>
      <c r="P355" s="19"/>
      <c r="Q355" s="20">
        <v>2</v>
      </c>
      <c r="R355" s="20">
        <v>2</v>
      </c>
      <c r="S355" s="20">
        <v>2</v>
      </c>
      <c r="T355" s="20">
        <v>2</v>
      </c>
      <c r="U355" s="20">
        <v>2</v>
      </c>
      <c r="V355" s="20">
        <v>172672.36</v>
      </c>
      <c r="W355" s="28">
        <f t="shared" si="7"/>
        <v>1726723.5999999999</v>
      </c>
      <c r="X355" s="20">
        <f t="shared" si="8"/>
        <v>1933930.432</v>
      </c>
      <c r="Y355" s="18" t="s">
        <v>51</v>
      </c>
      <c r="Z355" s="14" t="s">
        <v>168</v>
      </c>
      <c r="AA355" s="14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B355" s="10"/>
      <c r="HC355" s="10"/>
      <c r="HD355" s="10"/>
      <c r="HE355" s="10"/>
      <c r="HF355" s="10"/>
      <c r="HG355" s="10"/>
      <c r="HH355" s="10"/>
      <c r="HI355" s="10"/>
      <c r="HJ355" s="10"/>
      <c r="HK355" s="10"/>
      <c r="HL355" s="10"/>
      <c r="HM355" s="10"/>
      <c r="HN355" s="10"/>
    </row>
    <row r="356" spans="1:222" ht="114.75" hidden="1" outlineLevel="1" x14ac:dyDescent="0.2">
      <c r="A356" s="14" t="s">
        <v>947</v>
      </c>
      <c r="B356" s="14" t="s">
        <v>40</v>
      </c>
      <c r="C356" s="17" t="s">
        <v>936</v>
      </c>
      <c r="D356" s="14" t="s">
        <v>937</v>
      </c>
      <c r="E356" s="14" t="s">
        <v>943</v>
      </c>
      <c r="F356" s="14" t="s">
        <v>948</v>
      </c>
      <c r="G356" s="15" t="s">
        <v>77</v>
      </c>
      <c r="H356" s="16">
        <v>45</v>
      </c>
      <c r="I356" s="17" t="s">
        <v>816</v>
      </c>
      <c r="J356" s="14" t="s">
        <v>47</v>
      </c>
      <c r="K356" s="14" t="s">
        <v>48</v>
      </c>
      <c r="L356" s="14" t="s">
        <v>49</v>
      </c>
      <c r="M356" s="18" t="s">
        <v>50</v>
      </c>
      <c r="N356" s="18"/>
      <c r="O356" s="18"/>
      <c r="P356" s="28"/>
      <c r="Q356" s="28">
        <v>5</v>
      </c>
      <c r="R356" s="28">
        <v>5</v>
      </c>
      <c r="S356" s="28">
        <v>5</v>
      </c>
      <c r="T356" s="28">
        <v>5</v>
      </c>
      <c r="U356" s="28">
        <v>5</v>
      </c>
      <c r="V356" s="28">
        <v>4836002.29</v>
      </c>
      <c r="W356" s="28">
        <f t="shared" si="7"/>
        <v>120900057.25</v>
      </c>
      <c r="X356" s="20">
        <f t="shared" si="8"/>
        <v>135408064.12</v>
      </c>
      <c r="Y356" s="18" t="s">
        <v>51</v>
      </c>
      <c r="Z356" s="14" t="s">
        <v>168</v>
      </c>
      <c r="AA356" s="14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B356" s="10"/>
      <c r="HC356" s="10"/>
      <c r="HD356" s="10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</row>
    <row r="357" spans="1:222" ht="51" hidden="1" outlineLevel="1" x14ac:dyDescent="0.2">
      <c r="A357" s="14" t="s">
        <v>949</v>
      </c>
      <c r="B357" s="14" t="s">
        <v>40</v>
      </c>
      <c r="C357" s="78" t="s">
        <v>73</v>
      </c>
      <c r="D357" s="14" t="s">
        <v>74</v>
      </c>
      <c r="E357" s="14" t="s">
        <v>75</v>
      </c>
      <c r="F357" s="14" t="s">
        <v>950</v>
      </c>
      <c r="G357" s="15" t="s">
        <v>77</v>
      </c>
      <c r="H357" s="16">
        <v>50</v>
      </c>
      <c r="I357" s="17" t="s">
        <v>816</v>
      </c>
      <c r="J357" s="15" t="s">
        <v>47</v>
      </c>
      <c r="K357" s="18" t="s">
        <v>48</v>
      </c>
      <c r="L357" s="18" t="s">
        <v>49</v>
      </c>
      <c r="M357" s="18" t="s">
        <v>50</v>
      </c>
      <c r="N357" s="18"/>
      <c r="O357" s="18"/>
      <c r="P357" s="19"/>
      <c r="Q357" s="20">
        <v>37</v>
      </c>
      <c r="R357" s="20">
        <v>37</v>
      </c>
      <c r="S357" s="20">
        <v>37</v>
      </c>
      <c r="T357" s="20">
        <v>37</v>
      </c>
      <c r="U357" s="20">
        <v>37</v>
      </c>
      <c r="V357" s="20">
        <v>1683073.88</v>
      </c>
      <c r="W357" s="28">
        <f t="shared" si="7"/>
        <v>311368667.79999995</v>
      </c>
      <c r="X357" s="20">
        <f t="shared" si="8"/>
        <v>348732907.93599999</v>
      </c>
      <c r="Y357" s="18" t="s">
        <v>51</v>
      </c>
      <c r="Z357" s="14" t="s">
        <v>168</v>
      </c>
      <c r="AA357" s="22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B357" s="10"/>
      <c r="HC357" s="10"/>
      <c r="HD357" s="10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</row>
    <row r="358" spans="1:222" ht="51" hidden="1" outlineLevel="1" x14ac:dyDescent="0.2">
      <c r="A358" s="14" t="s">
        <v>951</v>
      </c>
      <c r="B358" s="14" t="s">
        <v>40</v>
      </c>
      <c r="C358" s="78" t="s">
        <v>952</v>
      </c>
      <c r="D358" s="14" t="s">
        <v>953</v>
      </c>
      <c r="E358" s="14" t="s">
        <v>954</v>
      </c>
      <c r="F358" s="14" t="s">
        <v>955</v>
      </c>
      <c r="G358" s="15" t="s">
        <v>77</v>
      </c>
      <c r="H358" s="16">
        <v>50</v>
      </c>
      <c r="I358" s="17" t="s">
        <v>816</v>
      </c>
      <c r="J358" s="15" t="s">
        <v>47</v>
      </c>
      <c r="K358" s="18" t="s">
        <v>48</v>
      </c>
      <c r="L358" s="18" t="s">
        <v>49</v>
      </c>
      <c r="M358" s="18" t="s">
        <v>50</v>
      </c>
      <c r="N358" s="18"/>
      <c r="O358" s="18"/>
      <c r="P358" s="19"/>
      <c r="Q358" s="20">
        <v>6</v>
      </c>
      <c r="R358" s="20">
        <v>3</v>
      </c>
      <c r="S358" s="20">
        <v>3</v>
      </c>
      <c r="T358" s="20">
        <v>3</v>
      </c>
      <c r="U358" s="20">
        <v>3</v>
      </c>
      <c r="V358" s="23">
        <v>5369200.5499999998</v>
      </c>
      <c r="W358" s="28">
        <f t="shared" si="7"/>
        <v>96645609.899999991</v>
      </c>
      <c r="X358" s="20">
        <f t="shared" si="8"/>
        <v>108243083.088</v>
      </c>
      <c r="Y358" s="18" t="s">
        <v>51</v>
      </c>
      <c r="Z358" s="14" t="s">
        <v>168</v>
      </c>
      <c r="AA358" s="22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  <c r="HA358" s="10"/>
      <c r="HB358" s="10"/>
      <c r="HC358" s="10"/>
      <c r="HD358" s="10"/>
      <c r="HE358" s="10"/>
      <c r="HF358" s="10"/>
      <c r="HG358" s="10"/>
      <c r="HH358" s="10"/>
      <c r="HI358" s="10"/>
      <c r="HJ358" s="10"/>
      <c r="HK358" s="10"/>
      <c r="HL358" s="10"/>
      <c r="HM358" s="10"/>
      <c r="HN358" s="10"/>
    </row>
    <row r="359" spans="1:222" ht="51" hidden="1" outlineLevel="1" x14ac:dyDescent="0.2">
      <c r="A359" s="14" t="s">
        <v>956</v>
      </c>
      <c r="B359" s="14" t="s">
        <v>40</v>
      </c>
      <c r="C359" s="78" t="s">
        <v>957</v>
      </c>
      <c r="D359" s="14" t="s">
        <v>958</v>
      </c>
      <c r="E359" s="14" t="s">
        <v>959</v>
      </c>
      <c r="F359" s="14" t="s">
        <v>960</v>
      </c>
      <c r="G359" s="15" t="s">
        <v>77</v>
      </c>
      <c r="H359" s="16">
        <v>45</v>
      </c>
      <c r="I359" s="17" t="s">
        <v>816</v>
      </c>
      <c r="J359" s="15" t="s">
        <v>47</v>
      </c>
      <c r="K359" s="18" t="s">
        <v>48</v>
      </c>
      <c r="L359" s="18" t="s">
        <v>49</v>
      </c>
      <c r="M359" s="18" t="s">
        <v>50</v>
      </c>
      <c r="N359" s="18"/>
      <c r="O359" s="18"/>
      <c r="P359" s="19"/>
      <c r="Q359" s="20">
        <v>2</v>
      </c>
      <c r="R359" s="20">
        <v>2</v>
      </c>
      <c r="S359" s="20">
        <v>2</v>
      </c>
      <c r="T359" s="20">
        <v>2</v>
      </c>
      <c r="U359" s="20">
        <v>2</v>
      </c>
      <c r="V359" s="20">
        <v>7737603.6600000001</v>
      </c>
      <c r="W359" s="28">
        <f t="shared" si="7"/>
        <v>77376036.599999994</v>
      </c>
      <c r="X359" s="20">
        <f t="shared" si="8"/>
        <v>86661160.991999999</v>
      </c>
      <c r="Y359" s="18" t="s">
        <v>51</v>
      </c>
      <c r="Z359" s="14" t="s">
        <v>168</v>
      </c>
      <c r="AA359" s="18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  <c r="HB359" s="10"/>
      <c r="HC359" s="10"/>
      <c r="HD359" s="10"/>
      <c r="HE359" s="10"/>
      <c r="HF359" s="10"/>
      <c r="HG359" s="10"/>
      <c r="HH359" s="10"/>
      <c r="HI359" s="10"/>
      <c r="HJ359" s="10"/>
      <c r="HK359" s="10"/>
      <c r="HL359" s="10"/>
      <c r="HM359" s="10"/>
      <c r="HN359" s="10"/>
    </row>
    <row r="360" spans="1:222" ht="51" hidden="1" outlineLevel="1" x14ac:dyDescent="0.2">
      <c r="A360" s="14" t="s">
        <v>961</v>
      </c>
      <c r="B360" s="14" t="s">
        <v>40</v>
      </c>
      <c r="C360" s="78" t="s">
        <v>73</v>
      </c>
      <c r="D360" s="14" t="s">
        <v>74</v>
      </c>
      <c r="E360" s="14" t="s">
        <v>75</v>
      </c>
      <c r="F360" s="14" t="s">
        <v>94</v>
      </c>
      <c r="G360" s="15" t="s">
        <v>77</v>
      </c>
      <c r="H360" s="16">
        <v>50</v>
      </c>
      <c r="I360" s="17" t="s">
        <v>816</v>
      </c>
      <c r="J360" s="15" t="s">
        <v>47</v>
      </c>
      <c r="K360" s="18" t="s">
        <v>48</v>
      </c>
      <c r="L360" s="18" t="s">
        <v>49</v>
      </c>
      <c r="M360" s="18" t="s">
        <v>50</v>
      </c>
      <c r="N360" s="18"/>
      <c r="O360" s="18"/>
      <c r="P360" s="19"/>
      <c r="Q360" s="20">
        <v>200</v>
      </c>
      <c r="R360" s="20">
        <v>200</v>
      </c>
      <c r="S360" s="20">
        <v>200</v>
      </c>
      <c r="T360" s="20">
        <v>200</v>
      </c>
      <c r="U360" s="20">
        <v>200</v>
      </c>
      <c r="V360" s="23">
        <v>21955.61</v>
      </c>
      <c r="W360" s="28">
        <f t="shared" si="7"/>
        <v>21955610</v>
      </c>
      <c r="X360" s="20">
        <f t="shared" si="8"/>
        <v>24590283.200000003</v>
      </c>
      <c r="Y360" s="18" t="s">
        <v>51</v>
      </c>
      <c r="Z360" s="14" t="s">
        <v>168</v>
      </c>
      <c r="AA360" s="22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  <c r="HB360" s="10"/>
      <c r="HC360" s="10"/>
      <c r="HD360" s="10"/>
      <c r="HE360" s="10"/>
      <c r="HF360" s="10"/>
      <c r="HG360" s="10"/>
      <c r="HH360" s="10"/>
      <c r="HI360" s="10"/>
      <c r="HJ360" s="10"/>
      <c r="HK360" s="10"/>
      <c r="HL360" s="10"/>
      <c r="HM360" s="10"/>
      <c r="HN360" s="10"/>
    </row>
    <row r="361" spans="1:222" ht="51" hidden="1" outlineLevel="1" x14ac:dyDescent="0.2">
      <c r="A361" s="14" t="s">
        <v>962</v>
      </c>
      <c r="B361" s="14" t="s">
        <v>40</v>
      </c>
      <c r="C361" s="78" t="s">
        <v>73</v>
      </c>
      <c r="D361" s="14" t="s">
        <v>74</v>
      </c>
      <c r="E361" s="14" t="s">
        <v>75</v>
      </c>
      <c r="F361" s="14" t="s">
        <v>963</v>
      </c>
      <c r="G361" s="15" t="s">
        <v>77</v>
      </c>
      <c r="H361" s="16">
        <v>50</v>
      </c>
      <c r="I361" s="17" t="s">
        <v>816</v>
      </c>
      <c r="J361" s="15" t="s">
        <v>47</v>
      </c>
      <c r="K361" s="18" t="s">
        <v>48</v>
      </c>
      <c r="L361" s="18" t="s">
        <v>49</v>
      </c>
      <c r="M361" s="18" t="s">
        <v>50</v>
      </c>
      <c r="N361" s="18"/>
      <c r="O361" s="18"/>
      <c r="P361" s="19"/>
      <c r="Q361" s="20">
        <v>280</v>
      </c>
      <c r="R361" s="20">
        <v>280</v>
      </c>
      <c r="S361" s="20">
        <v>280</v>
      </c>
      <c r="T361" s="20">
        <v>280</v>
      </c>
      <c r="U361" s="20">
        <v>280</v>
      </c>
      <c r="V361" s="20">
        <v>9842.5400000000009</v>
      </c>
      <c r="W361" s="28">
        <f t="shared" si="7"/>
        <v>13779556.000000002</v>
      </c>
      <c r="X361" s="20">
        <f t="shared" si="8"/>
        <v>15433102.720000004</v>
      </c>
      <c r="Y361" s="18" t="s">
        <v>51</v>
      </c>
      <c r="Z361" s="14" t="s">
        <v>168</v>
      </c>
      <c r="AA361" s="18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  <c r="GV361" s="10"/>
      <c r="GW361" s="10"/>
      <c r="GX361" s="10"/>
      <c r="GY361" s="10"/>
      <c r="GZ361" s="10"/>
      <c r="HA361" s="10"/>
      <c r="HB361" s="10"/>
      <c r="HC361" s="10"/>
      <c r="HD361" s="10"/>
      <c r="HE361" s="10"/>
      <c r="HF361" s="10"/>
      <c r="HG361" s="10"/>
      <c r="HH361" s="10"/>
      <c r="HI361" s="10"/>
      <c r="HJ361" s="10"/>
      <c r="HK361" s="10"/>
      <c r="HL361" s="10"/>
      <c r="HM361" s="10"/>
      <c r="HN361" s="10"/>
    </row>
    <row r="362" spans="1:222" ht="51" hidden="1" outlineLevel="1" x14ac:dyDescent="0.2">
      <c r="A362" s="14" t="s">
        <v>964</v>
      </c>
      <c r="B362" s="14" t="s">
        <v>40</v>
      </c>
      <c r="C362" s="78" t="s">
        <v>73</v>
      </c>
      <c r="D362" s="14" t="s">
        <v>74</v>
      </c>
      <c r="E362" s="14" t="s">
        <v>75</v>
      </c>
      <c r="F362" s="14" t="s">
        <v>965</v>
      </c>
      <c r="G362" s="15" t="s">
        <v>77</v>
      </c>
      <c r="H362" s="16">
        <v>50</v>
      </c>
      <c r="I362" s="17" t="s">
        <v>816</v>
      </c>
      <c r="J362" s="15" t="s">
        <v>47</v>
      </c>
      <c r="K362" s="18" t="s">
        <v>48</v>
      </c>
      <c r="L362" s="18" t="s">
        <v>146</v>
      </c>
      <c r="M362" s="18" t="s">
        <v>50</v>
      </c>
      <c r="N362" s="18"/>
      <c r="O362" s="18"/>
      <c r="P362" s="19"/>
      <c r="Q362" s="20">
        <v>20</v>
      </c>
      <c r="R362" s="20">
        <v>20</v>
      </c>
      <c r="S362" s="20">
        <v>20</v>
      </c>
      <c r="T362" s="20">
        <v>20</v>
      </c>
      <c r="U362" s="20">
        <v>20</v>
      </c>
      <c r="V362" s="23">
        <v>10566.16</v>
      </c>
      <c r="W362" s="28">
        <f t="shared" si="7"/>
        <v>1056616</v>
      </c>
      <c r="X362" s="20">
        <f t="shared" si="8"/>
        <v>1183409.9200000002</v>
      </c>
      <c r="Y362" s="18" t="s">
        <v>51</v>
      </c>
      <c r="Z362" s="14" t="s">
        <v>168</v>
      </c>
      <c r="AA362" s="22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  <c r="GV362" s="10"/>
      <c r="GW362" s="10"/>
      <c r="GX362" s="10"/>
      <c r="GY362" s="10"/>
      <c r="GZ362" s="10"/>
      <c r="HA362" s="10"/>
      <c r="HB362" s="10"/>
      <c r="HC362" s="10"/>
      <c r="HD362" s="10"/>
      <c r="HE362" s="10"/>
      <c r="HF362" s="10"/>
      <c r="HG362" s="10"/>
      <c r="HH362" s="10"/>
      <c r="HI362" s="10"/>
      <c r="HJ362" s="10"/>
      <c r="HK362" s="10"/>
      <c r="HL362" s="10"/>
      <c r="HM362" s="10"/>
      <c r="HN362" s="10"/>
    </row>
    <row r="363" spans="1:222" ht="51" hidden="1" outlineLevel="1" x14ac:dyDescent="0.2">
      <c r="A363" s="14" t="s">
        <v>966</v>
      </c>
      <c r="B363" s="14" t="s">
        <v>40</v>
      </c>
      <c r="C363" s="78" t="s">
        <v>73</v>
      </c>
      <c r="D363" s="14" t="s">
        <v>74</v>
      </c>
      <c r="E363" s="14" t="s">
        <v>75</v>
      </c>
      <c r="F363" s="14" t="s">
        <v>967</v>
      </c>
      <c r="G363" s="15" t="s">
        <v>77</v>
      </c>
      <c r="H363" s="16">
        <v>50</v>
      </c>
      <c r="I363" s="17" t="s">
        <v>816</v>
      </c>
      <c r="J363" s="15" t="s">
        <v>47</v>
      </c>
      <c r="K363" s="18" t="s">
        <v>48</v>
      </c>
      <c r="L363" s="18" t="s">
        <v>49</v>
      </c>
      <c r="M363" s="18" t="s">
        <v>50</v>
      </c>
      <c r="N363" s="18"/>
      <c r="O363" s="18"/>
      <c r="P363" s="19"/>
      <c r="Q363" s="20">
        <v>215</v>
      </c>
      <c r="R363" s="20">
        <v>215</v>
      </c>
      <c r="S363" s="20">
        <v>215</v>
      </c>
      <c r="T363" s="20">
        <v>215</v>
      </c>
      <c r="U363" s="20">
        <v>215</v>
      </c>
      <c r="V363" s="20">
        <v>10564</v>
      </c>
      <c r="W363" s="28">
        <f t="shared" si="7"/>
        <v>11356300</v>
      </c>
      <c r="X363" s="20">
        <f t="shared" si="8"/>
        <v>12719056.000000002</v>
      </c>
      <c r="Y363" s="18" t="s">
        <v>51</v>
      </c>
      <c r="Z363" s="14" t="s">
        <v>168</v>
      </c>
      <c r="AA363" s="18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  <c r="GW363" s="10"/>
      <c r="GX363" s="10"/>
      <c r="GY363" s="10"/>
      <c r="GZ363" s="10"/>
      <c r="HA363" s="10"/>
      <c r="HB363" s="10"/>
      <c r="HC363" s="10"/>
      <c r="HD363" s="10"/>
      <c r="HE363" s="10"/>
      <c r="HF363" s="10"/>
      <c r="HG363" s="10"/>
      <c r="HH363" s="10"/>
      <c r="HI363" s="10"/>
      <c r="HJ363" s="10"/>
      <c r="HK363" s="10"/>
      <c r="HL363" s="10"/>
      <c r="HM363" s="10"/>
      <c r="HN363" s="10"/>
    </row>
    <row r="364" spans="1:222" ht="51" hidden="1" outlineLevel="1" x14ac:dyDescent="0.2">
      <c r="A364" s="14" t="s">
        <v>968</v>
      </c>
      <c r="B364" s="14" t="s">
        <v>40</v>
      </c>
      <c r="C364" s="78" t="s">
        <v>73</v>
      </c>
      <c r="D364" s="14" t="s">
        <v>74</v>
      </c>
      <c r="E364" s="14" t="s">
        <v>75</v>
      </c>
      <c r="F364" s="14" t="s">
        <v>969</v>
      </c>
      <c r="G364" s="15" t="s">
        <v>77</v>
      </c>
      <c r="H364" s="16">
        <v>50</v>
      </c>
      <c r="I364" s="17" t="s">
        <v>816</v>
      </c>
      <c r="J364" s="15" t="s">
        <v>47</v>
      </c>
      <c r="K364" s="18" t="s">
        <v>48</v>
      </c>
      <c r="L364" s="18" t="s">
        <v>49</v>
      </c>
      <c r="M364" s="18" t="s">
        <v>50</v>
      </c>
      <c r="N364" s="18"/>
      <c r="O364" s="18"/>
      <c r="P364" s="19"/>
      <c r="Q364" s="20">
        <v>245</v>
      </c>
      <c r="R364" s="20">
        <v>245</v>
      </c>
      <c r="S364" s="20">
        <v>245</v>
      </c>
      <c r="T364" s="20">
        <v>245</v>
      </c>
      <c r="U364" s="20">
        <v>245</v>
      </c>
      <c r="V364" s="20">
        <v>11118.63</v>
      </c>
      <c r="W364" s="28">
        <f t="shared" si="7"/>
        <v>13620321.749999998</v>
      </c>
      <c r="X364" s="20">
        <f t="shared" si="8"/>
        <v>15254760.359999999</v>
      </c>
      <c r="Y364" s="18" t="s">
        <v>51</v>
      </c>
      <c r="Z364" s="14" t="s">
        <v>168</v>
      </c>
      <c r="AA364" s="18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  <c r="GV364" s="10"/>
      <c r="GW364" s="10"/>
      <c r="GX364" s="10"/>
      <c r="GY364" s="10"/>
      <c r="GZ364" s="10"/>
      <c r="HA364" s="10"/>
      <c r="HB364" s="10"/>
      <c r="HC364" s="10"/>
      <c r="HD364" s="10"/>
      <c r="HE364" s="10"/>
      <c r="HF364" s="10"/>
      <c r="HG364" s="10"/>
      <c r="HH364" s="10"/>
      <c r="HI364" s="10"/>
      <c r="HJ364" s="10"/>
      <c r="HK364" s="10"/>
      <c r="HL364" s="10"/>
      <c r="HM364" s="10"/>
      <c r="HN364" s="10"/>
    </row>
    <row r="365" spans="1:222" ht="63.75" hidden="1" outlineLevel="1" x14ac:dyDescent="0.2">
      <c r="A365" s="14" t="s">
        <v>970</v>
      </c>
      <c r="B365" s="14" t="s">
        <v>40</v>
      </c>
      <c r="C365" s="17" t="s">
        <v>971</v>
      </c>
      <c r="D365" s="14" t="s">
        <v>972</v>
      </c>
      <c r="E365" s="14" t="s">
        <v>973</v>
      </c>
      <c r="F365" s="14" t="s">
        <v>974</v>
      </c>
      <c r="G365" s="15" t="s">
        <v>45</v>
      </c>
      <c r="H365" s="16">
        <v>45</v>
      </c>
      <c r="I365" s="17" t="s">
        <v>816</v>
      </c>
      <c r="J365" s="15" t="s">
        <v>47</v>
      </c>
      <c r="K365" s="18" t="s">
        <v>48</v>
      </c>
      <c r="L365" s="18" t="s">
        <v>49</v>
      </c>
      <c r="M365" s="18" t="s">
        <v>113</v>
      </c>
      <c r="N365" s="18"/>
      <c r="O365" s="18"/>
      <c r="P365" s="19"/>
      <c r="Q365" s="20">
        <v>2679</v>
      </c>
      <c r="R365" s="20">
        <v>2679</v>
      </c>
      <c r="S365" s="20">
        <v>2679</v>
      </c>
      <c r="T365" s="20">
        <v>2679</v>
      </c>
      <c r="U365" s="20">
        <v>2679</v>
      </c>
      <c r="V365" s="23">
        <v>6549.88</v>
      </c>
      <c r="W365" s="28">
        <f t="shared" si="7"/>
        <v>87735642.599999994</v>
      </c>
      <c r="X365" s="20">
        <f t="shared" si="8"/>
        <v>98263919.711999997</v>
      </c>
      <c r="Y365" s="18" t="s">
        <v>51</v>
      </c>
      <c r="Z365" s="14" t="s">
        <v>168</v>
      </c>
      <c r="AA365" s="22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  <c r="GW365" s="10"/>
      <c r="GX365" s="10"/>
      <c r="GY365" s="10"/>
      <c r="GZ365" s="10"/>
      <c r="HA365" s="10"/>
      <c r="HB365" s="10"/>
      <c r="HC365" s="10"/>
      <c r="HD365" s="10"/>
      <c r="HE365" s="10"/>
      <c r="HF365" s="10"/>
      <c r="HG365" s="10"/>
      <c r="HH365" s="10"/>
      <c r="HI365" s="10"/>
      <c r="HJ365" s="10"/>
      <c r="HK365" s="10"/>
      <c r="HL365" s="10"/>
      <c r="HM365" s="10"/>
      <c r="HN365" s="10"/>
    </row>
    <row r="366" spans="1:222" ht="51" hidden="1" outlineLevel="1" x14ac:dyDescent="0.2">
      <c r="A366" s="14" t="s">
        <v>975</v>
      </c>
      <c r="B366" s="14" t="s">
        <v>40</v>
      </c>
      <c r="C366" s="79" t="s">
        <v>976</v>
      </c>
      <c r="D366" s="14" t="s">
        <v>977</v>
      </c>
      <c r="E366" s="14" t="s">
        <v>978</v>
      </c>
      <c r="F366" s="14" t="s">
        <v>979</v>
      </c>
      <c r="G366" s="15" t="s">
        <v>77</v>
      </c>
      <c r="H366" s="16">
        <v>45</v>
      </c>
      <c r="I366" s="17" t="s">
        <v>816</v>
      </c>
      <c r="J366" s="15" t="s">
        <v>47</v>
      </c>
      <c r="K366" s="18" t="s">
        <v>48</v>
      </c>
      <c r="L366" s="18" t="s">
        <v>49</v>
      </c>
      <c r="M366" s="18" t="s">
        <v>50</v>
      </c>
      <c r="N366" s="18"/>
      <c r="O366" s="18"/>
      <c r="P366" s="19"/>
      <c r="Q366" s="20">
        <v>46</v>
      </c>
      <c r="R366" s="20">
        <v>46</v>
      </c>
      <c r="S366" s="20">
        <v>46</v>
      </c>
      <c r="T366" s="20">
        <v>46</v>
      </c>
      <c r="U366" s="20">
        <v>46</v>
      </c>
      <c r="V366" s="23">
        <v>386880.18</v>
      </c>
      <c r="W366" s="28">
        <f t="shared" si="7"/>
        <v>88982441.399999991</v>
      </c>
      <c r="X366" s="20">
        <f t="shared" si="8"/>
        <v>99660334.368000001</v>
      </c>
      <c r="Y366" s="18" t="s">
        <v>51</v>
      </c>
      <c r="Z366" s="14" t="s">
        <v>168</v>
      </c>
      <c r="AA366" s="22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  <c r="HB366" s="10"/>
      <c r="HC366" s="10"/>
      <c r="HD366" s="10"/>
      <c r="HE366" s="10"/>
      <c r="HF366" s="10"/>
      <c r="HG366" s="10"/>
      <c r="HH366" s="10"/>
      <c r="HI366" s="10"/>
      <c r="HJ366" s="10"/>
      <c r="HK366" s="10"/>
      <c r="HL366" s="10"/>
      <c r="HM366" s="10"/>
      <c r="HN366" s="10"/>
    </row>
    <row r="367" spans="1:222" ht="51" hidden="1" outlineLevel="1" x14ac:dyDescent="0.2">
      <c r="A367" s="14" t="s">
        <v>980</v>
      </c>
      <c r="B367" s="14" t="s">
        <v>40</v>
      </c>
      <c r="C367" s="80" t="s">
        <v>981</v>
      </c>
      <c r="D367" s="14" t="s">
        <v>982</v>
      </c>
      <c r="E367" s="14" t="s">
        <v>982</v>
      </c>
      <c r="F367" s="14" t="s">
        <v>983</v>
      </c>
      <c r="G367" s="15" t="s">
        <v>45</v>
      </c>
      <c r="H367" s="16">
        <v>45</v>
      </c>
      <c r="I367" s="17" t="s">
        <v>816</v>
      </c>
      <c r="J367" s="15" t="s">
        <v>47</v>
      </c>
      <c r="K367" s="18" t="s">
        <v>48</v>
      </c>
      <c r="L367" s="18" t="s">
        <v>49</v>
      </c>
      <c r="M367" s="18" t="s">
        <v>50</v>
      </c>
      <c r="N367" s="18"/>
      <c r="O367" s="18"/>
      <c r="P367" s="19"/>
      <c r="Q367" s="20">
        <v>16</v>
      </c>
      <c r="R367" s="20">
        <v>16</v>
      </c>
      <c r="S367" s="20">
        <v>16</v>
      </c>
      <c r="T367" s="20">
        <v>16</v>
      </c>
      <c r="U367" s="20">
        <v>16</v>
      </c>
      <c r="V367" s="20">
        <v>262150.01</v>
      </c>
      <c r="W367" s="28">
        <f t="shared" si="7"/>
        <v>20972000.800000001</v>
      </c>
      <c r="X367" s="20">
        <f t="shared" si="8"/>
        <v>23488640.896000002</v>
      </c>
      <c r="Y367" s="18" t="s">
        <v>51</v>
      </c>
      <c r="Z367" s="14" t="s">
        <v>168</v>
      </c>
      <c r="AA367" s="22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  <c r="GW367" s="10"/>
      <c r="GX367" s="10"/>
      <c r="GY367" s="10"/>
      <c r="GZ367" s="10"/>
      <c r="HA367" s="10"/>
      <c r="HB367" s="10"/>
      <c r="HC367" s="10"/>
      <c r="HD367" s="10"/>
      <c r="HE367" s="10"/>
      <c r="HF367" s="10"/>
      <c r="HG367" s="10"/>
      <c r="HH367" s="10"/>
      <c r="HI367" s="10"/>
      <c r="HJ367" s="10"/>
      <c r="HK367" s="10"/>
      <c r="HL367" s="10"/>
      <c r="HM367" s="10"/>
      <c r="HN367" s="10"/>
    </row>
    <row r="368" spans="1:222" ht="51" hidden="1" outlineLevel="1" x14ac:dyDescent="0.2">
      <c r="A368" s="14" t="s">
        <v>984</v>
      </c>
      <c r="B368" s="14" t="s">
        <v>40</v>
      </c>
      <c r="C368" s="80" t="s">
        <v>981</v>
      </c>
      <c r="D368" s="14" t="s">
        <v>982</v>
      </c>
      <c r="E368" s="14" t="s">
        <v>982</v>
      </c>
      <c r="F368" s="81" t="s">
        <v>985</v>
      </c>
      <c r="G368" s="15" t="s">
        <v>45</v>
      </c>
      <c r="H368" s="16">
        <v>45</v>
      </c>
      <c r="I368" s="17" t="s">
        <v>816</v>
      </c>
      <c r="J368" s="15" t="s">
        <v>47</v>
      </c>
      <c r="K368" s="18" t="s">
        <v>48</v>
      </c>
      <c r="L368" s="18" t="s">
        <v>49</v>
      </c>
      <c r="M368" s="18" t="s">
        <v>50</v>
      </c>
      <c r="N368" s="18"/>
      <c r="O368" s="18"/>
      <c r="P368" s="19"/>
      <c r="Q368" s="20">
        <v>16</v>
      </c>
      <c r="R368" s="20">
        <v>16</v>
      </c>
      <c r="S368" s="20">
        <v>16</v>
      </c>
      <c r="T368" s="20">
        <v>16</v>
      </c>
      <c r="U368" s="20">
        <v>16</v>
      </c>
      <c r="V368" s="20">
        <v>262150.01</v>
      </c>
      <c r="W368" s="28">
        <f t="shared" si="7"/>
        <v>20972000.800000001</v>
      </c>
      <c r="X368" s="20">
        <f t="shared" si="8"/>
        <v>23488640.896000002</v>
      </c>
      <c r="Y368" s="18" t="s">
        <v>51</v>
      </c>
      <c r="Z368" s="14" t="s">
        <v>168</v>
      </c>
      <c r="AA368" s="22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  <c r="GV368" s="10"/>
      <c r="GW368" s="10"/>
      <c r="GX368" s="10"/>
      <c r="GY368" s="10"/>
      <c r="GZ368" s="10"/>
      <c r="HA368" s="10"/>
      <c r="HB368" s="10"/>
      <c r="HC368" s="10"/>
      <c r="HD368" s="10"/>
      <c r="HE368" s="10"/>
      <c r="HF368" s="10"/>
      <c r="HG368" s="10"/>
      <c r="HH368" s="10"/>
      <c r="HI368" s="10"/>
      <c r="HJ368" s="10"/>
      <c r="HK368" s="10"/>
      <c r="HL368" s="10"/>
      <c r="HM368" s="10"/>
      <c r="HN368" s="10"/>
    </row>
    <row r="369" spans="1:222" ht="51" hidden="1" outlineLevel="1" x14ac:dyDescent="0.2">
      <c r="A369" s="14" t="s">
        <v>986</v>
      </c>
      <c r="B369" s="14" t="s">
        <v>40</v>
      </c>
      <c r="C369" s="80" t="s">
        <v>981</v>
      </c>
      <c r="D369" s="14" t="s">
        <v>982</v>
      </c>
      <c r="E369" s="14" t="s">
        <v>982</v>
      </c>
      <c r="F369" s="81" t="s">
        <v>987</v>
      </c>
      <c r="G369" s="15" t="s">
        <v>45</v>
      </c>
      <c r="H369" s="16">
        <v>45</v>
      </c>
      <c r="I369" s="17" t="s">
        <v>816</v>
      </c>
      <c r="J369" s="15" t="s">
        <v>47</v>
      </c>
      <c r="K369" s="18" t="s">
        <v>48</v>
      </c>
      <c r="L369" s="18" t="s">
        <v>49</v>
      </c>
      <c r="M369" s="18" t="s">
        <v>50</v>
      </c>
      <c r="N369" s="18"/>
      <c r="O369" s="18"/>
      <c r="P369" s="19"/>
      <c r="Q369" s="20">
        <v>16</v>
      </c>
      <c r="R369" s="20">
        <v>16</v>
      </c>
      <c r="S369" s="20">
        <v>16</v>
      </c>
      <c r="T369" s="20">
        <v>16</v>
      </c>
      <c r="U369" s="20">
        <v>16</v>
      </c>
      <c r="V369" s="20">
        <v>346644.64</v>
      </c>
      <c r="W369" s="28">
        <f t="shared" si="7"/>
        <v>27731571.200000003</v>
      </c>
      <c r="X369" s="20">
        <f t="shared" si="8"/>
        <v>31059359.744000006</v>
      </c>
      <c r="Y369" s="18" t="s">
        <v>51</v>
      </c>
      <c r="Z369" s="14" t="s">
        <v>168</v>
      </c>
      <c r="AA369" s="22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  <c r="HB369" s="10"/>
      <c r="HC369" s="10"/>
      <c r="HD369" s="10"/>
      <c r="HE369" s="10"/>
      <c r="HF369" s="10"/>
      <c r="HG369" s="10"/>
      <c r="HH369" s="10"/>
      <c r="HI369" s="10"/>
      <c r="HJ369" s="10"/>
      <c r="HK369" s="10"/>
      <c r="HL369" s="10"/>
      <c r="HM369" s="10"/>
      <c r="HN369" s="10"/>
    </row>
    <row r="370" spans="1:222" ht="51" hidden="1" outlineLevel="1" x14ac:dyDescent="0.2">
      <c r="A370" s="14" t="s">
        <v>988</v>
      </c>
      <c r="B370" s="14" t="s">
        <v>40</v>
      </c>
      <c r="C370" s="80" t="s">
        <v>989</v>
      </c>
      <c r="D370" s="14" t="s">
        <v>990</v>
      </c>
      <c r="E370" s="81" t="s">
        <v>991</v>
      </c>
      <c r="F370" s="81" t="s">
        <v>992</v>
      </c>
      <c r="G370" s="15" t="s">
        <v>45</v>
      </c>
      <c r="H370" s="16">
        <v>45</v>
      </c>
      <c r="I370" s="17" t="s">
        <v>816</v>
      </c>
      <c r="J370" s="15" t="s">
        <v>47</v>
      </c>
      <c r="K370" s="18" t="s">
        <v>48</v>
      </c>
      <c r="L370" s="18" t="s">
        <v>49</v>
      </c>
      <c r="M370" s="18" t="s">
        <v>50</v>
      </c>
      <c r="N370" s="18"/>
      <c r="O370" s="18"/>
      <c r="P370" s="19"/>
      <c r="Q370" s="20">
        <v>17</v>
      </c>
      <c r="R370" s="20">
        <v>17</v>
      </c>
      <c r="S370" s="20">
        <v>17</v>
      </c>
      <c r="T370" s="20">
        <v>17</v>
      </c>
      <c r="U370" s="20">
        <v>17</v>
      </c>
      <c r="V370" s="20">
        <v>2221915.0299999998</v>
      </c>
      <c r="W370" s="28">
        <f t="shared" si="7"/>
        <v>188862777.54999998</v>
      </c>
      <c r="X370" s="20">
        <f t="shared" si="8"/>
        <v>211526310.85600001</v>
      </c>
      <c r="Y370" s="18" t="s">
        <v>51</v>
      </c>
      <c r="Z370" s="14" t="s">
        <v>168</v>
      </c>
      <c r="AA370" s="22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  <c r="HB370" s="10"/>
      <c r="HC370" s="10"/>
      <c r="HD370" s="10"/>
      <c r="HE370" s="10"/>
      <c r="HF370" s="10"/>
      <c r="HG370" s="10"/>
      <c r="HH370" s="10"/>
      <c r="HI370" s="10"/>
      <c r="HJ370" s="10"/>
      <c r="HK370" s="10"/>
      <c r="HL370" s="10"/>
      <c r="HM370" s="10"/>
      <c r="HN370" s="10"/>
    </row>
    <row r="371" spans="1:222" ht="51" hidden="1" outlineLevel="1" x14ac:dyDescent="0.2">
      <c r="A371" s="14" t="s">
        <v>993</v>
      </c>
      <c r="B371" s="14" t="s">
        <v>40</v>
      </c>
      <c r="C371" s="80" t="s">
        <v>994</v>
      </c>
      <c r="D371" s="14" t="s">
        <v>995</v>
      </c>
      <c r="E371" s="81" t="s">
        <v>2275</v>
      </c>
      <c r="F371" s="81" t="s">
        <v>996</v>
      </c>
      <c r="G371" s="15" t="s">
        <v>45</v>
      </c>
      <c r="H371" s="16">
        <v>45</v>
      </c>
      <c r="I371" s="17" t="s">
        <v>816</v>
      </c>
      <c r="J371" s="15" t="s">
        <v>47</v>
      </c>
      <c r="K371" s="18" t="s">
        <v>48</v>
      </c>
      <c r="L371" s="18" t="s">
        <v>49</v>
      </c>
      <c r="M371" s="18" t="s">
        <v>50</v>
      </c>
      <c r="N371" s="18"/>
      <c r="O371" s="18"/>
      <c r="P371" s="19"/>
      <c r="Q371" s="20">
        <v>92</v>
      </c>
      <c r="R371" s="20">
        <v>80</v>
      </c>
      <c r="S371" s="20">
        <v>80</v>
      </c>
      <c r="T371" s="20">
        <v>80</v>
      </c>
      <c r="U371" s="20">
        <v>80</v>
      </c>
      <c r="V371" s="20">
        <v>9106.19</v>
      </c>
      <c r="W371" s="28">
        <f t="shared" si="7"/>
        <v>3751750.2800000003</v>
      </c>
      <c r="X371" s="20">
        <f t="shared" si="8"/>
        <v>4201960.3136000009</v>
      </c>
      <c r="Y371" s="18" t="s">
        <v>51</v>
      </c>
      <c r="Z371" s="14" t="s">
        <v>168</v>
      </c>
      <c r="AA371" s="22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  <c r="GV371" s="10"/>
      <c r="GW371" s="10"/>
      <c r="GX371" s="10"/>
      <c r="GY371" s="10"/>
      <c r="GZ371" s="10"/>
      <c r="HA371" s="10"/>
      <c r="HB371" s="10"/>
      <c r="HC371" s="10"/>
      <c r="HD371" s="10"/>
      <c r="HE371" s="10"/>
      <c r="HF371" s="10"/>
      <c r="HG371" s="10"/>
      <c r="HH371" s="10"/>
      <c r="HI371" s="10"/>
      <c r="HJ371" s="10"/>
      <c r="HK371" s="10"/>
      <c r="HL371" s="10"/>
      <c r="HM371" s="10"/>
      <c r="HN371" s="10"/>
    </row>
    <row r="372" spans="1:222" ht="51" hidden="1" outlineLevel="1" x14ac:dyDescent="0.2">
      <c r="A372" s="14" t="s">
        <v>997</v>
      </c>
      <c r="B372" s="14" t="s">
        <v>40</v>
      </c>
      <c r="C372" s="17" t="s">
        <v>998</v>
      </c>
      <c r="D372" s="14" t="s">
        <v>999</v>
      </c>
      <c r="E372" s="81" t="s">
        <v>1000</v>
      </c>
      <c r="F372" s="81" t="s">
        <v>1001</v>
      </c>
      <c r="G372" s="15" t="s">
        <v>77</v>
      </c>
      <c r="H372" s="16">
        <v>45</v>
      </c>
      <c r="I372" s="17" t="s">
        <v>816</v>
      </c>
      <c r="J372" s="15" t="s">
        <v>47</v>
      </c>
      <c r="K372" s="18" t="s">
        <v>48</v>
      </c>
      <c r="L372" s="18" t="s">
        <v>49</v>
      </c>
      <c r="M372" s="18" t="s">
        <v>50</v>
      </c>
      <c r="N372" s="18"/>
      <c r="O372" s="18"/>
      <c r="P372" s="19"/>
      <c r="Q372" s="20">
        <v>110</v>
      </c>
      <c r="R372" s="20">
        <v>110</v>
      </c>
      <c r="S372" s="20">
        <v>110</v>
      </c>
      <c r="T372" s="20">
        <v>110</v>
      </c>
      <c r="U372" s="20">
        <v>110</v>
      </c>
      <c r="V372" s="20">
        <v>6201.69</v>
      </c>
      <c r="W372" s="28">
        <f t="shared" si="7"/>
        <v>3410929.5</v>
      </c>
      <c r="X372" s="20">
        <f t="shared" si="8"/>
        <v>3820241.0400000005</v>
      </c>
      <c r="Y372" s="18" t="s">
        <v>51</v>
      </c>
      <c r="Z372" s="14" t="s">
        <v>168</v>
      </c>
      <c r="AA372" s="22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</row>
    <row r="373" spans="1:222" ht="51" hidden="1" outlineLevel="1" x14ac:dyDescent="0.2">
      <c r="A373" s="14" t="s">
        <v>1002</v>
      </c>
      <c r="B373" s="14" t="s">
        <v>40</v>
      </c>
      <c r="C373" s="17" t="s">
        <v>1003</v>
      </c>
      <c r="D373" s="14" t="s">
        <v>1004</v>
      </c>
      <c r="E373" s="81" t="s">
        <v>1005</v>
      </c>
      <c r="F373" s="81" t="s">
        <v>1006</v>
      </c>
      <c r="G373" s="15" t="s">
        <v>77</v>
      </c>
      <c r="H373" s="16">
        <v>45</v>
      </c>
      <c r="I373" s="17" t="s">
        <v>816</v>
      </c>
      <c r="J373" s="15" t="s">
        <v>47</v>
      </c>
      <c r="K373" s="18" t="s">
        <v>48</v>
      </c>
      <c r="L373" s="18" t="s">
        <v>49</v>
      </c>
      <c r="M373" s="18" t="s">
        <v>50</v>
      </c>
      <c r="N373" s="18"/>
      <c r="O373" s="18"/>
      <c r="P373" s="19"/>
      <c r="Q373" s="20">
        <v>130</v>
      </c>
      <c r="R373" s="20">
        <v>0</v>
      </c>
      <c r="S373" s="20">
        <v>0</v>
      </c>
      <c r="T373" s="20">
        <v>0</v>
      </c>
      <c r="U373" s="20">
        <v>0</v>
      </c>
      <c r="V373" s="20">
        <v>13875</v>
      </c>
      <c r="W373" s="28">
        <f t="shared" si="7"/>
        <v>1803750</v>
      </c>
      <c r="X373" s="20">
        <f t="shared" si="8"/>
        <v>2020200.0000000002</v>
      </c>
      <c r="Y373" s="18" t="s">
        <v>51</v>
      </c>
      <c r="Z373" s="14" t="s">
        <v>168</v>
      </c>
      <c r="AA373" s="22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  <c r="GW373" s="10"/>
      <c r="GX373" s="10"/>
      <c r="GY373" s="10"/>
      <c r="GZ373" s="10"/>
      <c r="HA373" s="10"/>
      <c r="HB373" s="10"/>
      <c r="HC373" s="10"/>
      <c r="HD373" s="10"/>
      <c r="HE373" s="10"/>
      <c r="HF373" s="10"/>
      <c r="HG373" s="10"/>
      <c r="HH373" s="10"/>
      <c r="HI373" s="10"/>
      <c r="HJ373" s="10"/>
      <c r="HK373" s="10"/>
      <c r="HL373" s="10"/>
      <c r="HM373" s="10"/>
      <c r="HN373" s="10"/>
    </row>
    <row r="374" spans="1:222" ht="51" hidden="1" outlineLevel="1" x14ac:dyDescent="0.2">
      <c r="A374" s="14" t="s">
        <v>1007</v>
      </c>
      <c r="B374" s="14" t="s">
        <v>40</v>
      </c>
      <c r="C374" s="80" t="s">
        <v>994</v>
      </c>
      <c r="D374" s="14" t="s">
        <v>995</v>
      </c>
      <c r="E374" s="81" t="s">
        <v>2275</v>
      </c>
      <c r="F374" s="81" t="s">
        <v>1008</v>
      </c>
      <c r="G374" s="15" t="s">
        <v>45</v>
      </c>
      <c r="H374" s="16">
        <v>45</v>
      </c>
      <c r="I374" s="17" t="s">
        <v>816</v>
      </c>
      <c r="J374" s="15" t="s">
        <v>47</v>
      </c>
      <c r="K374" s="18" t="s">
        <v>48</v>
      </c>
      <c r="L374" s="18" t="s">
        <v>49</v>
      </c>
      <c r="M374" s="18" t="s">
        <v>50</v>
      </c>
      <c r="N374" s="18"/>
      <c r="O374" s="18"/>
      <c r="P374" s="19"/>
      <c r="Q374" s="20">
        <v>48</v>
      </c>
      <c r="R374" s="20">
        <v>46</v>
      </c>
      <c r="S374" s="20">
        <v>46</v>
      </c>
      <c r="T374" s="20">
        <v>46</v>
      </c>
      <c r="U374" s="20">
        <v>46</v>
      </c>
      <c r="V374" s="20">
        <v>70710.09</v>
      </c>
      <c r="W374" s="28">
        <f t="shared" si="7"/>
        <v>16404740.879999999</v>
      </c>
      <c r="X374" s="20">
        <f t="shared" si="8"/>
        <v>18373309.785599999</v>
      </c>
      <c r="Y374" s="18" t="s">
        <v>51</v>
      </c>
      <c r="Z374" s="14" t="s">
        <v>168</v>
      </c>
      <c r="AA374" s="22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  <c r="GV374" s="10"/>
      <c r="GW374" s="10"/>
      <c r="GX374" s="10"/>
      <c r="GY374" s="10"/>
      <c r="GZ374" s="10"/>
      <c r="HA374" s="10"/>
      <c r="HB374" s="10"/>
      <c r="HC374" s="10"/>
      <c r="HD374" s="10"/>
      <c r="HE374" s="10"/>
      <c r="HF374" s="10"/>
      <c r="HG374" s="10"/>
      <c r="HH374" s="10"/>
      <c r="HI374" s="10"/>
      <c r="HJ374" s="10"/>
      <c r="HK374" s="10"/>
      <c r="HL374" s="10"/>
      <c r="HM374" s="10"/>
      <c r="HN374" s="10"/>
    </row>
    <row r="375" spans="1:222" ht="51" hidden="1" outlineLevel="1" x14ac:dyDescent="0.2">
      <c r="A375" s="14" t="s">
        <v>1009</v>
      </c>
      <c r="B375" s="14" t="s">
        <v>40</v>
      </c>
      <c r="C375" s="80" t="s">
        <v>1010</v>
      </c>
      <c r="D375" s="14" t="s">
        <v>1011</v>
      </c>
      <c r="E375" s="81" t="s">
        <v>1012</v>
      </c>
      <c r="F375" s="81" t="s">
        <v>1013</v>
      </c>
      <c r="G375" s="15" t="s">
        <v>77</v>
      </c>
      <c r="H375" s="16">
        <v>45</v>
      </c>
      <c r="I375" s="17" t="s">
        <v>816</v>
      </c>
      <c r="J375" s="15" t="s">
        <v>47</v>
      </c>
      <c r="K375" s="18" t="s">
        <v>48</v>
      </c>
      <c r="L375" s="18" t="s">
        <v>49</v>
      </c>
      <c r="M375" s="18" t="s">
        <v>50</v>
      </c>
      <c r="N375" s="18"/>
      <c r="O375" s="18"/>
      <c r="P375" s="19"/>
      <c r="Q375" s="20">
        <v>106</v>
      </c>
      <c r="R375" s="20">
        <v>0</v>
      </c>
      <c r="S375" s="20">
        <v>0</v>
      </c>
      <c r="T375" s="20">
        <v>0</v>
      </c>
      <c r="U375" s="20">
        <v>0</v>
      </c>
      <c r="V375" s="20">
        <v>14993.75</v>
      </c>
      <c r="W375" s="28">
        <f t="shared" ref="W375:W438" si="9">V375*(O375+P375+Q375+R375+S375+T375+U375)</f>
        <v>1589337.5</v>
      </c>
      <c r="X375" s="20">
        <f t="shared" si="8"/>
        <v>1780058.0000000002</v>
      </c>
      <c r="Y375" s="18" t="s">
        <v>51</v>
      </c>
      <c r="Z375" s="14" t="s">
        <v>168</v>
      </c>
      <c r="AA375" s="22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  <c r="HB375" s="10"/>
      <c r="HC375" s="10"/>
      <c r="HD375" s="10"/>
      <c r="HE375" s="10"/>
      <c r="HF375" s="10"/>
      <c r="HG375" s="10"/>
      <c r="HH375" s="10"/>
      <c r="HI375" s="10"/>
      <c r="HJ375" s="10"/>
      <c r="HK375" s="10"/>
      <c r="HL375" s="10"/>
      <c r="HM375" s="10"/>
      <c r="HN375" s="10"/>
    </row>
    <row r="376" spans="1:222" ht="51" hidden="1" outlineLevel="1" x14ac:dyDescent="0.2">
      <c r="A376" s="14" t="s">
        <v>1014</v>
      </c>
      <c r="B376" s="14" t="s">
        <v>40</v>
      </c>
      <c r="C376" s="80" t="s">
        <v>1015</v>
      </c>
      <c r="D376" s="14" t="s">
        <v>886</v>
      </c>
      <c r="E376" s="81" t="s">
        <v>1000</v>
      </c>
      <c r="F376" s="81" t="s">
        <v>1016</v>
      </c>
      <c r="G376" s="15" t="s">
        <v>77</v>
      </c>
      <c r="H376" s="16">
        <v>45</v>
      </c>
      <c r="I376" s="17" t="s">
        <v>816</v>
      </c>
      <c r="J376" s="15" t="s">
        <v>47</v>
      </c>
      <c r="K376" s="18" t="s">
        <v>48</v>
      </c>
      <c r="L376" s="18" t="s">
        <v>49</v>
      </c>
      <c r="M376" s="18" t="s">
        <v>50</v>
      </c>
      <c r="N376" s="18"/>
      <c r="O376" s="18"/>
      <c r="P376" s="19"/>
      <c r="Q376" s="20">
        <v>60</v>
      </c>
      <c r="R376" s="20">
        <v>60</v>
      </c>
      <c r="S376" s="20">
        <v>60</v>
      </c>
      <c r="T376" s="20">
        <v>60</v>
      </c>
      <c r="U376" s="20">
        <v>60</v>
      </c>
      <c r="V376" s="20">
        <v>17183.28</v>
      </c>
      <c r="W376" s="28">
        <f t="shared" si="9"/>
        <v>5154984</v>
      </c>
      <c r="X376" s="20">
        <f t="shared" si="8"/>
        <v>5773582.080000001</v>
      </c>
      <c r="Y376" s="18" t="s">
        <v>51</v>
      </c>
      <c r="Z376" s="14" t="s">
        <v>168</v>
      </c>
      <c r="AA376" s="22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B376" s="10"/>
      <c r="HC376" s="10"/>
      <c r="HD376" s="10"/>
      <c r="HE376" s="10"/>
      <c r="HF376" s="10"/>
      <c r="HG376" s="10"/>
      <c r="HH376" s="10"/>
      <c r="HI376" s="10"/>
      <c r="HJ376" s="10"/>
      <c r="HK376" s="10"/>
      <c r="HL376" s="10"/>
      <c r="HM376" s="10"/>
      <c r="HN376" s="10"/>
    </row>
    <row r="377" spans="1:222" ht="51" hidden="1" outlineLevel="1" x14ac:dyDescent="0.2">
      <c r="A377" s="14" t="s">
        <v>1017</v>
      </c>
      <c r="B377" s="14" t="s">
        <v>40</v>
      </c>
      <c r="C377" s="80" t="s">
        <v>1010</v>
      </c>
      <c r="D377" s="14" t="s">
        <v>1011</v>
      </c>
      <c r="E377" s="14" t="s">
        <v>1012</v>
      </c>
      <c r="F377" s="81" t="s">
        <v>1018</v>
      </c>
      <c r="G377" s="15" t="s">
        <v>77</v>
      </c>
      <c r="H377" s="16">
        <v>45</v>
      </c>
      <c r="I377" s="17" t="s">
        <v>816</v>
      </c>
      <c r="J377" s="15" t="s">
        <v>47</v>
      </c>
      <c r="K377" s="18" t="s">
        <v>48</v>
      </c>
      <c r="L377" s="18" t="s">
        <v>49</v>
      </c>
      <c r="M377" s="18" t="s">
        <v>50</v>
      </c>
      <c r="N377" s="18"/>
      <c r="O377" s="18"/>
      <c r="P377" s="19"/>
      <c r="Q377" s="20">
        <v>60</v>
      </c>
      <c r="R377" s="20">
        <v>0</v>
      </c>
      <c r="S377" s="20">
        <v>0</v>
      </c>
      <c r="T377" s="20">
        <v>0</v>
      </c>
      <c r="U377" s="20">
        <v>0</v>
      </c>
      <c r="V377" s="20">
        <v>11960</v>
      </c>
      <c r="W377" s="28">
        <f t="shared" si="9"/>
        <v>717600</v>
      </c>
      <c r="X377" s="20">
        <f t="shared" si="8"/>
        <v>803712.00000000012</v>
      </c>
      <c r="Y377" s="18" t="s">
        <v>51</v>
      </c>
      <c r="Z377" s="14" t="s">
        <v>168</v>
      </c>
      <c r="AA377" s="22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  <c r="GV377" s="10"/>
      <c r="GW377" s="10"/>
      <c r="GX377" s="10"/>
      <c r="GY377" s="10"/>
      <c r="GZ377" s="10"/>
      <c r="HA377" s="10"/>
      <c r="HB377" s="10"/>
      <c r="HC377" s="10"/>
      <c r="HD377" s="10"/>
      <c r="HE377" s="10"/>
      <c r="HF377" s="10"/>
      <c r="HG377" s="10"/>
      <c r="HH377" s="10"/>
      <c r="HI377" s="10"/>
      <c r="HJ377" s="10"/>
      <c r="HK377" s="10"/>
      <c r="HL377" s="10"/>
      <c r="HM377" s="10"/>
      <c r="HN377" s="10"/>
    </row>
    <row r="378" spans="1:222" ht="51" hidden="1" outlineLevel="1" x14ac:dyDescent="0.2">
      <c r="A378" s="14" t="s">
        <v>1019</v>
      </c>
      <c r="B378" s="14" t="s">
        <v>40</v>
      </c>
      <c r="C378" s="80" t="s">
        <v>1010</v>
      </c>
      <c r="D378" s="14" t="s">
        <v>1011</v>
      </c>
      <c r="E378" s="81" t="s">
        <v>1012</v>
      </c>
      <c r="F378" s="81" t="s">
        <v>1020</v>
      </c>
      <c r="G378" s="15" t="s">
        <v>77</v>
      </c>
      <c r="H378" s="16">
        <v>45</v>
      </c>
      <c r="I378" s="17" t="s">
        <v>816</v>
      </c>
      <c r="J378" s="15" t="s">
        <v>47</v>
      </c>
      <c r="K378" s="18" t="s">
        <v>48</v>
      </c>
      <c r="L378" s="18" t="s">
        <v>49</v>
      </c>
      <c r="M378" s="18" t="s">
        <v>50</v>
      </c>
      <c r="N378" s="18"/>
      <c r="O378" s="18"/>
      <c r="P378" s="19"/>
      <c r="Q378" s="20">
        <v>118</v>
      </c>
      <c r="R378" s="20">
        <v>0</v>
      </c>
      <c r="S378" s="20">
        <v>0</v>
      </c>
      <c r="T378" s="20">
        <v>0</v>
      </c>
      <c r="U378" s="20">
        <v>0</v>
      </c>
      <c r="V378" s="20">
        <v>17331.25</v>
      </c>
      <c r="W378" s="28">
        <f t="shared" si="9"/>
        <v>2045087.5</v>
      </c>
      <c r="X378" s="20">
        <f t="shared" si="8"/>
        <v>2290498</v>
      </c>
      <c r="Y378" s="18" t="s">
        <v>51</v>
      </c>
      <c r="Z378" s="14" t="s">
        <v>168</v>
      </c>
      <c r="AA378" s="22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  <c r="GV378" s="10"/>
      <c r="GW378" s="10"/>
      <c r="GX378" s="10"/>
      <c r="GY378" s="10"/>
      <c r="GZ378" s="10"/>
      <c r="HA378" s="10"/>
      <c r="HB378" s="10"/>
      <c r="HC378" s="10"/>
      <c r="HD378" s="10"/>
      <c r="HE378" s="10"/>
      <c r="HF378" s="10"/>
      <c r="HG378" s="10"/>
      <c r="HH378" s="10"/>
      <c r="HI378" s="10"/>
      <c r="HJ378" s="10"/>
      <c r="HK378" s="10"/>
      <c r="HL378" s="10"/>
      <c r="HM378" s="10"/>
      <c r="HN378" s="10"/>
    </row>
    <row r="379" spans="1:222" ht="51" hidden="1" outlineLevel="1" x14ac:dyDescent="0.2">
      <c r="A379" s="14" t="s">
        <v>1021</v>
      </c>
      <c r="B379" s="14" t="s">
        <v>40</v>
      </c>
      <c r="C379" s="82" t="s">
        <v>989</v>
      </c>
      <c r="D379" s="14" t="s">
        <v>990</v>
      </c>
      <c r="E379" s="81" t="s">
        <v>991</v>
      </c>
      <c r="F379" s="81" t="s">
        <v>1022</v>
      </c>
      <c r="G379" s="15" t="s">
        <v>45</v>
      </c>
      <c r="H379" s="16">
        <v>45</v>
      </c>
      <c r="I379" s="17" t="s">
        <v>816</v>
      </c>
      <c r="J379" s="15" t="s">
        <v>47</v>
      </c>
      <c r="K379" s="18" t="s">
        <v>48</v>
      </c>
      <c r="L379" s="18" t="s">
        <v>49</v>
      </c>
      <c r="M379" s="18" t="s">
        <v>50</v>
      </c>
      <c r="N379" s="18"/>
      <c r="O379" s="18"/>
      <c r="P379" s="19"/>
      <c r="Q379" s="20">
        <v>50</v>
      </c>
      <c r="R379" s="20">
        <v>45</v>
      </c>
      <c r="S379" s="20">
        <v>45</v>
      </c>
      <c r="T379" s="20">
        <v>45</v>
      </c>
      <c r="U379" s="20">
        <v>45</v>
      </c>
      <c r="V379" s="20">
        <v>36891.93</v>
      </c>
      <c r="W379" s="28">
        <f t="shared" si="9"/>
        <v>8485143.9000000004</v>
      </c>
      <c r="X379" s="20">
        <f t="shared" si="8"/>
        <v>9503361.1680000015</v>
      </c>
      <c r="Y379" s="18" t="s">
        <v>51</v>
      </c>
      <c r="Z379" s="14" t="s">
        <v>168</v>
      </c>
      <c r="AA379" s="22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  <c r="HB379" s="10"/>
      <c r="HC379" s="10"/>
      <c r="HD379" s="10"/>
      <c r="HE379" s="10"/>
      <c r="HF379" s="10"/>
      <c r="HG379" s="10"/>
      <c r="HH379" s="10"/>
      <c r="HI379" s="10"/>
      <c r="HJ379" s="10"/>
      <c r="HK379" s="10"/>
      <c r="HL379" s="10"/>
      <c r="HM379" s="10"/>
      <c r="HN379" s="10"/>
    </row>
    <row r="380" spans="1:222" ht="51" hidden="1" outlineLevel="1" x14ac:dyDescent="0.2">
      <c r="A380" s="14" t="s">
        <v>1023</v>
      </c>
      <c r="B380" s="14" t="s">
        <v>40</v>
      </c>
      <c r="C380" s="17" t="s">
        <v>998</v>
      </c>
      <c r="D380" s="14" t="s">
        <v>999</v>
      </c>
      <c r="E380" s="81" t="s">
        <v>1000</v>
      </c>
      <c r="F380" s="81" t="s">
        <v>1024</v>
      </c>
      <c r="G380" s="15" t="s">
        <v>77</v>
      </c>
      <c r="H380" s="16">
        <v>45</v>
      </c>
      <c r="I380" s="17" t="s">
        <v>816</v>
      </c>
      <c r="J380" s="15" t="s">
        <v>47</v>
      </c>
      <c r="K380" s="18" t="s">
        <v>48</v>
      </c>
      <c r="L380" s="18" t="s">
        <v>49</v>
      </c>
      <c r="M380" s="18" t="s">
        <v>50</v>
      </c>
      <c r="N380" s="18"/>
      <c r="O380" s="18"/>
      <c r="P380" s="19"/>
      <c r="Q380" s="20">
        <v>50</v>
      </c>
      <c r="R380" s="20">
        <v>50</v>
      </c>
      <c r="S380" s="20">
        <v>50</v>
      </c>
      <c r="T380" s="20">
        <v>50</v>
      </c>
      <c r="U380" s="20">
        <v>50</v>
      </c>
      <c r="V380" s="20">
        <v>6201.69</v>
      </c>
      <c r="W380" s="28">
        <f t="shared" si="9"/>
        <v>1550422.5</v>
      </c>
      <c r="X380" s="20">
        <f t="shared" si="8"/>
        <v>1736473.2000000002</v>
      </c>
      <c r="Y380" s="18" t="s">
        <v>51</v>
      </c>
      <c r="Z380" s="14" t="s">
        <v>168</v>
      </c>
      <c r="AA380" s="22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  <c r="GV380" s="10"/>
      <c r="GW380" s="10"/>
      <c r="GX380" s="10"/>
      <c r="GY380" s="10"/>
      <c r="GZ380" s="10"/>
      <c r="HA380" s="10"/>
      <c r="HB380" s="10"/>
      <c r="HC380" s="10"/>
      <c r="HD380" s="10"/>
      <c r="HE380" s="10"/>
      <c r="HF380" s="10"/>
      <c r="HG380" s="10"/>
      <c r="HH380" s="10"/>
      <c r="HI380" s="10"/>
      <c r="HJ380" s="10"/>
      <c r="HK380" s="10"/>
      <c r="HL380" s="10"/>
      <c r="HM380" s="10"/>
      <c r="HN380" s="10"/>
    </row>
    <row r="381" spans="1:222" ht="51" hidden="1" outlineLevel="1" x14ac:dyDescent="0.2">
      <c r="A381" s="14" t="s">
        <v>1025</v>
      </c>
      <c r="B381" s="14" t="s">
        <v>40</v>
      </c>
      <c r="C381" s="17" t="s">
        <v>998</v>
      </c>
      <c r="D381" s="14" t="s">
        <v>999</v>
      </c>
      <c r="E381" s="81" t="s">
        <v>1000</v>
      </c>
      <c r="F381" s="81" t="s">
        <v>1026</v>
      </c>
      <c r="G381" s="15" t="s">
        <v>77</v>
      </c>
      <c r="H381" s="16">
        <v>45</v>
      </c>
      <c r="I381" s="17" t="s">
        <v>816</v>
      </c>
      <c r="J381" s="15" t="s">
        <v>47</v>
      </c>
      <c r="K381" s="18" t="s">
        <v>48</v>
      </c>
      <c r="L381" s="18" t="s">
        <v>49</v>
      </c>
      <c r="M381" s="18" t="s">
        <v>50</v>
      </c>
      <c r="N381" s="18"/>
      <c r="O381" s="18"/>
      <c r="P381" s="19"/>
      <c r="Q381" s="20">
        <v>40</v>
      </c>
      <c r="R381" s="20">
        <v>40</v>
      </c>
      <c r="S381" s="20">
        <v>40</v>
      </c>
      <c r="T381" s="20">
        <v>40</v>
      </c>
      <c r="U381" s="20">
        <v>40</v>
      </c>
      <c r="V381" s="20">
        <v>6201.69</v>
      </c>
      <c r="W381" s="28">
        <f t="shared" si="9"/>
        <v>1240338</v>
      </c>
      <c r="X381" s="20">
        <f t="shared" si="8"/>
        <v>1389178.56</v>
      </c>
      <c r="Y381" s="18" t="s">
        <v>51</v>
      </c>
      <c r="Z381" s="14" t="s">
        <v>168</v>
      </c>
      <c r="AA381" s="22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B381" s="10"/>
      <c r="HC381" s="10"/>
      <c r="HD381" s="10"/>
      <c r="HE381" s="10"/>
      <c r="HF381" s="10"/>
      <c r="HG381" s="10"/>
      <c r="HH381" s="10"/>
      <c r="HI381" s="10"/>
      <c r="HJ381" s="10"/>
      <c r="HK381" s="10"/>
      <c r="HL381" s="10"/>
      <c r="HM381" s="10"/>
      <c r="HN381" s="10"/>
    </row>
    <row r="382" spans="1:222" ht="51" hidden="1" outlineLevel="1" x14ac:dyDescent="0.2">
      <c r="A382" s="14" t="s">
        <v>1027</v>
      </c>
      <c r="B382" s="14" t="s">
        <v>40</v>
      </c>
      <c r="C382" s="17" t="s">
        <v>998</v>
      </c>
      <c r="D382" s="14" t="s">
        <v>999</v>
      </c>
      <c r="E382" s="81" t="s">
        <v>1000</v>
      </c>
      <c r="F382" s="81" t="s">
        <v>1028</v>
      </c>
      <c r="G382" s="15" t="s">
        <v>77</v>
      </c>
      <c r="H382" s="16">
        <v>45</v>
      </c>
      <c r="I382" s="17" t="s">
        <v>816</v>
      </c>
      <c r="J382" s="15" t="s">
        <v>47</v>
      </c>
      <c r="K382" s="18" t="s">
        <v>48</v>
      </c>
      <c r="L382" s="18" t="s">
        <v>49</v>
      </c>
      <c r="M382" s="18" t="s">
        <v>50</v>
      </c>
      <c r="N382" s="18"/>
      <c r="O382" s="18"/>
      <c r="P382" s="19"/>
      <c r="Q382" s="20">
        <v>100</v>
      </c>
      <c r="R382" s="20">
        <v>80</v>
      </c>
      <c r="S382" s="20">
        <v>80</v>
      </c>
      <c r="T382" s="20">
        <v>80</v>
      </c>
      <c r="U382" s="20">
        <v>80</v>
      </c>
      <c r="V382" s="20">
        <v>6838.11</v>
      </c>
      <c r="W382" s="28">
        <f t="shared" si="9"/>
        <v>2872006.1999999997</v>
      </c>
      <c r="X382" s="20">
        <f t="shared" si="8"/>
        <v>3216646.9440000001</v>
      </c>
      <c r="Y382" s="18" t="s">
        <v>51</v>
      </c>
      <c r="Z382" s="14" t="s">
        <v>168</v>
      </c>
      <c r="AA382" s="22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  <c r="GV382" s="10"/>
      <c r="GW382" s="10"/>
      <c r="GX382" s="10"/>
      <c r="GY382" s="10"/>
      <c r="GZ382" s="10"/>
      <c r="HA382" s="10"/>
      <c r="HB382" s="10"/>
      <c r="HC382" s="10"/>
      <c r="HD382" s="10"/>
      <c r="HE382" s="10"/>
      <c r="HF382" s="10"/>
      <c r="HG382" s="10"/>
      <c r="HH382" s="10"/>
      <c r="HI382" s="10"/>
      <c r="HJ382" s="10"/>
      <c r="HK382" s="10"/>
      <c r="HL382" s="10"/>
      <c r="HM382" s="10"/>
      <c r="HN382" s="10"/>
    </row>
    <row r="383" spans="1:222" ht="51" hidden="1" outlineLevel="1" x14ac:dyDescent="0.2">
      <c r="A383" s="14" t="s">
        <v>1029</v>
      </c>
      <c r="B383" s="14" t="s">
        <v>40</v>
      </c>
      <c r="C383" s="80" t="s">
        <v>998</v>
      </c>
      <c r="D383" s="14" t="s">
        <v>999</v>
      </c>
      <c r="E383" s="81" t="s">
        <v>1000</v>
      </c>
      <c r="F383" s="81" t="s">
        <v>1030</v>
      </c>
      <c r="G383" s="15" t="s">
        <v>77</v>
      </c>
      <c r="H383" s="16">
        <v>45</v>
      </c>
      <c r="I383" s="17" t="s">
        <v>816</v>
      </c>
      <c r="J383" s="15" t="s">
        <v>47</v>
      </c>
      <c r="K383" s="18" t="s">
        <v>48</v>
      </c>
      <c r="L383" s="18" t="s">
        <v>49</v>
      </c>
      <c r="M383" s="18" t="s">
        <v>50</v>
      </c>
      <c r="N383" s="18"/>
      <c r="O383" s="18"/>
      <c r="P383" s="19"/>
      <c r="Q383" s="20">
        <v>120</v>
      </c>
      <c r="R383" s="20">
        <v>80</v>
      </c>
      <c r="S383" s="20">
        <v>80</v>
      </c>
      <c r="T383" s="20">
        <v>80</v>
      </c>
      <c r="U383" s="20">
        <v>80</v>
      </c>
      <c r="V383" s="20">
        <v>6838.11</v>
      </c>
      <c r="W383" s="28">
        <f t="shared" si="9"/>
        <v>3008768.4</v>
      </c>
      <c r="X383" s="20">
        <f t="shared" si="8"/>
        <v>3369820.608</v>
      </c>
      <c r="Y383" s="18" t="s">
        <v>51</v>
      </c>
      <c r="Z383" s="14" t="s">
        <v>168</v>
      </c>
      <c r="AA383" s="22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  <c r="GV383" s="10"/>
      <c r="GW383" s="10"/>
      <c r="GX383" s="10"/>
      <c r="GY383" s="10"/>
      <c r="GZ383" s="10"/>
      <c r="HA383" s="10"/>
      <c r="HB383" s="10"/>
      <c r="HC383" s="10"/>
      <c r="HD383" s="10"/>
      <c r="HE383" s="10"/>
      <c r="HF383" s="10"/>
      <c r="HG383" s="10"/>
      <c r="HH383" s="10"/>
      <c r="HI383" s="10"/>
      <c r="HJ383" s="10"/>
      <c r="HK383" s="10"/>
      <c r="HL383" s="10"/>
      <c r="HM383" s="10"/>
      <c r="HN383" s="10"/>
    </row>
    <row r="384" spans="1:222" ht="51" hidden="1" outlineLevel="1" x14ac:dyDescent="0.2">
      <c r="A384" s="14" t="s">
        <v>1031</v>
      </c>
      <c r="B384" s="14" t="s">
        <v>40</v>
      </c>
      <c r="C384" s="83" t="s">
        <v>989</v>
      </c>
      <c r="D384" s="14" t="s">
        <v>990</v>
      </c>
      <c r="E384" s="81" t="s">
        <v>991</v>
      </c>
      <c r="F384" s="81" t="s">
        <v>1032</v>
      </c>
      <c r="G384" s="15" t="s">
        <v>45</v>
      </c>
      <c r="H384" s="16">
        <v>45</v>
      </c>
      <c r="I384" s="17" t="s">
        <v>816</v>
      </c>
      <c r="J384" s="15" t="s">
        <v>47</v>
      </c>
      <c r="K384" s="18" t="s">
        <v>48</v>
      </c>
      <c r="L384" s="18" t="s">
        <v>49</v>
      </c>
      <c r="M384" s="18" t="s">
        <v>50</v>
      </c>
      <c r="N384" s="18"/>
      <c r="O384" s="18"/>
      <c r="P384" s="19"/>
      <c r="Q384" s="20">
        <v>100</v>
      </c>
      <c r="R384" s="20">
        <v>100</v>
      </c>
      <c r="S384" s="20">
        <v>100</v>
      </c>
      <c r="T384" s="20">
        <v>100</v>
      </c>
      <c r="U384" s="20">
        <v>100</v>
      </c>
      <c r="V384" s="20">
        <v>399.45</v>
      </c>
      <c r="W384" s="28">
        <f t="shared" si="9"/>
        <v>199725</v>
      </c>
      <c r="X384" s="20">
        <f t="shared" si="8"/>
        <v>223692.00000000003</v>
      </c>
      <c r="Y384" s="18" t="s">
        <v>51</v>
      </c>
      <c r="Z384" s="14" t="s">
        <v>168</v>
      </c>
      <c r="AA384" s="22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  <c r="GW384" s="10"/>
      <c r="GX384" s="10"/>
      <c r="GY384" s="10"/>
      <c r="GZ384" s="10"/>
      <c r="HA384" s="10"/>
      <c r="HB384" s="10"/>
      <c r="HC384" s="10"/>
      <c r="HD384" s="10"/>
      <c r="HE384" s="10"/>
      <c r="HF384" s="10"/>
      <c r="HG384" s="10"/>
      <c r="HH384" s="10"/>
      <c r="HI384" s="10"/>
      <c r="HJ384" s="10"/>
      <c r="HK384" s="10"/>
      <c r="HL384" s="10"/>
      <c r="HM384" s="10"/>
      <c r="HN384" s="10"/>
    </row>
    <row r="385" spans="1:222" ht="51" hidden="1" outlineLevel="1" x14ac:dyDescent="0.2">
      <c r="A385" s="14" t="s">
        <v>1033</v>
      </c>
      <c r="B385" s="14" t="s">
        <v>40</v>
      </c>
      <c r="C385" s="17" t="s">
        <v>998</v>
      </c>
      <c r="D385" s="14" t="s">
        <v>999</v>
      </c>
      <c r="E385" s="81" t="s">
        <v>1000</v>
      </c>
      <c r="F385" s="81" t="s">
        <v>1034</v>
      </c>
      <c r="G385" s="15" t="s">
        <v>77</v>
      </c>
      <c r="H385" s="16">
        <v>45</v>
      </c>
      <c r="I385" s="17" t="s">
        <v>816</v>
      </c>
      <c r="J385" s="15" t="s">
        <v>47</v>
      </c>
      <c r="K385" s="18" t="s">
        <v>48</v>
      </c>
      <c r="L385" s="18" t="s">
        <v>49</v>
      </c>
      <c r="M385" s="18" t="s">
        <v>50</v>
      </c>
      <c r="N385" s="18"/>
      <c r="O385" s="18"/>
      <c r="P385" s="19"/>
      <c r="Q385" s="20">
        <v>110</v>
      </c>
      <c r="R385" s="20">
        <v>110</v>
      </c>
      <c r="S385" s="20">
        <v>110</v>
      </c>
      <c r="T385" s="20">
        <v>110</v>
      </c>
      <c r="U385" s="20">
        <v>110</v>
      </c>
      <c r="V385" s="20">
        <v>6201.69</v>
      </c>
      <c r="W385" s="28">
        <f t="shared" si="9"/>
        <v>3410929.5</v>
      </c>
      <c r="X385" s="20">
        <f t="shared" si="8"/>
        <v>3820241.0400000005</v>
      </c>
      <c r="Y385" s="18" t="s">
        <v>51</v>
      </c>
      <c r="Z385" s="14" t="s">
        <v>168</v>
      </c>
      <c r="AA385" s="22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  <c r="HA385" s="10"/>
      <c r="HB385" s="10"/>
      <c r="HC385" s="10"/>
      <c r="HD385" s="10"/>
      <c r="HE385" s="10"/>
      <c r="HF385" s="10"/>
      <c r="HG385" s="10"/>
      <c r="HH385" s="10"/>
      <c r="HI385" s="10"/>
      <c r="HJ385" s="10"/>
      <c r="HK385" s="10"/>
      <c r="HL385" s="10"/>
      <c r="HM385" s="10"/>
      <c r="HN385" s="10"/>
    </row>
    <row r="386" spans="1:222" ht="51" hidden="1" outlineLevel="1" x14ac:dyDescent="0.2">
      <c r="A386" s="14" t="s">
        <v>1035</v>
      </c>
      <c r="B386" s="14" t="s">
        <v>40</v>
      </c>
      <c r="C386" s="80" t="s">
        <v>1010</v>
      </c>
      <c r="D386" s="14" t="s">
        <v>1011</v>
      </c>
      <c r="E386" s="81" t="s">
        <v>1012</v>
      </c>
      <c r="F386" s="81" t="s">
        <v>1036</v>
      </c>
      <c r="G386" s="15" t="s">
        <v>77</v>
      </c>
      <c r="H386" s="16">
        <v>45</v>
      </c>
      <c r="I386" s="17" t="s">
        <v>816</v>
      </c>
      <c r="J386" s="15" t="s">
        <v>47</v>
      </c>
      <c r="K386" s="18" t="s">
        <v>48</v>
      </c>
      <c r="L386" s="18" t="s">
        <v>49</v>
      </c>
      <c r="M386" s="18" t="s">
        <v>50</v>
      </c>
      <c r="N386" s="18"/>
      <c r="O386" s="18"/>
      <c r="P386" s="19"/>
      <c r="Q386" s="20">
        <v>70</v>
      </c>
      <c r="R386" s="20">
        <v>0</v>
      </c>
      <c r="S386" s="20">
        <v>0</v>
      </c>
      <c r="T386" s="20">
        <v>0</v>
      </c>
      <c r="U386" s="20">
        <v>0</v>
      </c>
      <c r="V386" s="20">
        <v>13350</v>
      </c>
      <c r="W386" s="28">
        <f t="shared" si="9"/>
        <v>934500</v>
      </c>
      <c r="X386" s="20">
        <f t="shared" si="8"/>
        <v>1046640.0000000001</v>
      </c>
      <c r="Y386" s="18" t="s">
        <v>51</v>
      </c>
      <c r="Z386" s="14" t="s">
        <v>168</v>
      </c>
      <c r="AA386" s="22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  <c r="HA386" s="10"/>
      <c r="HB386" s="10"/>
      <c r="HC386" s="10"/>
      <c r="HD386" s="10"/>
      <c r="HE386" s="10"/>
      <c r="HF386" s="10"/>
      <c r="HG386" s="10"/>
      <c r="HH386" s="10"/>
      <c r="HI386" s="10"/>
      <c r="HJ386" s="10"/>
      <c r="HK386" s="10"/>
      <c r="HL386" s="10"/>
      <c r="HM386" s="10"/>
      <c r="HN386" s="10"/>
    </row>
    <row r="387" spans="1:222" ht="51" hidden="1" outlineLevel="1" x14ac:dyDescent="0.2">
      <c r="A387" s="14" t="s">
        <v>1037</v>
      </c>
      <c r="B387" s="14" t="s">
        <v>40</v>
      </c>
      <c r="C387" s="17" t="s">
        <v>998</v>
      </c>
      <c r="D387" s="14" t="s">
        <v>999</v>
      </c>
      <c r="E387" s="81" t="s">
        <v>1000</v>
      </c>
      <c r="F387" s="81" t="s">
        <v>1038</v>
      </c>
      <c r="G387" s="15" t="s">
        <v>77</v>
      </c>
      <c r="H387" s="16">
        <v>45</v>
      </c>
      <c r="I387" s="17" t="s">
        <v>816</v>
      </c>
      <c r="J387" s="15" t="s">
        <v>47</v>
      </c>
      <c r="K387" s="18" t="s">
        <v>48</v>
      </c>
      <c r="L387" s="18" t="s">
        <v>49</v>
      </c>
      <c r="M387" s="18" t="s">
        <v>50</v>
      </c>
      <c r="N387" s="18"/>
      <c r="O387" s="18"/>
      <c r="P387" s="19"/>
      <c r="Q387" s="20">
        <v>70</v>
      </c>
      <c r="R387" s="20">
        <v>70</v>
      </c>
      <c r="S387" s="20">
        <v>70</v>
      </c>
      <c r="T387" s="20">
        <v>70</v>
      </c>
      <c r="U387" s="20">
        <v>70</v>
      </c>
      <c r="V387" s="20">
        <v>6086.59</v>
      </c>
      <c r="W387" s="28">
        <f t="shared" si="9"/>
        <v>2130306.5</v>
      </c>
      <c r="X387" s="20">
        <f t="shared" si="8"/>
        <v>2385943.2800000003</v>
      </c>
      <c r="Y387" s="18" t="s">
        <v>51</v>
      </c>
      <c r="Z387" s="14" t="s">
        <v>168</v>
      </c>
      <c r="AA387" s="22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  <c r="GV387" s="10"/>
      <c r="GW387" s="10"/>
      <c r="GX387" s="10"/>
      <c r="GY387" s="10"/>
      <c r="GZ387" s="10"/>
      <c r="HA387" s="10"/>
      <c r="HB387" s="10"/>
      <c r="HC387" s="10"/>
      <c r="HD387" s="10"/>
      <c r="HE387" s="10"/>
      <c r="HF387" s="10"/>
      <c r="HG387" s="10"/>
      <c r="HH387" s="10"/>
      <c r="HI387" s="10"/>
      <c r="HJ387" s="10"/>
      <c r="HK387" s="10"/>
      <c r="HL387" s="10"/>
      <c r="HM387" s="10"/>
      <c r="HN387" s="10"/>
    </row>
    <row r="388" spans="1:222" ht="51" hidden="1" outlineLevel="1" x14ac:dyDescent="0.2">
      <c r="A388" s="14" t="s">
        <v>1039</v>
      </c>
      <c r="B388" s="14" t="s">
        <v>40</v>
      </c>
      <c r="C388" s="17" t="s">
        <v>998</v>
      </c>
      <c r="D388" s="14" t="s">
        <v>999</v>
      </c>
      <c r="E388" s="81" t="s">
        <v>1000</v>
      </c>
      <c r="F388" s="81" t="s">
        <v>1040</v>
      </c>
      <c r="G388" s="15" t="s">
        <v>77</v>
      </c>
      <c r="H388" s="16">
        <v>45</v>
      </c>
      <c r="I388" s="17" t="s">
        <v>816</v>
      </c>
      <c r="J388" s="15" t="s">
        <v>47</v>
      </c>
      <c r="K388" s="18" t="s">
        <v>48</v>
      </c>
      <c r="L388" s="18" t="s">
        <v>49</v>
      </c>
      <c r="M388" s="18" t="s">
        <v>50</v>
      </c>
      <c r="N388" s="18"/>
      <c r="O388" s="18"/>
      <c r="P388" s="19"/>
      <c r="Q388" s="20">
        <v>100</v>
      </c>
      <c r="R388" s="20">
        <v>100</v>
      </c>
      <c r="S388" s="20">
        <v>100</v>
      </c>
      <c r="T388" s="20">
        <v>100</v>
      </c>
      <c r="U388" s="20">
        <v>100</v>
      </c>
      <c r="V388" s="20">
        <v>6824.57</v>
      </c>
      <c r="W388" s="28">
        <f t="shared" si="9"/>
        <v>3412285</v>
      </c>
      <c r="X388" s="20">
        <f t="shared" si="8"/>
        <v>3821759.2</v>
      </c>
      <c r="Y388" s="18" t="s">
        <v>51</v>
      </c>
      <c r="Z388" s="14" t="s">
        <v>168</v>
      </c>
      <c r="AA388" s="22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  <c r="GW388" s="10"/>
      <c r="GX388" s="10"/>
      <c r="GY388" s="10"/>
      <c r="GZ388" s="10"/>
      <c r="HA388" s="10"/>
      <c r="HB388" s="10"/>
      <c r="HC388" s="10"/>
      <c r="HD388" s="10"/>
      <c r="HE388" s="10"/>
      <c r="HF388" s="10"/>
      <c r="HG388" s="10"/>
      <c r="HH388" s="10"/>
      <c r="HI388" s="10"/>
      <c r="HJ388" s="10"/>
      <c r="HK388" s="10"/>
      <c r="HL388" s="10"/>
      <c r="HM388" s="10"/>
      <c r="HN388" s="10"/>
    </row>
    <row r="389" spans="1:222" ht="51" hidden="1" outlineLevel="1" x14ac:dyDescent="0.2">
      <c r="A389" s="14" t="s">
        <v>1041</v>
      </c>
      <c r="B389" s="14" t="s">
        <v>40</v>
      </c>
      <c r="C389" s="17" t="s">
        <v>998</v>
      </c>
      <c r="D389" s="14" t="s">
        <v>999</v>
      </c>
      <c r="E389" s="81" t="s">
        <v>1000</v>
      </c>
      <c r="F389" s="81" t="s">
        <v>1042</v>
      </c>
      <c r="G389" s="15" t="s">
        <v>77</v>
      </c>
      <c r="H389" s="16">
        <v>45</v>
      </c>
      <c r="I389" s="17" t="s">
        <v>816</v>
      </c>
      <c r="J389" s="15" t="s">
        <v>47</v>
      </c>
      <c r="K389" s="18" t="s">
        <v>48</v>
      </c>
      <c r="L389" s="18" t="s">
        <v>49</v>
      </c>
      <c r="M389" s="18" t="s">
        <v>50</v>
      </c>
      <c r="N389" s="18"/>
      <c r="O389" s="18"/>
      <c r="P389" s="19"/>
      <c r="Q389" s="20">
        <v>82</v>
      </c>
      <c r="R389" s="20">
        <v>82</v>
      </c>
      <c r="S389" s="20">
        <v>82</v>
      </c>
      <c r="T389" s="20">
        <v>82</v>
      </c>
      <c r="U389" s="20">
        <v>82</v>
      </c>
      <c r="V389" s="20">
        <v>6398.03</v>
      </c>
      <c r="W389" s="28">
        <f t="shared" si="9"/>
        <v>2623192.2999999998</v>
      </c>
      <c r="X389" s="20">
        <f t="shared" si="8"/>
        <v>2937975.3760000002</v>
      </c>
      <c r="Y389" s="18" t="s">
        <v>51</v>
      </c>
      <c r="Z389" s="14" t="s">
        <v>168</v>
      </c>
      <c r="AA389" s="22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  <c r="HB389" s="10"/>
      <c r="HC389" s="10"/>
      <c r="HD389" s="10"/>
      <c r="HE389" s="10"/>
      <c r="HF389" s="10"/>
      <c r="HG389" s="10"/>
      <c r="HH389" s="10"/>
      <c r="HI389" s="10"/>
      <c r="HJ389" s="10"/>
      <c r="HK389" s="10"/>
      <c r="HL389" s="10"/>
      <c r="HM389" s="10"/>
      <c r="HN389" s="10"/>
    </row>
    <row r="390" spans="1:222" ht="51" hidden="1" outlineLevel="1" x14ac:dyDescent="0.2">
      <c r="A390" s="14" t="s">
        <v>1043</v>
      </c>
      <c r="B390" s="14" t="s">
        <v>40</v>
      </c>
      <c r="C390" s="80" t="s">
        <v>1010</v>
      </c>
      <c r="D390" s="14" t="s">
        <v>1011</v>
      </c>
      <c r="E390" s="81" t="s">
        <v>1044</v>
      </c>
      <c r="F390" s="81" t="s">
        <v>1045</v>
      </c>
      <c r="G390" s="15" t="s">
        <v>77</v>
      </c>
      <c r="H390" s="16">
        <v>45</v>
      </c>
      <c r="I390" s="17" t="s">
        <v>816</v>
      </c>
      <c r="J390" s="15" t="s">
        <v>47</v>
      </c>
      <c r="K390" s="18" t="s">
        <v>48</v>
      </c>
      <c r="L390" s="18" t="s">
        <v>49</v>
      </c>
      <c r="M390" s="18" t="s">
        <v>50</v>
      </c>
      <c r="N390" s="18"/>
      <c r="O390" s="18"/>
      <c r="P390" s="19"/>
      <c r="Q390" s="20">
        <v>66</v>
      </c>
      <c r="R390" s="20">
        <v>60</v>
      </c>
      <c r="S390" s="20">
        <v>60</v>
      </c>
      <c r="T390" s="20">
        <v>60</v>
      </c>
      <c r="U390" s="20">
        <v>60</v>
      </c>
      <c r="V390" s="20">
        <v>14861.04</v>
      </c>
      <c r="W390" s="28">
        <f t="shared" si="9"/>
        <v>4547478.24</v>
      </c>
      <c r="X390" s="20">
        <f t="shared" si="8"/>
        <v>5093175.628800001</v>
      </c>
      <c r="Y390" s="18" t="s">
        <v>51</v>
      </c>
      <c r="Z390" s="14" t="s">
        <v>168</v>
      </c>
      <c r="AA390" s="22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  <c r="GV390" s="10"/>
      <c r="GW390" s="10"/>
      <c r="GX390" s="10"/>
      <c r="GY390" s="10"/>
      <c r="GZ390" s="10"/>
      <c r="HA390" s="10"/>
      <c r="HB390" s="10"/>
      <c r="HC390" s="10"/>
      <c r="HD390" s="10"/>
      <c r="HE390" s="10"/>
      <c r="HF390" s="10"/>
      <c r="HG390" s="10"/>
      <c r="HH390" s="10"/>
      <c r="HI390" s="10"/>
      <c r="HJ390" s="10"/>
      <c r="HK390" s="10"/>
      <c r="HL390" s="10"/>
      <c r="HM390" s="10"/>
      <c r="HN390" s="10"/>
    </row>
    <row r="391" spans="1:222" ht="51" hidden="1" outlineLevel="1" x14ac:dyDescent="0.2">
      <c r="A391" s="14" t="s">
        <v>1046</v>
      </c>
      <c r="B391" s="14" t="s">
        <v>40</v>
      </c>
      <c r="C391" s="80" t="s">
        <v>981</v>
      </c>
      <c r="D391" s="14" t="s">
        <v>982</v>
      </c>
      <c r="E391" s="81" t="s">
        <v>982</v>
      </c>
      <c r="F391" s="81" t="s">
        <v>1047</v>
      </c>
      <c r="G391" s="15" t="s">
        <v>45</v>
      </c>
      <c r="H391" s="16">
        <v>45</v>
      </c>
      <c r="I391" s="17" t="s">
        <v>816</v>
      </c>
      <c r="J391" s="15" t="s">
        <v>47</v>
      </c>
      <c r="K391" s="18" t="s">
        <v>48</v>
      </c>
      <c r="L391" s="18" t="s">
        <v>49</v>
      </c>
      <c r="M391" s="18" t="s">
        <v>50</v>
      </c>
      <c r="N391" s="18"/>
      <c r="O391" s="18"/>
      <c r="P391" s="19"/>
      <c r="Q391" s="20">
        <v>82</v>
      </c>
      <c r="R391" s="20">
        <v>82</v>
      </c>
      <c r="S391" s="20">
        <v>82</v>
      </c>
      <c r="T391" s="20">
        <v>82</v>
      </c>
      <c r="U391" s="20">
        <v>82</v>
      </c>
      <c r="V391" s="20">
        <v>467.16</v>
      </c>
      <c r="W391" s="28">
        <f t="shared" si="9"/>
        <v>191535.6</v>
      </c>
      <c r="X391" s="20">
        <f t="shared" si="8"/>
        <v>214519.87200000003</v>
      </c>
      <c r="Y391" s="18" t="s">
        <v>51</v>
      </c>
      <c r="Z391" s="14" t="s">
        <v>168</v>
      </c>
      <c r="AA391" s="22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  <c r="GV391" s="10"/>
      <c r="GW391" s="10"/>
      <c r="GX391" s="10"/>
      <c r="GY391" s="10"/>
      <c r="GZ391" s="10"/>
      <c r="HA391" s="10"/>
      <c r="HB391" s="10"/>
      <c r="HC391" s="10"/>
      <c r="HD391" s="10"/>
      <c r="HE391" s="10"/>
      <c r="HF391" s="10"/>
      <c r="HG391" s="10"/>
      <c r="HH391" s="10"/>
      <c r="HI391" s="10"/>
      <c r="HJ391" s="10"/>
      <c r="HK391" s="10"/>
      <c r="HL391" s="10"/>
      <c r="HM391" s="10"/>
      <c r="HN391" s="10"/>
    </row>
    <row r="392" spans="1:222" ht="51" hidden="1" outlineLevel="1" x14ac:dyDescent="0.2">
      <c r="A392" s="14" t="s">
        <v>1048</v>
      </c>
      <c r="B392" s="14" t="s">
        <v>40</v>
      </c>
      <c r="C392" s="80" t="s">
        <v>1015</v>
      </c>
      <c r="D392" s="14" t="s">
        <v>886</v>
      </c>
      <c r="E392" s="81" t="s">
        <v>1000</v>
      </c>
      <c r="F392" s="81" t="s">
        <v>1049</v>
      </c>
      <c r="G392" s="15" t="s">
        <v>77</v>
      </c>
      <c r="H392" s="16">
        <v>45</v>
      </c>
      <c r="I392" s="17" t="s">
        <v>816</v>
      </c>
      <c r="J392" s="15" t="s">
        <v>47</v>
      </c>
      <c r="K392" s="18" t="s">
        <v>48</v>
      </c>
      <c r="L392" s="18" t="s">
        <v>49</v>
      </c>
      <c r="M392" s="18" t="s">
        <v>50</v>
      </c>
      <c r="N392" s="18"/>
      <c r="O392" s="18"/>
      <c r="P392" s="19"/>
      <c r="Q392" s="20">
        <v>180</v>
      </c>
      <c r="R392" s="20">
        <v>180</v>
      </c>
      <c r="S392" s="20">
        <v>180</v>
      </c>
      <c r="T392" s="20">
        <v>180</v>
      </c>
      <c r="U392" s="20">
        <v>180</v>
      </c>
      <c r="V392" s="20">
        <v>13046.57</v>
      </c>
      <c r="W392" s="28">
        <f t="shared" si="9"/>
        <v>11741913</v>
      </c>
      <c r="X392" s="20">
        <f t="shared" si="8"/>
        <v>13150942.560000001</v>
      </c>
      <c r="Y392" s="18" t="s">
        <v>51</v>
      </c>
      <c r="Z392" s="14" t="s">
        <v>168</v>
      </c>
      <c r="AA392" s="22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  <c r="GV392" s="10"/>
      <c r="GW392" s="10"/>
      <c r="GX392" s="10"/>
      <c r="GY392" s="10"/>
      <c r="GZ392" s="10"/>
      <c r="HA392" s="10"/>
      <c r="HB392" s="10"/>
      <c r="HC392" s="10"/>
      <c r="HD392" s="10"/>
      <c r="HE392" s="10"/>
      <c r="HF392" s="10"/>
      <c r="HG392" s="10"/>
      <c r="HH392" s="10"/>
      <c r="HI392" s="10"/>
      <c r="HJ392" s="10"/>
      <c r="HK392" s="10"/>
      <c r="HL392" s="10"/>
      <c r="HM392" s="10"/>
      <c r="HN392" s="10"/>
    </row>
    <row r="393" spans="1:222" ht="51" hidden="1" outlineLevel="1" x14ac:dyDescent="0.2">
      <c r="A393" s="14" t="s">
        <v>1050</v>
      </c>
      <c r="B393" s="14" t="s">
        <v>40</v>
      </c>
      <c r="C393" s="80" t="s">
        <v>1015</v>
      </c>
      <c r="D393" s="14" t="s">
        <v>886</v>
      </c>
      <c r="E393" s="81" t="s">
        <v>1000</v>
      </c>
      <c r="F393" s="81" t="s">
        <v>1051</v>
      </c>
      <c r="G393" s="15" t="s">
        <v>77</v>
      </c>
      <c r="H393" s="16">
        <v>45</v>
      </c>
      <c r="I393" s="17" t="s">
        <v>816</v>
      </c>
      <c r="J393" s="15" t="s">
        <v>47</v>
      </c>
      <c r="K393" s="18" t="s">
        <v>48</v>
      </c>
      <c r="L393" s="18" t="s">
        <v>49</v>
      </c>
      <c r="M393" s="18" t="s">
        <v>50</v>
      </c>
      <c r="N393" s="18"/>
      <c r="O393" s="18"/>
      <c r="P393" s="19"/>
      <c r="Q393" s="20">
        <v>242</v>
      </c>
      <c r="R393" s="20">
        <v>242</v>
      </c>
      <c r="S393" s="20">
        <v>242</v>
      </c>
      <c r="T393" s="20">
        <v>242</v>
      </c>
      <c r="U393" s="20">
        <v>242</v>
      </c>
      <c r="V393" s="20">
        <v>17183.28</v>
      </c>
      <c r="W393" s="28">
        <f t="shared" si="9"/>
        <v>20791768.799999997</v>
      </c>
      <c r="X393" s="20">
        <f t="shared" si="8"/>
        <v>23286781.055999998</v>
      </c>
      <c r="Y393" s="18" t="s">
        <v>51</v>
      </c>
      <c r="Z393" s="14" t="s">
        <v>168</v>
      </c>
      <c r="AA393" s="22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  <c r="GV393" s="10"/>
      <c r="GW393" s="10"/>
      <c r="GX393" s="10"/>
      <c r="GY393" s="10"/>
      <c r="GZ393" s="10"/>
      <c r="HA393" s="10"/>
      <c r="HB393" s="10"/>
      <c r="HC393" s="10"/>
      <c r="HD393" s="10"/>
      <c r="HE393" s="10"/>
      <c r="HF393" s="10"/>
      <c r="HG393" s="10"/>
      <c r="HH393" s="10"/>
      <c r="HI393" s="10"/>
      <c r="HJ393" s="10"/>
      <c r="HK393" s="10"/>
      <c r="HL393" s="10"/>
      <c r="HM393" s="10"/>
      <c r="HN393" s="10"/>
    </row>
    <row r="394" spans="1:222" ht="51" hidden="1" outlineLevel="1" x14ac:dyDescent="0.2">
      <c r="A394" s="14" t="s">
        <v>1052</v>
      </c>
      <c r="B394" s="14" t="s">
        <v>40</v>
      </c>
      <c r="C394" s="80" t="s">
        <v>1015</v>
      </c>
      <c r="D394" s="14" t="s">
        <v>886</v>
      </c>
      <c r="E394" s="81" t="s">
        <v>1000</v>
      </c>
      <c r="F394" s="81" t="s">
        <v>1053</v>
      </c>
      <c r="G394" s="15" t="s">
        <v>77</v>
      </c>
      <c r="H394" s="16">
        <v>45</v>
      </c>
      <c r="I394" s="17" t="s">
        <v>816</v>
      </c>
      <c r="J394" s="15" t="s">
        <v>47</v>
      </c>
      <c r="K394" s="18" t="s">
        <v>48</v>
      </c>
      <c r="L394" s="18" t="s">
        <v>49</v>
      </c>
      <c r="M394" s="18" t="s">
        <v>50</v>
      </c>
      <c r="N394" s="18"/>
      <c r="O394" s="18"/>
      <c r="P394" s="19"/>
      <c r="Q394" s="20">
        <v>240</v>
      </c>
      <c r="R394" s="20">
        <v>240</v>
      </c>
      <c r="S394" s="20">
        <v>240</v>
      </c>
      <c r="T394" s="20">
        <v>240</v>
      </c>
      <c r="U394" s="20">
        <v>240</v>
      </c>
      <c r="V394" s="20">
        <v>15504.22</v>
      </c>
      <c r="W394" s="28">
        <f t="shared" si="9"/>
        <v>18605064</v>
      </c>
      <c r="X394" s="20">
        <f t="shared" si="8"/>
        <v>20837671.680000003</v>
      </c>
      <c r="Y394" s="18" t="s">
        <v>51</v>
      </c>
      <c r="Z394" s="14" t="s">
        <v>168</v>
      </c>
      <c r="AA394" s="22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  <c r="GV394" s="10"/>
      <c r="GW394" s="10"/>
      <c r="GX394" s="10"/>
      <c r="GY394" s="10"/>
      <c r="GZ394" s="10"/>
      <c r="HA394" s="10"/>
      <c r="HB394" s="10"/>
      <c r="HC394" s="10"/>
      <c r="HD394" s="10"/>
      <c r="HE394" s="10"/>
      <c r="HF394" s="10"/>
      <c r="HG394" s="10"/>
      <c r="HH394" s="10"/>
      <c r="HI394" s="10"/>
      <c r="HJ394" s="10"/>
      <c r="HK394" s="10"/>
      <c r="HL394" s="10"/>
      <c r="HM394" s="10"/>
      <c r="HN394" s="10"/>
    </row>
    <row r="395" spans="1:222" ht="51" hidden="1" outlineLevel="1" x14ac:dyDescent="0.2">
      <c r="A395" s="14" t="s">
        <v>1054</v>
      </c>
      <c r="B395" s="14" t="s">
        <v>40</v>
      </c>
      <c r="C395" s="80" t="s">
        <v>981</v>
      </c>
      <c r="D395" s="14" t="s">
        <v>982</v>
      </c>
      <c r="E395" s="81" t="s">
        <v>982</v>
      </c>
      <c r="F395" s="81" t="s">
        <v>1055</v>
      </c>
      <c r="G395" s="15" t="s">
        <v>45</v>
      </c>
      <c r="H395" s="16">
        <v>45</v>
      </c>
      <c r="I395" s="17" t="s">
        <v>816</v>
      </c>
      <c r="J395" s="15" t="s">
        <v>47</v>
      </c>
      <c r="K395" s="18" t="s">
        <v>48</v>
      </c>
      <c r="L395" s="18" t="s">
        <v>49</v>
      </c>
      <c r="M395" s="18" t="s">
        <v>50</v>
      </c>
      <c r="N395" s="18"/>
      <c r="O395" s="18"/>
      <c r="P395" s="19"/>
      <c r="Q395" s="20">
        <v>110</v>
      </c>
      <c r="R395" s="20">
        <v>110</v>
      </c>
      <c r="S395" s="20">
        <v>110</v>
      </c>
      <c r="T395" s="20">
        <v>110</v>
      </c>
      <c r="U395" s="20">
        <v>110</v>
      </c>
      <c r="V395" s="20">
        <v>1624.9</v>
      </c>
      <c r="W395" s="28">
        <f t="shared" si="9"/>
        <v>893695</v>
      </c>
      <c r="X395" s="20">
        <f t="shared" si="8"/>
        <v>1000938.4000000001</v>
      </c>
      <c r="Y395" s="18" t="s">
        <v>51</v>
      </c>
      <c r="Z395" s="14" t="s">
        <v>168</v>
      </c>
      <c r="AA395" s="22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  <c r="GV395" s="10"/>
      <c r="GW395" s="10"/>
      <c r="GX395" s="10"/>
      <c r="GY395" s="10"/>
      <c r="GZ395" s="10"/>
      <c r="HA395" s="10"/>
      <c r="HB395" s="10"/>
      <c r="HC395" s="10"/>
      <c r="HD395" s="10"/>
      <c r="HE395" s="10"/>
      <c r="HF395" s="10"/>
      <c r="HG395" s="10"/>
      <c r="HH395" s="10"/>
      <c r="HI395" s="10"/>
      <c r="HJ395" s="10"/>
      <c r="HK395" s="10"/>
      <c r="HL395" s="10"/>
      <c r="HM395" s="10"/>
      <c r="HN395" s="10"/>
    </row>
    <row r="396" spans="1:222" ht="51" hidden="1" outlineLevel="1" x14ac:dyDescent="0.2">
      <c r="A396" s="14" t="s">
        <v>1056</v>
      </c>
      <c r="B396" s="14" t="s">
        <v>40</v>
      </c>
      <c r="C396" s="80" t="s">
        <v>981</v>
      </c>
      <c r="D396" s="14" t="s">
        <v>982</v>
      </c>
      <c r="E396" s="81" t="s">
        <v>982</v>
      </c>
      <c r="F396" s="81" t="s">
        <v>1057</v>
      </c>
      <c r="G396" s="15" t="s">
        <v>45</v>
      </c>
      <c r="H396" s="16">
        <v>45</v>
      </c>
      <c r="I396" s="17" t="s">
        <v>816</v>
      </c>
      <c r="J396" s="15" t="s">
        <v>47</v>
      </c>
      <c r="K396" s="18" t="s">
        <v>48</v>
      </c>
      <c r="L396" s="18" t="s">
        <v>49</v>
      </c>
      <c r="M396" s="18" t="s">
        <v>50</v>
      </c>
      <c r="N396" s="18"/>
      <c r="O396" s="18"/>
      <c r="P396" s="19"/>
      <c r="Q396" s="20">
        <v>110</v>
      </c>
      <c r="R396" s="20">
        <v>110</v>
      </c>
      <c r="S396" s="20">
        <v>110</v>
      </c>
      <c r="T396" s="20">
        <v>110</v>
      </c>
      <c r="U396" s="20">
        <v>110</v>
      </c>
      <c r="V396" s="20">
        <v>1624.9</v>
      </c>
      <c r="W396" s="28">
        <f t="shared" si="9"/>
        <v>893695</v>
      </c>
      <c r="X396" s="20">
        <f t="shared" si="8"/>
        <v>1000938.4000000001</v>
      </c>
      <c r="Y396" s="18" t="s">
        <v>51</v>
      </c>
      <c r="Z396" s="14" t="s">
        <v>168</v>
      </c>
      <c r="AA396" s="22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B396" s="10"/>
      <c r="HC396" s="10"/>
      <c r="HD396" s="10"/>
      <c r="HE396" s="10"/>
      <c r="HF396" s="10"/>
      <c r="HG396" s="10"/>
      <c r="HH396" s="10"/>
      <c r="HI396" s="10"/>
      <c r="HJ396" s="10"/>
      <c r="HK396" s="10"/>
      <c r="HL396" s="10"/>
      <c r="HM396" s="10"/>
      <c r="HN396" s="10"/>
    </row>
    <row r="397" spans="1:222" ht="51" hidden="1" outlineLevel="1" x14ac:dyDescent="0.2">
      <c r="A397" s="14" t="s">
        <v>1058</v>
      </c>
      <c r="B397" s="14" t="s">
        <v>40</v>
      </c>
      <c r="C397" s="17" t="s">
        <v>998</v>
      </c>
      <c r="D397" s="14" t="s">
        <v>999</v>
      </c>
      <c r="E397" s="81" t="s">
        <v>1000</v>
      </c>
      <c r="F397" s="81" t="s">
        <v>1059</v>
      </c>
      <c r="G397" s="15" t="s">
        <v>77</v>
      </c>
      <c r="H397" s="16">
        <v>45</v>
      </c>
      <c r="I397" s="17" t="s">
        <v>816</v>
      </c>
      <c r="J397" s="15" t="s">
        <v>47</v>
      </c>
      <c r="K397" s="18" t="s">
        <v>48</v>
      </c>
      <c r="L397" s="18" t="s">
        <v>49</v>
      </c>
      <c r="M397" s="18" t="s">
        <v>50</v>
      </c>
      <c r="N397" s="18"/>
      <c r="O397" s="18"/>
      <c r="P397" s="19"/>
      <c r="Q397" s="20">
        <v>200</v>
      </c>
      <c r="R397" s="20">
        <v>200</v>
      </c>
      <c r="S397" s="20">
        <v>200</v>
      </c>
      <c r="T397" s="20">
        <v>200</v>
      </c>
      <c r="U397" s="20">
        <v>200</v>
      </c>
      <c r="V397" s="20">
        <v>6086.59</v>
      </c>
      <c r="W397" s="28">
        <f t="shared" si="9"/>
        <v>6086590</v>
      </c>
      <c r="X397" s="20">
        <f t="shared" si="8"/>
        <v>6816980.8000000007</v>
      </c>
      <c r="Y397" s="18" t="s">
        <v>51</v>
      </c>
      <c r="Z397" s="14" t="s">
        <v>168</v>
      </c>
      <c r="AA397" s="22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</row>
    <row r="398" spans="1:222" ht="51" hidden="1" outlineLevel="1" x14ac:dyDescent="0.2">
      <c r="A398" s="14" t="s">
        <v>1060</v>
      </c>
      <c r="B398" s="14" t="s">
        <v>40</v>
      </c>
      <c r="C398" s="17" t="s">
        <v>998</v>
      </c>
      <c r="D398" s="14" t="s">
        <v>999</v>
      </c>
      <c r="E398" s="81" t="s">
        <v>1000</v>
      </c>
      <c r="F398" s="81" t="s">
        <v>1061</v>
      </c>
      <c r="G398" s="15" t="s">
        <v>77</v>
      </c>
      <c r="H398" s="16">
        <v>45</v>
      </c>
      <c r="I398" s="17" t="s">
        <v>816</v>
      </c>
      <c r="J398" s="15" t="s">
        <v>47</v>
      </c>
      <c r="K398" s="18" t="s">
        <v>48</v>
      </c>
      <c r="L398" s="18" t="s">
        <v>49</v>
      </c>
      <c r="M398" s="18" t="s">
        <v>50</v>
      </c>
      <c r="N398" s="18"/>
      <c r="O398" s="18"/>
      <c r="P398" s="19"/>
      <c r="Q398" s="20">
        <v>50</v>
      </c>
      <c r="R398" s="20">
        <v>50</v>
      </c>
      <c r="S398" s="20">
        <v>50</v>
      </c>
      <c r="T398" s="20">
        <v>50</v>
      </c>
      <c r="U398" s="20">
        <v>50</v>
      </c>
      <c r="V398" s="20">
        <v>6201.69</v>
      </c>
      <c r="W398" s="28">
        <f t="shared" si="9"/>
        <v>1550422.5</v>
      </c>
      <c r="X398" s="20">
        <f t="shared" si="8"/>
        <v>1736473.2000000002</v>
      </c>
      <c r="Y398" s="18" t="s">
        <v>51</v>
      </c>
      <c r="Z398" s="14" t="s">
        <v>168</v>
      </c>
      <c r="AA398" s="22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  <c r="GV398" s="10"/>
      <c r="GW398" s="10"/>
      <c r="GX398" s="10"/>
      <c r="GY398" s="10"/>
      <c r="GZ398" s="10"/>
      <c r="HA398" s="10"/>
      <c r="HB398" s="10"/>
      <c r="HC398" s="10"/>
      <c r="HD398" s="10"/>
      <c r="HE398" s="10"/>
      <c r="HF398" s="10"/>
      <c r="HG398" s="10"/>
      <c r="HH398" s="10"/>
      <c r="HI398" s="10"/>
      <c r="HJ398" s="10"/>
      <c r="HK398" s="10"/>
      <c r="HL398" s="10"/>
      <c r="HM398" s="10"/>
      <c r="HN398" s="10"/>
    </row>
    <row r="399" spans="1:222" ht="51" hidden="1" outlineLevel="1" x14ac:dyDescent="0.2">
      <c r="A399" s="14" t="s">
        <v>1062</v>
      </c>
      <c r="B399" s="14" t="s">
        <v>40</v>
      </c>
      <c r="C399" s="14" t="s">
        <v>1063</v>
      </c>
      <c r="D399" s="14" t="s">
        <v>1011</v>
      </c>
      <c r="E399" s="81" t="s">
        <v>1064</v>
      </c>
      <c r="F399" s="81" t="s">
        <v>1065</v>
      </c>
      <c r="G399" s="15" t="s">
        <v>45</v>
      </c>
      <c r="H399" s="16">
        <v>45</v>
      </c>
      <c r="I399" s="17" t="s">
        <v>816</v>
      </c>
      <c r="J399" s="15" t="s">
        <v>47</v>
      </c>
      <c r="K399" s="18" t="s">
        <v>48</v>
      </c>
      <c r="L399" s="18" t="s">
        <v>49</v>
      </c>
      <c r="M399" s="18" t="s">
        <v>50</v>
      </c>
      <c r="N399" s="18"/>
      <c r="O399" s="18"/>
      <c r="P399" s="19"/>
      <c r="Q399" s="20">
        <v>50</v>
      </c>
      <c r="R399" s="20">
        <v>0</v>
      </c>
      <c r="S399" s="20">
        <v>0</v>
      </c>
      <c r="T399" s="20">
        <v>0</v>
      </c>
      <c r="U399" s="20">
        <v>0</v>
      </c>
      <c r="V399" s="20">
        <v>2000</v>
      </c>
      <c r="W399" s="28">
        <f t="shared" si="9"/>
        <v>100000</v>
      </c>
      <c r="X399" s="20">
        <f t="shared" si="8"/>
        <v>112000.00000000001</v>
      </c>
      <c r="Y399" s="18" t="s">
        <v>51</v>
      </c>
      <c r="Z399" s="14" t="s">
        <v>168</v>
      </c>
      <c r="AA399" s="22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  <c r="GW399" s="10"/>
      <c r="GX399" s="10"/>
      <c r="GY399" s="10"/>
      <c r="GZ399" s="10"/>
      <c r="HA399" s="10"/>
      <c r="HB399" s="10"/>
      <c r="HC399" s="10"/>
      <c r="HD399" s="10"/>
      <c r="HE399" s="10"/>
      <c r="HF399" s="10"/>
      <c r="HG399" s="10"/>
      <c r="HH399" s="10"/>
      <c r="HI399" s="10"/>
      <c r="HJ399" s="10"/>
      <c r="HK399" s="10"/>
      <c r="HL399" s="10"/>
      <c r="HM399" s="10"/>
      <c r="HN399" s="10"/>
    </row>
    <row r="400" spans="1:222" ht="51" hidden="1" outlineLevel="1" x14ac:dyDescent="0.2">
      <c r="A400" s="14" t="s">
        <v>1066</v>
      </c>
      <c r="B400" s="14" t="s">
        <v>40</v>
      </c>
      <c r="C400" s="80" t="s">
        <v>981</v>
      </c>
      <c r="D400" s="14" t="s">
        <v>982</v>
      </c>
      <c r="E400" s="81" t="s">
        <v>982</v>
      </c>
      <c r="F400" s="81" t="s">
        <v>1067</v>
      </c>
      <c r="G400" s="15" t="s">
        <v>45</v>
      </c>
      <c r="H400" s="16">
        <v>45</v>
      </c>
      <c r="I400" s="17" t="s">
        <v>816</v>
      </c>
      <c r="J400" s="15" t="s">
        <v>47</v>
      </c>
      <c r="K400" s="18" t="s">
        <v>48</v>
      </c>
      <c r="L400" s="18" t="s">
        <v>49</v>
      </c>
      <c r="M400" s="18" t="s">
        <v>50</v>
      </c>
      <c r="N400" s="18"/>
      <c r="O400" s="18"/>
      <c r="P400" s="19"/>
      <c r="Q400" s="20">
        <v>20</v>
      </c>
      <c r="R400" s="20">
        <v>20</v>
      </c>
      <c r="S400" s="20">
        <v>20</v>
      </c>
      <c r="T400" s="20">
        <v>20</v>
      </c>
      <c r="U400" s="20">
        <v>20</v>
      </c>
      <c r="V400" s="20">
        <v>33249.449999999997</v>
      </c>
      <c r="W400" s="28">
        <f t="shared" si="9"/>
        <v>3324944.9999999995</v>
      </c>
      <c r="X400" s="20">
        <f t="shared" ref="X400:X463" si="10">W400*1.12</f>
        <v>3723938.4</v>
      </c>
      <c r="Y400" s="18" t="s">
        <v>51</v>
      </c>
      <c r="Z400" s="14" t="s">
        <v>168</v>
      </c>
      <c r="AA400" s="22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  <c r="GV400" s="10"/>
      <c r="GW400" s="10"/>
      <c r="GX400" s="10"/>
      <c r="GY400" s="10"/>
      <c r="GZ400" s="10"/>
      <c r="HA400" s="10"/>
      <c r="HB400" s="10"/>
      <c r="HC400" s="10"/>
      <c r="HD400" s="10"/>
      <c r="HE400" s="10"/>
      <c r="HF400" s="10"/>
      <c r="HG400" s="10"/>
      <c r="HH400" s="10"/>
      <c r="HI400" s="10"/>
      <c r="HJ400" s="10"/>
      <c r="HK400" s="10"/>
      <c r="HL400" s="10"/>
      <c r="HM400" s="10"/>
      <c r="HN400" s="10"/>
    </row>
    <row r="401" spans="1:222" ht="51" hidden="1" outlineLevel="1" x14ac:dyDescent="0.2">
      <c r="A401" s="14" t="s">
        <v>1068</v>
      </c>
      <c r="B401" s="14" t="s">
        <v>40</v>
      </c>
      <c r="C401" s="80" t="s">
        <v>981</v>
      </c>
      <c r="D401" s="14" t="s">
        <v>982</v>
      </c>
      <c r="E401" s="81" t="s">
        <v>982</v>
      </c>
      <c r="F401" s="81" t="s">
        <v>1069</v>
      </c>
      <c r="G401" s="15" t="s">
        <v>45</v>
      </c>
      <c r="H401" s="16">
        <v>45</v>
      </c>
      <c r="I401" s="17" t="s">
        <v>816</v>
      </c>
      <c r="J401" s="15" t="s">
        <v>47</v>
      </c>
      <c r="K401" s="18" t="s">
        <v>48</v>
      </c>
      <c r="L401" s="18" t="s">
        <v>49</v>
      </c>
      <c r="M401" s="18" t="s">
        <v>50</v>
      </c>
      <c r="N401" s="18"/>
      <c r="O401" s="18"/>
      <c r="P401" s="19"/>
      <c r="Q401" s="20">
        <v>378</v>
      </c>
      <c r="R401" s="20">
        <v>80</v>
      </c>
      <c r="S401" s="20">
        <v>80</v>
      </c>
      <c r="T401" s="20">
        <v>80</v>
      </c>
      <c r="U401" s="20">
        <v>80</v>
      </c>
      <c r="V401" s="20">
        <v>8930.16</v>
      </c>
      <c r="W401" s="28">
        <f t="shared" si="9"/>
        <v>6233251.6799999997</v>
      </c>
      <c r="X401" s="20">
        <f t="shared" si="10"/>
        <v>6981241.8816</v>
      </c>
      <c r="Y401" s="18" t="s">
        <v>51</v>
      </c>
      <c r="Z401" s="14" t="s">
        <v>168</v>
      </c>
      <c r="AA401" s="22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  <c r="GV401" s="10"/>
      <c r="GW401" s="10"/>
      <c r="GX401" s="10"/>
      <c r="GY401" s="10"/>
      <c r="GZ401" s="10"/>
      <c r="HA401" s="10"/>
      <c r="HB401" s="10"/>
      <c r="HC401" s="10"/>
      <c r="HD401" s="10"/>
      <c r="HE401" s="10"/>
      <c r="HF401" s="10"/>
      <c r="HG401" s="10"/>
      <c r="HH401" s="10"/>
      <c r="HI401" s="10"/>
      <c r="HJ401" s="10"/>
      <c r="HK401" s="10"/>
      <c r="HL401" s="10"/>
      <c r="HM401" s="10"/>
      <c r="HN401" s="10"/>
    </row>
    <row r="402" spans="1:222" ht="51" hidden="1" outlineLevel="1" x14ac:dyDescent="0.2">
      <c r="A402" s="14" t="s">
        <v>1070</v>
      </c>
      <c r="B402" s="14" t="s">
        <v>40</v>
      </c>
      <c r="C402" s="80" t="s">
        <v>981</v>
      </c>
      <c r="D402" s="14" t="s">
        <v>982</v>
      </c>
      <c r="E402" s="81" t="s">
        <v>982</v>
      </c>
      <c r="F402" s="81" t="s">
        <v>1071</v>
      </c>
      <c r="G402" s="15" t="s">
        <v>45</v>
      </c>
      <c r="H402" s="16">
        <v>45</v>
      </c>
      <c r="I402" s="17" t="s">
        <v>816</v>
      </c>
      <c r="J402" s="15" t="s">
        <v>47</v>
      </c>
      <c r="K402" s="18" t="s">
        <v>48</v>
      </c>
      <c r="L402" s="18" t="s">
        <v>49</v>
      </c>
      <c r="M402" s="18" t="s">
        <v>50</v>
      </c>
      <c r="N402" s="18"/>
      <c r="O402" s="18"/>
      <c r="P402" s="19"/>
      <c r="Q402" s="20">
        <v>270</v>
      </c>
      <c r="R402" s="20">
        <v>240</v>
      </c>
      <c r="S402" s="20">
        <v>240</v>
      </c>
      <c r="T402" s="20">
        <v>240</v>
      </c>
      <c r="U402" s="20">
        <v>240</v>
      </c>
      <c r="V402" s="20">
        <v>250.5</v>
      </c>
      <c r="W402" s="28">
        <f t="shared" si="9"/>
        <v>308115</v>
      </c>
      <c r="X402" s="20">
        <f t="shared" si="10"/>
        <v>345088.80000000005</v>
      </c>
      <c r="Y402" s="18" t="s">
        <v>51</v>
      </c>
      <c r="Z402" s="14" t="s">
        <v>168</v>
      </c>
      <c r="AA402" s="22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  <c r="GV402" s="10"/>
      <c r="GW402" s="10"/>
      <c r="GX402" s="10"/>
      <c r="GY402" s="10"/>
      <c r="GZ402" s="10"/>
      <c r="HA402" s="10"/>
      <c r="HB402" s="10"/>
      <c r="HC402" s="10"/>
      <c r="HD402" s="10"/>
      <c r="HE402" s="10"/>
      <c r="HF402" s="10"/>
      <c r="HG402" s="10"/>
      <c r="HH402" s="10"/>
      <c r="HI402" s="10"/>
      <c r="HJ402" s="10"/>
      <c r="HK402" s="10"/>
      <c r="HL402" s="10"/>
      <c r="HM402" s="10"/>
      <c r="HN402" s="10"/>
    </row>
    <row r="403" spans="1:222" ht="51" hidden="1" outlineLevel="1" x14ac:dyDescent="0.2">
      <c r="A403" s="14" t="s">
        <v>1072</v>
      </c>
      <c r="B403" s="14" t="s">
        <v>40</v>
      </c>
      <c r="C403" s="17" t="s">
        <v>981</v>
      </c>
      <c r="D403" s="14" t="s">
        <v>982</v>
      </c>
      <c r="E403" s="81" t="s">
        <v>982</v>
      </c>
      <c r="F403" s="81" t="s">
        <v>1073</v>
      </c>
      <c r="G403" s="15" t="s">
        <v>45</v>
      </c>
      <c r="H403" s="16">
        <v>45</v>
      </c>
      <c r="I403" s="17" t="s">
        <v>816</v>
      </c>
      <c r="J403" s="15" t="s">
        <v>47</v>
      </c>
      <c r="K403" s="18" t="s">
        <v>48</v>
      </c>
      <c r="L403" s="18" t="s">
        <v>49</v>
      </c>
      <c r="M403" s="18" t="s">
        <v>50</v>
      </c>
      <c r="N403" s="18"/>
      <c r="O403" s="18"/>
      <c r="P403" s="19"/>
      <c r="Q403" s="20">
        <v>380</v>
      </c>
      <c r="R403" s="20">
        <v>380</v>
      </c>
      <c r="S403" s="20">
        <v>380</v>
      </c>
      <c r="T403" s="20">
        <v>380</v>
      </c>
      <c r="U403" s="20">
        <v>380</v>
      </c>
      <c r="V403" s="20">
        <v>399.45</v>
      </c>
      <c r="W403" s="28">
        <f t="shared" si="9"/>
        <v>758955</v>
      </c>
      <c r="X403" s="20">
        <f t="shared" si="10"/>
        <v>850029.60000000009</v>
      </c>
      <c r="Y403" s="18" t="s">
        <v>51</v>
      </c>
      <c r="Z403" s="14" t="s">
        <v>168</v>
      </c>
      <c r="AA403" s="22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  <c r="GV403" s="10"/>
      <c r="GW403" s="10"/>
      <c r="GX403" s="10"/>
      <c r="GY403" s="10"/>
      <c r="GZ403" s="10"/>
      <c r="HA403" s="10"/>
      <c r="HB403" s="10"/>
      <c r="HC403" s="10"/>
      <c r="HD403" s="10"/>
      <c r="HE403" s="10"/>
      <c r="HF403" s="10"/>
      <c r="HG403" s="10"/>
      <c r="HH403" s="10"/>
      <c r="HI403" s="10"/>
      <c r="HJ403" s="10"/>
      <c r="HK403" s="10"/>
      <c r="HL403" s="10"/>
      <c r="HM403" s="10"/>
      <c r="HN403" s="10"/>
    </row>
    <row r="404" spans="1:222" ht="51" hidden="1" outlineLevel="1" x14ac:dyDescent="0.2">
      <c r="A404" s="14" t="s">
        <v>1074</v>
      </c>
      <c r="B404" s="14" t="s">
        <v>40</v>
      </c>
      <c r="C404" s="17" t="s">
        <v>981</v>
      </c>
      <c r="D404" s="14" t="s">
        <v>982</v>
      </c>
      <c r="E404" s="81" t="s">
        <v>982</v>
      </c>
      <c r="F404" s="81" t="s">
        <v>1075</v>
      </c>
      <c r="G404" s="15" t="s">
        <v>45</v>
      </c>
      <c r="H404" s="16">
        <v>45</v>
      </c>
      <c r="I404" s="17" t="s">
        <v>816</v>
      </c>
      <c r="J404" s="15" t="s">
        <v>47</v>
      </c>
      <c r="K404" s="18" t="s">
        <v>48</v>
      </c>
      <c r="L404" s="18" t="s">
        <v>49</v>
      </c>
      <c r="M404" s="18" t="s">
        <v>50</v>
      </c>
      <c r="N404" s="18"/>
      <c r="O404" s="18"/>
      <c r="P404" s="19"/>
      <c r="Q404" s="20">
        <v>370</v>
      </c>
      <c r="R404" s="20">
        <v>370</v>
      </c>
      <c r="S404" s="20">
        <v>370</v>
      </c>
      <c r="T404" s="20">
        <v>370</v>
      </c>
      <c r="U404" s="20">
        <v>370</v>
      </c>
      <c r="V404" s="20">
        <v>433.31</v>
      </c>
      <c r="W404" s="28">
        <f t="shared" si="9"/>
        <v>801623.5</v>
      </c>
      <c r="X404" s="20">
        <f t="shared" si="10"/>
        <v>897818.32000000007</v>
      </c>
      <c r="Y404" s="18" t="s">
        <v>51</v>
      </c>
      <c r="Z404" s="14" t="s">
        <v>168</v>
      </c>
      <c r="AA404" s="22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  <c r="GW404" s="10"/>
      <c r="GX404" s="10"/>
      <c r="GY404" s="10"/>
      <c r="GZ404" s="10"/>
      <c r="HA404" s="10"/>
      <c r="HB404" s="10"/>
      <c r="HC404" s="10"/>
      <c r="HD404" s="10"/>
      <c r="HE404" s="10"/>
      <c r="HF404" s="10"/>
      <c r="HG404" s="10"/>
      <c r="HH404" s="10"/>
      <c r="HI404" s="10"/>
      <c r="HJ404" s="10"/>
      <c r="HK404" s="10"/>
      <c r="HL404" s="10"/>
      <c r="HM404" s="10"/>
      <c r="HN404" s="10"/>
    </row>
    <row r="405" spans="1:222" ht="51" hidden="1" outlineLevel="1" x14ac:dyDescent="0.2">
      <c r="A405" s="14" t="s">
        <v>1076</v>
      </c>
      <c r="B405" s="14" t="s">
        <v>40</v>
      </c>
      <c r="C405" s="17" t="s">
        <v>981</v>
      </c>
      <c r="D405" s="14" t="s">
        <v>982</v>
      </c>
      <c r="E405" s="81" t="s">
        <v>982</v>
      </c>
      <c r="F405" s="81" t="s">
        <v>1077</v>
      </c>
      <c r="G405" s="15" t="s">
        <v>45</v>
      </c>
      <c r="H405" s="16">
        <v>45</v>
      </c>
      <c r="I405" s="17" t="s">
        <v>816</v>
      </c>
      <c r="J405" s="15" t="s">
        <v>47</v>
      </c>
      <c r="K405" s="18" t="s">
        <v>48</v>
      </c>
      <c r="L405" s="18" t="s">
        <v>49</v>
      </c>
      <c r="M405" s="18" t="s">
        <v>50</v>
      </c>
      <c r="N405" s="18"/>
      <c r="O405" s="18"/>
      <c r="P405" s="19"/>
      <c r="Q405" s="20">
        <v>960</v>
      </c>
      <c r="R405" s="20">
        <v>960</v>
      </c>
      <c r="S405" s="20">
        <v>960</v>
      </c>
      <c r="T405" s="20">
        <v>960</v>
      </c>
      <c r="U405" s="20">
        <v>960</v>
      </c>
      <c r="V405" s="20">
        <v>358.83</v>
      </c>
      <c r="W405" s="28">
        <f t="shared" si="9"/>
        <v>1722384</v>
      </c>
      <c r="X405" s="20">
        <f t="shared" si="10"/>
        <v>1929070.08</v>
      </c>
      <c r="Y405" s="18" t="s">
        <v>51</v>
      </c>
      <c r="Z405" s="14" t="s">
        <v>168</v>
      </c>
      <c r="AA405" s="22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  <c r="GW405" s="10"/>
      <c r="GX405" s="10"/>
      <c r="GY405" s="10"/>
      <c r="GZ405" s="10"/>
      <c r="HA405" s="10"/>
      <c r="HB405" s="10"/>
      <c r="HC405" s="10"/>
      <c r="HD405" s="10"/>
      <c r="HE405" s="10"/>
      <c r="HF405" s="10"/>
      <c r="HG405" s="10"/>
      <c r="HH405" s="10"/>
      <c r="HI405" s="10"/>
      <c r="HJ405" s="10"/>
      <c r="HK405" s="10"/>
      <c r="HL405" s="10"/>
      <c r="HM405" s="10"/>
      <c r="HN405" s="10"/>
    </row>
    <row r="406" spans="1:222" ht="51" hidden="1" outlineLevel="1" x14ac:dyDescent="0.2">
      <c r="A406" s="14" t="s">
        <v>1078</v>
      </c>
      <c r="B406" s="14" t="s">
        <v>40</v>
      </c>
      <c r="C406" s="80" t="s">
        <v>1015</v>
      </c>
      <c r="D406" s="14" t="s">
        <v>886</v>
      </c>
      <c r="E406" s="81" t="s">
        <v>1000</v>
      </c>
      <c r="F406" s="81" t="s">
        <v>1079</v>
      </c>
      <c r="G406" s="15" t="s">
        <v>77</v>
      </c>
      <c r="H406" s="16">
        <v>45</v>
      </c>
      <c r="I406" s="17" t="s">
        <v>816</v>
      </c>
      <c r="J406" s="15" t="s">
        <v>47</v>
      </c>
      <c r="K406" s="18" t="s">
        <v>48</v>
      </c>
      <c r="L406" s="18" t="s">
        <v>49</v>
      </c>
      <c r="M406" s="18" t="s">
        <v>50</v>
      </c>
      <c r="N406" s="18"/>
      <c r="O406" s="18"/>
      <c r="P406" s="19"/>
      <c r="Q406" s="20">
        <v>10</v>
      </c>
      <c r="R406" s="20">
        <v>10</v>
      </c>
      <c r="S406" s="20">
        <v>10</v>
      </c>
      <c r="T406" s="20">
        <v>10</v>
      </c>
      <c r="U406" s="20">
        <v>10</v>
      </c>
      <c r="V406" s="20">
        <v>11374.28</v>
      </c>
      <c r="W406" s="28">
        <f t="shared" si="9"/>
        <v>568714</v>
      </c>
      <c r="X406" s="20">
        <f t="shared" si="10"/>
        <v>636959.68000000005</v>
      </c>
      <c r="Y406" s="18" t="s">
        <v>51</v>
      </c>
      <c r="Z406" s="14" t="s">
        <v>168</v>
      </c>
      <c r="AA406" s="22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/>
      <c r="HK406" s="10"/>
      <c r="HL406" s="10"/>
      <c r="HM406" s="10"/>
      <c r="HN406" s="10"/>
    </row>
    <row r="407" spans="1:222" ht="51" hidden="1" outlineLevel="1" x14ac:dyDescent="0.2">
      <c r="A407" s="14" t="s">
        <v>1080</v>
      </c>
      <c r="B407" s="14" t="s">
        <v>40</v>
      </c>
      <c r="C407" s="80" t="s">
        <v>1015</v>
      </c>
      <c r="D407" s="14" t="s">
        <v>886</v>
      </c>
      <c r="E407" s="81" t="s">
        <v>1000</v>
      </c>
      <c r="F407" s="81" t="s">
        <v>1081</v>
      </c>
      <c r="G407" s="15" t="s">
        <v>77</v>
      </c>
      <c r="H407" s="16">
        <v>45</v>
      </c>
      <c r="I407" s="17" t="s">
        <v>816</v>
      </c>
      <c r="J407" s="15" t="s">
        <v>47</v>
      </c>
      <c r="K407" s="18" t="s">
        <v>48</v>
      </c>
      <c r="L407" s="18" t="s">
        <v>49</v>
      </c>
      <c r="M407" s="18" t="s">
        <v>50</v>
      </c>
      <c r="N407" s="18"/>
      <c r="O407" s="18"/>
      <c r="P407" s="19"/>
      <c r="Q407" s="20">
        <v>110</v>
      </c>
      <c r="R407" s="20">
        <v>110</v>
      </c>
      <c r="S407" s="20">
        <v>110</v>
      </c>
      <c r="T407" s="20">
        <v>110</v>
      </c>
      <c r="U407" s="20">
        <v>110</v>
      </c>
      <c r="V407" s="20">
        <v>11374.28</v>
      </c>
      <c r="W407" s="28">
        <f t="shared" si="9"/>
        <v>6255854</v>
      </c>
      <c r="X407" s="20">
        <f t="shared" si="10"/>
        <v>7006556.4800000004</v>
      </c>
      <c r="Y407" s="18" t="s">
        <v>51</v>
      </c>
      <c r="Z407" s="14" t="s">
        <v>168</v>
      </c>
      <c r="AA407" s="22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  <c r="GV407" s="10"/>
      <c r="GW407" s="10"/>
      <c r="GX407" s="10"/>
      <c r="GY407" s="10"/>
      <c r="GZ407" s="10"/>
      <c r="HA407" s="10"/>
      <c r="HB407" s="10"/>
      <c r="HC407" s="10"/>
      <c r="HD407" s="10"/>
      <c r="HE407" s="10"/>
      <c r="HF407" s="10"/>
      <c r="HG407" s="10"/>
      <c r="HH407" s="10"/>
      <c r="HI407" s="10"/>
      <c r="HJ407" s="10"/>
      <c r="HK407" s="10"/>
      <c r="HL407" s="10"/>
      <c r="HM407" s="10"/>
      <c r="HN407" s="10"/>
    </row>
    <row r="408" spans="1:222" ht="51" hidden="1" outlineLevel="1" x14ac:dyDescent="0.2">
      <c r="A408" s="14" t="s">
        <v>1082</v>
      </c>
      <c r="B408" s="14" t="s">
        <v>40</v>
      </c>
      <c r="C408" s="80" t="s">
        <v>1015</v>
      </c>
      <c r="D408" s="14" t="s">
        <v>886</v>
      </c>
      <c r="E408" s="81" t="s">
        <v>1000</v>
      </c>
      <c r="F408" s="81" t="s">
        <v>1083</v>
      </c>
      <c r="G408" s="15" t="s">
        <v>77</v>
      </c>
      <c r="H408" s="16">
        <v>45</v>
      </c>
      <c r="I408" s="17" t="s">
        <v>816</v>
      </c>
      <c r="J408" s="15" t="s">
        <v>47</v>
      </c>
      <c r="K408" s="18" t="s">
        <v>48</v>
      </c>
      <c r="L408" s="18" t="s">
        <v>49</v>
      </c>
      <c r="M408" s="18" t="s">
        <v>50</v>
      </c>
      <c r="N408" s="18"/>
      <c r="O408" s="18"/>
      <c r="P408" s="19"/>
      <c r="Q408" s="20">
        <v>110</v>
      </c>
      <c r="R408" s="20">
        <v>110</v>
      </c>
      <c r="S408" s="20">
        <v>110</v>
      </c>
      <c r="T408" s="20">
        <v>110</v>
      </c>
      <c r="U408" s="20">
        <v>110</v>
      </c>
      <c r="V408" s="20">
        <v>10291.01</v>
      </c>
      <c r="W408" s="28">
        <f t="shared" si="9"/>
        <v>5660055.5</v>
      </c>
      <c r="X408" s="20">
        <f t="shared" si="10"/>
        <v>6339262.1600000001</v>
      </c>
      <c r="Y408" s="18" t="s">
        <v>51</v>
      </c>
      <c r="Z408" s="14" t="s">
        <v>168</v>
      </c>
      <c r="AA408" s="22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  <c r="GV408" s="10"/>
      <c r="GW408" s="10"/>
      <c r="GX408" s="10"/>
      <c r="GY408" s="10"/>
      <c r="GZ408" s="10"/>
      <c r="HA408" s="10"/>
      <c r="HB408" s="10"/>
      <c r="HC408" s="10"/>
      <c r="HD408" s="10"/>
      <c r="HE408" s="10"/>
      <c r="HF408" s="10"/>
      <c r="HG408" s="10"/>
      <c r="HH408" s="10"/>
      <c r="HI408" s="10"/>
      <c r="HJ408" s="10"/>
      <c r="HK408" s="10"/>
      <c r="HL408" s="10"/>
      <c r="HM408" s="10"/>
      <c r="HN408" s="10"/>
    </row>
    <row r="409" spans="1:222" ht="51" hidden="1" outlineLevel="1" x14ac:dyDescent="0.2">
      <c r="A409" s="14" t="s">
        <v>1084</v>
      </c>
      <c r="B409" s="14" t="s">
        <v>40</v>
      </c>
      <c r="C409" s="80" t="s">
        <v>1010</v>
      </c>
      <c r="D409" s="14" t="s">
        <v>1011</v>
      </c>
      <c r="E409" s="81" t="s">
        <v>1012</v>
      </c>
      <c r="F409" s="81" t="s">
        <v>1085</v>
      </c>
      <c r="G409" s="15" t="s">
        <v>77</v>
      </c>
      <c r="H409" s="16">
        <v>45</v>
      </c>
      <c r="I409" s="17" t="s">
        <v>816</v>
      </c>
      <c r="J409" s="15" t="s">
        <v>47</v>
      </c>
      <c r="K409" s="18" t="s">
        <v>48</v>
      </c>
      <c r="L409" s="18" t="s">
        <v>49</v>
      </c>
      <c r="M409" s="18" t="s">
        <v>50</v>
      </c>
      <c r="N409" s="18"/>
      <c r="O409" s="18"/>
      <c r="P409" s="19"/>
      <c r="Q409" s="20">
        <v>128</v>
      </c>
      <c r="R409" s="20">
        <v>110</v>
      </c>
      <c r="S409" s="20">
        <v>110</v>
      </c>
      <c r="T409" s="20">
        <v>110</v>
      </c>
      <c r="U409" s="20">
        <v>110</v>
      </c>
      <c r="V409" s="20">
        <v>21218.44</v>
      </c>
      <c r="W409" s="28">
        <f t="shared" si="9"/>
        <v>12052073.92</v>
      </c>
      <c r="X409" s="20">
        <f t="shared" si="10"/>
        <v>13498322.7904</v>
      </c>
      <c r="Y409" s="18" t="s">
        <v>51</v>
      </c>
      <c r="Z409" s="14" t="s">
        <v>168</v>
      </c>
      <c r="AA409" s="22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  <c r="GW409" s="10"/>
      <c r="GX409" s="10"/>
      <c r="GY409" s="10"/>
      <c r="GZ409" s="10"/>
      <c r="HA409" s="10"/>
      <c r="HB409" s="10"/>
      <c r="HC409" s="10"/>
      <c r="HD409" s="10"/>
      <c r="HE409" s="10"/>
      <c r="HF409" s="10"/>
      <c r="HG409" s="10"/>
      <c r="HH409" s="10"/>
      <c r="HI409" s="10"/>
      <c r="HJ409" s="10"/>
      <c r="HK409" s="10"/>
      <c r="HL409" s="10"/>
      <c r="HM409" s="10"/>
      <c r="HN409" s="10"/>
    </row>
    <row r="410" spans="1:222" ht="51" hidden="1" outlineLevel="1" x14ac:dyDescent="0.2">
      <c r="A410" s="14" t="s">
        <v>1086</v>
      </c>
      <c r="B410" s="14" t="s">
        <v>40</v>
      </c>
      <c r="C410" s="80" t="s">
        <v>1003</v>
      </c>
      <c r="D410" s="14" t="s">
        <v>1004</v>
      </c>
      <c r="E410" s="14" t="s">
        <v>1005</v>
      </c>
      <c r="F410" s="81" t="s">
        <v>1087</v>
      </c>
      <c r="G410" s="15" t="s">
        <v>77</v>
      </c>
      <c r="H410" s="16">
        <v>45</v>
      </c>
      <c r="I410" s="17" t="s">
        <v>816</v>
      </c>
      <c r="J410" s="15" t="s">
        <v>47</v>
      </c>
      <c r="K410" s="18" t="s">
        <v>48</v>
      </c>
      <c r="L410" s="18" t="s">
        <v>49</v>
      </c>
      <c r="M410" s="18" t="s">
        <v>50</v>
      </c>
      <c r="N410" s="18"/>
      <c r="O410" s="18"/>
      <c r="P410" s="19"/>
      <c r="Q410" s="20">
        <v>105</v>
      </c>
      <c r="R410" s="20">
        <v>100</v>
      </c>
      <c r="S410" s="20">
        <v>100</v>
      </c>
      <c r="T410" s="20">
        <v>100</v>
      </c>
      <c r="U410" s="20">
        <v>100</v>
      </c>
      <c r="V410" s="20">
        <v>9268.68</v>
      </c>
      <c r="W410" s="28">
        <f t="shared" si="9"/>
        <v>4680683.4000000004</v>
      </c>
      <c r="X410" s="20">
        <f t="shared" si="10"/>
        <v>5242365.4080000008</v>
      </c>
      <c r="Y410" s="18" t="s">
        <v>51</v>
      </c>
      <c r="Z410" s="14" t="s">
        <v>168</v>
      </c>
      <c r="AA410" s="22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  <c r="HB410" s="10"/>
      <c r="HC410" s="10"/>
      <c r="HD410" s="10"/>
      <c r="HE410" s="10"/>
      <c r="HF410" s="10"/>
      <c r="HG410" s="10"/>
      <c r="HH410" s="10"/>
      <c r="HI410" s="10"/>
      <c r="HJ410" s="10"/>
      <c r="HK410" s="10"/>
      <c r="HL410" s="10"/>
      <c r="HM410" s="10"/>
      <c r="HN410" s="10"/>
    </row>
    <row r="411" spans="1:222" ht="51" hidden="1" outlineLevel="1" x14ac:dyDescent="0.2">
      <c r="A411" s="14" t="s">
        <v>1088</v>
      </c>
      <c r="B411" s="14" t="s">
        <v>40</v>
      </c>
      <c r="C411" s="17" t="s">
        <v>998</v>
      </c>
      <c r="D411" s="14" t="s">
        <v>999</v>
      </c>
      <c r="E411" s="81" t="s">
        <v>1000</v>
      </c>
      <c r="F411" s="81" t="s">
        <v>1089</v>
      </c>
      <c r="G411" s="15" t="s">
        <v>77</v>
      </c>
      <c r="H411" s="16">
        <v>45</v>
      </c>
      <c r="I411" s="17" t="s">
        <v>816</v>
      </c>
      <c r="J411" s="15" t="s">
        <v>47</v>
      </c>
      <c r="K411" s="18" t="s">
        <v>48</v>
      </c>
      <c r="L411" s="18" t="s">
        <v>49</v>
      </c>
      <c r="M411" s="18" t="s">
        <v>50</v>
      </c>
      <c r="N411" s="18"/>
      <c r="O411" s="18"/>
      <c r="P411" s="19"/>
      <c r="Q411" s="20">
        <v>90</v>
      </c>
      <c r="R411" s="20">
        <v>90</v>
      </c>
      <c r="S411" s="20">
        <v>90</v>
      </c>
      <c r="T411" s="20">
        <v>90</v>
      </c>
      <c r="U411" s="20">
        <v>90</v>
      </c>
      <c r="V411" s="20">
        <v>23791.200000000001</v>
      </c>
      <c r="W411" s="28">
        <f t="shared" si="9"/>
        <v>10706040</v>
      </c>
      <c r="X411" s="20">
        <f t="shared" si="10"/>
        <v>11990764.800000001</v>
      </c>
      <c r="Y411" s="18" t="s">
        <v>51</v>
      </c>
      <c r="Z411" s="14" t="s">
        <v>168</v>
      </c>
      <c r="AA411" s="22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  <c r="GW411" s="10"/>
      <c r="GX411" s="10"/>
      <c r="GY411" s="10"/>
      <c r="GZ411" s="10"/>
      <c r="HA411" s="10"/>
      <c r="HB411" s="10"/>
      <c r="HC411" s="10"/>
      <c r="HD411" s="10"/>
      <c r="HE411" s="10"/>
      <c r="HF411" s="10"/>
      <c r="HG411" s="10"/>
      <c r="HH411" s="10"/>
      <c r="HI411" s="10"/>
      <c r="HJ411" s="10"/>
      <c r="HK411" s="10"/>
      <c r="HL411" s="10"/>
      <c r="HM411" s="10"/>
      <c r="HN411" s="10"/>
    </row>
    <row r="412" spans="1:222" ht="51" hidden="1" outlineLevel="1" x14ac:dyDescent="0.2">
      <c r="A412" s="14" t="s">
        <v>1090</v>
      </c>
      <c r="B412" s="14" t="s">
        <v>40</v>
      </c>
      <c r="C412" s="80" t="s">
        <v>1010</v>
      </c>
      <c r="D412" s="14" t="s">
        <v>1011</v>
      </c>
      <c r="E412" s="81" t="s">
        <v>1012</v>
      </c>
      <c r="F412" s="81" t="s">
        <v>1091</v>
      </c>
      <c r="G412" s="15" t="s">
        <v>77</v>
      </c>
      <c r="H412" s="16">
        <v>45</v>
      </c>
      <c r="I412" s="17" t="s">
        <v>816</v>
      </c>
      <c r="J412" s="15" t="s">
        <v>47</v>
      </c>
      <c r="K412" s="18" t="s">
        <v>48</v>
      </c>
      <c r="L412" s="18" t="s">
        <v>49</v>
      </c>
      <c r="M412" s="18" t="s">
        <v>50</v>
      </c>
      <c r="N412" s="18"/>
      <c r="O412" s="18"/>
      <c r="P412" s="19"/>
      <c r="Q412" s="20">
        <v>76</v>
      </c>
      <c r="R412" s="20">
        <v>0</v>
      </c>
      <c r="S412" s="20">
        <v>0</v>
      </c>
      <c r="T412" s="20">
        <v>0</v>
      </c>
      <c r="U412" s="20">
        <v>0</v>
      </c>
      <c r="V412" s="20">
        <v>19887.5</v>
      </c>
      <c r="W412" s="28">
        <f t="shared" si="9"/>
        <v>1511450</v>
      </c>
      <c r="X412" s="20">
        <f t="shared" si="10"/>
        <v>1692824.0000000002</v>
      </c>
      <c r="Y412" s="18" t="s">
        <v>51</v>
      </c>
      <c r="Z412" s="14" t="s">
        <v>168</v>
      </c>
      <c r="AA412" s="22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  <c r="GW412" s="10"/>
      <c r="GX412" s="10"/>
      <c r="GY412" s="10"/>
      <c r="GZ412" s="10"/>
      <c r="HA412" s="10"/>
      <c r="HB412" s="10"/>
      <c r="HC412" s="10"/>
      <c r="HD412" s="10"/>
      <c r="HE412" s="10"/>
      <c r="HF412" s="10"/>
      <c r="HG412" s="10"/>
      <c r="HH412" s="10"/>
      <c r="HI412" s="10"/>
      <c r="HJ412" s="10"/>
      <c r="HK412" s="10"/>
      <c r="HL412" s="10"/>
      <c r="HM412" s="10"/>
      <c r="HN412" s="10"/>
    </row>
    <row r="413" spans="1:222" ht="51" hidden="1" outlineLevel="1" x14ac:dyDescent="0.2">
      <c r="A413" s="14" t="s">
        <v>1092</v>
      </c>
      <c r="B413" s="14" t="s">
        <v>40</v>
      </c>
      <c r="C413" s="80" t="s">
        <v>1010</v>
      </c>
      <c r="D413" s="14" t="s">
        <v>1011</v>
      </c>
      <c r="E413" s="81" t="s">
        <v>1012</v>
      </c>
      <c r="F413" s="81" t="s">
        <v>1093</v>
      </c>
      <c r="G413" s="15" t="s">
        <v>77</v>
      </c>
      <c r="H413" s="16">
        <v>45</v>
      </c>
      <c r="I413" s="17" t="s">
        <v>816</v>
      </c>
      <c r="J413" s="15" t="s">
        <v>47</v>
      </c>
      <c r="K413" s="18" t="s">
        <v>48</v>
      </c>
      <c r="L413" s="18" t="s">
        <v>49</v>
      </c>
      <c r="M413" s="18" t="s">
        <v>50</v>
      </c>
      <c r="N413" s="18"/>
      <c r="O413" s="18"/>
      <c r="P413" s="19"/>
      <c r="Q413" s="20">
        <v>30</v>
      </c>
      <c r="R413" s="20">
        <v>0</v>
      </c>
      <c r="S413" s="20">
        <v>0</v>
      </c>
      <c r="T413" s="20">
        <v>0</v>
      </c>
      <c r="U413" s="20">
        <v>0</v>
      </c>
      <c r="V413" s="20">
        <v>4168.75</v>
      </c>
      <c r="W413" s="28">
        <f t="shared" si="9"/>
        <v>125062.5</v>
      </c>
      <c r="X413" s="20">
        <f t="shared" si="10"/>
        <v>140070</v>
      </c>
      <c r="Y413" s="18" t="s">
        <v>51</v>
      </c>
      <c r="Z413" s="14" t="s">
        <v>168</v>
      </c>
      <c r="AA413" s="22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  <c r="GV413" s="10"/>
      <c r="GW413" s="10"/>
      <c r="GX413" s="10"/>
      <c r="GY413" s="10"/>
      <c r="GZ413" s="10"/>
      <c r="HA413" s="10"/>
      <c r="HB413" s="10"/>
      <c r="HC413" s="10"/>
      <c r="HD413" s="10"/>
      <c r="HE413" s="10"/>
      <c r="HF413" s="10"/>
      <c r="HG413" s="10"/>
      <c r="HH413" s="10"/>
      <c r="HI413" s="10"/>
      <c r="HJ413" s="10"/>
      <c r="HK413" s="10"/>
      <c r="HL413" s="10"/>
      <c r="HM413" s="10"/>
      <c r="HN413" s="10"/>
    </row>
    <row r="414" spans="1:222" ht="51" hidden="1" outlineLevel="1" x14ac:dyDescent="0.2">
      <c r="A414" s="14" t="s">
        <v>1094</v>
      </c>
      <c r="B414" s="14" t="s">
        <v>40</v>
      </c>
      <c r="C414" s="17" t="s">
        <v>981</v>
      </c>
      <c r="D414" s="14" t="s">
        <v>982</v>
      </c>
      <c r="E414" s="81" t="s">
        <v>982</v>
      </c>
      <c r="F414" s="81" t="s">
        <v>1095</v>
      </c>
      <c r="G414" s="15" t="s">
        <v>45</v>
      </c>
      <c r="H414" s="16">
        <v>45</v>
      </c>
      <c r="I414" s="17" t="s">
        <v>816</v>
      </c>
      <c r="J414" s="15" t="s">
        <v>47</v>
      </c>
      <c r="K414" s="18" t="s">
        <v>48</v>
      </c>
      <c r="L414" s="18" t="s">
        <v>49</v>
      </c>
      <c r="M414" s="18" t="s">
        <v>50</v>
      </c>
      <c r="N414" s="18"/>
      <c r="O414" s="18"/>
      <c r="P414" s="19"/>
      <c r="Q414" s="20">
        <v>30</v>
      </c>
      <c r="R414" s="20">
        <v>25</v>
      </c>
      <c r="S414" s="20">
        <v>25</v>
      </c>
      <c r="T414" s="20">
        <v>25</v>
      </c>
      <c r="U414" s="20">
        <v>25</v>
      </c>
      <c r="V414" s="20">
        <v>18638.919999999998</v>
      </c>
      <c r="W414" s="28">
        <f t="shared" si="9"/>
        <v>2423059.5999999996</v>
      </c>
      <c r="X414" s="20">
        <f t="shared" si="10"/>
        <v>2713826.7519999999</v>
      </c>
      <c r="Y414" s="18" t="s">
        <v>51</v>
      </c>
      <c r="Z414" s="14" t="s">
        <v>168</v>
      </c>
      <c r="AA414" s="22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  <c r="GW414" s="10"/>
      <c r="GX414" s="10"/>
      <c r="GY414" s="10"/>
      <c r="GZ414" s="10"/>
      <c r="HA414" s="10"/>
      <c r="HB414" s="10"/>
      <c r="HC414" s="10"/>
      <c r="HD414" s="10"/>
      <c r="HE414" s="10"/>
      <c r="HF414" s="10"/>
      <c r="HG414" s="10"/>
      <c r="HH414" s="10"/>
      <c r="HI414" s="10"/>
      <c r="HJ414" s="10"/>
      <c r="HK414" s="10"/>
      <c r="HL414" s="10"/>
      <c r="HM414" s="10"/>
      <c r="HN414" s="10"/>
    </row>
    <row r="415" spans="1:222" ht="51" hidden="1" outlineLevel="1" x14ac:dyDescent="0.2">
      <c r="A415" s="14" t="s">
        <v>1096</v>
      </c>
      <c r="B415" s="14" t="s">
        <v>40</v>
      </c>
      <c r="C415" s="83" t="s">
        <v>981</v>
      </c>
      <c r="D415" s="14" t="s">
        <v>982</v>
      </c>
      <c r="E415" s="81" t="s">
        <v>982</v>
      </c>
      <c r="F415" s="81" t="s">
        <v>1097</v>
      </c>
      <c r="G415" s="15" t="s">
        <v>45</v>
      </c>
      <c r="H415" s="16">
        <v>45</v>
      </c>
      <c r="I415" s="17" t="s">
        <v>816</v>
      </c>
      <c r="J415" s="15" t="s">
        <v>47</v>
      </c>
      <c r="K415" s="18" t="s">
        <v>48</v>
      </c>
      <c r="L415" s="18" t="s">
        <v>49</v>
      </c>
      <c r="M415" s="18" t="s">
        <v>50</v>
      </c>
      <c r="N415" s="18"/>
      <c r="O415" s="18"/>
      <c r="P415" s="19"/>
      <c r="Q415" s="20">
        <v>92</v>
      </c>
      <c r="R415" s="20">
        <v>50</v>
      </c>
      <c r="S415" s="20">
        <v>50</v>
      </c>
      <c r="T415" s="20">
        <v>50</v>
      </c>
      <c r="U415" s="20">
        <v>50</v>
      </c>
      <c r="V415" s="20">
        <v>6973.52</v>
      </c>
      <c r="W415" s="28">
        <f t="shared" si="9"/>
        <v>2036267.84</v>
      </c>
      <c r="X415" s="20">
        <f t="shared" si="10"/>
        <v>2280619.9808000005</v>
      </c>
      <c r="Y415" s="18" t="s">
        <v>51</v>
      </c>
      <c r="Z415" s="14" t="s">
        <v>168</v>
      </c>
      <c r="AA415" s="22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  <c r="HB415" s="10"/>
      <c r="HC415" s="10"/>
      <c r="HD415" s="10"/>
      <c r="HE415" s="10"/>
      <c r="HF415" s="10"/>
      <c r="HG415" s="10"/>
      <c r="HH415" s="10"/>
      <c r="HI415" s="10"/>
      <c r="HJ415" s="10"/>
      <c r="HK415" s="10"/>
      <c r="HL415" s="10"/>
      <c r="HM415" s="10"/>
      <c r="HN415" s="10"/>
    </row>
    <row r="416" spans="1:222" ht="51" hidden="1" outlineLevel="1" x14ac:dyDescent="0.2">
      <c r="A416" s="14" t="s">
        <v>1098</v>
      </c>
      <c r="B416" s="14" t="s">
        <v>40</v>
      </c>
      <c r="C416" s="83" t="s">
        <v>981</v>
      </c>
      <c r="D416" s="14" t="s">
        <v>982</v>
      </c>
      <c r="E416" s="81" t="s">
        <v>982</v>
      </c>
      <c r="F416" s="81" t="s">
        <v>1099</v>
      </c>
      <c r="G416" s="15" t="s">
        <v>45</v>
      </c>
      <c r="H416" s="16">
        <v>45</v>
      </c>
      <c r="I416" s="17" t="s">
        <v>816</v>
      </c>
      <c r="J416" s="15" t="s">
        <v>47</v>
      </c>
      <c r="K416" s="18" t="s">
        <v>48</v>
      </c>
      <c r="L416" s="18" t="s">
        <v>49</v>
      </c>
      <c r="M416" s="18" t="s">
        <v>50</v>
      </c>
      <c r="N416" s="18"/>
      <c r="O416" s="18"/>
      <c r="P416" s="19"/>
      <c r="Q416" s="20">
        <v>58</v>
      </c>
      <c r="R416" s="20">
        <v>70</v>
      </c>
      <c r="S416" s="20">
        <v>70</v>
      </c>
      <c r="T416" s="20">
        <v>70</v>
      </c>
      <c r="U416" s="20">
        <v>70</v>
      </c>
      <c r="V416" s="20">
        <v>3886.21</v>
      </c>
      <c r="W416" s="28">
        <f t="shared" si="9"/>
        <v>1313538.98</v>
      </c>
      <c r="X416" s="20">
        <f t="shared" si="10"/>
        <v>1471163.6576</v>
      </c>
      <c r="Y416" s="18" t="s">
        <v>51</v>
      </c>
      <c r="Z416" s="14" t="s">
        <v>168</v>
      </c>
      <c r="AA416" s="22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  <c r="GW416" s="10"/>
      <c r="GX416" s="10"/>
      <c r="GY416" s="10"/>
      <c r="GZ416" s="10"/>
      <c r="HA416" s="10"/>
      <c r="HB416" s="10"/>
      <c r="HC416" s="10"/>
      <c r="HD416" s="10"/>
      <c r="HE416" s="10"/>
      <c r="HF416" s="10"/>
      <c r="HG416" s="10"/>
      <c r="HH416" s="10"/>
      <c r="HI416" s="10"/>
      <c r="HJ416" s="10"/>
      <c r="HK416" s="10"/>
      <c r="HL416" s="10"/>
      <c r="HM416" s="10"/>
      <c r="HN416" s="10"/>
    </row>
    <row r="417" spans="1:222" ht="51" hidden="1" outlineLevel="1" x14ac:dyDescent="0.2">
      <c r="A417" s="14" t="s">
        <v>1100</v>
      </c>
      <c r="B417" s="14" t="s">
        <v>40</v>
      </c>
      <c r="C417" s="83" t="s">
        <v>981</v>
      </c>
      <c r="D417" s="14" t="s">
        <v>982</v>
      </c>
      <c r="E417" s="81" t="s">
        <v>982</v>
      </c>
      <c r="F417" s="81" t="s">
        <v>1101</v>
      </c>
      <c r="G417" s="15" t="s">
        <v>45</v>
      </c>
      <c r="H417" s="16">
        <v>45</v>
      </c>
      <c r="I417" s="17" t="s">
        <v>816</v>
      </c>
      <c r="J417" s="15" t="s">
        <v>47</v>
      </c>
      <c r="K417" s="18" t="s">
        <v>48</v>
      </c>
      <c r="L417" s="18" t="s">
        <v>49</v>
      </c>
      <c r="M417" s="18" t="s">
        <v>50</v>
      </c>
      <c r="N417" s="18"/>
      <c r="O417" s="18"/>
      <c r="P417" s="19"/>
      <c r="Q417" s="20">
        <v>88</v>
      </c>
      <c r="R417" s="20">
        <v>0</v>
      </c>
      <c r="S417" s="20">
        <v>0</v>
      </c>
      <c r="T417" s="20">
        <v>0</v>
      </c>
      <c r="U417" s="20">
        <v>0</v>
      </c>
      <c r="V417" s="20">
        <v>4775</v>
      </c>
      <c r="W417" s="28">
        <f t="shared" si="9"/>
        <v>420200</v>
      </c>
      <c r="X417" s="20">
        <f t="shared" si="10"/>
        <v>470624.00000000006</v>
      </c>
      <c r="Y417" s="18" t="s">
        <v>51</v>
      </c>
      <c r="Z417" s="14" t="s">
        <v>168</v>
      </c>
      <c r="AA417" s="22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  <c r="GW417" s="10"/>
      <c r="GX417" s="10"/>
      <c r="GY417" s="10"/>
      <c r="GZ417" s="10"/>
      <c r="HA417" s="10"/>
      <c r="HB417" s="10"/>
      <c r="HC417" s="10"/>
      <c r="HD417" s="10"/>
      <c r="HE417" s="10"/>
      <c r="HF417" s="10"/>
      <c r="HG417" s="10"/>
      <c r="HH417" s="10"/>
      <c r="HI417" s="10"/>
      <c r="HJ417" s="10"/>
      <c r="HK417" s="10"/>
      <c r="HL417" s="10"/>
      <c r="HM417" s="10"/>
      <c r="HN417" s="10"/>
    </row>
    <row r="418" spans="1:222" ht="51" hidden="1" outlineLevel="1" x14ac:dyDescent="0.2">
      <c r="A418" s="14" t="s">
        <v>1102</v>
      </c>
      <c r="B418" s="14" t="s">
        <v>40</v>
      </c>
      <c r="C418" s="80" t="s">
        <v>981</v>
      </c>
      <c r="D418" s="14" t="s">
        <v>982</v>
      </c>
      <c r="E418" s="14" t="s">
        <v>982</v>
      </c>
      <c r="F418" s="81" t="s">
        <v>1103</v>
      </c>
      <c r="G418" s="15" t="s">
        <v>45</v>
      </c>
      <c r="H418" s="16">
        <v>45</v>
      </c>
      <c r="I418" s="17" t="s">
        <v>816</v>
      </c>
      <c r="J418" s="15" t="s">
        <v>47</v>
      </c>
      <c r="K418" s="18" t="s">
        <v>48</v>
      </c>
      <c r="L418" s="18" t="s">
        <v>49</v>
      </c>
      <c r="M418" s="18" t="s">
        <v>50</v>
      </c>
      <c r="N418" s="18"/>
      <c r="O418" s="18"/>
      <c r="P418" s="19"/>
      <c r="Q418" s="20">
        <v>238</v>
      </c>
      <c r="R418" s="20">
        <v>0</v>
      </c>
      <c r="S418" s="20">
        <v>0</v>
      </c>
      <c r="T418" s="20">
        <v>0</v>
      </c>
      <c r="U418" s="20">
        <v>0</v>
      </c>
      <c r="V418" s="20">
        <v>4775</v>
      </c>
      <c r="W418" s="28">
        <f t="shared" si="9"/>
        <v>1136450</v>
      </c>
      <c r="X418" s="20">
        <f t="shared" si="10"/>
        <v>1272824.0000000002</v>
      </c>
      <c r="Y418" s="18" t="s">
        <v>51</v>
      </c>
      <c r="Z418" s="14" t="s">
        <v>168</v>
      </c>
      <c r="AA418" s="22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  <c r="GV418" s="10"/>
      <c r="GW418" s="10"/>
      <c r="GX418" s="10"/>
      <c r="GY418" s="10"/>
      <c r="GZ418" s="10"/>
      <c r="HA418" s="10"/>
      <c r="HB418" s="10"/>
      <c r="HC418" s="10"/>
      <c r="HD418" s="10"/>
      <c r="HE418" s="10"/>
      <c r="HF418" s="10"/>
      <c r="HG418" s="10"/>
      <c r="HH418" s="10"/>
      <c r="HI418" s="10"/>
      <c r="HJ418" s="10"/>
      <c r="HK418" s="10"/>
      <c r="HL418" s="10"/>
      <c r="HM418" s="10"/>
      <c r="HN418" s="10"/>
    </row>
    <row r="419" spans="1:222" ht="102" hidden="1" outlineLevel="1" x14ac:dyDescent="0.2">
      <c r="A419" s="14" t="s">
        <v>1104</v>
      </c>
      <c r="B419" s="14" t="s">
        <v>40</v>
      </c>
      <c r="C419" s="80" t="s">
        <v>1105</v>
      </c>
      <c r="D419" s="14" t="s">
        <v>1106</v>
      </c>
      <c r="E419" s="81" t="s">
        <v>1107</v>
      </c>
      <c r="F419" s="81" t="s">
        <v>1108</v>
      </c>
      <c r="G419" s="15" t="s">
        <v>77</v>
      </c>
      <c r="H419" s="16">
        <v>45</v>
      </c>
      <c r="I419" s="17" t="s">
        <v>816</v>
      </c>
      <c r="J419" s="15" t="s">
        <v>47</v>
      </c>
      <c r="K419" s="18" t="s">
        <v>48</v>
      </c>
      <c r="L419" s="18" t="s">
        <v>49</v>
      </c>
      <c r="M419" s="18" t="s">
        <v>50</v>
      </c>
      <c r="N419" s="18"/>
      <c r="O419" s="18"/>
      <c r="P419" s="19"/>
      <c r="Q419" s="20">
        <v>40</v>
      </c>
      <c r="R419" s="20">
        <v>40</v>
      </c>
      <c r="S419" s="20">
        <v>40</v>
      </c>
      <c r="T419" s="20">
        <v>40</v>
      </c>
      <c r="U419" s="20">
        <v>40</v>
      </c>
      <c r="V419" s="20">
        <v>223.42</v>
      </c>
      <c r="W419" s="28">
        <f t="shared" si="9"/>
        <v>44684</v>
      </c>
      <c r="X419" s="20">
        <f t="shared" si="10"/>
        <v>50046.080000000002</v>
      </c>
      <c r="Y419" s="18" t="s">
        <v>51</v>
      </c>
      <c r="Z419" s="14" t="s">
        <v>168</v>
      </c>
      <c r="AA419" s="22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</row>
    <row r="420" spans="1:222" ht="51" hidden="1" outlineLevel="1" x14ac:dyDescent="0.2">
      <c r="A420" s="14" t="s">
        <v>1109</v>
      </c>
      <c r="B420" s="14" t="s">
        <v>40</v>
      </c>
      <c r="C420" s="80" t="s">
        <v>1110</v>
      </c>
      <c r="D420" s="14" t="s">
        <v>1111</v>
      </c>
      <c r="E420" s="81" t="s">
        <v>1112</v>
      </c>
      <c r="F420" s="81" t="s">
        <v>1113</v>
      </c>
      <c r="G420" s="15" t="s">
        <v>45</v>
      </c>
      <c r="H420" s="16">
        <v>45</v>
      </c>
      <c r="I420" s="17" t="s">
        <v>816</v>
      </c>
      <c r="J420" s="15" t="s">
        <v>47</v>
      </c>
      <c r="K420" s="18" t="s">
        <v>48</v>
      </c>
      <c r="L420" s="18" t="s">
        <v>49</v>
      </c>
      <c r="M420" s="18" t="s">
        <v>50</v>
      </c>
      <c r="N420" s="18"/>
      <c r="O420" s="18"/>
      <c r="P420" s="19"/>
      <c r="Q420" s="20">
        <v>60</v>
      </c>
      <c r="R420" s="20">
        <v>60</v>
      </c>
      <c r="S420" s="20">
        <v>60</v>
      </c>
      <c r="T420" s="20">
        <v>60</v>
      </c>
      <c r="U420" s="20">
        <v>60</v>
      </c>
      <c r="V420" s="20">
        <v>534.86</v>
      </c>
      <c r="W420" s="28">
        <f t="shared" si="9"/>
        <v>160458</v>
      </c>
      <c r="X420" s="20">
        <f t="shared" si="10"/>
        <v>179712.96000000002</v>
      </c>
      <c r="Y420" s="18" t="s">
        <v>51</v>
      </c>
      <c r="Z420" s="14" t="s">
        <v>168</v>
      </c>
      <c r="AA420" s="22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  <c r="HB420" s="10"/>
      <c r="HC420" s="10"/>
      <c r="HD420" s="10"/>
      <c r="HE420" s="10"/>
      <c r="HF420" s="10"/>
      <c r="HG420" s="10"/>
      <c r="HH420" s="10"/>
      <c r="HI420" s="10"/>
      <c r="HJ420" s="10"/>
      <c r="HK420" s="10"/>
      <c r="HL420" s="10"/>
      <c r="HM420" s="10"/>
      <c r="HN420" s="10"/>
    </row>
    <row r="421" spans="1:222" ht="51" hidden="1" outlineLevel="1" x14ac:dyDescent="0.2">
      <c r="A421" s="14" t="s">
        <v>1114</v>
      </c>
      <c r="B421" s="14" t="s">
        <v>40</v>
      </c>
      <c r="C421" s="80" t="s">
        <v>1110</v>
      </c>
      <c r="D421" s="14" t="s">
        <v>1111</v>
      </c>
      <c r="E421" s="81" t="s">
        <v>1112</v>
      </c>
      <c r="F421" s="81" t="s">
        <v>1115</v>
      </c>
      <c r="G421" s="15" t="s">
        <v>45</v>
      </c>
      <c r="H421" s="16">
        <v>45</v>
      </c>
      <c r="I421" s="17" t="s">
        <v>816</v>
      </c>
      <c r="J421" s="15" t="s">
        <v>47</v>
      </c>
      <c r="K421" s="18" t="s">
        <v>48</v>
      </c>
      <c r="L421" s="18" t="s">
        <v>49</v>
      </c>
      <c r="M421" s="18" t="s">
        <v>50</v>
      </c>
      <c r="N421" s="18"/>
      <c r="O421" s="18"/>
      <c r="P421" s="19"/>
      <c r="Q421" s="20">
        <v>1000</v>
      </c>
      <c r="R421" s="20">
        <v>800</v>
      </c>
      <c r="S421" s="20">
        <v>800</v>
      </c>
      <c r="T421" s="20">
        <v>800</v>
      </c>
      <c r="U421" s="20">
        <v>800</v>
      </c>
      <c r="V421" s="20">
        <v>314.33999999999997</v>
      </c>
      <c r="W421" s="28">
        <f t="shared" si="9"/>
        <v>1320228</v>
      </c>
      <c r="X421" s="20">
        <f t="shared" si="10"/>
        <v>1478655.36</v>
      </c>
      <c r="Y421" s="18" t="s">
        <v>51</v>
      </c>
      <c r="Z421" s="14" t="s">
        <v>168</v>
      </c>
      <c r="AA421" s="22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</row>
    <row r="422" spans="1:222" ht="51" hidden="1" outlineLevel="1" x14ac:dyDescent="0.2">
      <c r="A422" s="14" t="s">
        <v>1116</v>
      </c>
      <c r="B422" s="14" t="s">
        <v>40</v>
      </c>
      <c r="C422" s="17" t="s">
        <v>1110</v>
      </c>
      <c r="D422" s="14" t="s">
        <v>1111</v>
      </c>
      <c r="E422" s="14" t="s">
        <v>1112</v>
      </c>
      <c r="F422" s="81" t="s">
        <v>1117</v>
      </c>
      <c r="G422" s="15" t="s">
        <v>45</v>
      </c>
      <c r="H422" s="16">
        <v>45</v>
      </c>
      <c r="I422" s="17" t="s">
        <v>816</v>
      </c>
      <c r="J422" s="15" t="s">
        <v>47</v>
      </c>
      <c r="K422" s="18" t="s">
        <v>48</v>
      </c>
      <c r="L422" s="18" t="s">
        <v>49</v>
      </c>
      <c r="M422" s="18" t="s">
        <v>50</v>
      </c>
      <c r="N422" s="18"/>
      <c r="O422" s="18"/>
      <c r="P422" s="19"/>
      <c r="Q422" s="20">
        <v>330</v>
      </c>
      <c r="R422" s="20">
        <v>330</v>
      </c>
      <c r="S422" s="20">
        <v>330</v>
      </c>
      <c r="T422" s="20">
        <v>330</v>
      </c>
      <c r="U422" s="20">
        <v>330</v>
      </c>
      <c r="V422" s="20">
        <v>331.75</v>
      </c>
      <c r="W422" s="28">
        <f t="shared" si="9"/>
        <v>547387.5</v>
      </c>
      <c r="X422" s="20">
        <f t="shared" si="10"/>
        <v>613074.00000000012</v>
      </c>
      <c r="Y422" s="18" t="s">
        <v>51</v>
      </c>
      <c r="Z422" s="14" t="s">
        <v>168</v>
      </c>
      <c r="AA422" s="22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B422" s="10"/>
      <c r="HC422" s="10"/>
      <c r="HD422" s="10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</row>
    <row r="423" spans="1:222" ht="51" hidden="1" outlineLevel="1" x14ac:dyDescent="0.2">
      <c r="A423" s="14" t="s">
        <v>1118</v>
      </c>
      <c r="B423" s="14" t="s">
        <v>40</v>
      </c>
      <c r="C423" s="80" t="s">
        <v>1110</v>
      </c>
      <c r="D423" s="14" t="s">
        <v>1111</v>
      </c>
      <c r="E423" s="81" t="s">
        <v>1112</v>
      </c>
      <c r="F423" s="81" t="s">
        <v>1119</v>
      </c>
      <c r="G423" s="15" t="s">
        <v>45</v>
      </c>
      <c r="H423" s="16">
        <v>45</v>
      </c>
      <c r="I423" s="17" t="s">
        <v>816</v>
      </c>
      <c r="J423" s="15" t="s">
        <v>47</v>
      </c>
      <c r="K423" s="18" t="s">
        <v>48</v>
      </c>
      <c r="L423" s="18" t="s">
        <v>49</v>
      </c>
      <c r="M423" s="18" t="s">
        <v>50</v>
      </c>
      <c r="N423" s="18"/>
      <c r="O423" s="18"/>
      <c r="P423" s="19"/>
      <c r="Q423" s="20">
        <v>180</v>
      </c>
      <c r="R423" s="20">
        <v>180</v>
      </c>
      <c r="S423" s="20">
        <v>180</v>
      </c>
      <c r="T423" s="20">
        <v>180</v>
      </c>
      <c r="U423" s="20">
        <v>180</v>
      </c>
      <c r="V423" s="20">
        <v>514.54999999999995</v>
      </c>
      <c r="W423" s="28">
        <f t="shared" si="9"/>
        <v>463094.99999999994</v>
      </c>
      <c r="X423" s="20">
        <f t="shared" si="10"/>
        <v>518666.39999999997</v>
      </c>
      <c r="Y423" s="18" t="s">
        <v>51</v>
      </c>
      <c r="Z423" s="14" t="s">
        <v>168</v>
      </c>
      <c r="AA423" s="22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  <c r="GW423" s="10"/>
      <c r="GX423" s="10"/>
      <c r="GY423" s="10"/>
      <c r="GZ423" s="10"/>
      <c r="HA423" s="10"/>
      <c r="HB423" s="10"/>
      <c r="HC423" s="10"/>
      <c r="HD423" s="10"/>
      <c r="HE423" s="10"/>
      <c r="HF423" s="10"/>
      <c r="HG423" s="10"/>
      <c r="HH423" s="10"/>
      <c r="HI423" s="10"/>
      <c r="HJ423" s="10"/>
      <c r="HK423" s="10"/>
      <c r="HL423" s="10"/>
      <c r="HM423" s="10"/>
      <c r="HN423" s="10"/>
    </row>
    <row r="424" spans="1:222" ht="51" hidden="1" outlineLevel="1" x14ac:dyDescent="0.2">
      <c r="A424" s="14" t="s">
        <v>1120</v>
      </c>
      <c r="B424" s="14" t="s">
        <v>40</v>
      </c>
      <c r="C424" s="17" t="s">
        <v>1110</v>
      </c>
      <c r="D424" s="14" t="s">
        <v>1111</v>
      </c>
      <c r="E424" s="81" t="s">
        <v>1112</v>
      </c>
      <c r="F424" s="81" t="s">
        <v>1121</v>
      </c>
      <c r="G424" s="15" t="s">
        <v>45</v>
      </c>
      <c r="H424" s="16">
        <v>45</v>
      </c>
      <c r="I424" s="17" t="s">
        <v>816</v>
      </c>
      <c r="J424" s="15" t="s">
        <v>47</v>
      </c>
      <c r="K424" s="18" t="s">
        <v>48</v>
      </c>
      <c r="L424" s="18" t="s">
        <v>49</v>
      </c>
      <c r="M424" s="18" t="s">
        <v>50</v>
      </c>
      <c r="N424" s="18"/>
      <c r="O424" s="18"/>
      <c r="P424" s="19"/>
      <c r="Q424" s="20">
        <v>480</v>
      </c>
      <c r="R424" s="20">
        <v>480</v>
      </c>
      <c r="S424" s="20">
        <v>480</v>
      </c>
      <c r="T424" s="20">
        <v>480</v>
      </c>
      <c r="U424" s="20">
        <v>480</v>
      </c>
      <c r="V424" s="20">
        <v>487.47</v>
      </c>
      <c r="W424" s="28">
        <f t="shared" si="9"/>
        <v>1169928</v>
      </c>
      <c r="X424" s="20">
        <f t="shared" si="10"/>
        <v>1310319.3600000001</v>
      </c>
      <c r="Y424" s="18" t="s">
        <v>51</v>
      </c>
      <c r="Z424" s="14" t="s">
        <v>168</v>
      </c>
      <c r="AA424" s="22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  <c r="GW424" s="10"/>
      <c r="GX424" s="10"/>
      <c r="GY424" s="10"/>
      <c r="GZ424" s="10"/>
      <c r="HA424" s="10"/>
      <c r="HB424" s="10"/>
      <c r="HC424" s="10"/>
      <c r="HD424" s="10"/>
      <c r="HE424" s="10"/>
      <c r="HF424" s="10"/>
      <c r="HG424" s="10"/>
      <c r="HH424" s="10"/>
      <c r="HI424" s="10"/>
      <c r="HJ424" s="10"/>
      <c r="HK424" s="10"/>
      <c r="HL424" s="10"/>
      <c r="HM424" s="10"/>
      <c r="HN424" s="10"/>
    </row>
    <row r="425" spans="1:222" ht="89.25" hidden="1" outlineLevel="1" x14ac:dyDescent="0.2">
      <c r="A425" s="14" t="s">
        <v>1122</v>
      </c>
      <c r="B425" s="14" t="s">
        <v>40</v>
      </c>
      <c r="C425" s="80" t="s">
        <v>1123</v>
      </c>
      <c r="D425" s="14" t="s">
        <v>1124</v>
      </c>
      <c r="E425" s="81" t="s">
        <v>1125</v>
      </c>
      <c r="F425" s="81" t="s">
        <v>1126</v>
      </c>
      <c r="G425" s="15" t="s">
        <v>45</v>
      </c>
      <c r="H425" s="16">
        <v>45</v>
      </c>
      <c r="I425" s="17" t="s">
        <v>816</v>
      </c>
      <c r="J425" s="15" t="s">
        <v>47</v>
      </c>
      <c r="K425" s="18" t="s">
        <v>48</v>
      </c>
      <c r="L425" s="18" t="s">
        <v>49</v>
      </c>
      <c r="M425" s="18" t="s">
        <v>1127</v>
      </c>
      <c r="N425" s="18"/>
      <c r="O425" s="18"/>
      <c r="P425" s="19"/>
      <c r="Q425" s="20">
        <v>90</v>
      </c>
      <c r="R425" s="20">
        <v>90</v>
      </c>
      <c r="S425" s="20">
        <v>90</v>
      </c>
      <c r="T425" s="20">
        <v>90</v>
      </c>
      <c r="U425" s="20">
        <v>90</v>
      </c>
      <c r="V425" s="20">
        <v>2127.84</v>
      </c>
      <c r="W425" s="28">
        <f t="shared" si="9"/>
        <v>957528.00000000012</v>
      </c>
      <c r="X425" s="20">
        <f t="shared" si="10"/>
        <v>1072431.3600000003</v>
      </c>
      <c r="Y425" s="18" t="s">
        <v>51</v>
      </c>
      <c r="Z425" s="14" t="s">
        <v>168</v>
      </c>
      <c r="AA425" s="22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</row>
    <row r="426" spans="1:222" ht="51" hidden="1" outlineLevel="1" x14ac:dyDescent="0.2">
      <c r="A426" s="14" t="s">
        <v>1128</v>
      </c>
      <c r="B426" s="14" t="s">
        <v>40</v>
      </c>
      <c r="C426" s="80" t="s">
        <v>981</v>
      </c>
      <c r="D426" s="14" t="s">
        <v>982</v>
      </c>
      <c r="E426" s="81" t="s">
        <v>982</v>
      </c>
      <c r="F426" s="81" t="s">
        <v>1129</v>
      </c>
      <c r="G426" s="15" t="s">
        <v>45</v>
      </c>
      <c r="H426" s="16">
        <v>45</v>
      </c>
      <c r="I426" s="17" t="s">
        <v>816</v>
      </c>
      <c r="J426" s="15" t="s">
        <v>47</v>
      </c>
      <c r="K426" s="18" t="s">
        <v>48</v>
      </c>
      <c r="L426" s="18" t="s">
        <v>49</v>
      </c>
      <c r="M426" s="18" t="s">
        <v>50</v>
      </c>
      <c r="N426" s="18"/>
      <c r="O426" s="18"/>
      <c r="P426" s="19"/>
      <c r="Q426" s="20">
        <v>100</v>
      </c>
      <c r="R426" s="20">
        <v>80</v>
      </c>
      <c r="S426" s="20">
        <v>80</v>
      </c>
      <c r="T426" s="20">
        <v>80</v>
      </c>
      <c r="U426" s="20">
        <v>80</v>
      </c>
      <c r="V426" s="20">
        <v>20642.96</v>
      </c>
      <c r="W426" s="28">
        <f t="shared" si="9"/>
        <v>8670043.1999999993</v>
      </c>
      <c r="X426" s="20">
        <f t="shared" si="10"/>
        <v>9710448.3839999996</v>
      </c>
      <c r="Y426" s="18" t="s">
        <v>51</v>
      </c>
      <c r="Z426" s="14" t="s">
        <v>168</v>
      </c>
      <c r="AA426" s="22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  <c r="GV426" s="10"/>
      <c r="GW426" s="10"/>
      <c r="GX426" s="10"/>
      <c r="GY426" s="10"/>
      <c r="GZ426" s="10"/>
      <c r="HA426" s="10"/>
      <c r="HB426" s="10"/>
      <c r="HC426" s="10"/>
      <c r="HD426" s="10"/>
      <c r="HE426" s="10"/>
      <c r="HF426" s="10"/>
      <c r="HG426" s="10"/>
      <c r="HH426" s="10"/>
      <c r="HI426" s="10"/>
      <c r="HJ426" s="10"/>
      <c r="HK426" s="10"/>
      <c r="HL426" s="10"/>
      <c r="HM426" s="10"/>
      <c r="HN426" s="10"/>
    </row>
    <row r="427" spans="1:222" ht="51" hidden="1" outlineLevel="1" x14ac:dyDescent="0.2">
      <c r="A427" s="14" t="s">
        <v>1130</v>
      </c>
      <c r="B427" s="14" t="s">
        <v>40</v>
      </c>
      <c r="C427" s="80" t="s">
        <v>981</v>
      </c>
      <c r="D427" s="14" t="s">
        <v>982</v>
      </c>
      <c r="E427" s="81" t="s">
        <v>982</v>
      </c>
      <c r="F427" s="81" t="s">
        <v>1131</v>
      </c>
      <c r="G427" s="15" t="s">
        <v>45</v>
      </c>
      <c r="H427" s="16">
        <v>45</v>
      </c>
      <c r="I427" s="17" t="s">
        <v>816</v>
      </c>
      <c r="J427" s="15" t="s">
        <v>47</v>
      </c>
      <c r="K427" s="18" t="s">
        <v>48</v>
      </c>
      <c r="L427" s="18" t="s">
        <v>49</v>
      </c>
      <c r="M427" s="18" t="s">
        <v>50</v>
      </c>
      <c r="N427" s="18"/>
      <c r="O427" s="18"/>
      <c r="P427" s="19"/>
      <c r="Q427" s="20">
        <v>120</v>
      </c>
      <c r="R427" s="20">
        <v>100</v>
      </c>
      <c r="S427" s="20">
        <v>100</v>
      </c>
      <c r="T427" s="20">
        <v>100</v>
      </c>
      <c r="U427" s="20">
        <v>100</v>
      </c>
      <c r="V427" s="20">
        <v>20439.849999999999</v>
      </c>
      <c r="W427" s="28">
        <f t="shared" si="9"/>
        <v>10628722</v>
      </c>
      <c r="X427" s="20">
        <f t="shared" si="10"/>
        <v>11904168.640000001</v>
      </c>
      <c r="Y427" s="18" t="s">
        <v>51</v>
      </c>
      <c r="Z427" s="14" t="s">
        <v>168</v>
      </c>
      <c r="AA427" s="22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  <c r="HB427" s="10"/>
      <c r="HC427" s="10"/>
      <c r="HD427" s="10"/>
      <c r="HE427" s="10"/>
      <c r="HF427" s="10"/>
      <c r="HG427" s="10"/>
      <c r="HH427" s="10"/>
      <c r="HI427" s="10"/>
      <c r="HJ427" s="10"/>
      <c r="HK427" s="10"/>
      <c r="HL427" s="10"/>
      <c r="HM427" s="10"/>
      <c r="HN427" s="10"/>
    </row>
    <row r="428" spans="1:222" ht="51" hidden="1" outlineLevel="1" x14ac:dyDescent="0.2">
      <c r="A428" s="14" t="s">
        <v>1132</v>
      </c>
      <c r="B428" s="14" t="s">
        <v>40</v>
      </c>
      <c r="C428" s="80" t="s">
        <v>1110</v>
      </c>
      <c r="D428" s="14" t="s">
        <v>1111</v>
      </c>
      <c r="E428" s="81" t="s">
        <v>1112</v>
      </c>
      <c r="F428" s="81" t="s">
        <v>1133</v>
      </c>
      <c r="G428" s="15" t="s">
        <v>45</v>
      </c>
      <c r="H428" s="16">
        <v>45</v>
      </c>
      <c r="I428" s="17" t="s">
        <v>816</v>
      </c>
      <c r="J428" s="15" t="s">
        <v>47</v>
      </c>
      <c r="K428" s="18" t="s">
        <v>48</v>
      </c>
      <c r="L428" s="18" t="s">
        <v>49</v>
      </c>
      <c r="M428" s="18" t="s">
        <v>50</v>
      </c>
      <c r="N428" s="18"/>
      <c r="O428" s="18"/>
      <c r="P428" s="19"/>
      <c r="Q428" s="20">
        <v>690</v>
      </c>
      <c r="R428" s="20">
        <v>500</v>
      </c>
      <c r="S428" s="20">
        <v>500</v>
      </c>
      <c r="T428" s="20">
        <v>500</v>
      </c>
      <c r="U428" s="20">
        <v>500</v>
      </c>
      <c r="V428" s="20">
        <v>331.75</v>
      </c>
      <c r="W428" s="28">
        <f t="shared" si="9"/>
        <v>892407.5</v>
      </c>
      <c r="X428" s="20">
        <f t="shared" si="10"/>
        <v>999496.40000000014</v>
      </c>
      <c r="Y428" s="18" t="s">
        <v>51</v>
      </c>
      <c r="Z428" s="14" t="s">
        <v>168</v>
      </c>
      <c r="AA428" s="22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</row>
    <row r="429" spans="1:222" ht="51" hidden="1" outlineLevel="1" x14ac:dyDescent="0.2">
      <c r="A429" s="14" t="s">
        <v>1134</v>
      </c>
      <c r="B429" s="14" t="s">
        <v>40</v>
      </c>
      <c r="C429" s="80" t="s">
        <v>1110</v>
      </c>
      <c r="D429" s="14" t="s">
        <v>1111</v>
      </c>
      <c r="E429" s="81" t="s">
        <v>1112</v>
      </c>
      <c r="F429" s="81" t="s">
        <v>1135</v>
      </c>
      <c r="G429" s="15" t="s">
        <v>45</v>
      </c>
      <c r="H429" s="16">
        <v>45</v>
      </c>
      <c r="I429" s="17" t="s">
        <v>816</v>
      </c>
      <c r="J429" s="15" t="s">
        <v>47</v>
      </c>
      <c r="K429" s="18" t="s">
        <v>48</v>
      </c>
      <c r="L429" s="18" t="s">
        <v>49</v>
      </c>
      <c r="M429" s="18" t="s">
        <v>50</v>
      </c>
      <c r="N429" s="18"/>
      <c r="O429" s="18"/>
      <c r="P429" s="19"/>
      <c r="Q429" s="20">
        <v>490</v>
      </c>
      <c r="R429" s="20">
        <v>300</v>
      </c>
      <c r="S429" s="20">
        <v>300</v>
      </c>
      <c r="T429" s="20">
        <v>300</v>
      </c>
      <c r="U429" s="20">
        <v>300</v>
      </c>
      <c r="V429" s="20">
        <v>331.75</v>
      </c>
      <c r="W429" s="28">
        <f t="shared" si="9"/>
        <v>560657.5</v>
      </c>
      <c r="X429" s="20">
        <f t="shared" si="10"/>
        <v>627936.4</v>
      </c>
      <c r="Y429" s="18" t="s">
        <v>51</v>
      </c>
      <c r="Z429" s="14" t="s">
        <v>168</v>
      </c>
      <c r="AA429" s="22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  <c r="GV429" s="10"/>
      <c r="GW429" s="10"/>
      <c r="GX429" s="10"/>
      <c r="GY429" s="10"/>
      <c r="GZ429" s="10"/>
      <c r="HA429" s="10"/>
      <c r="HB429" s="10"/>
      <c r="HC429" s="10"/>
      <c r="HD429" s="10"/>
      <c r="HE429" s="10"/>
      <c r="HF429" s="10"/>
      <c r="HG429" s="10"/>
      <c r="HH429" s="10"/>
      <c r="HI429" s="10"/>
      <c r="HJ429" s="10"/>
      <c r="HK429" s="10"/>
      <c r="HL429" s="10"/>
      <c r="HM429" s="10"/>
      <c r="HN429" s="10"/>
    </row>
    <row r="430" spans="1:222" ht="51" hidden="1" outlineLevel="1" x14ac:dyDescent="0.2">
      <c r="A430" s="14" t="s">
        <v>1136</v>
      </c>
      <c r="B430" s="14" t="s">
        <v>40</v>
      </c>
      <c r="C430" s="17" t="s">
        <v>1110</v>
      </c>
      <c r="D430" s="14" t="s">
        <v>1111</v>
      </c>
      <c r="E430" s="14" t="s">
        <v>1112</v>
      </c>
      <c r="F430" s="81" t="s">
        <v>1137</v>
      </c>
      <c r="G430" s="15" t="s">
        <v>45</v>
      </c>
      <c r="H430" s="16">
        <v>45</v>
      </c>
      <c r="I430" s="17" t="s">
        <v>816</v>
      </c>
      <c r="J430" s="15" t="s">
        <v>47</v>
      </c>
      <c r="K430" s="18" t="s">
        <v>48</v>
      </c>
      <c r="L430" s="18" t="s">
        <v>49</v>
      </c>
      <c r="M430" s="18" t="s">
        <v>50</v>
      </c>
      <c r="N430" s="18"/>
      <c r="O430" s="18"/>
      <c r="P430" s="19"/>
      <c r="Q430" s="20">
        <v>630</v>
      </c>
      <c r="R430" s="20">
        <v>630</v>
      </c>
      <c r="S430" s="20">
        <v>630</v>
      </c>
      <c r="T430" s="20">
        <v>630</v>
      </c>
      <c r="U430" s="20">
        <v>630</v>
      </c>
      <c r="V430" s="20">
        <v>236.96</v>
      </c>
      <c r="W430" s="28">
        <f t="shared" si="9"/>
        <v>746424</v>
      </c>
      <c r="X430" s="20">
        <f t="shared" si="10"/>
        <v>835994.88000000012</v>
      </c>
      <c r="Y430" s="18" t="s">
        <v>51</v>
      </c>
      <c r="Z430" s="14" t="s">
        <v>168</v>
      </c>
      <c r="AA430" s="22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  <c r="GV430" s="10"/>
      <c r="GW430" s="10"/>
      <c r="GX430" s="10"/>
      <c r="GY430" s="10"/>
      <c r="GZ430" s="10"/>
      <c r="HA430" s="10"/>
      <c r="HB430" s="10"/>
      <c r="HC430" s="10"/>
      <c r="HD430" s="10"/>
      <c r="HE430" s="10"/>
      <c r="HF430" s="10"/>
      <c r="HG430" s="10"/>
      <c r="HH430" s="10"/>
      <c r="HI430" s="10"/>
      <c r="HJ430" s="10"/>
      <c r="HK430" s="10"/>
      <c r="HL430" s="10"/>
      <c r="HM430" s="10"/>
      <c r="HN430" s="10"/>
    </row>
    <row r="431" spans="1:222" ht="51" hidden="1" outlineLevel="1" x14ac:dyDescent="0.2">
      <c r="A431" s="14" t="s">
        <v>1138</v>
      </c>
      <c r="B431" s="14" t="s">
        <v>40</v>
      </c>
      <c r="C431" s="17" t="s">
        <v>1110</v>
      </c>
      <c r="D431" s="14" t="s">
        <v>1111</v>
      </c>
      <c r="E431" s="81" t="s">
        <v>1112</v>
      </c>
      <c r="F431" s="81" t="s">
        <v>1139</v>
      </c>
      <c r="G431" s="15" t="s">
        <v>45</v>
      </c>
      <c r="H431" s="16">
        <v>45</v>
      </c>
      <c r="I431" s="17" t="s">
        <v>816</v>
      </c>
      <c r="J431" s="15" t="s">
        <v>47</v>
      </c>
      <c r="K431" s="18" t="s">
        <v>48</v>
      </c>
      <c r="L431" s="18" t="s">
        <v>49</v>
      </c>
      <c r="M431" s="18" t="s">
        <v>50</v>
      </c>
      <c r="N431" s="18"/>
      <c r="O431" s="18"/>
      <c r="P431" s="19"/>
      <c r="Q431" s="20">
        <v>280</v>
      </c>
      <c r="R431" s="20">
        <v>280</v>
      </c>
      <c r="S431" s="20">
        <v>280</v>
      </c>
      <c r="T431" s="20">
        <v>280</v>
      </c>
      <c r="U431" s="20">
        <v>280</v>
      </c>
      <c r="V431" s="20">
        <v>291.13</v>
      </c>
      <c r="W431" s="28">
        <f t="shared" si="9"/>
        <v>407582</v>
      </c>
      <c r="X431" s="20">
        <f t="shared" si="10"/>
        <v>456491.84</v>
      </c>
      <c r="Y431" s="18" t="s">
        <v>51</v>
      </c>
      <c r="Z431" s="14" t="s">
        <v>168</v>
      </c>
      <c r="AA431" s="22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  <c r="HB431" s="10"/>
      <c r="HC431" s="10"/>
      <c r="HD431" s="10"/>
      <c r="HE431" s="10"/>
      <c r="HF431" s="10"/>
      <c r="HG431" s="10"/>
      <c r="HH431" s="10"/>
      <c r="HI431" s="10"/>
      <c r="HJ431" s="10"/>
      <c r="HK431" s="10"/>
      <c r="HL431" s="10"/>
      <c r="HM431" s="10"/>
      <c r="HN431" s="10"/>
    </row>
    <row r="432" spans="1:222" ht="89.25" hidden="1" outlineLevel="1" x14ac:dyDescent="0.2">
      <c r="A432" s="14" t="s">
        <v>1140</v>
      </c>
      <c r="B432" s="14" t="s">
        <v>40</v>
      </c>
      <c r="C432" s="80" t="s">
        <v>1123</v>
      </c>
      <c r="D432" s="14" t="s">
        <v>1124</v>
      </c>
      <c r="E432" s="81" t="s">
        <v>1125</v>
      </c>
      <c r="F432" s="81" t="s">
        <v>1141</v>
      </c>
      <c r="G432" s="15" t="s">
        <v>45</v>
      </c>
      <c r="H432" s="16">
        <v>45</v>
      </c>
      <c r="I432" s="17" t="s">
        <v>816</v>
      </c>
      <c r="J432" s="15" t="s">
        <v>47</v>
      </c>
      <c r="K432" s="18" t="s">
        <v>48</v>
      </c>
      <c r="L432" s="18" t="s">
        <v>49</v>
      </c>
      <c r="M432" s="18" t="s">
        <v>1127</v>
      </c>
      <c r="N432" s="18"/>
      <c r="O432" s="18"/>
      <c r="P432" s="19"/>
      <c r="Q432" s="20">
        <v>98</v>
      </c>
      <c r="R432" s="20">
        <v>98</v>
      </c>
      <c r="S432" s="20">
        <v>98</v>
      </c>
      <c r="T432" s="20">
        <v>98</v>
      </c>
      <c r="U432" s="20">
        <v>98</v>
      </c>
      <c r="V432" s="20">
        <v>1798.99</v>
      </c>
      <c r="W432" s="28">
        <f t="shared" si="9"/>
        <v>881505.1</v>
      </c>
      <c r="X432" s="20">
        <f t="shared" si="10"/>
        <v>987285.71200000006</v>
      </c>
      <c r="Y432" s="18" t="s">
        <v>51</v>
      </c>
      <c r="Z432" s="14" t="s">
        <v>168</v>
      </c>
      <c r="AA432" s="22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  <c r="GW432" s="10"/>
      <c r="GX432" s="10"/>
      <c r="GY432" s="10"/>
      <c r="GZ432" s="10"/>
      <c r="HA432" s="10"/>
      <c r="HB432" s="10"/>
      <c r="HC432" s="10"/>
      <c r="HD432" s="10"/>
      <c r="HE432" s="10"/>
      <c r="HF432" s="10"/>
      <c r="HG432" s="10"/>
      <c r="HH432" s="10"/>
      <c r="HI432" s="10"/>
      <c r="HJ432" s="10"/>
      <c r="HK432" s="10"/>
      <c r="HL432" s="10"/>
      <c r="HM432" s="10"/>
      <c r="HN432" s="10"/>
    </row>
    <row r="433" spans="1:222" ht="51" hidden="1" outlineLevel="1" x14ac:dyDescent="0.2">
      <c r="A433" s="14" t="s">
        <v>1142</v>
      </c>
      <c r="B433" s="14" t="s">
        <v>40</v>
      </c>
      <c r="C433" s="17" t="s">
        <v>1110</v>
      </c>
      <c r="D433" s="14" t="s">
        <v>1111</v>
      </c>
      <c r="E433" s="81" t="s">
        <v>1112</v>
      </c>
      <c r="F433" s="81" t="s">
        <v>1143</v>
      </c>
      <c r="G433" s="15" t="s">
        <v>45</v>
      </c>
      <c r="H433" s="16">
        <v>45</v>
      </c>
      <c r="I433" s="17" t="s">
        <v>816</v>
      </c>
      <c r="J433" s="15" t="s">
        <v>47</v>
      </c>
      <c r="K433" s="18" t="s">
        <v>48</v>
      </c>
      <c r="L433" s="18" t="s">
        <v>49</v>
      </c>
      <c r="M433" s="18" t="s">
        <v>50</v>
      </c>
      <c r="N433" s="18"/>
      <c r="O433" s="18"/>
      <c r="P433" s="19"/>
      <c r="Q433" s="20">
        <v>460</v>
      </c>
      <c r="R433" s="20">
        <v>460</v>
      </c>
      <c r="S433" s="20">
        <v>460</v>
      </c>
      <c r="T433" s="20">
        <v>460</v>
      </c>
      <c r="U433" s="20">
        <v>460</v>
      </c>
      <c r="V433" s="20">
        <v>629.65</v>
      </c>
      <c r="W433" s="28">
        <f t="shared" si="9"/>
        <v>1448195</v>
      </c>
      <c r="X433" s="20">
        <f t="shared" si="10"/>
        <v>1621978.4000000001</v>
      </c>
      <c r="Y433" s="18" t="s">
        <v>51</v>
      </c>
      <c r="Z433" s="14" t="s">
        <v>168</v>
      </c>
      <c r="AA433" s="22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  <c r="GW433" s="10"/>
      <c r="GX433" s="10"/>
      <c r="GY433" s="10"/>
      <c r="GZ433" s="10"/>
      <c r="HA433" s="10"/>
      <c r="HB433" s="10"/>
      <c r="HC433" s="10"/>
      <c r="HD433" s="10"/>
      <c r="HE433" s="10"/>
      <c r="HF433" s="10"/>
      <c r="HG433" s="10"/>
      <c r="HH433" s="10"/>
      <c r="HI433" s="10"/>
      <c r="HJ433" s="10"/>
      <c r="HK433" s="10"/>
      <c r="HL433" s="10"/>
      <c r="HM433" s="10"/>
      <c r="HN433" s="10"/>
    </row>
    <row r="434" spans="1:222" ht="51" hidden="1" outlineLevel="1" x14ac:dyDescent="0.2">
      <c r="A434" s="14" t="s">
        <v>1144</v>
      </c>
      <c r="B434" s="14" t="s">
        <v>40</v>
      </c>
      <c r="C434" s="80" t="s">
        <v>1110</v>
      </c>
      <c r="D434" s="14" t="s">
        <v>1111</v>
      </c>
      <c r="E434" s="81" t="s">
        <v>1112</v>
      </c>
      <c r="F434" s="81" t="s">
        <v>1145</v>
      </c>
      <c r="G434" s="15" t="s">
        <v>45</v>
      </c>
      <c r="H434" s="16">
        <v>45</v>
      </c>
      <c r="I434" s="17" t="s">
        <v>816</v>
      </c>
      <c r="J434" s="15" t="s">
        <v>47</v>
      </c>
      <c r="K434" s="18" t="s">
        <v>48</v>
      </c>
      <c r="L434" s="18" t="s">
        <v>49</v>
      </c>
      <c r="M434" s="18" t="s">
        <v>50</v>
      </c>
      <c r="N434" s="18"/>
      <c r="O434" s="18"/>
      <c r="P434" s="19"/>
      <c r="Q434" s="20">
        <v>260</v>
      </c>
      <c r="R434" s="20">
        <v>260</v>
      </c>
      <c r="S434" s="20">
        <v>260</v>
      </c>
      <c r="T434" s="20">
        <v>260</v>
      </c>
      <c r="U434" s="20">
        <v>260</v>
      </c>
      <c r="V434" s="20">
        <v>534.86</v>
      </c>
      <c r="W434" s="28">
        <f t="shared" si="9"/>
        <v>695318</v>
      </c>
      <c r="X434" s="20">
        <f t="shared" si="10"/>
        <v>778756.16</v>
      </c>
      <c r="Y434" s="18" t="s">
        <v>51</v>
      </c>
      <c r="Z434" s="14" t="s">
        <v>168</v>
      </c>
      <c r="AA434" s="22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  <c r="GW434" s="10"/>
      <c r="GX434" s="10"/>
      <c r="GY434" s="10"/>
      <c r="GZ434" s="10"/>
      <c r="HA434" s="10"/>
      <c r="HB434" s="10"/>
      <c r="HC434" s="10"/>
      <c r="HD434" s="10"/>
      <c r="HE434" s="10"/>
      <c r="HF434" s="10"/>
      <c r="HG434" s="10"/>
      <c r="HH434" s="10"/>
      <c r="HI434" s="10"/>
      <c r="HJ434" s="10"/>
      <c r="HK434" s="10"/>
      <c r="HL434" s="10"/>
      <c r="HM434" s="10"/>
      <c r="HN434" s="10"/>
    </row>
    <row r="435" spans="1:222" ht="89.25" hidden="1" outlineLevel="1" x14ac:dyDescent="0.2">
      <c r="A435" s="14" t="s">
        <v>1146</v>
      </c>
      <c r="B435" s="14" t="s">
        <v>40</v>
      </c>
      <c r="C435" s="80" t="s">
        <v>1123</v>
      </c>
      <c r="D435" s="14" t="s">
        <v>1124</v>
      </c>
      <c r="E435" s="81" t="s">
        <v>1125</v>
      </c>
      <c r="F435" s="81" t="s">
        <v>1147</v>
      </c>
      <c r="G435" s="15" t="s">
        <v>45</v>
      </c>
      <c r="H435" s="16">
        <v>45</v>
      </c>
      <c r="I435" s="17" t="s">
        <v>816</v>
      </c>
      <c r="J435" s="15" t="s">
        <v>47</v>
      </c>
      <c r="K435" s="18" t="s">
        <v>48</v>
      </c>
      <c r="L435" s="18" t="s">
        <v>49</v>
      </c>
      <c r="M435" s="18" t="s">
        <v>1127</v>
      </c>
      <c r="N435" s="18"/>
      <c r="O435" s="18"/>
      <c r="P435" s="19"/>
      <c r="Q435" s="20">
        <v>86</v>
      </c>
      <c r="R435" s="20">
        <v>86</v>
      </c>
      <c r="S435" s="20">
        <v>86</v>
      </c>
      <c r="T435" s="20">
        <v>86</v>
      </c>
      <c r="U435" s="20">
        <v>86</v>
      </c>
      <c r="V435" s="20">
        <v>1876.37</v>
      </c>
      <c r="W435" s="28">
        <f t="shared" si="9"/>
        <v>806839.1</v>
      </c>
      <c r="X435" s="20">
        <f t="shared" si="10"/>
        <v>903659.79200000002</v>
      </c>
      <c r="Y435" s="18" t="s">
        <v>51</v>
      </c>
      <c r="Z435" s="14" t="s">
        <v>168</v>
      </c>
      <c r="AA435" s="22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  <c r="GV435" s="10"/>
      <c r="GW435" s="10"/>
      <c r="GX435" s="10"/>
      <c r="GY435" s="10"/>
      <c r="GZ435" s="10"/>
      <c r="HA435" s="10"/>
      <c r="HB435" s="10"/>
      <c r="HC435" s="10"/>
      <c r="HD435" s="10"/>
      <c r="HE435" s="10"/>
      <c r="HF435" s="10"/>
      <c r="HG435" s="10"/>
      <c r="HH435" s="10"/>
      <c r="HI435" s="10"/>
      <c r="HJ435" s="10"/>
      <c r="HK435" s="10"/>
      <c r="HL435" s="10"/>
      <c r="HM435" s="10"/>
      <c r="HN435" s="10"/>
    </row>
    <row r="436" spans="1:222" ht="89.25" hidden="1" outlineLevel="1" x14ac:dyDescent="0.2">
      <c r="A436" s="14" t="s">
        <v>1148</v>
      </c>
      <c r="B436" s="14" t="s">
        <v>40</v>
      </c>
      <c r="C436" s="80" t="s">
        <v>1123</v>
      </c>
      <c r="D436" s="14" t="s">
        <v>1124</v>
      </c>
      <c r="E436" s="81" t="s">
        <v>1125</v>
      </c>
      <c r="F436" s="81" t="s">
        <v>1149</v>
      </c>
      <c r="G436" s="15" t="s">
        <v>45</v>
      </c>
      <c r="H436" s="16">
        <v>45</v>
      </c>
      <c r="I436" s="17" t="s">
        <v>816</v>
      </c>
      <c r="J436" s="15" t="s">
        <v>47</v>
      </c>
      <c r="K436" s="18" t="s">
        <v>48</v>
      </c>
      <c r="L436" s="18" t="s">
        <v>49</v>
      </c>
      <c r="M436" s="18" t="s">
        <v>1127</v>
      </c>
      <c r="N436" s="18"/>
      <c r="O436" s="18"/>
      <c r="P436" s="19"/>
      <c r="Q436" s="20">
        <v>102</v>
      </c>
      <c r="R436" s="20">
        <v>102</v>
      </c>
      <c r="S436" s="20">
        <v>102</v>
      </c>
      <c r="T436" s="20">
        <v>102</v>
      </c>
      <c r="U436" s="20">
        <v>102</v>
      </c>
      <c r="V436" s="20">
        <v>2068.21</v>
      </c>
      <c r="W436" s="28">
        <f t="shared" si="9"/>
        <v>1054787.1000000001</v>
      </c>
      <c r="X436" s="20">
        <f t="shared" si="10"/>
        <v>1181361.5520000001</v>
      </c>
      <c r="Y436" s="18" t="s">
        <v>51</v>
      </c>
      <c r="Z436" s="14" t="s">
        <v>168</v>
      </c>
      <c r="AA436" s="22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  <c r="HB436" s="10"/>
      <c r="HC436" s="10"/>
      <c r="HD436" s="10"/>
      <c r="HE436" s="10"/>
      <c r="HF436" s="10"/>
      <c r="HG436" s="10"/>
      <c r="HH436" s="10"/>
      <c r="HI436" s="10"/>
      <c r="HJ436" s="10"/>
      <c r="HK436" s="10"/>
      <c r="HL436" s="10"/>
      <c r="HM436" s="10"/>
      <c r="HN436" s="10"/>
    </row>
    <row r="437" spans="1:222" ht="51" hidden="1" outlineLevel="1" x14ac:dyDescent="0.2">
      <c r="A437" s="14" t="s">
        <v>1150</v>
      </c>
      <c r="B437" s="14" t="s">
        <v>40</v>
      </c>
      <c r="C437" s="17" t="s">
        <v>1110</v>
      </c>
      <c r="D437" s="14" t="s">
        <v>1111</v>
      </c>
      <c r="E437" s="14" t="s">
        <v>1112</v>
      </c>
      <c r="F437" s="81" t="s">
        <v>1151</v>
      </c>
      <c r="G437" s="15" t="s">
        <v>45</v>
      </c>
      <c r="H437" s="16">
        <v>45</v>
      </c>
      <c r="I437" s="17" t="s">
        <v>816</v>
      </c>
      <c r="J437" s="15" t="s">
        <v>47</v>
      </c>
      <c r="K437" s="18" t="s">
        <v>48</v>
      </c>
      <c r="L437" s="18" t="s">
        <v>49</v>
      </c>
      <c r="M437" s="18" t="s">
        <v>50</v>
      </c>
      <c r="N437" s="18"/>
      <c r="O437" s="18"/>
      <c r="P437" s="19"/>
      <c r="Q437" s="20">
        <v>480</v>
      </c>
      <c r="R437" s="20">
        <v>480</v>
      </c>
      <c r="S437" s="20">
        <v>480</v>
      </c>
      <c r="T437" s="20">
        <v>480</v>
      </c>
      <c r="U437" s="20">
        <v>480</v>
      </c>
      <c r="V437" s="20">
        <v>250.5</v>
      </c>
      <c r="W437" s="28">
        <f t="shared" si="9"/>
        <v>601200</v>
      </c>
      <c r="X437" s="20">
        <f t="shared" si="10"/>
        <v>673344.00000000012</v>
      </c>
      <c r="Y437" s="18" t="s">
        <v>51</v>
      </c>
      <c r="Z437" s="14" t="s">
        <v>168</v>
      </c>
      <c r="AA437" s="22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B437" s="10"/>
      <c r="HC437" s="10"/>
      <c r="HD437" s="10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</row>
    <row r="438" spans="1:222" ht="51" hidden="1" outlineLevel="1" x14ac:dyDescent="0.2">
      <c r="A438" s="14" t="s">
        <v>1152</v>
      </c>
      <c r="B438" s="14" t="s">
        <v>40</v>
      </c>
      <c r="C438" s="80" t="s">
        <v>989</v>
      </c>
      <c r="D438" s="14" t="s">
        <v>990</v>
      </c>
      <c r="E438" s="81" t="s">
        <v>991</v>
      </c>
      <c r="F438" s="81" t="s">
        <v>1153</v>
      </c>
      <c r="G438" s="15" t="s">
        <v>45</v>
      </c>
      <c r="H438" s="16">
        <v>45</v>
      </c>
      <c r="I438" s="17" t="s">
        <v>816</v>
      </c>
      <c r="J438" s="15" t="s">
        <v>47</v>
      </c>
      <c r="K438" s="18" t="s">
        <v>48</v>
      </c>
      <c r="L438" s="18" t="s">
        <v>49</v>
      </c>
      <c r="M438" s="18" t="s">
        <v>50</v>
      </c>
      <c r="N438" s="18"/>
      <c r="O438" s="18"/>
      <c r="P438" s="19"/>
      <c r="Q438" s="20">
        <v>5</v>
      </c>
      <c r="R438" s="20">
        <v>3</v>
      </c>
      <c r="S438" s="20">
        <v>3</v>
      </c>
      <c r="T438" s="20">
        <v>3</v>
      </c>
      <c r="U438" s="20">
        <v>3</v>
      </c>
      <c r="V438" s="20">
        <v>9443.36</v>
      </c>
      <c r="W438" s="28">
        <f t="shared" si="9"/>
        <v>160537.12</v>
      </c>
      <c r="X438" s="20">
        <f t="shared" si="10"/>
        <v>179801.57440000001</v>
      </c>
      <c r="Y438" s="18" t="s">
        <v>51</v>
      </c>
      <c r="Z438" s="14" t="s">
        <v>168</v>
      </c>
      <c r="AA438" s="22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  <c r="GW438" s="10"/>
      <c r="GX438" s="10"/>
      <c r="GY438" s="10"/>
      <c r="GZ438" s="10"/>
      <c r="HA438" s="10"/>
      <c r="HB438" s="10"/>
      <c r="HC438" s="10"/>
      <c r="HD438" s="10"/>
      <c r="HE438" s="10"/>
      <c r="HF438" s="10"/>
      <c r="HG438" s="10"/>
      <c r="HH438" s="10"/>
      <c r="HI438" s="10"/>
      <c r="HJ438" s="10"/>
      <c r="HK438" s="10"/>
      <c r="HL438" s="10"/>
      <c r="HM438" s="10"/>
      <c r="HN438" s="10"/>
    </row>
    <row r="439" spans="1:222" ht="51" hidden="1" outlineLevel="1" x14ac:dyDescent="0.2">
      <c r="A439" s="14" t="s">
        <v>1154</v>
      </c>
      <c r="B439" s="14" t="s">
        <v>40</v>
      </c>
      <c r="C439" s="79" t="s">
        <v>1155</v>
      </c>
      <c r="D439" s="14" t="s">
        <v>1156</v>
      </c>
      <c r="E439" s="81" t="s">
        <v>1157</v>
      </c>
      <c r="F439" s="81" t="s">
        <v>1158</v>
      </c>
      <c r="G439" s="15" t="s">
        <v>45</v>
      </c>
      <c r="H439" s="16">
        <v>45</v>
      </c>
      <c r="I439" s="17" t="s">
        <v>816</v>
      </c>
      <c r="J439" s="15" t="s">
        <v>47</v>
      </c>
      <c r="K439" s="18" t="s">
        <v>48</v>
      </c>
      <c r="L439" s="18" t="s">
        <v>49</v>
      </c>
      <c r="M439" s="18" t="s">
        <v>50</v>
      </c>
      <c r="N439" s="18"/>
      <c r="O439" s="18"/>
      <c r="P439" s="19"/>
      <c r="Q439" s="20">
        <v>7</v>
      </c>
      <c r="R439" s="20">
        <v>0</v>
      </c>
      <c r="S439" s="20">
        <v>0</v>
      </c>
      <c r="T439" s="20">
        <v>0</v>
      </c>
      <c r="U439" s="20">
        <v>0</v>
      </c>
      <c r="V439" s="20">
        <v>50892.86</v>
      </c>
      <c r="W439" s="28">
        <f t="shared" ref="W439:W502" si="11">V439*(O439+P439+Q439+R439+S439+T439+U439)</f>
        <v>356250.02</v>
      </c>
      <c r="X439" s="20">
        <f t="shared" si="10"/>
        <v>399000.02240000007</v>
      </c>
      <c r="Y439" s="18" t="s">
        <v>51</v>
      </c>
      <c r="Z439" s="14" t="s">
        <v>168</v>
      </c>
      <c r="AA439" s="22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  <c r="GV439" s="10"/>
      <c r="GW439" s="10"/>
      <c r="GX439" s="10"/>
      <c r="GY439" s="10"/>
      <c r="GZ439" s="10"/>
      <c r="HA439" s="10"/>
      <c r="HB439" s="10"/>
      <c r="HC439" s="10"/>
      <c r="HD439" s="10"/>
      <c r="HE439" s="10"/>
      <c r="HF439" s="10"/>
      <c r="HG439" s="10"/>
      <c r="HH439" s="10"/>
      <c r="HI439" s="10"/>
      <c r="HJ439" s="10"/>
      <c r="HK439" s="10"/>
      <c r="HL439" s="10"/>
      <c r="HM439" s="10"/>
      <c r="HN439" s="10"/>
    </row>
    <row r="440" spans="1:222" ht="51" hidden="1" outlineLevel="1" x14ac:dyDescent="0.2">
      <c r="A440" s="14" t="s">
        <v>1159</v>
      </c>
      <c r="B440" s="14" t="s">
        <v>40</v>
      </c>
      <c r="C440" s="79" t="s">
        <v>1155</v>
      </c>
      <c r="D440" s="14" t="s">
        <v>1156</v>
      </c>
      <c r="E440" s="81" t="s">
        <v>1157</v>
      </c>
      <c r="F440" s="81" t="s">
        <v>1160</v>
      </c>
      <c r="G440" s="15" t="s">
        <v>45</v>
      </c>
      <c r="H440" s="16">
        <v>45</v>
      </c>
      <c r="I440" s="17" t="s">
        <v>816</v>
      </c>
      <c r="J440" s="15" t="s">
        <v>47</v>
      </c>
      <c r="K440" s="18" t="s">
        <v>48</v>
      </c>
      <c r="L440" s="18" t="s">
        <v>49</v>
      </c>
      <c r="M440" s="18" t="s">
        <v>50</v>
      </c>
      <c r="N440" s="18"/>
      <c r="O440" s="18"/>
      <c r="P440" s="19"/>
      <c r="Q440" s="20">
        <v>7</v>
      </c>
      <c r="R440" s="20">
        <v>0</v>
      </c>
      <c r="S440" s="20">
        <v>0</v>
      </c>
      <c r="T440" s="20">
        <v>0</v>
      </c>
      <c r="U440" s="20">
        <v>0</v>
      </c>
      <c r="V440" s="20">
        <v>50892.86</v>
      </c>
      <c r="W440" s="28">
        <f t="shared" si="11"/>
        <v>356250.02</v>
      </c>
      <c r="X440" s="20">
        <f t="shared" si="10"/>
        <v>399000.02240000007</v>
      </c>
      <c r="Y440" s="18" t="s">
        <v>51</v>
      </c>
      <c r="Z440" s="14" t="s">
        <v>168</v>
      </c>
      <c r="AA440" s="22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  <c r="GV440" s="10"/>
      <c r="GW440" s="10"/>
      <c r="GX440" s="10"/>
      <c r="GY440" s="10"/>
      <c r="GZ440" s="10"/>
      <c r="HA440" s="10"/>
      <c r="HB440" s="10"/>
      <c r="HC440" s="10"/>
      <c r="HD440" s="10"/>
      <c r="HE440" s="10"/>
      <c r="HF440" s="10"/>
      <c r="HG440" s="10"/>
      <c r="HH440" s="10"/>
      <c r="HI440" s="10"/>
      <c r="HJ440" s="10"/>
      <c r="HK440" s="10"/>
      <c r="HL440" s="10"/>
      <c r="HM440" s="10"/>
      <c r="HN440" s="10"/>
    </row>
    <row r="441" spans="1:222" ht="51" hidden="1" outlineLevel="1" x14ac:dyDescent="0.2">
      <c r="A441" s="14" t="s">
        <v>1161</v>
      </c>
      <c r="B441" s="14" t="s">
        <v>40</v>
      </c>
      <c r="C441" s="79" t="s">
        <v>1155</v>
      </c>
      <c r="D441" s="14" t="s">
        <v>1156</v>
      </c>
      <c r="E441" s="14" t="s">
        <v>1157</v>
      </c>
      <c r="F441" s="81" t="s">
        <v>1162</v>
      </c>
      <c r="G441" s="15" t="s">
        <v>45</v>
      </c>
      <c r="H441" s="16">
        <v>45</v>
      </c>
      <c r="I441" s="17" t="s">
        <v>816</v>
      </c>
      <c r="J441" s="15" t="s">
        <v>47</v>
      </c>
      <c r="K441" s="18" t="s">
        <v>48</v>
      </c>
      <c r="L441" s="18" t="s">
        <v>49</v>
      </c>
      <c r="M441" s="18" t="s">
        <v>50</v>
      </c>
      <c r="N441" s="18"/>
      <c r="O441" s="18"/>
      <c r="P441" s="19"/>
      <c r="Q441" s="20">
        <v>2</v>
      </c>
      <c r="R441" s="20">
        <v>2</v>
      </c>
      <c r="S441" s="20">
        <v>2</v>
      </c>
      <c r="T441" s="20">
        <v>2</v>
      </c>
      <c r="U441" s="20">
        <v>2</v>
      </c>
      <c r="V441" s="20">
        <v>55130.43</v>
      </c>
      <c r="W441" s="28">
        <f t="shared" si="11"/>
        <v>551304.30000000005</v>
      </c>
      <c r="X441" s="20">
        <f t="shared" si="10"/>
        <v>617460.81600000011</v>
      </c>
      <c r="Y441" s="18" t="s">
        <v>51</v>
      </c>
      <c r="Z441" s="14" t="s">
        <v>168</v>
      </c>
      <c r="AA441" s="22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B441" s="10"/>
      <c r="HC441" s="10"/>
      <c r="HD441" s="10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</row>
    <row r="442" spans="1:222" ht="51" hidden="1" outlineLevel="1" x14ac:dyDescent="0.2">
      <c r="A442" s="14" t="s">
        <v>1163</v>
      </c>
      <c r="B442" s="14" t="s">
        <v>40</v>
      </c>
      <c r="C442" s="79" t="s">
        <v>1155</v>
      </c>
      <c r="D442" s="14" t="s">
        <v>1156</v>
      </c>
      <c r="E442" s="14" t="s">
        <v>1157</v>
      </c>
      <c r="F442" s="81" t="s">
        <v>1164</v>
      </c>
      <c r="G442" s="15" t="s">
        <v>45</v>
      </c>
      <c r="H442" s="16">
        <v>45</v>
      </c>
      <c r="I442" s="17" t="s">
        <v>816</v>
      </c>
      <c r="J442" s="15" t="s">
        <v>47</v>
      </c>
      <c r="K442" s="18" t="s">
        <v>48</v>
      </c>
      <c r="L442" s="18" t="s">
        <v>49</v>
      </c>
      <c r="M442" s="18" t="s">
        <v>50</v>
      </c>
      <c r="N442" s="18"/>
      <c r="O442" s="18"/>
      <c r="P442" s="19"/>
      <c r="Q442" s="20">
        <v>2</v>
      </c>
      <c r="R442" s="20">
        <v>2</v>
      </c>
      <c r="S442" s="20">
        <v>2</v>
      </c>
      <c r="T442" s="20">
        <v>2</v>
      </c>
      <c r="U442" s="20">
        <v>2</v>
      </c>
      <c r="V442" s="20">
        <v>55130.43</v>
      </c>
      <c r="W442" s="28">
        <f t="shared" si="11"/>
        <v>551304.30000000005</v>
      </c>
      <c r="X442" s="20">
        <f t="shared" si="10"/>
        <v>617460.81600000011</v>
      </c>
      <c r="Y442" s="18" t="s">
        <v>51</v>
      </c>
      <c r="Z442" s="14" t="s">
        <v>168</v>
      </c>
      <c r="AA442" s="22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  <c r="GW442" s="10"/>
      <c r="GX442" s="10"/>
      <c r="GY442" s="10"/>
      <c r="GZ442" s="10"/>
      <c r="HA442" s="10"/>
      <c r="HB442" s="10"/>
      <c r="HC442" s="10"/>
      <c r="HD442" s="10"/>
      <c r="HE442" s="10"/>
      <c r="HF442" s="10"/>
      <c r="HG442" s="10"/>
      <c r="HH442" s="10"/>
      <c r="HI442" s="10"/>
      <c r="HJ442" s="10"/>
      <c r="HK442" s="10"/>
      <c r="HL442" s="10"/>
      <c r="HM442" s="10"/>
      <c r="HN442" s="10"/>
    </row>
    <row r="443" spans="1:222" ht="51" hidden="1" outlineLevel="1" x14ac:dyDescent="0.2">
      <c r="A443" s="14" t="s">
        <v>1165</v>
      </c>
      <c r="B443" s="14" t="s">
        <v>40</v>
      </c>
      <c r="C443" s="80" t="s">
        <v>989</v>
      </c>
      <c r="D443" s="14" t="s">
        <v>990</v>
      </c>
      <c r="E443" s="14" t="s">
        <v>991</v>
      </c>
      <c r="F443" s="81" t="s">
        <v>1166</v>
      </c>
      <c r="G443" s="15" t="s">
        <v>45</v>
      </c>
      <c r="H443" s="16">
        <v>45</v>
      </c>
      <c r="I443" s="17" t="s">
        <v>816</v>
      </c>
      <c r="J443" s="15" t="s">
        <v>47</v>
      </c>
      <c r="K443" s="18" t="s">
        <v>48</v>
      </c>
      <c r="L443" s="18" t="s">
        <v>49</v>
      </c>
      <c r="M443" s="18" t="s">
        <v>50</v>
      </c>
      <c r="N443" s="18"/>
      <c r="O443" s="18"/>
      <c r="P443" s="19"/>
      <c r="Q443" s="20">
        <v>14</v>
      </c>
      <c r="R443" s="20">
        <v>5</v>
      </c>
      <c r="S443" s="20">
        <v>5</v>
      </c>
      <c r="T443" s="20">
        <v>5</v>
      </c>
      <c r="U443" s="20">
        <v>5</v>
      </c>
      <c r="V443" s="20">
        <v>15707.34</v>
      </c>
      <c r="W443" s="28">
        <f t="shared" si="11"/>
        <v>534049.56000000006</v>
      </c>
      <c r="X443" s="20">
        <f t="shared" si="10"/>
        <v>598135.50720000011</v>
      </c>
      <c r="Y443" s="18" t="s">
        <v>51</v>
      </c>
      <c r="Z443" s="14" t="s">
        <v>168</v>
      </c>
      <c r="AA443" s="22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  <c r="GV443" s="10"/>
      <c r="GW443" s="10"/>
      <c r="GX443" s="10"/>
      <c r="GY443" s="10"/>
      <c r="GZ443" s="10"/>
      <c r="HA443" s="10"/>
      <c r="HB443" s="10"/>
      <c r="HC443" s="10"/>
      <c r="HD443" s="10"/>
      <c r="HE443" s="10"/>
      <c r="HF443" s="10"/>
      <c r="HG443" s="10"/>
      <c r="HH443" s="10"/>
      <c r="HI443" s="10"/>
      <c r="HJ443" s="10"/>
      <c r="HK443" s="10"/>
      <c r="HL443" s="10"/>
      <c r="HM443" s="10"/>
      <c r="HN443" s="10"/>
    </row>
    <row r="444" spans="1:222" ht="51" hidden="1" outlineLevel="1" x14ac:dyDescent="0.2">
      <c r="A444" s="14" t="s">
        <v>1167</v>
      </c>
      <c r="B444" s="14" t="s">
        <v>40</v>
      </c>
      <c r="C444" s="79" t="s">
        <v>1168</v>
      </c>
      <c r="D444" s="14" t="s">
        <v>1169</v>
      </c>
      <c r="E444" s="14" t="s">
        <v>1170</v>
      </c>
      <c r="F444" s="81" t="s">
        <v>1171</v>
      </c>
      <c r="G444" s="15" t="s">
        <v>77</v>
      </c>
      <c r="H444" s="16">
        <v>45</v>
      </c>
      <c r="I444" s="17" t="s">
        <v>816</v>
      </c>
      <c r="J444" s="15" t="s">
        <v>47</v>
      </c>
      <c r="K444" s="18" t="s">
        <v>48</v>
      </c>
      <c r="L444" s="18" t="s">
        <v>49</v>
      </c>
      <c r="M444" s="18" t="s">
        <v>50</v>
      </c>
      <c r="N444" s="18"/>
      <c r="O444" s="18"/>
      <c r="P444" s="19"/>
      <c r="Q444" s="20">
        <v>60</v>
      </c>
      <c r="R444" s="20">
        <v>60</v>
      </c>
      <c r="S444" s="20">
        <v>60</v>
      </c>
      <c r="T444" s="20">
        <v>60</v>
      </c>
      <c r="U444" s="20">
        <v>60</v>
      </c>
      <c r="V444" s="20">
        <v>27081.61</v>
      </c>
      <c r="W444" s="28">
        <f t="shared" si="11"/>
        <v>8124483</v>
      </c>
      <c r="X444" s="20">
        <f t="shared" si="10"/>
        <v>9099420.9600000009</v>
      </c>
      <c r="Y444" s="18" t="s">
        <v>51</v>
      </c>
      <c r="Z444" s="14" t="s">
        <v>168</v>
      </c>
      <c r="AA444" s="22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B444" s="10"/>
      <c r="HC444" s="10"/>
      <c r="HD444" s="10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</row>
    <row r="445" spans="1:222" ht="51" hidden="1" outlineLevel="1" x14ac:dyDescent="0.2">
      <c r="A445" s="14" t="s">
        <v>1172</v>
      </c>
      <c r="B445" s="14" t="s">
        <v>40</v>
      </c>
      <c r="C445" s="80" t="s">
        <v>989</v>
      </c>
      <c r="D445" s="14" t="s">
        <v>990</v>
      </c>
      <c r="E445" s="81" t="s">
        <v>991</v>
      </c>
      <c r="F445" s="81" t="s">
        <v>1173</v>
      </c>
      <c r="G445" s="15" t="s">
        <v>45</v>
      </c>
      <c r="H445" s="16">
        <v>45</v>
      </c>
      <c r="I445" s="17" t="s">
        <v>816</v>
      </c>
      <c r="J445" s="15" t="s">
        <v>47</v>
      </c>
      <c r="K445" s="18" t="s">
        <v>48</v>
      </c>
      <c r="L445" s="18" t="s">
        <v>49</v>
      </c>
      <c r="M445" s="18" t="s">
        <v>50</v>
      </c>
      <c r="N445" s="18"/>
      <c r="O445" s="18"/>
      <c r="P445" s="19"/>
      <c r="Q445" s="20">
        <v>366</v>
      </c>
      <c r="R445" s="20">
        <v>300</v>
      </c>
      <c r="S445" s="20">
        <v>300</v>
      </c>
      <c r="T445" s="20">
        <v>300</v>
      </c>
      <c r="U445" s="20">
        <v>300</v>
      </c>
      <c r="V445" s="20">
        <v>25998.35</v>
      </c>
      <c r="W445" s="28">
        <f t="shared" si="11"/>
        <v>40713416.099999994</v>
      </c>
      <c r="X445" s="20">
        <f t="shared" si="10"/>
        <v>45599026.031999998</v>
      </c>
      <c r="Y445" s="18" t="s">
        <v>51</v>
      </c>
      <c r="Z445" s="14" t="s">
        <v>168</v>
      </c>
      <c r="AA445" s="22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  <c r="GV445" s="10"/>
      <c r="GW445" s="10"/>
      <c r="GX445" s="10"/>
      <c r="GY445" s="10"/>
      <c r="GZ445" s="10"/>
      <c r="HA445" s="10"/>
      <c r="HB445" s="10"/>
      <c r="HC445" s="10"/>
      <c r="HD445" s="10"/>
      <c r="HE445" s="10"/>
      <c r="HF445" s="10"/>
      <c r="HG445" s="10"/>
      <c r="HH445" s="10"/>
      <c r="HI445" s="10"/>
      <c r="HJ445" s="10"/>
      <c r="HK445" s="10"/>
      <c r="HL445" s="10"/>
      <c r="HM445" s="10"/>
      <c r="HN445" s="10"/>
    </row>
    <row r="446" spans="1:222" ht="51" hidden="1" outlineLevel="1" x14ac:dyDescent="0.2">
      <c r="A446" s="14" t="s">
        <v>1174</v>
      </c>
      <c r="B446" s="14" t="s">
        <v>40</v>
      </c>
      <c r="C446" s="80" t="s">
        <v>989</v>
      </c>
      <c r="D446" s="14" t="s">
        <v>990</v>
      </c>
      <c r="E446" s="81" t="s">
        <v>991</v>
      </c>
      <c r="F446" s="81" t="s">
        <v>1175</v>
      </c>
      <c r="G446" s="15" t="s">
        <v>45</v>
      </c>
      <c r="H446" s="16">
        <v>45</v>
      </c>
      <c r="I446" s="17" t="s">
        <v>816</v>
      </c>
      <c r="J446" s="15" t="s">
        <v>47</v>
      </c>
      <c r="K446" s="18" t="s">
        <v>48</v>
      </c>
      <c r="L446" s="18" t="s">
        <v>49</v>
      </c>
      <c r="M446" s="18" t="s">
        <v>50</v>
      </c>
      <c r="N446" s="18"/>
      <c r="O446" s="18"/>
      <c r="P446" s="19"/>
      <c r="Q446" s="20">
        <v>366</v>
      </c>
      <c r="R446" s="20">
        <v>300</v>
      </c>
      <c r="S446" s="20">
        <v>300</v>
      </c>
      <c r="T446" s="20">
        <v>300</v>
      </c>
      <c r="U446" s="20">
        <v>300</v>
      </c>
      <c r="V446" s="20">
        <v>10832.65</v>
      </c>
      <c r="W446" s="28">
        <f t="shared" si="11"/>
        <v>16963929.899999999</v>
      </c>
      <c r="X446" s="20">
        <f t="shared" si="10"/>
        <v>18999601.488000002</v>
      </c>
      <c r="Y446" s="18" t="s">
        <v>51</v>
      </c>
      <c r="Z446" s="14" t="s">
        <v>168</v>
      </c>
      <c r="AA446" s="22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  <c r="GV446" s="10"/>
      <c r="GW446" s="10"/>
      <c r="GX446" s="10"/>
      <c r="GY446" s="10"/>
      <c r="GZ446" s="10"/>
      <c r="HA446" s="10"/>
      <c r="HB446" s="10"/>
      <c r="HC446" s="10"/>
      <c r="HD446" s="10"/>
      <c r="HE446" s="10"/>
      <c r="HF446" s="10"/>
      <c r="HG446" s="10"/>
      <c r="HH446" s="10"/>
      <c r="HI446" s="10"/>
      <c r="HJ446" s="10"/>
      <c r="HK446" s="10"/>
      <c r="HL446" s="10"/>
      <c r="HM446" s="10"/>
      <c r="HN446" s="10"/>
    </row>
    <row r="447" spans="1:222" ht="51" hidden="1" outlineLevel="1" x14ac:dyDescent="0.2">
      <c r="A447" s="14" t="s">
        <v>1176</v>
      </c>
      <c r="B447" s="14" t="s">
        <v>40</v>
      </c>
      <c r="C447" s="79" t="s">
        <v>1168</v>
      </c>
      <c r="D447" s="14" t="s">
        <v>1169</v>
      </c>
      <c r="E447" s="14" t="s">
        <v>1170</v>
      </c>
      <c r="F447" s="81" t="s">
        <v>1177</v>
      </c>
      <c r="G447" s="15" t="s">
        <v>77</v>
      </c>
      <c r="H447" s="16">
        <v>45</v>
      </c>
      <c r="I447" s="17" t="s">
        <v>816</v>
      </c>
      <c r="J447" s="15" t="s">
        <v>47</v>
      </c>
      <c r="K447" s="18" t="s">
        <v>48</v>
      </c>
      <c r="L447" s="18" t="s">
        <v>49</v>
      </c>
      <c r="M447" s="18" t="s">
        <v>50</v>
      </c>
      <c r="N447" s="18"/>
      <c r="O447" s="18"/>
      <c r="P447" s="19"/>
      <c r="Q447" s="20">
        <v>300</v>
      </c>
      <c r="R447" s="20">
        <v>270</v>
      </c>
      <c r="S447" s="20">
        <v>270</v>
      </c>
      <c r="T447" s="20">
        <v>270</v>
      </c>
      <c r="U447" s="20">
        <v>270</v>
      </c>
      <c r="V447" s="20">
        <v>15707.34</v>
      </c>
      <c r="W447" s="28">
        <f t="shared" si="11"/>
        <v>21676129.199999999</v>
      </c>
      <c r="X447" s="20">
        <f t="shared" si="10"/>
        <v>24277264.704</v>
      </c>
      <c r="Y447" s="18" t="s">
        <v>51</v>
      </c>
      <c r="Z447" s="14" t="s">
        <v>168</v>
      </c>
      <c r="AA447" s="22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  <c r="GV447" s="10"/>
      <c r="GW447" s="10"/>
      <c r="GX447" s="10"/>
      <c r="GY447" s="10"/>
      <c r="GZ447" s="10"/>
      <c r="HA447" s="10"/>
      <c r="HB447" s="10"/>
      <c r="HC447" s="10"/>
      <c r="HD447" s="10"/>
      <c r="HE447" s="10"/>
      <c r="HF447" s="10"/>
      <c r="HG447" s="10"/>
      <c r="HH447" s="10"/>
      <c r="HI447" s="10"/>
      <c r="HJ447" s="10"/>
      <c r="HK447" s="10"/>
      <c r="HL447" s="10"/>
      <c r="HM447" s="10"/>
      <c r="HN447" s="10"/>
    </row>
    <row r="448" spans="1:222" ht="51" hidden="1" outlineLevel="1" x14ac:dyDescent="0.2">
      <c r="A448" s="14" t="s">
        <v>1178</v>
      </c>
      <c r="B448" s="14" t="s">
        <v>40</v>
      </c>
      <c r="C448" s="80" t="s">
        <v>989</v>
      </c>
      <c r="D448" s="14" t="s">
        <v>990</v>
      </c>
      <c r="E448" s="81" t="s">
        <v>991</v>
      </c>
      <c r="F448" s="81" t="s">
        <v>1179</v>
      </c>
      <c r="G448" s="15" t="s">
        <v>45</v>
      </c>
      <c r="H448" s="16">
        <v>45</v>
      </c>
      <c r="I448" s="17" t="s">
        <v>816</v>
      </c>
      <c r="J448" s="15" t="s">
        <v>47</v>
      </c>
      <c r="K448" s="18" t="s">
        <v>48</v>
      </c>
      <c r="L448" s="18" t="s">
        <v>49</v>
      </c>
      <c r="M448" s="18" t="s">
        <v>50</v>
      </c>
      <c r="N448" s="18"/>
      <c r="O448" s="18"/>
      <c r="P448" s="19"/>
      <c r="Q448" s="20">
        <v>200</v>
      </c>
      <c r="R448" s="20">
        <v>270</v>
      </c>
      <c r="S448" s="20">
        <v>270</v>
      </c>
      <c r="T448" s="20">
        <v>270</v>
      </c>
      <c r="U448" s="20">
        <v>270</v>
      </c>
      <c r="V448" s="20">
        <v>15707.34</v>
      </c>
      <c r="W448" s="28">
        <f t="shared" si="11"/>
        <v>20105395.199999999</v>
      </c>
      <c r="X448" s="20">
        <f t="shared" si="10"/>
        <v>22518042.624000002</v>
      </c>
      <c r="Y448" s="18" t="s">
        <v>51</v>
      </c>
      <c r="Z448" s="14" t="s">
        <v>168</v>
      </c>
      <c r="AA448" s="22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  <c r="GW448" s="10"/>
      <c r="GX448" s="10"/>
      <c r="GY448" s="10"/>
      <c r="GZ448" s="10"/>
      <c r="HA448" s="10"/>
      <c r="HB448" s="10"/>
      <c r="HC448" s="10"/>
      <c r="HD448" s="10"/>
      <c r="HE448" s="10"/>
      <c r="HF448" s="10"/>
      <c r="HG448" s="10"/>
      <c r="HH448" s="10"/>
      <c r="HI448" s="10"/>
      <c r="HJ448" s="10"/>
      <c r="HK448" s="10"/>
      <c r="HL448" s="10"/>
      <c r="HM448" s="10"/>
      <c r="HN448" s="10"/>
    </row>
    <row r="449" spans="1:222" ht="51" hidden="1" outlineLevel="1" x14ac:dyDescent="0.2">
      <c r="A449" s="14" t="s">
        <v>1180</v>
      </c>
      <c r="B449" s="14" t="s">
        <v>40</v>
      </c>
      <c r="C449" s="80" t="s">
        <v>989</v>
      </c>
      <c r="D449" s="14" t="s">
        <v>990</v>
      </c>
      <c r="E449" s="81" t="s">
        <v>991</v>
      </c>
      <c r="F449" s="81" t="s">
        <v>1181</v>
      </c>
      <c r="G449" s="15" t="s">
        <v>45</v>
      </c>
      <c r="H449" s="16">
        <v>45</v>
      </c>
      <c r="I449" s="17" t="s">
        <v>816</v>
      </c>
      <c r="J449" s="15" t="s">
        <v>47</v>
      </c>
      <c r="K449" s="18" t="s">
        <v>48</v>
      </c>
      <c r="L449" s="18" t="s">
        <v>49</v>
      </c>
      <c r="M449" s="18" t="s">
        <v>50</v>
      </c>
      <c r="N449" s="18"/>
      <c r="O449" s="18"/>
      <c r="P449" s="19"/>
      <c r="Q449" s="20">
        <v>60</v>
      </c>
      <c r="R449" s="20">
        <v>30</v>
      </c>
      <c r="S449" s="20">
        <v>35</v>
      </c>
      <c r="T449" s="20">
        <v>30</v>
      </c>
      <c r="U449" s="20">
        <v>30</v>
      </c>
      <c r="V449" s="20">
        <v>37659.29</v>
      </c>
      <c r="W449" s="28">
        <f t="shared" si="11"/>
        <v>6966968.6500000004</v>
      </c>
      <c r="X449" s="20">
        <f t="shared" si="10"/>
        <v>7803004.8880000012</v>
      </c>
      <c r="Y449" s="18" t="s">
        <v>51</v>
      </c>
      <c r="Z449" s="14" t="s">
        <v>168</v>
      </c>
      <c r="AA449" s="22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  <c r="GV449" s="10"/>
      <c r="GW449" s="10"/>
      <c r="GX449" s="10"/>
      <c r="GY449" s="10"/>
      <c r="GZ449" s="10"/>
      <c r="HA449" s="10"/>
      <c r="HB449" s="10"/>
      <c r="HC449" s="10"/>
      <c r="HD449" s="10"/>
      <c r="HE449" s="10"/>
      <c r="HF449" s="10"/>
      <c r="HG449" s="10"/>
      <c r="HH449" s="10"/>
      <c r="HI449" s="10"/>
      <c r="HJ449" s="10"/>
      <c r="HK449" s="10"/>
      <c r="HL449" s="10"/>
      <c r="HM449" s="10"/>
      <c r="HN449" s="10"/>
    </row>
    <row r="450" spans="1:222" ht="51" hidden="1" outlineLevel="1" x14ac:dyDescent="0.2">
      <c r="A450" s="14" t="s">
        <v>1182</v>
      </c>
      <c r="B450" s="14" t="s">
        <v>40</v>
      </c>
      <c r="C450" s="79" t="s">
        <v>1168</v>
      </c>
      <c r="D450" s="14" t="s">
        <v>1169</v>
      </c>
      <c r="E450" s="81" t="s">
        <v>1170</v>
      </c>
      <c r="F450" s="81" t="s">
        <v>1183</v>
      </c>
      <c r="G450" s="15" t="s">
        <v>77</v>
      </c>
      <c r="H450" s="16">
        <v>45</v>
      </c>
      <c r="I450" s="17" t="s">
        <v>816</v>
      </c>
      <c r="J450" s="15" t="s">
        <v>47</v>
      </c>
      <c r="K450" s="18" t="s">
        <v>48</v>
      </c>
      <c r="L450" s="18" t="s">
        <v>49</v>
      </c>
      <c r="M450" s="18" t="s">
        <v>50</v>
      </c>
      <c r="N450" s="18"/>
      <c r="O450" s="18"/>
      <c r="P450" s="19"/>
      <c r="Q450" s="20">
        <v>226</v>
      </c>
      <c r="R450" s="20">
        <v>200</v>
      </c>
      <c r="S450" s="20">
        <v>200</v>
      </c>
      <c r="T450" s="20">
        <v>200</v>
      </c>
      <c r="U450" s="20">
        <v>200</v>
      </c>
      <c r="V450" s="20">
        <v>27623.25</v>
      </c>
      <c r="W450" s="28">
        <f t="shared" si="11"/>
        <v>28341454.5</v>
      </c>
      <c r="X450" s="20">
        <f t="shared" si="10"/>
        <v>31742429.040000003</v>
      </c>
      <c r="Y450" s="18" t="s">
        <v>51</v>
      </c>
      <c r="Z450" s="14" t="s">
        <v>168</v>
      </c>
      <c r="AA450" s="22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  <c r="GV450" s="10"/>
      <c r="GW450" s="10"/>
      <c r="GX450" s="10"/>
      <c r="GY450" s="10"/>
      <c r="GZ450" s="10"/>
      <c r="HA450" s="10"/>
      <c r="HB450" s="10"/>
      <c r="HC450" s="10"/>
      <c r="HD450" s="10"/>
      <c r="HE450" s="10"/>
      <c r="HF450" s="10"/>
      <c r="HG450" s="10"/>
      <c r="HH450" s="10"/>
      <c r="HI450" s="10"/>
      <c r="HJ450" s="10"/>
      <c r="HK450" s="10"/>
      <c r="HL450" s="10"/>
      <c r="HM450" s="10"/>
      <c r="HN450" s="10"/>
    </row>
    <row r="451" spans="1:222" ht="51" hidden="1" outlineLevel="1" x14ac:dyDescent="0.2">
      <c r="A451" s="14" t="s">
        <v>1184</v>
      </c>
      <c r="B451" s="14" t="s">
        <v>40</v>
      </c>
      <c r="C451" s="80" t="s">
        <v>989</v>
      </c>
      <c r="D451" s="14" t="s">
        <v>990</v>
      </c>
      <c r="E451" s="81" t="s">
        <v>991</v>
      </c>
      <c r="F451" s="81" t="s">
        <v>1185</v>
      </c>
      <c r="G451" s="15" t="s">
        <v>45</v>
      </c>
      <c r="H451" s="16">
        <v>45</v>
      </c>
      <c r="I451" s="17" t="s">
        <v>816</v>
      </c>
      <c r="J451" s="15" t="s">
        <v>47</v>
      </c>
      <c r="K451" s="18" t="s">
        <v>48</v>
      </c>
      <c r="L451" s="18" t="s">
        <v>49</v>
      </c>
      <c r="M451" s="18" t="s">
        <v>50</v>
      </c>
      <c r="N451" s="18"/>
      <c r="O451" s="18"/>
      <c r="P451" s="19"/>
      <c r="Q451" s="20">
        <v>102</v>
      </c>
      <c r="R451" s="20">
        <v>90</v>
      </c>
      <c r="S451" s="20">
        <v>90</v>
      </c>
      <c r="T451" s="20">
        <v>90</v>
      </c>
      <c r="U451" s="20">
        <v>90</v>
      </c>
      <c r="V451" s="20">
        <v>24309.52</v>
      </c>
      <c r="W451" s="28">
        <f t="shared" si="11"/>
        <v>11230998.24</v>
      </c>
      <c r="X451" s="20">
        <f t="shared" si="10"/>
        <v>12578718.028800001</v>
      </c>
      <c r="Y451" s="18" t="s">
        <v>51</v>
      </c>
      <c r="Z451" s="14" t="s">
        <v>168</v>
      </c>
      <c r="AA451" s="22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  <c r="GV451" s="10"/>
      <c r="GW451" s="10"/>
      <c r="GX451" s="10"/>
      <c r="GY451" s="10"/>
      <c r="GZ451" s="10"/>
      <c r="HA451" s="10"/>
      <c r="HB451" s="10"/>
      <c r="HC451" s="10"/>
      <c r="HD451" s="10"/>
      <c r="HE451" s="10"/>
      <c r="HF451" s="10"/>
      <c r="HG451" s="10"/>
      <c r="HH451" s="10"/>
      <c r="HI451" s="10"/>
      <c r="HJ451" s="10"/>
      <c r="HK451" s="10"/>
      <c r="HL451" s="10"/>
      <c r="HM451" s="10"/>
      <c r="HN451" s="10"/>
    </row>
    <row r="452" spans="1:222" ht="51" hidden="1" outlineLevel="1" x14ac:dyDescent="0.2">
      <c r="A452" s="14" t="s">
        <v>1186</v>
      </c>
      <c r="B452" s="14" t="s">
        <v>40</v>
      </c>
      <c r="C452" s="80" t="s">
        <v>989</v>
      </c>
      <c r="D452" s="14" t="s">
        <v>990</v>
      </c>
      <c r="E452" s="81" t="s">
        <v>991</v>
      </c>
      <c r="F452" s="81" t="s">
        <v>1187</v>
      </c>
      <c r="G452" s="15" t="s">
        <v>45</v>
      </c>
      <c r="H452" s="16">
        <v>45</v>
      </c>
      <c r="I452" s="17" t="s">
        <v>816</v>
      </c>
      <c r="J452" s="15" t="s">
        <v>47</v>
      </c>
      <c r="K452" s="18" t="s">
        <v>48</v>
      </c>
      <c r="L452" s="18" t="s">
        <v>49</v>
      </c>
      <c r="M452" s="18" t="s">
        <v>50</v>
      </c>
      <c r="N452" s="18"/>
      <c r="O452" s="18"/>
      <c r="P452" s="19"/>
      <c r="Q452" s="20">
        <v>104</v>
      </c>
      <c r="R452" s="20">
        <v>90</v>
      </c>
      <c r="S452" s="20">
        <v>90</v>
      </c>
      <c r="T452" s="20">
        <v>90</v>
      </c>
      <c r="U452" s="20">
        <v>90</v>
      </c>
      <c r="V452" s="20">
        <v>21686.959999999999</v>
      </c>
      <c r="W452" s="28">
        <f t="shared" si="11"/>
        <v>10062749.439999999</v>
      </c>
      <c r="X452" s="20">
        <f t="shared" si="10"/>
        <v>11270279.3728</v>
      </c>
      <c r="Y452" s="18" t="s">
        <v>51</v>
      </c>
      <c r="Z452" s="14" t="s">
        <v>168</v>
      </c>
      <c r="AA452" s="22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  <c r="GV452" s="10"/>
      <c r="GW452" s="10"/>
      <c r="GX452" s="10"/>
      <c r="GY452" s="10"/>
      <c r="GZ452" s="10"/>
      <c r="HA452" s="10"/>
      <c r="HB452" s="10"/>
      <c r="HC452" s="10"/>
      <c r="HD452" s="10"/>
      <c r="HE452" s="10"/>
      <c r="HF452" s="10"/>
      <c r="HG452" s="10"/>
      <c r="HH452" s="10"/>
      <c r="HI452" s="10"/>
      <c r="HJ452" s="10"/>
      <c r="HK452" s="10"/>
      <c r="HL452" s="10"/>
      <c r="HM452" s="10"/>
      <c r="HN452" s="10"/>
    </row>
    <row r="453" spans="1:222" ht="51" hidden="1" outlineLevel="1" x14ac:dyDescent="0.2">
      <c r="A453" s="14" t="s">
        <v>1188</v>
      </c>
      <c r="B453" s="14" t="s">
        <v>40</v>
      </c>
      <c r="C453" s="80" t="s">
        <v>989</v>
      </c>
      <c r="D453" s="14" t="s">
        <v>990</v>
      </c>
      <c r="E453" s="81" t="s">
        <v>991</v>
      </c>
      <c r="F453" s="81" t="s">
        <v>1189</v>
      </c>
      <c r="G453" s="15" t="s">
        <v>45</v>
      </c>
      <c r="H453" s="16">
        <v>45</v>
      </c>
      <c r="I453" s="17" t="s">
        <v>816</v>
      </c>
      <c r="J453" s="15" t="s">
        <v>47</v>
      </c>
      <c r="K453" s="18" t="s">
        <v>48</v>
      </c>
      <c r="L453" s="18" t="s">
        <v>49</v>
      </c>
      <c r="M453" s="18" t="s">
        <v>50</v>
      </c>
      <c r="N453" s="18"/>
      <c r="O453" s="18"/>
      <c r="P453" s="19"/>
      <c r="Q453" s="20">
        <v>12</v>
      </c>
      <c r="R453" s="20">
        <v>12</v>
      </c>
      <c r="S453" s="20">
        <v>12</v>
      </c>
      <c r="T453" s="20">
        <v>12</v>
      </c>
      <c r="U453" s="20">
        <v>12</v>
      </c>
      <c r="V453" s="20">
        <v>5416.32</v>
      </c>
      <c r="W453" s="28">
        <f t="shared" si="11"/>
        <v>324979.19999999995</v>
      </c>
      <c r="X453" s="20">
        <f t="shared" si="10"/>
        <v>363976.70399999997</v>
      </c>
      <c r="Y453" s="18" t="s">
        <v>51</v>
      </c>
      <c r="Z453" s="14" t="s">
        <v>168</v>
      </c>
      <c r="AA453" s="22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  <c r="GV453" s="10"/>
      <c r="GW453" s="10"/>
      <c r="GX453" s="10"/>
      <c r="GY453" s="10"/>
      <c r="GZ453" s="10"/>
      <c r="HA453" s="10"/>
      <c r="HB453" s="10"/>
      <c r="HC453" s="10"/>
      <c r="HD453" s="10"/>
      <c r="HE453" s="10"/>
      <c r="HF453" s="10"/>
      <c r="HG453" s="10"/>
      <c r="HH453" s="10"/>
      <c r="HI453" s="10"/>
      <c r="HJ453" s="10"/>
      <c r="HK453" s="10"/>
      <c r="HL453" s="10"/>
      <c r="HM453" s="10"/>
      <c r="HN453" s="10"/>
    </row>
    <row r="454" spans="1:222" ht="51" hidden="1" outlineLevel="1" x14ac:dyDescent="0.2">
      <c r="A454" s="14" t="s">
        <v>1190</v>
      </c>
      <c r="B454" s="14" t="s">
        <v>40</v>
      </c>
      <c r="C454" s="79" t="s">
        <v>989</v>
      </c>
      <c r="D454" s="14" t="s">
        <v>990</v>
      </c>
      <c r="E454" s="81" t="s">
        <v>991</v>
      </c>
      <c r="F454" s="81" t="s">
        <v>1191</v>
      </c>
      <c r="G454" s="15" t="s">
        <v>45</v>
      </c>
      <c r="H454" s="16">
        <v>45</v>
      </c>
      <c r="I454" s="17" t="s">
        <v>816</v>
      </c>
      <c r="J454" s="15" t="s">
        <v>47</v>
      </c>
      <c r="K454" s="18" t="s">
        <v>48</v>
      </c>
      <c r="L454" s="18" t="s">
        <v>49</v>
      </c>
      <c r="M454" s="18" t="s">
        <v>50</v>
      </c>
      <c r="N454" s="18"/>
      <c r="O454" s="18"/>
      <c r="P454" s="19"/>
      <c r="Q454" s="20">
        <v>20</v>
      </c>
      <c r="R454" s="20">
        <v>20</v>
      </c>
      <c r="S454" s="20">
        <v>20</v>
      </c>
      <c r="T454" s="20">
        <v>20</v>
      </c>
      <c r="U454" s="20">
        <v>20</v>
      </c>
      <c r="V454" s="20">
        <v>10832.65</v>
      </c>
      <c r="W454" s="28">
        <f t="shared" si="11"/>
        <v>1083265</v>
      </c>
      <c r="X454" s="20">
        <f t="shared" si="10"/>
        <v>1213256.8</v>
      </c>
      <c r="Y454" s="18" t="s">
        <v>51</v>
      </c>
      <c r="Z454" s="14" t="s">
        <v>168</v>
      </c>
      <c r="AA454" s="22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  <c r="GV454" s="10"/>
      <c r="GW454" s="10"/>
      <c r="GX454" s="10"/>
      <c r="GY454" s="10"/>
      <c r="GZ454" s="10"/>
      <c r="HA454" s="10"/>
      <c r="HB454" s="10"/>
      <c r="HC454" s="10"/>
      <c r="HD454" s="10"/>
      <c r="HE454" s="10"/>
      <c r="HF454" s="10"/>
      <c r="HG454" s="10"/>
      <c r="HH454" s="10"/>
      <c r="HI454" s="10"/>
      <c r="HJ454" s="10"/>
      <c r="HK454" s="10"/>
      <c r="HL454" s="10"/>
      <c r="HM454" s="10"/>
      <c r="HN454" s="10"/>
    </row>
    <row r="455" spans="1:222" ht="51" hidden="1" outlineLevel="1" x14ac:dyDescent="0.2">
      <c r="A455" s="14" t="s">
        <v>1192</v>
      </c>
      <c r="B455" s="14" t="s">
        <v>40</v>
      </c>
      <c r="C455" s="79" t="s">
        <v>1168</v>
      </c>
      <c r="D455" s="14" t="s">
        <v>1169</v>
      </c>
      <c r="E455" s="81" t="s">
        <v>1170</v>
      </c>
      <c r="F455" s="81" t="s">
        <v>1193</v>
      </c>
      <c r="G455" s="15" t="s">
        <v>77</v>
      </c>
      <c r="H455" s="16">
        <v>45</v>
      </c>
      <c r="I455" s="17" t="s">
        <v>816</v>
      </c>
      <c r="J455" s="15" t="s">
        <v>47</v>
      </c>
      <c r="K455" s="18" t="s">
        <v>48</v>
      </c>
      <c r="L455" s="18" t="s">
        <v>49</v>
      </c>
      <c r="M455" s="18" t="s">
        <v>50</v>
      </c>
      <c r="N455" s="18"/>
      <c r="O455" s="18"/>
      <c r="P455" s="19"/>
      <c r="Q455" s="20">
        <v>138</v>
      </c>
      <c r="R455" s="20">
        <v>130</v>
      </c>
      <c r="S455" s="20">
        <v>130</v>
      </c>
      <c r="T455" s="20">
        <v>130</v>
      </c>
      <c r="U455" s="20">
        <v>130</v>
      </c>
      <c r="V455" s="20">
        <v>9749.3799999999992</v>
      </c>
      <c r="W455" s="28">
        <f t="shared" si="11"/>
        <v>6415092.0399999991</v>
      </c>
      <c r="X455" s="20">
        <f t="shared" si="10"/>
        <v>7184903.0847999994</v>
      </c>
      <c r="Y455" s="18" t="s">
        <v>51</v>
      </c>
      <c r="Z455" s="14" t="s">
        <v>168</v>
      </c>
      <c r="AA455" s="22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  <c r="HB455" s="10"/>
      <c r="HC455" s="10"/>
      <c r="HD455" s="10"/>
      <c r="HE455" s="10"/>
      <c r="HF455" s="10"/>
      <c r="HG455" s="10"/>
      <c r="HH455" s="10"/>
      <c r="HI455" s="10"/>
      <c r="HJ455" s="10"/>
      <c r="HK455" s="10"/>
      <c r="HL455" s="10"/>
      <c r="HM455" s="10"/>
      <c r="HN455" s="10"/>
    </row>
    <row r="456" spans="1:222" ht="51" hidden="1" outlineLevel="1" x14ac:dyDescent="0.2">
      <c r="A456" s="14" t="s">
        <v>1194</v>
      </c>
      <c r="B456" s="14" t="s">
        <v>40</v>
      </c>
      <c r="C456" s="79" t="s">
        <v>1168</v>
      </c>
      <c r="D456" s="14" t="s">
        <v>1169</v>
      </c>
      <c r="E456" s="81" t="s">
        <v>1170</v>
      </c>
      <c r="F456" s="81" t="s">
        <v>1195</v>
      </c>
      <c r="G456" s="15" t="s">
        <v>77</v>
      </c>
      <c r="H456" s="16">
        <v>45</v>
      </c>
      <c r="I456" s="17" t="s">
        <v>816</v>
      </c>
      <c r="J456" s="15" t="s">
        <v>47</v>
      </c>
      <c r="K456" s="18" t="s">
        <v>48</v>
      </c>
      <c r="L456" s="18" t="s">
        <v>49</v>
      </c>
      <c r="M456" s="18" t="s">
        <v>50</v>
      </c>
      <c r="N456" s="18"/>
      <c r="O456" s="18"/>
      <c r="P456" s="19"/>
      <c r="Q456" s="20">
        <v>20</v>
      </c>
      <c r="R456" s="20">
        <v>0</v>
      </c>
      <c r="S456" s="20">
        <v>0</v>
      </c>
      <c r="T456" s="20">
        <v>0</v>
      </c>
      <c r="U456" s="20">
        <v>0</v>
      </c>
      <c r="V456" s="20">
        <v>8000</v>
      </c>
      <c r="W456" s="28">
        <f t="shared" si="11"/>
        <v>160000</v>
      </c>
      <c r="X456" s="20">
        <f t="shared" si="10"/>
        <v>179200.00000000003</v>
      </c>
      <c r="Y456" s="18" t="s">
        <v>51</v>
      </c>
      <c r="Z456" s="14" t="s">
        <v>168</v>
      </c>
      <c r="AA456" s="22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  <c r="GV456" s="10"/>
      <c r="GW456" s="10"/>
      <c r="GX456" s="10"/>
      <c r="GY456" s="10"/>
      <c r="GZ456" s="10"/>
      <c r="HA456" s="10"/>
      <c r="HB456" s="10"/>
      <c r="HC456" s="10"/>
      <c r="HD456" s="10"/>
      <c r="HE456" s="10"/>
      <c r="HF456" s="10"/>
      <c r="HG456" s="10"/>
      <c r="HH456" s="10"/>
      <c r="HI456" s="10"/>
      <c r="HJ456" s="10"/>
      <c r="HK456" s="10"/>
      <c r="HL456" s="10"/>
      <c r="HM456" s="10"/>
      <c r="HN456" s="10"/>
    </row>
    <row r="457" spans="1:222" ht="51" hidden="1" outlineLevel="1" x14ac:dyDescent="0.2">
      <c r="A457" s="14" t="s">
        <v>1196</v>
      </c>
      <c r="B457" s="14" t="s">
        <v>40</v>
      </c>
      <c r="C457" s="79" t="s">
        <v>1063</v>
      </c>
      <c r="D457" s="14" t="s">
        <v>1011</v>
      </c>
      <c r="E457" s="81" t="s">
        <v>1064</v>
      </c>
      <c r="F457" s="81" t="s">
        <v>1197</v>
      </c>
      <c r="G457" s="15" t="s">
        <v>45</v>
      </c>
      <c r="H457" s="16">
        <v>45</v>
      </c>
      <c r="I457" s="17" t="s">
        <v>816</v>
      </c>
      <c r="J457" s="15" t="s">
        <v>47</v>
      </c>
      <c r="K457" s="18" t="s">
        <v>48</v>
      </c>
      <c r="L457" s="18" t="s">
        <v>49</v>
      </c>
      <c r="M457" s="18" t="s">
        <v>50</v>
      </c>
      <c r="N457" s="18"/>
      <c r="O457" s="18"/>
      <c r="P457" s="19"/>
      <c r="Q457" s="20">
        <v>4</v>
      </c>
      <c r="R457" s="20">
        <v>0</v>
      </c>
      <c r="S457" s="20">
        <v>0</v>
      </c>
      <c r="T457" s="20">
        <v>0</v>
      </c>
      <c r="U457" s="20">
        <v>0</v>
      </c>
      <c r="V457" s="20">
        <v>15000</v>
      </c>
      <c r="W457" s="28">
        <f t="shared" si="11"/>
        <v>60000</v>
      </c>
      <c r="X457" s="20">
        <f t="shared" si="10"/>
        <v>67200</v>
      </c>
      <c r="Y457" s="18" t="s">
        <v>51</v>
      </c>
      <c r="Z457" s="14" t="s">
        <v>168</v>
      </c>
      <c r="AA457" s="22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  <c r="GV457" s="10"/>
      <c r="GW457" s="10"/>
      <c r="GX457" s="10"/>
      <c r="GY457" s="10"/>
      <c r="GZ457" s="10"/>
      <c r="HA457" s="10"/>
      <c r="HB457" s="10"/>
      <c r="HC457" s="10"/>
      <c r="HD457" s="10"/>
      <c r="HE457" s="10"/>
      <c r="HF457" s="10"/>
      <c r="HG457" s="10"/>
      <c r="HH457" s="10"/>
      <c r="HI457" s="10"/>
      <c r="HJ457" s="10"/>
      <c r="HK457" s="10"/>
      <c r="HL457" s="10"/>
      <c r="HM457" s="10"/>
      <c r="HN457" s="10"/>
    </row>
    <row r="458" spans="1:222" ht="51" hidden="1" outlineLevel="1" x14ac:dyDescent="0.2">
      <c r="A458" s="14" t="s">
        <v>1198</v>
      </c>
      <c r="B458" s="14" t="s">
        <v>40</v>
      </c>
      <c r="C458" s="79" t="s">
        <v>1063</v>
      </c>
      <c r="D458" s="14" t="s">
        <v>1011</v>
      </c>
      <c r="E458" s="81" t="s">
        <v>1064</v>
      </c>
      <c r="F458" s="81" t="s">
        <v>1199</v>
      </c>
      <c r="G458" s="15" t="s">
        <v>45</v>
      </c>
      <c r="H458" s="16">
        <v>45</v>
      </c>
      <c r="I458" s="17" t="s">
        <v>816</v>
      </c>
      <c r="J458" s="15" t="s">
        <v>47</v>
      </c>
      <c r="K458" s="18" t="s">
        <v>48</v>
      </c>
      <c r="L458" s="18" t="s">
        <v>49</v>
      </c>
      <c r="M458" s="18" t="s">
        <v>50</v>
      </c>
      <c r="N458" s="18"/>
      <c r="O458" s="18"/>
      <c r="P458" s="19"/>
      <c r="Q458" s="20">
        <v>32</v>
      </c>
      <c r="R458" s="20">
        <v>50</v>
      </c>
      <c r="S458" s="20">
        <v>60</v>
      </c>
      <c r="T458" s="20">
        <v>50</v>
      </c>
      <c r="U458" s="20">
        <v>50</v>
      </c>
      <c r="V458" s="20">
        <v>10832.65</v>
      </c>
      <c r="W458" s="28">
        <f t="shared" si="11"/>
        <v>2621501.2999999998</v>
      </c>
      <c r="X458" s="20">
        <f t="shared" si="10"/>
        <v>2936081.4560000002</v>
      </c>
      <c r="Y458" s="18" t="s">
        <v>51</v>
      </c>
      <c r="Z458" s="14" t="s">
        <v>168</v>
      </c>
      <c r="AA458" s="22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  <c r="GV458" s="10"/>
      <c r="GW458" s="10"/>
      <c r="GX458" s="10"/>
      <c r="GY458" s="10"/>
      <c r="GZ458" s="10"/>
      <c r="HA458" s="10"/>
      <c r="HB458" s="10"/>
      <c r="HC458" s="10"/>
      <c r="HD458" s="10"/>
      <c r="HE458" s="10"/>
      <c r="HF458" s="10"/>
      <c r="HG458" s="10"/>
      <c r="HH458" s="10"/>
      <c r="HI458" s="10"/>
      <c r="HJ458" s="10"/>
      <c r="HK458" s="10"/>
      <c r="HL458" s="10"/>
      <c r="HM458" s="10"/>
      <c r="HN458" s="10"/>
    </row>
    <row r="459" spans="1:222" ht="51" hidden="1" outlineLevel="1" x14ac:dyDescent="0.2">
      <c r="A459" s="14" t="s">
        <v>1200</v>
      </c>
      <c r="B459" s="14" t="s">
        <v>40</v>
      </c>
      <c r="C459" s="80" t="s">
        <v>989</v>
      </c>
      <c r="D459" s="14" t="s">
        <v>990</v>
      </c>
      <c r="E459" s="14" t="s">
        <v>991</v>
      </c>
      <c r="F459" s="81" t="s">
        <v>1201</v>
      </c>
      <c r="G459" s="15" t="s">
        <v>45</v>
      </c>
      <c r="H459" s="16">
        <v>45</v>
      </c>
      <c r="I459" s="17" t="s">
        <v>816</v>
      </c>
      <c r="J459" s="15" t="s">
        <v>47</v>
      </c>
      <c r="K459" s="18" t="s">
        <v>48</v>
      </c>
      <c r="L459" s="18" t="s">
        <v>49</v>
      </c>
      <c r="M459" s="18" t="s">
        <v>50</v>
      </c>
      <c r="N459" s="18"/>
      <c r="O459" s="18"/>
      <c r="P459" s="19"/>
      <c r="Q459" s="20">
        <v>10</v>
      </c>
      <c r="R459" s="20">
        <v>20</v>
      </c>
      <c r="S459" s="20">
        <v>20</v>
      </c>
      <c r="T459" s="20">
        <v>20</v>
      </c>
      <c r="U459" s="20">
        <v>20</v>
      </c>
      <c r="V459" s="20">
        <v>6499.59</v>
      </c>
      <c r="W459" s="28">
        <f t="shared" si="11"/>
        <v>584963.1</v>
      </c>
      <c r="X459" s="20">
        <f t="shared" si="10"/>
        <v>655158.67200000002</v>
      </c>
      <c r="Y459" s="18" t="s">
        <v>51</v>
      </c>
      <c r="Z459" s="14" t="s">
        <v>168</v>
      </c>
      <c r="AA459" s="22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  <c r="GV459" s="10"/>
      <c r="GW459" s="10"/>
      <c r="GX459" s="10"/>
      <c r="GY459" s="10"/>
      <c r="GZ459" s="10"/>
      <c r="HA459" s="10"/>
      <c r="HB459" s="10"/>
      <c r="HC459" s="10"/>
      <c r="HD459" s="10"/>
      <c r="HE459" s="10"/>
      <c r="HF459" s="10"/>
      <c r="HG459" s="10"/>
      <c r="HH459" s="10"/>
      <c r="HI459" s="10"/>
      <c r="HJ459" s="10"/>
      <c r="HK459" s="10"/>
      <c r="HL459" s="10"/>
      <c r="HM459" s="10"/>
      <c r="HN459" s="10"/>
    </row>
    <row r="460" spans="1:222" ht="51" hidden="1" outlineLevel="1" x14ac:dyDescent="0.2">
      <c r="A460" s="14" t="s">
        <v>1202</v>
      </c>
      <c r="B460" s="14" t="s">
        <v>40</v>
      </c>
      <c r="C460" s="79" t="s">
        <v>1168</v>
      </c>
      <c r="D460" s="14" t="s">
        <v>1169</v>
      </c>
      <c r="E460" s="84" t="s">
        <v>1203</v>
      </c>
      <c r="F460" s="81" t="s">
        <v>1204</v>
      </c>
      <c r="G460" s="15" t="s">
        <v>77</v>
      </c>
      <c r="H460" s="16">
        <v>45</v>
      </c>
      <c r="I460" s="17" t="s">
        <v>816</v>
      </c>
      <c r="J460" s="15" t="s">
        <v>47</v>
      </c>
      <c r="K460" s="18" t="s">
        <v>48</v>
      </c>
      <c r="L460" s="18" t="s">
        <v>49</v>
      </c>
      <c r="M460" s="18" t="s">
        <v>50</v>
      </c>
      <c r="N460" s="18"/>
      <c r="O460" s="18"/>
      <c r="P460" s="19"/>
      <c r="Q460" s="20">
        <v>20</v>
      </c>
      <c r="R460" s="20">
        <v>20</v>
      </c>
      <c r="S460" s="20">
        <v>20</v>
      </c>
      <c r="T460" s="20">
        <v>20</v>
      </c>
      <c r="U460" s="20">
        <v>20</v>
      </c>
      <c r="V460" s="20">
        <v>8666.1200000000008</v>
      </c>
      <c r="W460" s="28">
        <f t="shared" si="11"/>
        <v>866612.00000000012</v>
      </c>
      <c r="X460" s="20">
        <f t="shared" si="10"/>
        <v>970605.44000000018</v>
      </c>
      <c r="Y460" s="18" t="s">
        <v>51</v>
      </c>
      <c r="Z460" s="14" t="s">
        <v>168</v>
      </c>
      <c r="AA460" s="22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  <c r="HB460" s="10"/>
      <c r="HC460" s="10"/>
      <c r="HD460" s="10"/>
      <c r="HE460" s="10"/>
      <c r="HF460" s="10"/>
      <c r="HG460" s="10"/>
      <c r="HH460" s="10"/>
      <c r="HI460" s="10"/>
      <c r="HJ460" s="10"/>
      <c r="HK460" s="10"/>
      <c r="HL460" s="10"/>
      <c r="HM460" s="10"/>
      <c r="HN460" s="10"/>
    </row>
    <row r="461" spans="1:222" ht="51" hidden="1" outlineLevel="1" x14ac:dyDescent="0.2">
      <c r="A461" s="14" t="s">
        <v>1205</v>
      </c>
      <c r="B461" s="14" t="s">
        <v>40</v>
      </c>
      <c r="C461" s="79" t="s">
        <v>1168</v>
      </c>
      <c r="D461" s="14" t="s">
        <v>1169</v>
      </c>
      <c r="E461" s="84" t="s">
        <v>1203</v>
      </c>
      <c r="F461" s="81" t="s">
        <v>1206</v>
      </c>
      <c r="G461" s="15" t="s">
        <v>77</v>
      </c>
      <c r="H461" s="16">
        <v>45</v>
      </c>
      <c r="I461" s="17" t="s">
        <v>816</v>
      </c>
      <c r="J461" s="15" t="s">
        <v>47</v>
      </c>
      <c r="K461" s="18" t="s">
        <v>48</v>
      </c>
      <c r="L461" s="18" t="s">
        <v>49</v>
      </c>
      <c r="M461" s="18" t="s">
        <v>50</v>
      </c>
      <c r="N461" s="18"/>
      <c r="O461" s="18"/>
      <c r="P461" s="19"/>
      <c r="Q461" s="20">
        <v>93</v>
      </c>
      <c r="R461" s="20">
        <v>100</v>
      </c>
      <c r="S461" s="20">
        <v>100</v>
      </c>
      <c r="T461" s="20">
        <v>100</v>
      </c>
      <c r="U461" s="20">
        <v>100</v>
      </c>
      <c r="V461" s="20">
        <v>33245.39</v>
      </c>
      <c r="W461" s="28">
        <f t="shared" si="11"/>
        <v>16389977.27</v>
      </c>
      <c r="X461" s="20">
        <f t="shared" si="10"/>
        <v>18356774.542400002</v>
      </c>
      <c r="Y461" s="18" t="s">
        <v>51</v>
      </c>
      <c r="Z461" s="14" t="s">
        <v>168</v>
      </c>
      <c r="AA461" s="22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  <c r="GV461" s="10"/>
      <c r="GW461" s="10"/>
      <c r="GX461" s="10"/>
      <c r="GY461" s="10"/>
      <c r="GZ461" s="10"/>
      <c r="HA461" s="10"/>
      <c r="HB461" s="10"/>
      <c r="HC461" s="10"/>
      <c r="HD461" s="10"/>
      <c r="HE461" s="10"/>
      <c r="HF461" s="10"/>
      <c r="HG461" s="10"/>
      <c r="HH461" s="10"/>
      <c r="HI461" s="10"/>
      <c r="HJ461" s="10"/>
      <c r="HK461" s="10"/>
      <c r="HL461" s="10"/>
      <c r="HM461" s="10"/>
      <c r="HN461" s="10"/>
    </row>
    <row r="462" spans="1:222" ht="51" hidden="1" outlineLevel="1" x14ac:dyDescent="0.2">
      <c r="A462" s="14" t="s">
        <v>1207</v>
      </c>
      <c r="B462" s="14" t="s">
        <v>40</v>
      </c>
      <c r="C462" s="80" t="s">
        <v>989</v>
      </c>
      <c r="D462" s="14" t="s">
        <v>990</v>
      </c>
      <c r="E462" s="14" t="s">
        <v>991</v>
      </c>
      <c r="F462" s="81" t="s">
        <v>1208</v>
      </c>
      <c r="G462" s="15" t="s">
        <v>45</v>
      </c>
      <c r="H462" s="16">
        <v>45</v>
      </c>
      <c r="I462" s="17" t="s">
        <v>816</v>
      </c>
      <c r="J462" s="15" t="s">
        <v>47</v>
      </c>
      <c r="K462" s="18" t="s">
        <v>48</v>
      </c>
      <c r="L462" s="18" t="s">
        <v>49</v>
      </c>
      <c r="M462" s="18" t="s">
        <v>50</v>
      </c>
      <c r="N462" s="18"/>
      <c r="O462" s="18"/>
      <c r="P462" s="19"/>
      <c r="Q462" s="20">
        <v>42</v>
      </c>
      <c r="R462" s="20">
        <v>40</v>
      </c>
      <c r="S462" s="20">
        <v>35</v>
      </c>
      <c r="T462" s="20">
        <v>40</v>
      </c>
      <c r="U462" s="20">
        <v>40</v>
      </c>
      <c r="V462" s="20">
        <v>44863.59</v>
      </c>
      <c r="W462" s="28">
        <f t="shared" si="11"/>
        <v>8838127.2299999986</v>
      </c>
      <c r="X462" s="20">
        <f t="shared" si="10"/>
        <v>9898702.4975999985</v>
      </c>
      <c r="Y462" s="18" t="s">
        <v>51</v>
      </c>
      <c r="Z462" s="14" t="s">
        <v>168</v>
      </c>
      <c r="AA462" s="22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B462" s="10"/>
      <c r="HC462" s="10"/>
      <c r="HD462" s="10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</row>
    <row r="463" spans="1:222" ht="51" hidden="1" outlineLevel="1" x14ac:dyDescent="0.2">
      <c r="A463" s="14" t="s">
        <v>1209</v>
      </c>
      <c r="B463" s="14" t="s">
        <v>40</v>
      </c>
      <c r="C463" s="79" t="s">
        <v>1010</v>
      </c>
      <c r="D463" s="14" t="s">
        <v>1011</v>
      </c>
      <c r="E463" s="81" t="s">
        <v>1012</v>
      </c>
      <c r="F463" s="81" t="s">
        <v>1210</v>
      </c>
      <c r="G463" s="15" t="s">
        <v>77</v>
      </c>
      <c r="H463" s="16">
        <v>45</v>
      </c>
      <c r="I463" s="17" t="s">
        <v>816</v>
      </c>
      <c r="J463" s="15" t="s">
        <v>47</v>
      </c>
      <c r="K463" s="18" t="s">
        <v>48</v>
      </c>
      <c r="L463" s="18" t="s">
        <v>49</v>
      </c>
      <c r="M463" s="18" t="s">
        <v>50</v>
      </c>
      <c r="N463" s="18"/>
      <c r="O463" s="18"/>
      <c r="P463" s="19"/>
      <c r="Q463" s="20">
        <v>4</v>
      </c>
      <c r="R463" s="20">
        <v>4</v>
      </c>
      <c r="S463" s="20">
        <v>5</v>
      </c>
      <c r="T463" s="20">
        <v>4</v>
      </c>
      <c r="U463" s="20">
        <v>4</v>
      </c>
      <c r="V463" s="20">
        <v>5416.32</v>
      </c>
      <c r="W463" s="28">
        <f t="shared" si="11"/>
        <v>113742.72</v>
      </c>
      <c r="X463" s="20">
        <f t="shared" si="10"/>
        <v>127391.84640000001</v>
      </c>
      <c r="Y463" s="18" t="s">
        <v>51</v>
      </c>
      <c r="Z463" s="14" t="s">
        <v>168</v>
      </c>
      <c r="AA463" s="22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  <c r="GV463" s="10"/>
      <c r="GW463" s="10"/>
      <c r="GX463" s="10"/>
      <c r="GY463" s="10"/>
      <c r="GZ463" s="10"/>
      <c r="HA463" s="10"/>
      <c r="HB463" s="10"/>
      <c r="HC463" s="10"/>
      <c r="HD463" s="10"/>
      <c r="HE463" s="10"/>
      <c r="HF463" s="10"/>
      <c r="HG463" s="10"/>
      <c r="HH463" s="10"/>
      <c r="HI463" s="10"/>
      <c r="HJ463" s="10"/>
      <c r="HK463" s="10"/>
      <c r="HL463" s="10"/>
      <c r="HM463" s="10"/>
      <c r="HN463" s="10"/>
    </row>
    <row r="464" spans="1:222" ht="51" hidden="1" outlineLevel="1" x14ac:dyDescent="0.2">
      <c r="A464" s="14" t="s">
        <v>1211</v>
      </c>
      <c r="B464" s="14" t="s">
        <v>40</v>
      </c>
      <c r="C464" s="79" t="s">
        <v>1010</v>
      </c>
      <c r="D464" s="14" t="s">
        <v>1011</v>
      </c>
      <c r="E464" s="81" t="s">
        <v>1012</v>
      </c>
      <c r="F464" s="81" t="s">
        <v>1212</v>
      </c>
      <c r="G464" s="15" t="s">
        <v>77</v>
      </c>
      <c r="H464" s="16">
        <v>45</v>
      </c>
      <c r="I464" s="17" t="s">
        <v>816</v>
      </c>
      <c r="J464" s="15" t="s">
        <v>47</v>
      </c>
      <c r="K464" s="18" t="s">
        <v>48</v>
      </c>
      <c r="L464" s="18" t="s">
        <v>49</v>
      </c>
      <c r="M464" s="18" t="s">
        <v>50</v>
      </c>
      <c r="N464" s="18"/>
      <c r="O464" s="18"/>
      <c r="P464" s="19"/>
      <c r="Q464" s="20">
        <v>8</v>
      </c>
      <c r="R464" s="20">
        <v>0</v>
      </c>
      <c r="S464" s="20">
        <v>0</v>
      </c>
      <c r="T464" s="20">
        <v>0</v>
      </c>
      <c r="U464" s="20">
        <v>0</v>
      </c>
      <c r="V464" s="20">
        <v>13202.68</v>
      </c>
      <c r="W464" s="28">
        <f t="shared" si="11"/>
        <v>105621.44</v>
      </c>
      <c r="X464" s="20">
        <f t="shared" ref="X464:X527" si="12">W464*1.12</f>
        <v>118296.01280000001</v>
      </c>
      <c r="Y464" s="18" t="s">
        <v>51</v>
      </c>
      <c r="Z464" s="14" t="s">
        <v>168</v>
      </c>
      <c r="AA464" s="22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  <c r="GV464" s="10"/>
      <c r="GW464" s="10"/>
      <c r="GX464" s="10"/>
      <c r="GY464" s="10"/>
      <c r="GZ464" s="10"/>
      <c r="HA464" s="10"/>
      <c r="HB464" s="10"/>
      <c r="HC464" s="10"/>
      <c r="HD464" s="10"/>
      <c r="HE464" s="10"/>
      <c r="HF464" s="10"/>
      <c r="HG464" s="10"/>
      <c r="HH464" s="10"/>
      <c r="HI464" s="10"/>
      <c r="HJ464" s="10"/>
      <c r="HK464" s="10"/>
      <c r="HL464" s="10"/>
      <c r="HM464" s="10"/>
      <c r="HN464" s="10"/>
    </row>
    <row r="465" spans="1:222" ht="89.25" hidden="1" outlineLevel="1" x14ac:dyDescent="0.2">
      <c r="A465" s="14" t="s">
        <v>1213</v>
      </c>
      <c r="B465" s="14" t="s">
        <v>40</v>
      </c>
      <c r="C465" s="80" t="s">
        <v>1123</v>
      </c>
      <c r="D465" s="14" t="s">
        <v>1124</v>
      </c>
      <c r="E465" s="14" t="s">
        <v>1125</v>
      </c>
      <c r="F465" s="81" t="s">
        <v>1214</v>
      </c>
      <c r="G465" s="15" t="s">
        <v>77</v>
      </c>
      <c r="H465" s="16">
        <v>45</v>
      </c>
      <c r="I465" s="17" t="s">
        <v>816</v>
      </c>
      <c r="J465" s="15" t="s">
        <v>47</v>
      </c>
      <c r="K465" s="18" t="s">
        <v>48</v>
      </c>
      <c r="L465" s="18" t="s">
        <v>49</v>
      </c>
      <c r="M465" s="18" t="s">
        <v>50</v>
      </c>
      <c r="N465" s="18"/>
      <c r="O465" s="18"/>
      <c r="P465" s="19"/>
      <c r="Q465" s="20">
        <v>6</v>
      </c>
      <c r="R465" s="20">
        <v>6</v>
      </c>
      <c r="S465" s="20">
        <v>6</v>
      </c>
      <c r="T465" s="20">
        <v>6</v>
      </c>
      <c r="U465" s="20">
        <v>6</v>
      </c>
      <c r="V465" s="20">
        <v>1151.51</v>
      </c>
      <c r="W465" s="28">
        <f t="shared" si="11"/>
        <v>34545.300000000003</v>
      </c>
      <c r="X465" s="20">
        <f t="shared" si="12"/>
        <v>38690.736000000004</v>
      </c>
      <c r="Y465" s="18" t="s">
        <v>51</v>
      </c>
      <c r="Z465" s="14" t="s">
        <v>168</v>
      </c>
      <c r="AA465" s="22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  <c r="GV465" s="10"/>
      <c r="GW465" s="10"/>
      <c r="GX465" s="10"/>
      <c r="GY465" s="10"/>
      <c r="GZ465" s="10"/>
      <c r="HA465" s="10"/>
      <c r="HB465" s="10"/>
      <c r="HC465" s="10"/>
      <c r="HD465" s="10"/>
      <c r="HE465" s="10"/>
      <c r="HF465" s="10"/>
      <c r="HG465" s="10"/>
      <c r="HH465" s="10"/>
      <c r="HI465" s="10"/>
      <c r="HJ465" s="10"/>
      <c r="HK465" s="10"/>
      <c r="HL465" s="10"/>
      <c r="HM465" s="10"/>
      <c r="HN465" s="10"/>
    </row>
    <row r="466" spans="1:222" ht="89.25" hidden="1" outlineLevel="1" x14ac:dyDescent="0.2">
      <c r="A466" s="14" t="s">
        <v>1215</v>
      </c>
      <c r="B466" s="14" t="s">
        <v>40</v>
      </c>
      <c r="C466" s="80" t="s">
        <v>1123</v>
      </c>
      <c r="D466" s="14" t="s">
        <v>1124</v>
      </c>
      <c r="E466" s="14" t="s">
        <v>1125</v>
      </c>
      <c r="F466" s="81" t="s">
        <v>1216</v>
      </c>
      <c r="G466" s="15" t="s">
        <v>77</v>
      </c>
      <c r="H466" s="16">
        <v>45</v>
      </c>
      <c r="I466" s="17" t="s">
        <v>816</v>
      </c>
      <c r="J466" s="15" t="s">
        <v>47</v>
      </c>
      <c r="K466" s="18" t="s">
        <v>48</v>
      </c>
      <c r="L466" s="18" t="s">
        <v>49</v>
      </c>
      <c r="M466" s="18" t="s">
        <v>50</v>
      </c>
      <c r="N466" s="18"/>
      <c r="O466" s="18"/>
      <c r="P466" s="19"/>
      <c r="Q466" s="20">
        <v>6</v>
      </c>
      <c r="R466" s="20">
        <v>6</v>
      </c>
      <c r="S466" s="20">
        <v>6</v>
      </c>
      <c r="T466" s="20">
        <v>6</v>
      </c>
      <c r="U466" s="20">
        <v>6</v>
      </c>
      <c r="V466" s="20">
        <v>1218.67</v>
      </c>
      <c r="W466" s="28">
        <f t="shared" si="11"/>
        <v>36560.100000000006</v>
      </c>
      <c r="X466" s="20">
        <f t="shared" si="12"/>
        <v>40947.312000000013</v>
      </c>
      <c r="Y466" s="18" t="s">
        <v>51</v>
      </c>
      <c r="Z466" s="14" t="s">
        <v>168</v>
      </c>
      <c r="AA466" s="22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  <c r="GV466" s="10"/>
      <c r="GW466" s="10"/>
      <c r="GX466" s="10"/>
      <c r="GY466" s="10"/>
      <c r="GZ466" s="10"/>
      <c r="HA466" s="10"/>
      <c r="HB466" s="10"/>
      <c r="HC466" s="10"/>
      <c r="HD466" s="10"/>
      <c r="HE466" s="10"/>
      <c r="HF466" s="10"/>
      <c r="HG466" s="10"/>
      <c r="HH466" s="10"/>
      <c r="HI466" s="10"/>
      <c r="HJ466" s="10"/>
      <c r="HK466" s="10"/>
      <c r="HL466" s="10"/>
      <c r="HM466" s="10"/>
      <c r="HN466" s="10"/>
    </row>
    <row r="467" spans="1:222" ht="89.25" hidden="1" outlineLevel="1" x14ac:dyDescent="0.2">
      <c r="A467" s="14" t="s">
        <v>1217</v>
      </c>
      <c r="B467" s="14" t="s">
        <v>40</v>
      </c>
      <c r="C467" s="80" t="s">
        <v>1123</v>
      </c>
      <c r="D467" s="14" t="s">
        <v>1124</v>
      </c>
      <c r="E467" s="14" t="s">
        <v>1125</v>
      </c>
      <c r="F467" s="81" t="s">
        <v>1218</v>
      </c>
      <c r="G467" s="15" t="s">
        <v>77</v>
      </c>
      <c r="H467" s="16">
        <v>45</v>
      </c>
      <c r="I467" s="17" t="s">
        <v>816</v>
      </c>
      <c r="J467" s="15" t="s">
        <v>47</v>
      </c>
      <c r="K467" s="18" t="s">
        <v>48</v>
      </c>
      <c r="L467" s="18" t="s">
        <v>49</v>
      </c>
      <c r="M467" s="18" t="s">
        <v>50</v>
      </c>
      <c r="N467" s="18"/>
      <c r="O467" s="18"/>
      <c r="P467" s="19"/>
      <c r="Q467" s="20">
        <v>6</v>
      </c>
      <c r="R467" s="20">
        <v>6</v>
      </c>
      <c r="S467" s="20">
        <v>6</v>
      </c>
      <c r="T467" s="20">
        <v>6</v>
      </c>
      <c r="U467" s="20">
        <v>6</v>
      </c>
      <c r="V467" s="20">
        <v>1286.92</v>
      </c>
      <c r="W467" s="28">
        <f t="shared" si="11"/>
        <v>38607.600000000006</v>
      </c>
      <c r="X467" s="20">
        <f t="shared" si="12"/>
        <v>43240.51200000001</v>
      </c>
      <c r="Y467" s="18" t="s">
        <v>51</v>
      </c>
      <c r="Z467" s="14" t="s">
        <v>168</v>
      </c>
      <c r="AA467" s="22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B467" s="10"/>
      <c r="HC467" s="10"/>
      <c r="HD467" s="10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</row>
    <row r="468" spans="1:222" ht="51" hidden="1" outlineLevel="1" x14ac:dyDescent="0.2">
      <c r="A468" s="14" t="s">
        <v>1219</v>
      </c>
      <c r="B468" s="14" t="s">
        <v>40</v>
      </c>
      <c r="C468" s="18" t="s">
        <v>510</v>
      </c>
      <c r="D468" s="14" t="s">
        <v>511</v>
      </c>
      <c r="E468" s="81" t="s">
        <v>512</v>
      </c>
      <c r="F468" s="81" t="s">
        <v>513</v>
      </c>
      <c r="G468" s="15" t="s">
        <v>77</v>
      </c>
      <c r="H468" s="16">
        <v>45</v>
      </c>
      <c r="I468" s="17" t="s">
        <v>816</v>
      </c>
      <c r="J468" s="15" t="s">
        <v>47</v>
      </c>
      <c r="K468" s="18" t="s">
        <v>48</v>
      </c>
      <c r="L468" s="18" t="s">
        <v>49</v>
      </c>
      <c r="M468" s="18" t="s">
        <v>50</v>
      </c>
      <c r="N468" s="18"/>
      <c r="O468" s="18"/>
      <c r="P468" s="19"/>
      <c r="Q468" s="20">
        <v>480</v>
      </c>
      <c r="R468" s="20">
        <v>480</v>
      </c>
      <c r="S468" s="20">
        <v>480</v>
      </c>
      <c r="T468" s="20">
        <v>480</v>
      </c>
      <c r="U468" s="20">
        <v>480</v>
      </c>
      <c r="V468" s="20">
        <v>60997.46</v>
      </c>
      <c r="W468" s="28">
        <f t="shared" si="11"/>
        <v>146393904</v>
      </c>
      <c r="X468" s="20">
        <f t="shared" si="12"/>
        <v>163961172.48000002</v>
      </c>
      <c r="Y468" s="18" t="s">
        <v>51</v>
      </c>
      <c r="Z468" s="14" t="s">
        <v>168</v>
      </c>
      <c r="AA468" s="22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  <c r="GV468" s="10"/>
      <c r="GW468" s="10"/>
      <c r="GX468" s="10"/>
      <c r="GY468" s="10"/>
      <c r="GZ468" s="10"/>
      <c r="HA468" s="10"/>
      <c r="HB468" s="10"/>
      <c r="HC468" s="10"/>
      <c r="HD468" s="10"/>
      <c r="HE468" s="10"/>
      <c r="HF468" s="10"/>
      <c r="HG468" s="10"/>
      <c r="HH468" s="10"/>
      <c r="HI468" s="10"/>
      <c r="HJ468" s="10"/>
      <c r="HK468" s="10"/>
      <c r="HL468" s="10"/>
      <c r="HM468" s="10"/>
      <c r="HN468" s="10"/>
    </row>
    <row r="469" spans="1:222" ht="51" hidden="1" outlineLevel="1" x14ac:dyDescent="0.2">
      <c r="A469" s="14" t="s">
        <v>1220</v>
      </c>
      <c r="B469" s="14" t="s">
        <v>40</v>
      </c>
      <c r="C469" s="80" t="s">
        <v>516</v>
      </c>
      <c r="D469" s="14" t="s">
        <v>517</v>
      </c>
      <c r="E469" s="81" t="s">
        <v>518</v>
      </c>
      <c r="F469" s="81" t="s">
        <v>519</v>
      </c>
      <c r="G469" s="15" t="s">
        <v>77</v>
      </c>
      <c r="H469" s="16">
        <v>45</v>
      </c>
      <c r="I469" s="17" t="s">
        <v>816</v>
      </c>
      <c r="J469" s="15" t="s">
        <v>47</v>
      </c>
      <c r="K469" s="18" t="s">
        <v>48</v>
      </c>
      <c r="L469" s="18" t="s">
        <v>49</v>
      </c>
      <c r="M469" s="18" t="s">
        <v>113</v>
      </c>
      <c r="N469" s="18"/>
      <c r="O469" s="18"/>
      <c r="P469" s="19"/>
      <c r="Q469" s="20">
        <v>2</v>
      </c>
      <c r="R469" s="20">
        <v>2</v>
      </c>
      <c r="S469" s="20">
        <v>2</v>
      </c>
      <c r="T469" s="20">
        <v>2</v>
      </c>
      <c r="U469" s="20">
        <v>2</v>
      </c>
      <c r="V469" s="20">
        <v>238886.91</v>
      </c>
      <c r="W469" s="28">
        <f t="shared" si="11"/>
        <v>2388869.1</v>
      </c>
      <c r="X469" s="20">
        <f t="shared" si="12"/>
        <v>2675533.3920000005</v>
      </c>
      <c r="Y469" s="18" t="s">
        <v>51</v>
      </c>
      <c r="Z469" s="14" t="s">
        <v>168</v>
      </c>
      <c r="AA469" s="22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  <c r="GV469" s="10"/>
      <c r="GW469" s="10"/>
      <c r="GX469" s="10"/>
      <c r="GY469" s="10"/>
      <c r="GZ469" s="10"/>
      <c r="HA469" s="10"/>
      <c r="HB469" s="10"/>
      <c r="HC469" s="10"/>
      <c r="HD469" s="10"/>
      <c r="HE469" s="10"/>
      <c r="HF469" s="10"/>
      <c r="HG469" s="10"/>
      <c r="HH469" s="10"/>
      <c r="HI469" s="10"/>
      <c r="HJ469" s="10"/>
      <c r="HK469" s="10"/>
      <c r="HL469" s="10"/>
      <c r="HM469" s="10"/>
      <c r="HN469" s="10"/>
    </row>
    <row r="470" spans="1:222" ht="114.75" hidden="1" outlineLevel="1" x14ac:dyDescent="0.2">
      <c r="A470" s="14" t="s">
        <v>1221</v>
      </c>
      <c r="B470" s="14" t="s">
        <v>40</v>
      </c>
      <c r="C470" s="78" t="s">
        <v>591</v>
      </c>
      <c r="D470" s="14" t="s">
        <v>517</v>
      </c>
      <c r="E470" s="81" t="s">
        <v>592</v>
      </c>
      <c r="F470" s="81" t="s">
        <v>593</v>
      </c>
      <c r="G470" s="15" t="s">
        <v>77</v>
      </c>
      <c r="H470" s="16">
        <v>45</v>
      </c>
      <c r="I470" s="17" t="s">
        <v>816</v>
      </c>
      <c r="J470" s="15" t="s">
        <v>47</v>
      </c>
      <c r="K470" s="18" t="s">
        <v>48</v>
      </c>
      <c r="L470" s="18" t="s">
        <v>49</v>
      </c>
      <c r="M470" s="18" t="s">
        <v>113</v>
      </c>
      <c r="N470" s="18"/>
      <c r="O470" s="18"/>
      <c r="P470" s="19"/>
      <c r="Q470" s="20">
        <v>24</v>
      </c>
      <c r="R470" s="20">
        <v>20</v>
      </c>
      <c r="S470" s="20">
        <v>20</v>
      </c>
      <c r="T470" s="20">
        <v>20</v>
      </c>
      <c r="U470" s="20">
        <v>20</v>
      </c>
      <c r="V470" s="20">
        <v>138657.85999999999</v>
      </c>
      <c r="W470" s="28">
        <f t="shared" si="11"/>
        <v>14420417.439999998</v>
      </c>
      <c r="X470" s="20">
        <f t="shared" si="12"/>
        <v>16150867.532799998</v>
      </c>
      <c r="Y470" s="18" t="s">
        <v>51</v>
      </c>
      <c r="Z470" s="14" t="s">
        <v>168</v>
      </c>
      <c r="AA470" s="22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  <c r="GV470" s="10"/>
      <c r="GW470" s="10"/>
      <c r="GX470" s="10"/>
      <c r="GY470" s="10"/>
      <c r="GZ470" s="10"/>
      <c r="HA470" s="10"/>
      <c r="HB470" s="10"/>
      <c r="HC470" s="10"/>
      <c r="HD470" s="10"/>
      <c r="HE470" s="10"/>
      <c r="HF470" s="10"/>
      <c r="HG470" s="10"/>
      <c r="HH470" s="10"/>
      <c r="HI470" s="10"/>
      <c r="HJ470" s="10"/>
      <c r="HK470" s="10"/>
      <c r="HL470" s="10"/>
      <c r="HM470" s="10"/>
      <c r="HN470" s="10"/>
    </row>
    <row r="471" spans="1:222" ht="114.75" hidden="1" outlineLevel="1" x14ac:dyDescent="0.2">
      <c r="A471" s="14" t="s">
        <v>1222</v>
      </c>
      <c r="B471" s="14" t="s">
        <v>40</v>
      </c>
      <c r="C471" s="80" t="s">
        <v>597</v>
      </c>
      <c r="D471" s="14" t="s">
        <v>517</v>
      </c>
      <c r="E471" s="81" t="s">
        <v>598</v>
      </c>
      <c r="F471" s="81" t="s">
        <v>599</v>
      </c>
      <c r="G471" s="15" t="s">
        <v>77</v>
      </c>
      <c r="H471" s="16">
        <v>45</v>
      </c>
      <c r="I471" s="17" t="s">
        <v>816</v>
      </c>
      <c r="J471" s="15" t="s">
        <v>47</v>
      </c>
      <c r="K471" s="18" t="s">
        <v>48</v>
      </c>
      <c r="L471" s="18" t="s">
        <v>49</v>
      </c>
      <c r="M471" s="18" t="s">
        <v>113</v>
      </c>
      <c r="N471" s="18"/>
      <c r="O471" s="18"/>
      <c r="P471" s="19"/>
      <c r="Q471" s="20">
        <v>22</v>
      </c>
      <c r="R471" s="20">
        <v>20</v>
      </c>
      <c r="S471" s="20">
        <v>20</v>
      </c>
      <c r="T471" s="20">
        <v>20</v>
      </c>
      <c r="U471" s="20">
        <v>20</v>
      </c>
      <c r="V471" s="20">
        <v>267620.5</v>
      </c>
      <c r="W471" s="28">
        <f t="shared" si="11"/>
        <v>27297291</v>
      </c>
      <c r="X471" s="20">
        <f t="shared" si="12"/>
        <v>30572965.920000002</v>
      </c>
      <c r="Y471" s="18" t="s">
        <v>51</v>
      </c>
      <c r="Z471" s="14" t="s">
        <v>168</v>
      </c>
      <c r="AA471" s="22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  <c r="GV471" s="10"/>
      <c r="GW471" s="10"/>
      <c r="GX471" s="10"/>
      <c r="GY471" s="10"/>
      <c r="GZ471" s="10"/>
      <c r="HA471" s="10"/>
      <c r="HB471" s="10"/>
      <c r="HC471" s="10"/>
      <c r="HD471" s="10"/>
      <c r="HE471" s="10"/>
      <c r="HF471" s="10"/>
      <c r="HG471" s="10"/>
      <c r="HH471" s="10"/>
      <c r="HI471" s="10"/>
      <c r="HJ471" s="10"/>
      <c r="HK471" s="10"/>
      <c r="HL471" s="10"/>
      <c r="HM471" s="10"/>
      <c r="HN471" s="10"/>
    </row>
    <row r="472" spans="1:222" ht="86.25" hidden="1" customHeight="1" outlineLevel="1" x14ac:dyDescent="0.2">
      <c r="A472" s="14" t="s">
        <v>1223</v>
      </c>
      <c r="B472" s="14" t="s">
        <v>40</v>
      </c>
      <c r="C472" s="79" t="s">
        <v>1224</v>
      </c>
      <c r="D472" s="14" t="s">
        <v>1225</v>
      </c>
      <c r="E472" s="81" t="s">
        <v>1226</v>
      </c>
      <c r="F472" s="81" t="s">
        <v>1227</v>
      </c>
      <c r="G472" s="15" t="s">
        <v>77</v>
      </c>
      <c r="H472" s="16">
        <v>45</v>
      </c>
      <c r="I472" s="17" t="s">
        <v>816</v>
      </c>
      <c r="J472" s="15" t="s">
        <v>47</v>
      </c>
      <c r="K472" s="18" t="s">
        <v>48</v>
      </c>
      <c r="L472" s="18" t="s">
        <v>49</v>
      </c>
      <c r="M472" s="18" t="s">
        <v>1127</v>
      </c>
      <c r="N472" s="18"/>
      <c r="O472" s="18"/>
      <c r="P472" s="19"/>
      <c r="Q472" s="20">
        <v>11</v>
      </c>
      <c r="R472" s="20">
        <v>11</v>
      </c>
      <c r="S472" s="20">
        <v>11</v>
      </c>
      <c r="T472" s="20">
        <v>11</v>
      </c>
      <c r="U472" s="20">
        <v>11</v>
      </c>
      <c r="V472" s="20">
        <v>390362.1</v>
      </c>
      <c r="W472" s="28">
        <f t="shared" si="11"/>
        <v>21469915.5</v>
      </c>
      <c r="X472" s="20">
        <f t="shared" si="12"/>
        <v>24046305.360000003</v>
      </c>
      <c r="Y472" s="18" t="s">
        <v>51</v>
      </c>
      <c r="Z472" s="14" t="s">
        <v>168</v>
      </c>
      <c r="AA472" s="22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  <c r="GV472" s="10"/>
      <c r="GW472" s="10"/>
      <c r="GX472" s="10"/>
      <c r="GY472" s="10"/>
      <c r="GZ472" s="10"/>
      <c r="HA472" s="10"/>
      <c r="HB472" s="10"/>
      <c r="HC472" s="10"/>
      <c r="HD472" s="10"/>
      <c r="HE472" s="10"/>
      <c r="HF472" s="10"/>
      <c r="HG472" s="10"/>
      <c r="HH472" s="10"/>
      <c r="HI472" s="10"/>
      <c r="HJ472" s="10"/>
      <c r="HK472" s="10"/>
      <c r="HL472" s="10"/>
      <c r="HM472" s="10"/>
      <c r="HN472" s="10"/>
    </row>
    <row r="473" spans="1:222" ht="51" hidden="1" outlineLevel="1" x14ac:dyDescent="0.2">
      <c r="A473" s="14" t="s">
        <v>1228</v>
      </c>
      <c r="B473" s="14" t="s">
        <v>40</v>
      </c>
      <c r="C473" s="80" t="s">
        <v>636</v>
      </c>
      <c r="D473" s="14" t="s">
        <v>637</v>
      </c>
      <c r="E473" s="81" t="s">
        <v>638</v>
      </c>
      <c r="F473" s="81" t="s">
        <v>639</v>
      </c>
      <c r="G473" s="15" t="s">
        <v>77</v>
      </c>
      <c r="H473" s="16">
        <v>60</v>
      </c>
      <c r="I473" s="17" t="s">
        <v>816</v>
      </c>
      <c r="J473" s="15" t="s">
        <v>47</v>
      </c>
      <c r="K473" s="18" t="s">
        <v>48</v>
      </c>
      <c r="L473" s="18" t="s">
        <v>49</v>
      </c>
      <c r="M473" s="18" t="s">
        <v>50</v>
      </c>
      <c r="N473" s="18"/>
      <c r="O473" s="18"/>
      <c r="P473" s="19"/>
      <c r="Q473" s="20">
        <v>600</v>
      </c>
      <c r="R473" s="20">
        <v>600</v>
      </c>
      <c r="S473" s="20">
        <v>600</v>
      </c>
      <c r="T473" s="20">
        <v>600</v>
      </c>
      <c r="U473" s="20">
        <v>600</v>
      </c>
      <c r="V473" s="20">
        <v>4717.04</v>
      </c>
      <c r="W473" s="28">
        <f t="shared" si="11"/>
        <v>14151120</v>
      </c>
      <c r="X473" s="20">
        <f t="shared" si="12"/>
        <v>15849254.400000002</v>
      </c>
      <c r="Y473" s="18" t="s">
        <v>51</v>
      </c>
      <c r="Z473" s="14" t="s">
        <v>168</v>
      </c>
      <c r="AA473" s="22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  <c r="GV473" s="10"/>
      <c r="GW473" s="10"/>
      <c r="GX473" s="10"/>
      <c r="GY473" s="10"/>
      <c r="GZ473" s="10"/>
      <c r="HA473" s="10"/>
      <c r="HB473" s="10"/>
      <c r="HC473" s="10"/>
      <c r="HD473" s="10"/>
      <c r="HE473" s="10"/>
      <c r="HF473" s="10"/>
      <c r="HG473" s="10"/>
      <c r="HH473" s="10"/>
      <c r="HI473" s="10"/>
      <c r="HJ473" s="10"/>
      <c r="HK473" s="10"/>
      <c r="HL473" s="10"/>
      <c r="HM473" s="10"/>
      <c r="HN473" s="10"/>
    </row>
    <row r="474" spans="1:222" ht="51" hidden="1" outlineLevel="1" x14ac:dyDescent="0.2">
      <c r="A474" s="14" t="s">
        <v>1229</v>
      </c>
      <c r="B474" s="14" t="s">
        <v>40</v>
      </c>
      <c r="C474" s="80" t="s">
        <v>636</v>
      </c>
      <c r="D474" s="14" t="s">
        <v>637</v>
      </c>
      <c r="E474" s="81" t="s">
        <v>638</v>
      </c>
      <c r="F474" s="81" t="s">
        <v>680</v>
      </c>
      <c r="G474" s="15" t="s">
        <v>77</v>
      </c>
      <c r="H474" s="16">
        <v>60</v>
      </c>
      <c r="I474" s="17" t="s">
        <v>816</v>
      </c>
      <c r="J474" s="15" t="s">
        <v>47</v>
      </c>
      <c r="K474" s="18" t="s">
        <v>48</v>
      </c>
      <c r="L474" s="18" t="s">
        <v>49</v>
      </c>
      <c r="M474" s="18" t="s">
        <v>50</v>
      </c>
      <c r="N474" s="18"/>
      <c r="O474" s="18"/>
      <c r="P474" s="19"/>
      <c r="Q474" s="20">
        <v>500</v>
      </c>
      <c r="R474" s="20">
        <v>900</v>
      </c>
      <c r="S474" s="20">
        <v>900</v>
      </c>
      <c r="T474" s="20">
        <v>900</v>
      </c>
      <c r="U474" s="20">
        <v>900</v>
      </c>
      <c r="V474" s="20">
        <v>1421.24</v>
      </c>
      <c r="W474" s="28">
        <f t="shared" si="11"/>
        <v>5827084</v>
      </c>
      <c r="X474" s="20">
        <f t="shared" si="12"/>
        <v>6526334.080000001</v>
      </c>
      <c r="Y474" s="18" t="s">
        <v>51</v>
      </c>
      <c r="Z474" s="14" t="s">
        <v>168</v>
      </c>
      <c r="AA474" s="22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  <c r="GV474" s="10"/>
      <c r="GW474" s="10"/>
      <c r="GX474" s="10"/>
      <c r="GY474" s="10"/>
      <c r="GZ474" s="10"/>
      <c r="HA474" s="10"/>
      <c r="HB474" s="10"/>
      <c r="HC474" s="10"/>
      <c r="HD474" s="10"/>
      <c r="HE474" s="10"/>
      <c r="HF474" s="10"/>
      <c r="HG474" s="10"/>
      <c r="HH474" s="10"/>
      <c r="HI474" s="10"/>
      <c r="HJ474" s="10"/>
      <c r="HK474" s="10"/>
      <c r="HL474" s="10"/>
      <c r="HM474" s="10"/>
      <c r="HN474" s="10"/>
    </row>
    <row r="475" spans="1:222" ht="51" hidden="1" outlineLevel="1" x14ac:dyDescent="0.2">
      <c r="A475" s="14" t="s">
        <v>1230</v>
      </c>
      <c r="B475" s="14" t="s">
        <v>40</v>
      </c>
      <c r="C475" s="80" t="s">
        <v>1231</v>
      </c>
      <c r="D475" s="14" t="s">
        <v>1232</v>
      </c>
      <c r="E475" s="81" t="s">
        <v>1233</v>
      </c>
      <c r="F475" s="81" t="s">
        <v>1234</v>
      </c>
      <c r="G475" s="15" t="s">
        <v>77</v>
      </c>
      <c r="H475" s="16">
        <v>92</v>
      </c>
      <c r="I475" s="17" t="s">
        <v>816</v>
      </c>
      <c r="J475" s="15" t="s">
        <v>47</v>
      </c>
      <c r="K475" s="18" t="s">
        <v>48</v>
      </c>
      <c r="L475" s="18" t="s">
        <v>49</v>
      </c>
      <c r="M475" s="18" t="s">
        <v>50</v>
      </c>
      <c r="N475" s="18"/>
      <c r="O475" s="18"/>
      <c r="P475" s="19"/>
      <c r="Q475" s="20">
        <v>26</v>
      </c>
      <c r="R475" s="20">
        <v>50</v>
      </c>
      <c r="S475" s="20">
        <v>26</v>
      </c>
      <c r="T475" s="20">
        <v>50</v>
      </c>
      <c r="U475" s="20">
        <v>26</v>
      </c>
      <c r="V475" s="20">
        <v>20311.21</v>
      </c>
      <c r="W475" s="28">
        <f t="shared" si="11"/>
        <v>3615395.38</v>
      </c>
      <c r="X475" s="20">
        <f t="shared" si="12"/>
        <v>4049242.8256000001</v>
      </c>
      <c r="Y475" s="18" t="s">
        <v>51</v>
      </c>
      <c r="Z475" s="14" t="s">
        <v>168</v>
      </c>
      <c r="AA475" s="22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  <c r="GV475" s="10"/>
      <c r="GW475" s="10"/>
      <c r="GX475" s="10"/>
      <c r="GY475" s="10"/>
      <c r="GZ475" s="10"/>
      <c r="HA475" s="10"/>
      <c r="HB475" s="10"/>
      <c r="HC475" s="10"/>
      <c r="HD475" s="10"/>
      <c r="HE475" s="10"/>
      <c r="HF475" s="10"/>
      <c r="HG475" s="10"/>
      <c r="HH475" s="10"/>
      <c r="HI475" s="10"/>
      <c r="HJ475" s="10"/>
      <c r="HK475" s="10"/>
      <c r="HL475" s="10"/>
      <c r="HM475" s="10"/>
      <c r="HN475" s="10"/>
    </row>
    <row r="476" spans="1:222" ht="51" hidden="1" outlineLevel="1" x14ac:dyDescent="0.2">
      <c r="A476" s="14" t="s">
        <v>1235</v>
      </c>
      <c r="B476" s="14" t="s">
        <v>40</v>
      </c>
      <c r="C476" s="80" t="s">
        <v>1236</v>
      </c>
      <c r="D476" s="14" t="s">
        <v>1232</v>
      </c>
      <c r="E476" s="14" t="s">
        <v>1237</v>
      </c>
      <c r="F476" s="81" t="s">
        <v>1238</v>
      </c>
      <c r="G476" s="15" t="s">
        <v>77</v>
      </c>
      <c r="H476" s="16">
        <v>92</v>
      </c>
      <c r="I476" s="17" t="s">
        <v>816</v>
      </c>
      <c r="J476" s="15" t="s">
        <v>47</v>
      </c>
      <c r="K476" s="18" t="s">
        <v>48</v>
      </c>
      <c r="L476" s="18" t="s">
        <v>49</v>
      </c>
      <c r="M476" s="18" t="s">
        <v>50</v>
      </c>
      <c r="N476" s="18"/>
      <c r="O476" s="18"/>
      <c r="P476" s="19"/>
      <c r="Q476" s="20">
        <v>2</v>
      </c>
      <c r="R476" s="20">
        <v>12</v>
      </c>
      <c r="S476" s="20">
        <v>2</v>
      </c>
      <c r="T476" s="20">
        <v>12</v>
      </c>
      <c r="U476" s="20">
        <v>2</v>
      </c>
      <c r="V476" s="20">
        <v>7604.52</v>
      </c>
      <c r="W476" s="28">
        <f t="shared" si="11"/>
        <v>228135.6</v>
      </c>
      <c r="X476" s="20">
        <f t="shared" si="12"/>
        <v>255511.87200000003</v>
      </c>
      <c r="Y476" s="18" t="s">
        <v>51</v>
      </c>
      <c r="Z476" s="14" t="s">
        <v>168</v>
      </c>
      <c r="AA476" s="22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  <c r="GV476" s="10"/>
      <c r="GW476" s="10"/>
      <c r="GX476" s="10"/>
      <c r="GY476" s="10"/>
      <c r="GZ476" s="10"/>
      <c r="HA476" s="10"/>
      <c r="HB476" s="10"/>
      <c r="HC476" s="10"/>
      <c r="HD476" s="10"/>
      <c r="HE476" s="10"/>
      <c r="HF476" s="10"/>
      <c r="HG476" s="10"/>
      <c r="HH476" s="10"/>
      <c r="HI476" s="10"/>
      <c r="HJ476" s="10"/>
      <c r="HK476" s="10"/>
      <c r="HL476" s="10"/>
      <c r="HM476" s="10"/>
      <c r="HN476" s="10"/>
    </row>
    <row r="477" spans="1:222" ht="51" hidden="1" outlineLevel="1" x14ac:dyDescent="0.2">
      <c r="A477" s="14" t="s">
        <v>1239</v>
      </c>
      <c r="B477" s="14" t="s">
        <v>40</v>
      </c>
      <c r="C477" s="80" t="s">
        <v>1240</v>
      </c>
      <c r="D477" s="14" t="s">
        <v>1232</v>
      </c>
      <c r="E477" s="81" t="s">
        <v>1241</v>
      </c>
      <c r="F477" s="81" t="s">
        <v>1242</v>
      </c>
      <c r="G477" s="15" t="s">
        <v>77</v>
      </c>
      <c r="H477" s="16">
        <v>92</v>
      </c>
      <c r="I477" s="17" t="s">
        <v>816</v>
      </c>
      <c r="J477" s="15" t="s">
        <v>47</v>
      </c>
      <c r="K477" s="18" t="s">
        <v>48</v>
      </c>
      <c r="L477" s="18" t="s">
        <v>49</v>
      </c>
      <c r="M477" s="18" t="s">
        <v>50</v>
      </c>
      <c r="N477" s="18"/>
      <c r="O477" s="18"/>
      <c r="P477" s="19"/>
      <c r="Q477" s="20">
        <v>7</v>
      </c>
      <c r="R477" s="20">
        <v>93</v>
      </c>
      <c r="S477" s="20">
        <v>7</v>
      </c>
      <c r="T477" s="20">
        <v>93</v>
      </c>
      <c r="U477" s="20">
        <v>7</v>
      </c>
      <c r="V477" s="20">
        <v>10139.36</v>
      </c>
      <c r="W477" s="28">
        <f t="shared" si="11"/>
        <v>2098847.52</v>
      </c>
      <c r="X477" s="20">
        <f t="shared" si="12"/>
        <v>2350709.2224000003</v>
      </c>
      <c r="Y477" s="18" t="s">
        <v>51</v>
      </c>
      <c r="Z477" s="14" t="s">
        <v>168</v>
      </c>
      <c r="AA477" s="22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  <c r="GV477" s="10"/>
      <c r="GW477" s="10"/>
      <c r="GX477" s="10"/>
      <c r="GY477" s="10"/>
      <c r="GZ477" s="10"/>
      <c r="HA477" s="10"/>
      <c r="HB477" s="10"/>
      <c r="HC477" s="10"/>
      <c r="HD477" s="10"/>
      <c r="HE477" s="10"/>
      <c r="HF477" s="10"/>
      <c r="HG477" s="10"/>
      <c r="HH477" s="10"/>
      <c r="HI477" s="10"/>
      <c r="HJ477" s="10"/>
      <c r="HK477" s="10"/>
      <c r="HL477" s="10"/>
      <c r="HM477" s="10"/>
      <c r="HN477" s="10"/>
    </row>
    <row r="478" spans="1:222" ht="51" hidden="1" outlineLevel="1" x14ac:dyDescent="0.2">
      <c r="A478" s="14" t="s">
        <v>1243</v>
      </c>
      <c r="B478" s="14" t="s">
        <v>40</v>
      </c>
      <c r="C478" s="80" t="s">
        <v>1244</v>
      </c>
      <c r="D478" s="14" t="s">
        <v>1232</v>
      </c>
      <c r="E478" s="81" t="s">
        <v>1245</v>
      </c>
      <c r="F478" s="81" t="s">
        <v>1246</v>
      </c>
      <c r="G478" s="15" t="s">
        <v>77</v>
      </c>
      <c r="H478" s="16">
        <v>92</v>
      </c>
      <c r="I478" s="17" t="s">
        <v>816</v>
      </c>
      <c r="J478" s="15" t="s">
        <v>47</v>
      </c>
      <c r="K478" s="18" t="s">
        <v>48</v>
      </c>
      <c r="L478" s="18" t="s">
        <v>49</v>
      </c>
      <c r="M478" s="18" t="s">
        <v>50</v>
      </c>
      <c r="N478" s="18"/>
      <c r="O478" s="18"/>
      <c r="P478" s="19"/>
      <c r="Q478" s="20">
        <v>29</v>
      </c>
      <c r="R478" s="20">
        <v>58</v>
      </c>
      <c r="S478" s="20">
        <v>29</v>
      </c>
      <c r="T478" s="20">
        <v>58</v>
      </c>
      <c r="U478" s="20">
        <v>29</v>
      </c>
      <c r="V478" s="20">
        <v>12090.01</v>
      </c>
      <c r="W478" s="28">
        <f t="shared" si="11"/>
        <v>2454272.0300000003</v>
      </c>
      <c r="X478" s="20">
        <f t="shared" si="12"/>
        <v>2748784.6736000003</v>
      </c>
      <c r="Y478" s="18" t="s">
        <v>51</v>
      </c>
      <c r="Z478" s="14" t="s">
        <v>168</v>
      </c>
      <c r="AA478" s="22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  <c r="GV478" s="10"/>
      <c r="GW478" s="10"/>
      <c r="GX478" s="10"/>
      <c r="GY478" s="10"/>
      <c r="GZ478" s="10"/>
      <c r="HA478" s="10"/>
      <c r="HB478" s="10"/>
      <c r="HC478" s="10"/>
      <c r="HD478" s="10"/>
      <c r="HE478" s="10"/>
      <c r="HF478" s="10"/>
      <c r="HG478" s="10"/>
      <c r="HH478" s="10"/>
      <c r="HI478" s="10"/>
      <c r="HJ478" s="10"/>
      <c r="HK478" s="10"/>
      <c r="HL478" s="10"/>
      <c r="HM478" s="10"/>
      <c r="HN478" s="10"/>
    </row>
    <row r="479" spans="1:222" ht="51" hidden="1" outlineLevel="1" x14ac:dyDescent="0.2">
      <c r="A479" s="14" t="s">
        <v>1247</v>
      </c>
      <c r="B479" s="14" t="s">
        <v>40</v>
      </c>
      <c r="C479" s="80" t="s">
        <v>1248</v>
      </c>
      <c r="D479" s="14" t="s">
        <v>1232</v>
      </c>
      <c r="E479" s="81" t="s">
        <v>1249</v>
      </c>
      <c r="F479" s="81" t="s">
        <v>1250</v>
      </c>
      <c r="G479" s="15" t="s">
        <v>77</v>
      </c>
      <c r="H479" s="16">
        <v>92</v>
      </c>
      <c r="I479" s="17" t="s">
        <v>816</v>
      </c>
      <c r="J479" s="15" t="s">
        <v>47</v>
      </c>
      <c r="K479" s="18" t="s">
        <v>48</v>
      </c>
      <c r="L479" s="18" t="s">
        <v>49</v>
      </c>
      <c r="M479" s="18" t="s">
        <v>50</v>
      </c>
      <c r="N479" s="18"/>
      <c r="O479" s="18"/>
      <c r="P479" s="19"/>
      <c r="Q479" s="20">
        <v>379</v>
      </c>
      <c r="R479" s="20">
        <v>322</v>
      </c>
      <c r="S479" s="20">
        <v>379</v>
      </c>
      <c r="T479" s="20">
        <v>322</v>
      </c>
      <c r="U479" s="20">
        <v>379</v>
      </c>
      <c r="V479" s="20">
        <v>29016.01</v>
      </c>
      <c r="W479" s="28">
        <f t="shared" si="11"/>
        <v>51677513.809999995</v>
      </c>
      <c r="X479" s="20">
        <f t="shared" si="12"/>
        <v>57878815.467199996</v>
      </c>
      <c r="Y479" s="18" t="s">
        <v>51</v>
      </c>
      <c r="Z479" s="14" t="s">
        <v>168</v>
      </c>
      <c r="AA479" s="22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  <c r="GV479" s="10"/>
      <c r="GW479" s="10"/>
      <c r="GX479" s="10"/>
      <c r="GY479" s="10"/>
      <c r="GZ479" s="10"/>
      <c r="HA479" s="10"/>
      <c r="HB479" s="10"/>
      <c r="HC479" s="10"/>
      <c r="HD479" s="10"/>
      <c r="HE479" s="10"/>
      <c r="HF479" s="10"/>
      <c r="HG479" s="10"/>
      <c r="HH479" s="10"/>
      <c r="HI479" s="10"/>
      <c r="HJ479" s="10"/>
      <c r="HK479" s="10"/>
      <c r="HL479" s="10"/>
      <c r="HM479" s="10"/>
      <c r="HN479" s="10"/>
    </row>
    <row r="480" spans="1:222" ht="51" hidden="1" outlineLevel="1" x14ac:dyDescent="0.2">
      <c r="A480" s="14" t="s">
        <v>1251</v>
      </c>
      <c r="B480" s="14" t="s">
        <v>40</v>
      </c>
      <c r="C480" s="80" t="s">
        <v>1236</v>
      </c>
      <c r="D480" s="14" t="s">
        <v>1232</v>
      </c>
      <c r="E480" s="81" t="s">
        <v>1237</v>
      </c>
      <c r="F480" s="81" t="s">
        <v>1252</v>
      </c>
      <c r="G480" s="15" t="s">
        <v>77</v>
      </c>
      <c r="H480" s="16">
        <v>92</v>
      </c>
      <c r="I480" s="17" t="s">
        <v>816</v>
      </c>
      <c r="J480" s="15" t="s">
        <v>47</v>
      </c>
      <c r="K480" s="18" t="s">
        <v>48</v>
      </c>
      <c r="L480" s="18" t="s">
        <v>49</v>
      </c>
      <c r="M480" s="18" t="s">
        <v>50</v>
      </c>
      <c r="N480" s="18"/>
      <c r="O480" s="18"/>
      <c r="P480" s="19"/>
      <c r="Q480" s="20">
        <v>49</v>
      </c>
      <c r="R480" s="20">
        <v>102</v>
      </c>
      <c r="S480" s="20">
        <v>49</v>
      </c>
      <c r="T480" s="20">
        <v>102</v>
      </c>
      <c r="U480" s="20">
        <v>49</v>
      </c>
      <c r="V480" s="20">
        <v>7799.5</v>
      </c>
      <c r="W480" s="28">
        <f t="shared" si="11"/>
        <v>2737624.5</v>
      </c>
      <c r="X480" s="20">
        <f t="shared" si="12"/>
        <v>3066139.4400000004</v>
      </c>
      <c r="Y480" s="18" t="s">
        <v>51</v>
      </c>
      <c r="Z480" s="14" t="s">
        <v>168</v>
      </c>
      <c r="AA480" s="22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  <c r="GV480" s="10"/>
      <c r="GW480" s="10"/>
      <c r="GX480" s="10"/>
      <c r="GY480" s="10"/>
      <c r="GZ480" s="10"/>
      <c r="HA480" s="10"/>
      <c r="HB480" s="10"/>
      <c r="HC480" s="10"/>
      <c r="HD480" s="10"/>
      <c r="HE480" s="10"/>
      <c r="HF480" s="10"/>
      <c r="HG480" s="10"/>
      <c r="HH480" s="10"/>
      <c r="HI480" s="10"/>
      <c r="HJ480" s="10"/>
      <c r="HK480" s="10"/>
      <c r="HL480" s="10"/>
      <c r="HM480" s="10"/>
      <c r="HN480" s="10"/>
    </row>
    <row r="481" spans="1:222" ht="178.5" hidden="1" outlineLevel="1" x14ac:dyDescent="0.2">
      <c r="A481" s="14" t="s">
        <v>1253</v>
      </c>
      <c r="B481" s="14" t="s">
        <v>40</v>
      </c>
      <c r="C481" s="80" t="s">
        <v>1224</v>
      </c>
      <c r="D481" s="14" t="s">
        <v>1225</v>
      </c>
      <c r="E481" s="81" t="s">
        <v>1226</v>
      </c>
      <c r="F481" s="81" t="s">
        <v>1254</v>
      </c>
      <c r="G481" s="15" t="s">
        <v>77</v>
      </c>
      <c r="H481" s="16">
        <v>45</v>
      </c>
      <c r="I481" s="17" t="s">
        <v>816</v>
      </c>
      <c r="J481" s="15" t="s">
        <v>47</v>
      </c>
      <c r="K481" s="18" t="s">
        <v>48</v>
      </c>
      <c r="L481" s="18" t="s">
        <v>49</v>
      </c>
      <c r="M481" s="18" t="s">
        <v>1127</v>
      </c>
      <c r="N481" s="18"/>
      <c r="O481" s="18"/>
      <c r="P481" s="19"/>
      <c r="Q481" s="20">
        <v>20.8</v>
      </c>
      <c r="R481" s="20">
        <v>20.355348137386311</v>
      </c>
      <c r="S481" s="20">
        <v>20.925492405922114</v>
      </c>
      <c r="T481" s="20">
        <v>20.761847124454103</v>
      </c>
      <c r="U481" s="20">
        <v>21.090010025003636</v>
      </c>
      <c r="V481" s="20">
        <v>434145.33</v>
      </c>
      <c r="W481" s="28">
        <f t="shared" si="11"/>
        <v>45121895.337616205</v>
      </c>
      <c r="X481" s="20">
        <f t="shared" si="12"/>
        <v>50536522.778130151</v>
      </c>
      <c r="Y481" s="18" t="s">
        <v>51</v>
      </c>
      <c r="Z481" s="14" t="s">
        <v>168</v>
      </c>
      <c r="AA481" s="22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  <c r="GV481" s="10"/>
      <c r="GW481" s="10"/>
      <c r="GX481" s="10"/>
      <c r="GY481" s="10"/>
      <c r="GZ481" s="10"/>
      <c r="HA481" s="10"/>
      <c r="HB481" s="10"/>
      <c r="HC481" s="10"/>
      <c r="HD481" s="10"/>
      <c r="HE481" s="10"/>
      <c r="HF481" s="10"/>
      <c r="HG481" s="10"/>
      <c r="HH481" s="10"/>
      <c r="HI481" s="10"/>
      <c r="HJ481" s="10"/>
      <c r="HK481" s="10"/>
      <c r="HL481" s="10"/>
      <c r="HM481" s="10"/>
      <c r="HN481" s="10"/>
    </row>
    <row r="482" spans="1:222" ht="51" hidden="1" outlineLevel="1" x14ac:dyDescent="0.2">
      <c r="A482" s="14" t="s">
        <v>1255</v>
      </c>
      <c r="B482" s="14" t="s">
        <v>40</v>
      </c>
      <c r="C482" s="80" t="s">
        <v>585</v>
      </c>
      <c r="D482" s="14" t="s">
        <v>586</v>
      </c>
      <c r="E482" s="14" t="s">
        <v>587</v>
      </c>
      <c r="F482" s="81" t="s">
        <v>1256</v>
      </c>
      <c r="G482" s="15" t="s">
        <v>77</v>
      </c>
      <c r="H482" s="16">
        <v>45</v>
      </c>
      <c r="I482" s="17" t="s">
        <v>816</v>
      </c>
      <c r="J482" s="15" t="s">
        <v>47</v>
      </c>
      <c r="K482" s="18" t="s">
        <v>48</v>
      </c>
      <c r="L482" s="18" t="s">
        <v>49</v>
      </c>
      <c r="M482" s="18" t="s">
        <v>1257</v>
      </c>
      <c r="N482" s="18"/>
      <c r="O482" s="18"/>
      <c r="P482" s="19"/>
      <c r="Q482" s="20">
        <v>15</v>
      </c>
      <c r="R482" s="20">
        <v>15</v>
      </c>
      <c r="S482" s="20">
        <v>15</v>
      </c>
      <c r="T482" s="20">
        <v>15</v>
      </c>
      <c r="U482" s="20">
        <v>15</v>
      </c>
      <c r="V482" s="20">
        <v>671818.99</v>
      </c>
      <c r="W482" s="28">
        <f t="shared" si="11"/>
        <v>50386424.25</v>
      </c>
      <c r="X482" s="20">
        <f t="shared" si="12"/>
        <v>56432795.160000004</v>
      </c>
      <c r="Y482" s="18" t="s">
        <v>51</v>
      </c>
      <c r="Z482" s="14" t="s">
        <v>168</v>
      </c>
      <c r="AA482" s="22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B482" s="10"/>
      <c r="HC482" s="10"/>
      <c r="HD482" s="10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</row>
    <row r="483" spans="1:222" ht="51" hidden="1" outlineLevel="1" x14ac:dyDescent="0.2">
      <c r="A483" s="14" t="s">
        <v>1258</v>
      </c>
      <c r="B483" s="14" t="s">
        <v>40</v>
      </c>
      <c r="C483" s="80" t="s">
        <v>605</v>
      </c>
      <c r="D483" s="14" t="s">
        <v>586</v>
      </c>
      <c r="E483" s="14" t="s">
        <v>606</v>
      </c>
      <c r="F483" s="81" t="s">
        <v>1259</v>
      </c>
      <c r="G483" s="15" t="s">
        <v>77</v>
      </c>
      <c r="H483" s="16">
        <v>45</v>
      </c>
      <c r="I483" s="17" t="s">
        <v>816</v>
      </c>
      <c r="J483" s="15" t="s">
        <v>47</v>
      </c>
      <c r="K483" s="18" t="s">
        <v>48</v>
      </c>
      <c r="L483" s="18" t="s">
        <v>49</v>
      </c>
      <c r="M483" s="18" t="s">
        <v>113</v>
      </c>
      <c r="N483" s="18"/>
      <c r="O483" s="18"/>
      <c r="P483" s="19"/>
      <c r="Q483" s="20">
        <v>20</v>
      </c>
      <c r="R483" s="20">
        <v>20</v>
      </c>
      <c r="S483" s="20">
        <v>20</v>
      </c>
      <c r="T483" s="20">
        <v>20</v>
      </c>
      <c r="U483" s="20">
        <v>20</v>
      </c>
      <c r="V483" s="20">
        <v>480257.58</v>
      </c>
      <c r="W483" s="28">
        <f t="shared" si="11"/>
        <v>48025758</v>
      </c>
      <c r="X483" s="20">
        <f t="shared" si="12"/>
        <v>53788848.960000008</v>
      </c>
      <c r="Y483" s="18" t="s">
        <v>51</v>
      </c>
      <c r="Z483" s="14" t="s">
        <v>168</v>
      </c>
      <c r="AA483" s="22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B483" s="10"/>
      <c r="HC483" s="10"/>
      <c r="HD483" s="10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</row>
    <row r="484" spans="1:222" ht="51" hidden="1" outlineLevel="1" x14ac:dyDescent="0.2">
      <c r="A484" s="14" t="s">
        <v>1260</v>
      </c>
      <c r="B484" s="14" t="s">
        <v>40</v>
      </c>
      <c r="C484" s="80" t="s">
        <v>610</v>
      </c>
      <c r="D484" s="14" t="s">
        <v>586</v>
      </c>
      <c r="E484" s="14" t="s">
        <v>611</v>
      </c>
      <c r="F484" s="81" t="s">
        <v>1261</v>
      </c>
      <c r="G484" s="15" t="s">
        <v>77</v>
      </c>
      <c r="H484" s="16">
        <v>45</v>
      </c>
      <c r="I484" s="17" t="s">
        <v>816</v>
      </c>
      <c r="J484" s="15" t="s">
        <v>47</v>
      </c>
      <c r="K484" s="18" t="s">
        <v>48</v>
      </c>
      <c r="L484" s="18" t="s">
        <v>49</v>
      </c>
      <c r="M484" s="18" t="s">
        <v>113</v>
      </c>
      <c r="N484" s="18"/>
      <c r="O484" s="18"/>
      <c r="P484" s="19"/>
      <c r="Q484" s="20">
        <v>15</v>
      </c>
      <c r="R484" s="20">
        <v>15</v>
      </c>
      <c r="S484" s="20">
        <v>15</v>
      </c>
      <c r="T484" s="20">
        <v>15</v>
      </c>
      <c r="U484" s="20">
        <v>15</v>
      </c>
      <c r="V484" s="20">
        <v>594576.81000000006</v>
      </c>
      <c r="W484" s="28">
        <f t="shared" si="11"/>
        <v>44593260.750000007</v>
      </c>
      <c r="X484" s="20">
        <f t="shared" si="12"/>
        <v>49944452.040000014</v>
      </c>
      <c r="Y484" s="18" t="s">
        <v>51</v>
      </c>
      <c r="Z484" s="14" t="s">
        <v>168</v>
      </c>
      <c r="AA484" s="22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  <c r="GW484" s="10"/>
      <c r="GX484" s="10"/>
      <c r="GY484" s="10"/>
      <c r="GZ484" s="10"/>
      <c r="HA484" s="10"/>
      <c r="HB484" s="10"/>
      <c r="HC484" s="10"/>
      <c r="HD484" s="10"/>
      <c r="HE484" s="10"/>
      <c r="HF484" s="10"/>
      <c r="HG484" s="10"/>
      <c r="HH484" s="10"/>
      <c r="HI484" s="10"/>
      <c r="HJ484" s="10"/>
      <c r="HK484" s="10"/>
      <c r="HL484" s="10"/>
      <c r="HM484" s="10"/>
      <c r="HN484" s="10"/>
    </row>
    <row r="485" spans="1:222" ht="51" hidden="1" outlineLevel="1" x14ac:dyDescent="0.2">
      <c r="A485" s="14" t="s">
        <v>1262</v>
      </c>
      <c r="B485" s="14" t="s">
        <v>40</v>
      </c>
      <c r="C485" s="80" t="s">
        <v>610</v>
      </c>
      <c r="D485" s="14" t="s">
        <v>586</v>
      </c>
      <c r="E485" s="14" t="s">
        <v>611</v>
      </c>
      <c r="F485" s="81" t="s">
        <v>1263</v>
      </c>
      <c r="G485" s="15" t="s">
        <v>77</v>
      </c>
      <c r="H485" s="16">
        <v>45</v>
      </c>
      <c r="I485" s="17" t="s">
        <v>816</v>
      </c>
      <c r="J485" s="15" t="s">
        <v>47</v>
      </c>
      <c r="K485" s="18" t="s">
        <v>48</v>
      </c>
      <c r="L485" s="18" t="s">
        <v>49</v>
      </c>
      <c r="M485" s="18" t="s">
        <v>113</v>
      </c>
      <c r="N485" s="18"/>
      <c r="O485" s="18"/>
      <c r="P485" s="19"/>
      <c r="Q485" s="20">
        <v>5</v>
      </c>
      <c r="R485" s="20">
        <v>5</v>
      </c>
      <c r="S485" s="20">
        <v>5</v>
      </c>
      <c r="T485" s="20">
        <v>5</v>
      </c>
      <c r="U485" s="20">
        <v>5</v>
      </c>
      <c r="V485" s="20">
        <v>594576.81000000006</v>
      </c>
      <c r="W485" s="28">
        <f t="shared" si="11"/>
        <v>14864420.250000002</v>
      </c>
      <c r="X485" s="20">
        <f t="shared" si="12"/>
        <v>16648150.680000003</v>
      </c>
      <c r="Y485" s="18" t="s">
        <v>51</v>
      </c>
      <c r="Z485" s="14" t="s">
        <v>168</v>
      </c>
      <c r="AA485" s="22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  <c r="GW485" s="10"/>
      <c r="GX485" s="10"/>
      <c r="GY485" s="10"/>
      <c r="GZ485" s="10"/>
      <c r="HA485" s="10"/>
      <c r="HB485" s="10"/>
      <c r="HC485" s="10"/>
      <c r="HD485" s="10"/>
      <c r="HE485" s="10"/>
      <c r="HF485" s="10"/>
      <c r="HG485" s="10"/>
      <c r="HH485" s="10"/>
      <c r="HI485" s="10"/>
      <c r="HJ485" s="10"/>
      <c r="HK485" s="10"/>
      <c r="HL485" s="10"/>
      <c r="HM485" s="10"/>
      <c r="HN485" s="10"/>
    </row>
    <row r="486" spans="1:222" ht="51" hidden="1" outlineLevel="1" x14ac:dyDescent="0.2">
      <c r="A486" s="14" t="s">
        <v>1264</v>
      </c>
      <c r="B486" s="14" t="s">
        <v>40</v>
      </c>
      <c r="C486" s="80" t="s">
        <v>1265</v>
      </c>
      <c r="D486" s="14" t="s">
        <v>1266</v>
      </c>
      <c r="E486" s="14" t="s">
        <v>1267</v>
      </c>
      <c r="F486" s="81" t="s">
        <v>1268</v>
      </c>
      <c r="G486" s="15" t="s">
        <v>77</v>
      </c>
      <c r="H486" s="16">
        <v>45</v>
      </c>
      <c r="I486" s="17" t="s">
        <v>816</v>
      </c>
      <c r="J486" s="15" t="s">
        <v>47</v>
      </c>
      <c r="K486" s="18" t="s">
        <v>48</v>
      </c>
      <c r="L486" s="18" t="s">
        <v>49</v>
      </c>
      <c r="M486" s="18" t="s">
        <v>1269</v>
      </c>
      <c r="N486" s="18"/>
      <c r="O486" s="18"/>
      <c r="P486" s="19"/>
      <c r="Q486" s="20">
        <v>2</v>
      </c>
      <c r="R486" s="20">
        <v>2</v>
      </c>
      <c r="S486" s="20">
        <v>2</v>
      </c>
      <c r="T486" s="20">
        <v>2</v>
      </c>
      <c r="U486" s="20">
        <v>2</v>
      </c>
      <c r="V486" s="20">
        <v>471502.78</v>
      </c>
      <c r="W486" s="28">
        <f t="shared" si="11"/>
        <v>4715027.8000000007</v>
      </c>
      <c r="X486" s="20">
        <f t="shared" si="12"/>
        <v>5280831.1360000009</v>
      </c>
      <c r="Y486" s="18" t="s">
        <v>51</v>
      </c>
      <c r="Z486" s="14" t="s">
        <v>168</v>
      </c>
      <c r="AA486" s="22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  <c r="GW486" s="10"/>
      <c r="GX486" s="10"/>
      <c r="GY486" s="10"/>
      <c r="GZ486" s="10"/>
      <c r="HA486" s="10"/>
      <c r="HB486" s="10"/>
      <c r="HC486" s="10"/>
      <c r="HD486" s="10"/>
      <c r="HE486" s="10"/>
      <c r="HF486" s="10"/>
      <c r="HG486" s="10"/>
      <c r="HH486" s="10"/>
      <c r="HI486" s="10"/>
      <c r="HJ486" s="10"/>
      <c r="HK486" s="10"/>
      <c r="HL486" s="10"/>
      <c r="HM486" s="10"/>
      <c r="HN486" s="10"/>
    </row>
    <row r="487" spans="1:222" ht="51" hidden="1" outlineLevel="1" x14ac:dyDescent="0.2">
      <c r="A487" s="14" t="s">
        <v>1270</v>
      </c>
      <c r="B487" s="14" t="s">
        <v>40</v>
      </c>
      <c r="C487" s="80" t="s">
        <v>1265</v>
      </c>
      <c r="D487" s="14" t="s">
        <v>1266</v>
      </c>
      <c r="E487" s="14" t="s">
        <v>1267</v>
      </c>
      <c r="F487" s="81" t="s">
        <v>1271</v>
      </c>
      <c r="G487" s="15" t="s">
        <v>77</v>
      </c>
      <c r="H487" s="16">
        <v>45</v>
      </c>
      <c r="I487" s="17" t="s">
        <v>816</v>
      </c>
      <c r="J487" s="15" t="s">
        <v>47</v>
      </c>
      <c r="K487" s="18" t="s">
        <v>48</v>
      </c>
      <c r="L487" s="18" t="s">
        <v>49</v>
      </c>
      <c r="M487" s="18" t="s">
        <v>1269</v>
      </c>
      <c r="N487" s="18"/>
      <c r="O487" s="18"/>
      <c r="P487" s="19"/>
      <c r="Q487" s="20">
        <v>3.2</v>
      </c>
      <c r="R487" s="20">
        <v>3.2</v>
      </c>
      <c r="S487" s="20">
        <v>3.2</v>
      </c>
      <c r="T487" s="20">
        <v>3.2</v>
      </c>
      <c r="U487" s="20">
        <v>3.2</v>
      </c>
      <c r="V487" s="20">
        <v>648008.82999999996</v>
      </c>
      <c r="W487" s="28">
        <f t="shared" si="11"/>
        <v>10368141.279999999</v>
      </c>
      <c r="X487" s="20">
        <f t="shared" si="12"/>
        <v>11612318.2336</v>
      </c>
      <c r="Y487" s="18" t="s">
        <v>51</v>
      </c>
      <c r="Z487" s="14" t="s">
        <v>168</v>
      </c>
      <c r="AA487" s="22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  <c r="GW487" s="10"/>
      <c r="GX487" s="10"/>
      <c r="GY487" s="10"/>
      <c r="GZ487" s="10"/>
      <c r="HA487" s="10"/>
      <c r="HB487" s="10"/>
      <c r="HC487" s="10"/>
      <c r="HD487" s="10"/>
      <c r="HE487" s="10"/>
      <c r="HF487" s="10"/>
      <c r="HG487" s="10"/>
      <c r="HH487" s="10"/>
      <c r="HI487" s="10"/>
      <c r="HJ487" s="10"/>
      <c r="HK487" s="10"/>
      <c r="HL487" s="10"/>
      <c r="HM487" s="10"/>
      <c r="HN487" s="10"/>
    </row>
    <row r="488" spans="1:222" ht="51" hidden="1" outlineLevel="1" x14ac:dyDescent="0.2">
      <c r="A488" s="14" t="s">
        <v>1272</v>
      </c>
      <c r="B488" s="14" t="s">
        <v>40</v>
      </c>
      <c r="C488" s="80" t="s">
        <v>1265</v>
      </c>
      <c r="D488" s="14" t="s">
        <v>1266</v>
      </c>
      <c r="E488" s="14" t="s">
        <v>1267</v>
      </c>
      <c r="F488" s="81" t="s">
        <v>1273</v>
      </c>
      <c r="G488" s="15" t="s">
        <v>77</v>
      </c>
      <c r="H488" s="16">
        <v>45</v>
      </c>
      <c r="I488" s="17" t="s">
        <v>816</v>
      </c>
      <c r="J488" s="15" t="s">
        <v>47</v>
      </c>
      <c r="K488" s="18" t="s">
        <v>48</v>
      </c>
      <c r="L488" s="18" t="s">
        <v>49</v>
      </c>
      <c r="M488" s="18" t="s">
        <v>1269</v>
      </c>
      <c r="N488" s="18"/>
      <c r="O488" s="18"/>
      <c r="P488" s="19"/>
      <c r="Q488" s="20">
        <v>8</v>
      </c>
      <c r="R488" s="20">
        <v>8</v>
      </c>
      <c r="S488" s="20">
        <v>8</v>
      </c>
      <c r="T488" s="20">
        <v>8</v>
      </c>
      <c r="U488" s="20">
        <v>8</v>
      </c>
      <c r="V488" s="20">
        <v>609336.29</v>
      </c>
      <c r="W488" s="28">
        <f t="shared" si="11"/>
        <v>24373451.600000001</v>
      </c>
      <c r="X488" s="20">
        <f t="shared" si="12"/>
        <v>27298265.792000003</v>
      </c>
      <c r="Y488" s="18" t="s">
        <v>51</v>
      </c>
      <c r="Z488" s="14" t="s">
        <v>168</v>
      </c>
      <c r="AA488" s="22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  <c r="GV488" s="10"/>
      <c r="GW488" s="10"/>
      <c r="GX488" s="10"/>
      <c r="GY488" s="10"/>
      <c r="GZ488" s="10"/>
      <c r="HA488" s="10"/>
      <c r="HB488" s="10"/>
      <c r="HC488" s="10"/>
      <c r="HD488" s="10"/>
      <c r="HE488" s="10"/>
      <c r="HF488" s="10"/>
      <c r="HG488" s="10"/>
      <c r="HH488" s="10"/>
      <c r="HI488" s="10"/>
      <c r="HJ488" s="10"/>
      <c r="HK488" s="10"/>
      <c r="HL488" s="10"/>
      <c r="HM488" s="10"/>
      <c r="HN488" s="10"/>
    </row>
    <row r="489" spans="1:222" ht="89.25" hidden="1" outlineLevel="1" x14ac:dyDescent="0.2">
      <c r="A489" s="14" t="s">
        <v>1274</v>
      </c>
      <c r="B489" s="14" t="s">
        <v>40</v>
      </c>
      <c r="C489" s="80" t="s">
        <v>1275</v>
      </c>
      <c r="D489" s="14" t="s">
        <v>1276</v>
      </c>
      <c r="E489" s="81" t="s">
        <v>1277</v>
      </c>
      <c r="F489" s="81" t="s">
        <v>1278</v>
      </c>
      <c r="G489" s="15" t="s">
        <v>77</v>
      </c>
      <c r="H489" s="16">
        <v>92.9</v>
      </c>
      <c r="I489" s="17" t="s">
        <v>816</v>
      </c>
      <c r="J489" s="15" t="s">
        <v>47</v>
      </c>
      <c r="K489" s="18" t="s">
        <v>48</v>
      </c>
      <c r="L489" s="18" t="s">
        <v>49</v>
      </c>
      <c r="M489" s="18" t="s">
        <v>50</v>
      </c>
      <c r="N489" s="18"/>
      <c r="O489" s="18"/>
      <c r="P489" s="19"/>
      <c r="Q489" s="20">
        <v>8</v>
      </c>
      <c r="R489" s="20">
        <v>8</v>
      </c>
      <c r="S489" s="20">
        <v>4</v>
      </c>
      <c r="T489" s="20">
        <v>8</v>
      </c>
      <c r="U489" s="20">
        <v>8</v>
      </c>
      <c r="V489" s="20">
        <v>1586074.13</v>
      </c>
      <c r="W489" s="28">
        <f t="shared" si="11"/>
        <v>57098668.679999992</v>
      </c>
      <c r="X489" s="20">
        <f t="shared" si="12"/>
        <v>63950508.921599999</v>
      </c>
      <c r="Y489" s="18" t="s">
        <v>51</v>
      </c>
      <c r="Z489" s="14" t="s">
        <v>168</v>
      </c>
      <c r="AA489" s="22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  <c r="GV489" s="10"/>
      <c r="GW489" s="10"/>
      <c r="GX489" s="10"/>
      <c r="GY489" s="10"/>
      <c r="GZ489" s="10"/>
      <c r="HA489" s="10"/>
      <c r="HB489" s="10"/>
      <c r="HC489" s="10"/>
      <c r="HD489" s="10"/>
      <c r="HE489" s="10"/>
      <c r="HF489" s="10"/>
      <c r="HG489" s="10"/>
      <c r="HH489" s="10"/>
      <c r="HI489" s="10"/>
      <c r="HJ489" s="10"/>
      <c r="HK489" s="10"/>
      <c r="HL489" s="10"/>
      <c r="HM489" s="10"/>
      <c r="HN489" s="10"/>
    </row>
    <row r="490" spans="1:222" ht="89.25" hidden="1" outlineLevel="1" x14ac:dyDescent="0.2">
      <c r="A490" s="14" t="s">
        <v>1279</v>
      </c>
      <c r="B490" s="14" t="s">
        <v>40</v>
      </c>
      <c r="C490" s="80" t="s">
        <v>1275</v>
      </c>
      <c r="D490" s="14" t="s">
        <v>1276</v>
      </c>
      <c r="E490" s="14" t="s">
        <v>1280</v>
      </c>
      <c r="F490" s="81" t="s">
        <v>1281</v>
      </c>
      <c r="G490" s="15" t="s">
        <v>77</v>
      </c>
      <c r="H490" s="16">
        <v>92.9</v>
      </c>
      <c r="I490" s="17" t="s">
        <v>816</v>
      </c>
      <c r="J490" s="15" t="s">
        <v>47</v>
      </c>
      <c r="K490" s="18" t="s">
        <v>48</v>
      </c>
      <c r="L490" s="18" t="s">
        <v>49</v>
      </c>
      <c r="M490" s="18" t="s">
        <v>50</v>
      </c>
      <c r="N490" s="18"/>
      <c r="O490" s="18"/>
      <c r="P490" s="19"/>
      <c r="Q490" s="20">
        <v>4</v>
      </c>
      <c r="R490" s="20">
        <v>2</v>
      </c>
      <c r="S490" s="20">
        <v>2</v>
      </c>
      <c r="T490" s="20">
        <v>4</v>
      </c>
      <c r="U490" s="20">
        <v>4</v>
      </c>
      <c r="V490" s="20">
        <v>2246148.9700000002</v>
      </c>
      <c r="W490" s="28">
        <f t="shared" si="11"/>
        <v>35938383.520000003</v>
      </c>
      <c r="X490" s="20">
        <f t="shared" si="12"/>
        <v>40250989.54240001</v>
      </c>
      <c r="Y490" s="18" t="s">
        <v>51</v>
      </c>
      <c r="Z490" s="14" t="s">
        <v>168</v>
      </c>
      <c r="AA490" s="22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  <c r="GV490" s="10"/>
      <c r="GW490" s="10"/>
      <c r="GX490" s="10"/>
      <c r="GY490" s="10"/>
      <c r="GZ490" s="10"/>
      <c r="HA490" s="10"/>
      <c r="HB490" s="10"/>
      <c r="HC490" s="10"/>
      <c r="HD490" s="10"/>
      <c r="HE490" s="10"/>
      <c r="HF490" s="10"/>
      <c r="HG490" s="10"/>
      <c r="HH490" s="10"/>
      <c r="HI490" s="10"/>
      <c r="HJ490" s="10"/>
      <c r="HK490" s="10"/>
      <c r="HL490" s="10"/>
      <c r="HM490" s="10"/>
      <c r="HN490" s="10"/>
    </row>
    <row r="491" spans="1:222" ht="165.75" hidden="1" outlineLevel="1" x14ac:dyDescent="0.2">
      <c r="A491" s="14" t="s">
        <v>1282</v>
      </c>
      <c r="B491" s="14" t="s">
        <v>40</v>
      </c>
      <c r="C491" s="79" t="s">
        <v>1283</v>
      </c>
      <c r="D491" s="14" t="s">
        <v>1284</v>
      </c>
      <c r="E491" s="81" t="s">
        <v>1285</v>
      </c>
      <c r="F491" s="81" t="s">
        <v>1286</v>
      </c>
      <c r="G491" s="15" t="s">
        <v>77</v>
      </c>
      <c r="H491" s="16">
        <v>45</v>
      </c>
      <c r="I491" s="17" t="s">
        <v>816</v>
      </c>
      <c r="J491" s="15" t="s">
        <v>47</v>
      </c>
      <c r="K491" s="18" t="s">
        <v>48</v>
      </c>
      <c r="L491" s="18" t="s">
        <v>49</v>
      </c>
      <c r="M491" s="18" t="s">
        <v>50</v>
      </c>
      <c r="N491" s="18"/>
      <c r="O491" s="18"/>
      <c r="P491" s="19"/>
      <c r="Q491" s="20">
        <v>3</v>
      </c>
      <c r="R491" s="20">
        <v>0</v>
      </c>
      <c r="S491" s="20">
        <v>3</v>
      </c>
      <c r="T491" s="20">
        <v>3</v>
      </c>
      <c r="U491" s="20">
        <v>3</v>
      </c>
      <c r="V491" s="20">
        <v>415750.64</v>
      </c>
      <c r="W491" s="28">
        <f t="shared" si="11"/>
        <v>4989007.68</v>
      </c>
      <c r="X491" s="20">
        <f t="shared" si="12"/>
        <v>5587688.6016000006</v>
      </c>
      <c r="Y491" s="18" t="s">
        <v>51</v>
      </c>
      <c r="Z491" s="14" t="s">
        <v>168</v>
      </c>
      <c r="AA491" s="22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  <c r="GV491" s="10"/>
      <c r="GW491" s="10"/>
      <c r="GX491" s="10"/>
      <c r="GY491" s="10"/>
      <c r="GZ491" s="10"/>
      <c r="HA491" s="10"/>
      <c r="HB491" s="10"/>
      <c r="HC491" s="10"/>
      <c r="HD491" s="10"/>
      <c r="HE491" s="10"/>
      <c r="HF491" s="10"/>
      <c r="HG491" s="10"/>
      <c r="HH491" s="10"/>
      <c r="HI491" s="10"/>
      <c r="HJ491" s="10"/>
      <c r="HK491" s="10"/>
      <c r="HL491" s="10"/>
      <c r="HM491" s="10"/>
      <c r="HN491" s="10"/>
    </row>
    <row r="492" spans="1:222" ht="165.75" hidden="1" outlineLevel="1" x14ac:dyDescent="0.2">
      <c r="A492" s="14" t="s">
        <v>1287</v>
      </c>
      <c r="B492" s="14" t="s">
        <v>40</v>
      </c>
      <c r="C492" s="79" t="s">
        <v>1283</v>
      </c>
      <c r="D492" s="14" t="s">
        <v>1284</v>
      </c>
      <c r="E492" s="81" t="s">
        <v>1285</v>
      </c>
      <c r="F492" s="81" t="s">
        <v>1288</v>
      </c>
      <c r="G492" s="15" t="s">
        <v>77</v>
      </c>
      <c r="H492" s="16">
        <v>45</v>
      </c>
      <c r="I492" s="17" t="s">
        <v>816</v>
      </c>
      <c r="J492" s="15" t="s">
        <v>47</v>
      </c>
      <c r="K492" s="18" t="s">
        <v>48</v>
      </c>
      <c r="L492" s="18" t="s">
        <v>49</v>
      </c>
      <c r="M492" s="18" t="s">
        <v>50</v>
      </c>
      <c r="N492" s="18"/>
      <c r="O492" s="18"/>
      <c r="P492" s="19"/>
      <c r="Q492" s="20">
        <v>1</v>
      </c>
      <c r="R492" s="20">
        <v>1</v>
      </c>
      <c r="S492" s="20">
        <v>0</v>
      </c>
      <c r="T492" s="20">
        <v>1</v>
      </c>
      <c r="U492" s="20">
        <v>1</v>
      </c>
      <c r="V492" s="20">
        <v>162552.1</v>
      </c>
      <c r="W492" s="28">
        <f t="shared" si="11"/>
        <v>650208.4</v>
      </c>
      <c r="X492" s="20">
        <f t="shared" si="12"/>
        <v>728233.40800000005</v>
      </c>
      <c r="Y492" s="18" t="s">
        <v>51</v>
      </c>
      <c r="Z492" s="14" t="s">
        <v>168</v>
      </c>
      <c r="AA492" s="22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  <c r="GV492" s="10"/>
      <c r="GW492" s="10"/>
      <c r="GX492" s="10"/>
      <c r="GY492" s="10"/>
      <c r="GZ492" s="10"/>
      <c r="HA492" s="10"/>
      <c r="HB492" s="10"/>
      <c r="HC492" s="10"/>
      <c r="HD492" s="10"/>
      <c r="HE492" s="10"/>
      <c r="HF492" s="10"/>
      <c r="HG492" s="10"/>
      <c r="HH492" s="10"/>
      <c r="HI492" s="10"/>
      <c r="HJ492" s="10"/>
      <c r="HK492" s="10"/>
      <c r="HL492" s="10"/>
      <c r="HM492" s="10"/>
      <c r="HN492" s="10"/>
    </row>
    <row r="493" spans="1:222" ht="89.25" hidden="1" outlineLevel="1" x14ac:dyDescent="0.2">
      <c r="A493" s="14" t="s">
        <v>1289</v>
      </c>
      <c r="B493" s="14" t="s">
        <v>40</v>
      </c>
      <c r="C493" s="80" t="s">
        <v>1275</v>
      </c>
      <c r="D493" s="14" t="s">
        <v>1276</v>
      </c>
      <c r="E493" s="81" t="s">
        <v>1280</v>
      </c>
      <c r="F493" s="81" t="s">
        <v>1290</v>
      </c>
      <c r="G493" s="15" t="s">
        <v>77</v>
      </c>
      <c r="H493" s="20">
        <v>92.9</v>
      </c>
      <c r="I493" s="17" t="s">
        <v>816</v>
      </c>
      <c r="J493" s="15" t="s">
        <v>47</v>
      </c>
      <c r="K493" s="18" t="s">
        <v>48</v>
      </c>
      <c r="L493" s="18" t="s">
        <v>49</v>
      </c>
      <c r="M493" s="18" t="s">
        <v>50</v>
      </c>
      <c r="N493" s="18"/>
      <c r="O493" s="18"/>
      <c r="P493" s="19"/>
      <c r="Q493" s="20">
        <v>2</v>
      </c>
      <c r="R493" s="20">
        <v>0</v>
      </c>
      <c r="S493" s="20">
        <v>0</v>
      </c>
      <c r="T493" s="20">
        <v>2</v>
      </c>
      <c r="U493" s="20">
        <v>2</v>
      </c>
      <c r="V493" s="20">
        <v>1220145.5900000001</v>
      </c>
      <c r="W493" s="28">
        <f t="shared" si="11"/>
        <v>7320873.540000001</v>
      </c>
      <c r="X493" s="20">
        <f t="shared" si="12"/>
        <v>8199378.3648000015</v>
      </c>
      <c r="Y493" s="18" t="s">
        <v>51</v>
      </c>
      <c r="Z493" s="14" t="s">
        <v>168</v>
      </c>
      <c r="AA493" s="22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  <c r="GV493" s="10"/>
      <c r="GW493" s="10"/>
      <c r="GX493" s="10"/>
      <c r="GY493" s="10"/>
      <c r="GZ493" s="10"/>
      <c r="HA493" s="10"/>
      <c r="HB493" s="10"/>
      <c r="HC493" s="10"/>
      <c r="HD493" s="10"/>
      <c r="HE493" s="10"/>
      <c r="HF493" s="10"/>
      <c r="HG493" s="10"/>
      <c r="HH493" s="10"/>
      <c r="HI493" s="10"/>
      <c r="HJ493" s="10"/>
      <c r="HK493" s="10"/>
      <c r="HL493" s="10"/>
      <c r="HM493" s="10"/>
      <c r="HN493" s="10"/>
    </row>
    <row r="494" spans="1:222" ht="89.25" hidden="1" outlineLevel="1" x14ac:dyDescent="0.2">
      <c r="A494" s="14" t="s">
        <v>1291</v>
      </c>
      <c r="B494" s="14" t="s">
        <v>40</v>
      </c>
      <c r="C494" s="80" t="s">
        <v>1275</v>
      </c>
      <c r="D494" s="14" t="s">
        <v>1276</v>
      </c>
      <c r="E494" s="81" t="s">
        <v>1280</v>
      </c>
      <c r="F494" s="81" t="s">
        <v>1292</v>
      </c>
      <c r="G494" s="15" t="s">
        <v>77</v>
      </c>
      <c r="H494" s="25">
        <v>92.9</v>
      </c>
      <c r="I494" s="17" t="s">
        <v>816</v>
      </c>
      <c r="J494" s="15" t="s">
        <v>47</v>
      </c>
      <c r="K494" s="18" t="s">
        <v>48</v>
      </c>
      <c r="L494" s="18" t="s">
        <v>49</v>
      </c>
      <c r="M494" s="18" t="s">
        <v>50</v>
      </c>
      <c r="N494" s="18"/>
      <c r="O494" s="18"/>
      <c r="P494" s="19"/>
      <c r="Q494" s="20">
        <v>1</v>
      </c>
      <c r="R494" s="20">
        <v>1</v>
      </c>
      <c r="S494" s="20">
        <v>1</v>
      </c>
      <c r="T494" s="20">
        <v>1</v>
      </c>
      <c r="U494" s="20">
        <v>1</v>
      </c>
      <c r="V494" s="20">
        <v>755233.11</v>
      </c>
      <c r="W494" s="28">
        <f t="shared" si="11"/>
        <v>3776165.55</v>
      </c>
      <c r="X494" s="20">
        <f t="shared" si="12"/>
        <v>4229305.4160000002</v>
      </c>
      <c r="Y494" s="18" t="s">
        <v>51</v>
      </c>
      <c r="Z494" s="14" t="s">
        <v>168</v>
      </c>
      <c r="AA494" s="22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  <c r="GV494" s="10"/>
      <c r="GW494" s="10"/>
      <c r="GX494" s="10"/>
      <c r="GY494" s="10"/>
      <c r="GZ494" s="10"/>
      <c r="HA494" s="10"/>
      <c r="HB494" s="10"/>
      <c r="HC494" s="10"/>
      <c r="HD494" s="10"/>
      <c r="HE494" s="10"/>
      <c r="HF494" s="10"/>
      <c r="HG494" s="10"/>
      <c r="HH494" s="10"/>
      <c r="HI494" s="10"/>
      <c r="HJ494" s="10"/>
      <c r="HK494" s="10"/>
      <c r="HL494" s="10"/>
      <c r="HM494" s="10"/>
      <c r="HN494" s="10"/>
    </row>
    <row r="495" spans="1:222" ht="89.25" hidden="1" outlineLevel="1" x14ac:dyDescent="0.2">
      <c r="A495" s="14" t="s">
        <v>1293</v>
      </c>
      <c r="B495" s="14" t="s">
        <v>40</v>
      </c>
      <c r="C495" s="80" t="s">
        <v>1275</v>
      </c>
      <c r="D495" s="14" t="s">
        <v>1276</v>
      </c>
      <c r="E495" s="14" t="s">
        <v>1280</v>
      </c>
      <c r="F495" s="81" t="s">
        <v>1294</v>
      </c>
      <c r="G495" s="15" t="s">
        <v>77</v>
      </c>
      <c r="H495" s="20">
        <v>92.9</v>
      </c>
      <c r="I495" s="17" t="s">
        <v>816</v>
      </c>
      <c r="J495" s="15" t="s">
        <v>47</v>
      </c>
      <c r="K495" s="18" t="s">
        <v>48</v>
      </c>
      <c r="L495" s="18" t="s">
        <v>49</v>
      </c>
      <c r="M495" s="18" t="s">
        <v>50</v>
      </c>
      <c r="N495" s="18"/>
      <c r="O495" s="18"/>
      <c r="P495" s="19"/>
      <c r="Q495" s="20">
        <v>1</v>
      </c>
      <c r="R495" s="20">
        <v>1</v>
      </c>
      <c r="S495" s="20">
        <v>1</v>
      </c>
      <c r="T495" s="20">
        <v>1</v>
      </c>
      <c r="U495" s="20">
        <v>1</v>
      </c>
      <c r="V495" s="20">
        <v>2267526.2200000002</v>
      </c>
      <c r="W495" s="28">
        <f t="shared" si="11"/>
        <v>11337631.100000001</v>
      </c>
      <c r="X495" s="20">
        <f t="shared" si="12"/>
        <v>12698146.832000002</v>
      </c>
      <c r="Y495" s="18" t="s">
        <v>51</v>
      </c>
      <c r="Z495" s="14" t="s">
        <v>168</v>
      </c>
      <c r="AA495" s="22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  <c r="GV495" s="10"/>
      <c r="GW495" s="10"/>
      <c r="GX495" s="10"/>
      <c r="GY495" s="10"/>
      <c r="GZ495" s="10"/>
      <c r="HA495" s="10"/>
      <c r="HB495" s="10"/>
      <c r="HC495" s="10"/>
      <c r="HD495" s="10"/>
      <c r="HE495" s="10"/>
      <c r="HF495" s="10"/>
      <c r="HG495" s="10"/>
      <c r="HH495" s="10"/>
      <c r="HI495" s="10"/>
      <c r="HJ495" s="10"/>
      <c r="HK495" s="10"/>
      <c r="HL495" s="10"/>
      <c r="HM495" s="10"/>
      <c r="HN495" s="10"/>
    </row>
    <row r="496" spans="1:222" ht="89.25" hidden="1" outlineLevel="1" x14ac:dyDescent="0.2">
      <c r="A496" s="14" t="s">
        <v>1295</v>
      </c>
      <c r="B496" s="14" t="s">
        <v>40</v>
      </c>
      <c r="C496" s="80" t="s">
        <v>1275</v>
      </c>
      <c r="D496" s="14" t="s">
        <v>1276</v>
      </c>
      <c r="E496" s="14" t="s">
        <v>1280</v>
      </c>
      <c r="F496" s="81" t="s">
        <v>1296</v>
      </c>
      <c r="G496" s="15" t="s">
        <v>77</v>
      </c>
      <c r="H496" s="17">
        <v>92.9</v>
      </c>
      <c r="I496" s="17" t="s">
        <v>816</v>
      </c>
      <c r="J496" s="15" t="s">
        <v>47</v>
      </c>
      <c r="K496" s="18" t="s">
        <v>48</v>
      </c>
      <c r="L496" s="18" t="s">
        <v>49</v>
      </c>
      <c r="M496" s="18" t="s">
        <v>50</v>
      </c>
      <c r="N496" s="18"/>
      <c r="O496" s="18"/>
      <c r="P496" s="19"/>
      <c r="Q496" s="20">
        <v>2</v>
      </c>
      <c r="R496" s="20">
        <v>2</v>
      </c>
      <c r="S496" s="20">
        <v>2</v>
      </c>
      <c r="T496" s="20">
        <v>2</v>
      </c>
      <c r="U496" s="20">
        <v>2</v>
      </c>
      <c r="V496" s="20">
        <v>1961525.52</v>
      </c>
      <c r="W496" s="28">
        <f t="shared" si="11"/>
        <v>19615255.199999999</v>
      </c>
      <c r="X496" s="20">
        <f t="shared" si="12"/>
        <v>21969085.824000001</v>
      </c>
      <c r="Y496" s="18" t="s">
        <v>51</v>
      </c>
      <c r="Z496" s="14" t="s">
        <v>168</v>
      </c>
      <c r="AA496" s="22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  <c r="GV496" s="10"/>
      <c r="GW496" s="10"/>
      <c r="GX496" s="10"/>
      <c r="GY496" s="10"/>
      <c r="GZ496" s="10"/>
      <c r="HA496" s="10"/>
      <c r="HB496" s="10"/>
      <c r="HC496" s="10"/>
      <c r="HD496" s="10"/>
      <c r="HE496" s="10"/>
      <c r="HF496" s="10"/>
      <c r="HG496" s="10"/>
      <c r="HH496" s="10"/>
      <c r="HI496" s="10"/>
      <c r="HJ496" s="10"/>
      <c r="HK496" s="10"/>
      <c r="HL496" s="10"/>
      <c r="HM496" s="10"/>
      <c r="HN496" s="10"/>
    </row>
    <row r="497" spans="1:222" ht="165.75" hidden="1" outlineLevel="1" x14ac:dyDescent="0.2">
      <c r="A497" s="14" t="s">
        <v>1297</v>
      </c>
      <c r="B497" s="14" t="s">
        <v>40</v>
      </c>
      <c r="C497" s="79" t="s">
        <v>1283</v>
      </c>
      <c r="D497" s="14" t="s">
        <v>1284</v>
      </c>
      <c r="E497" s="14" t="s">
        <v>1285</v>
      </c>
      <c r="F497" s="81" t="s">
        <v>1298</v>
      </c>
      <c r="G497" s="15" t="s">
        <v>77</v>
      </c>
      <c r="H497" s="17">
        <v>45</v>
      </c>
      <c r="I497" s="17" t="s">
        <v>816</v>
      </c>
      <c r="J497" s="15" t="s">
        <v>47</v>
      </c>
      <c r="K497" s="18" t="s">
        <v>48</v>
      </c>
      <c r="L497" s="18" t="s">
        <v>49</v>
      </c>
      <c r="M497" s="18" t="s">
        <v>50</v>
      </c>
      <c r="N497" s="18"/>
      <c r="O497" s="18"/>
      <c r="P497" s="19"/>
      <c r="Q497" s="20">
        <v>6</v>
      </c>
      <c r="R497" s="20">
        <v>2</v>
      </c>
      <c r="S497" s="20">
        <v>2</v>
      </c>
      <c r="T497" s="20">
        <v>6</v>
      </c>
      <c r="U497" s="20">
        <v>6</v>
      </c>
      <c r="V497" s="20">
        <v>358444.11</v>
      </c>
      <c r="W497" s="28">
        <f t="shared" si="11"/>
        <v>7885770.4199999999</v>
      </c>
      <c r="X497" s="20">
        <f t="shared" si="12"/>
        <v>8832062.8704000004</v>
      </c>
      <c r="Y497" s="18" t="s">
        <v>51</v>
      </c>
      <c r="Z497" s="14" t="s">
        <v>168</v>
      </c>
      <c r="AA497" s="22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  <c r="GV497" s="10"/>
      <c r="GW497" s="10"/>
      <c r="GX497" s="10"/>
      <c r="GY497" s="10"/>
      <c r="GZ497" s="10"/>
      <c r="HA497" s="10"/>
      <c r="HB497" s="10"/>
      <c r="HC497" s="10"/>
      <c r="HD497" s="10"/>
      <c r="HE497" s="10"/>
      <c r="HF497" s="10"/>
      <c r="HG497" s="10"/>
      <c r="HH497" s="10"/>
      <c r="HI497" s="10"/>
      <c r="HJ497" s="10"/>
      <c r="HK497" s="10"/>
      <c r="HL497" s="10"/>
      <c r="HM497" s="10"/>
      <c r="HN497" s="10"/>
    </row>
    <row r="498" spans="1:222" ht="89.25" hidden="1" outlineLevel="1" x14ac:dyDescent="0.2">
      <c r="A498" s="14" t="s">
        <v>1299</v>
      </c>
      <c r="B498" s="14" t="s">
        <v>40</v>
      </c>
      <c r="C498" s="80" t="s">
        <v>1275</v>
      </c>
      <c r="D498" s="14" t="s">
        <v>1276</v>
      </c>
      <c r="E498" s="14" t="s">
        <v>1280</v>
      </c>
      <c r="F498" s="81" t="s">
        <v>1300</v>
      </c>
      <c r="G498" s="15" t="s">
        <v>77</v>
      </c>
      <c r="H498" s="17">
        <v>92.9</v>
      </c>
      <c r="I498" s="17" t="s">
        <v>816</v>
      </c>
      <c r="J498" s="15" t="s">
        <v>47</v>
      </c>
      <c r="K498" s="18" t="s">
        <v>48</v>
      </c>
      <c r="L498" s="18" t="s">
        <v>49</v>
      </c>
      <c r="M498" s="18" t="s">
        <v>50</v>
      </c>
      <c r="N498" s="18"/>
      <c r="O498" s="18"/>
      <c r="P498" s="19"/>
      <c r="Q498" s="20">
        <v>6</v>
      </c>
      <c r="R498" s="20">
        <v>0</v>
      </c>
      <c r="S498" s="20">
        <v>0</v>
      </c>
      <c r="T498" s="20">
        <v>6</v>
      </c>
      <c r="U498" s="20">
        <v>6</v>
      </c>
      <c r="V498" s="20">
        <v>1365937.06</v>
      </c>
      <c r="W498" s="28">
        <f t="shared" si="11"/>
        <v>24586867.080000002</v>
      </c>
      <c r="X498" s="20">
        <f t="shared" si="12"/>
        <v>27537291.129600003</v>
      </c>
      <c r="Y498" s="18" t="s">
        <v>51</v>
      </c>
      <c r="Z498" s="14" t="s">
        <v>168</v>
      </c>
      <c r="AA498" s="22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  <c r="GV498" s="10"/>
      <c r="GW498" s="10"/>
      <c r="GX498" s="10"/>
      <c r="GY498" s="10"/>
      <c r="GZ498" s="10"/>
      <c r="HA498" s="10"/>
      <c r="HB498" s="10"/>
      <c r="HC498" s="10"/>
      <c r="HD498" s="10"/>
      <c r="HE498" s="10"/>
      <c r="HF498" s="10"/>
      <c r="HG498" s="10"/>
      <c r="HH498" s="10"/>
      <c r="HI498" s="10"/>
      <c r="HJ498" s="10"/>
      <c r="HK498" s="10"/>
      <c r="HL498" s="10"/>
      <c r="HM498" s="10"/>
      <c r="HN498" s="10"/>
    </row>
    <row r="499" spans="1:222" ht="165.75" hidden="1" outlineLevel="1" x14ac:dyDescent="0.2">
      <c r="A499" s="14" t="s">
        <v>1301</v>
      </c>
      <c r="B499" s="14" t="s">
        <v>40</v>
      </c>
      <c r="C499" s="79" t="s">
        <v>1283</v>
      </c>
      <c r="D499" s="14" t="s">
        <v>1284</v>
      </c>
      <c r="E499" s="14" t="s">
        <v>1285</v>
      </c>
      <c r="F499" s="81" t="s">
        <v>1302</v>
      </c>
      <c r="G499" s="15" t="s">
        <v>77</v>
      </c>
      <c r="H499" s="17">
        <v>45</v>
      </c>
      <c r="I499" s="17" t="s">
        <v>816</v>
      </c>
      <c r="J499" s="15" t="s">
        <v>47</v>
      </c>
      <c r="K499" s="18" t="s">
        <v>48</v>
      </c>
      <c r="L499" s="18" t="s">
        <v>49</v>
      </c>
      <c r="M499" s="18" t="s">
        <v>50</v>
      </c>
      <c r="N499" s="18"/>
      <c r="O499" s="18"/>
      <c r="P499" s="19"/>
      <c r="Q499" s="20">
        <v>3</v>
      </c>
      <c r="R499" s="20">
        <v>1</v>
      </c>
      <c r="S499" s="20">
        <v>1</v>
      </c>
      <c r="T499" s="20">
        <v>3</v>
      </c>
      <c r="U499" s="20">
        <v>3</v>
      </c>
      <c r="V499" s="20">
        <v>653827.51</v>
      </c>
      <c r="W499" s="28">
        <f t="shared" si="11"/>
        <v>7192102.6100000003</v>
      </c>
      <c r="X499" s="20">
        <f t="shared" si="12"/>
        <v>8055154.923200001</v>
      </c>
      <c r="Y499" s="18" t="s">
        <v>51</v>
      </c>
      <c r="Z499" s="14" t="s">
        <v>168</v>
      </c>
      <c r="AA499" s="22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  <c r="GV499" s="10"/>
      <c r="GW499" s="10"/>
      <c r="GX499" s="10"/>
      <c r="GY499" s="10"/>
      <c r="GZ499" s="10"/>
      <c r="HA499" s="10"/>
      <c r="HB499" s="10"/>
      <c r="HC499" s="10"/>
      <c r="HD499" s="10"/>
      <c r="HE499" s="10"/>
      <c r="HF499" s="10"/>
      <c r="HG499" s="10"/>
      <c r="HH499" s="10"/>
      <c r="HI499" s="10"/>
      <c r="HJ499" s="10"/>
      <c r="HK499" s="10"/>
      <c r="HL499" s="10"/>
      <c r="HM499" s="10"/>
      <c r="HN499" s="10"/>
    </row>
    <row r="500" spans="1:222" ht="51" hidden="1" outlineLevel="1" x14ac:dyDescent="0.2">
      <c r="A500" s="14" t="s">
        <v>1303</v>
      </c>
      <c r="B500" s="14" t="s">
        <v>40</v>
      </c>
      <c r="C500" s="80" t="s">
        <v>1304</v>
      </c>
      <c r="D500" s="14" t="s">
        <v>1305</v>
      </c>
      <c r="E500" s="81" t="s">
        <v>1306</v>
      </c>
      <c r="F500" s="81" t="s">
        <v>1307</v>
      </c>
      <c r="G500" s="15" t="s">
        <v>77</v>
      </c>
      <c r="H500" s="16">
        <v>57</v>
      </c>
      <c r="I500" s="17" t="s">
        <v>816</v>
      </c>
      <c r="J500" s="15" t="s">
        <v>47</v>
      </c>
      <c r="K500" s="18" t="s">
        <v>48</v>
      </c>
      <c r="L500" s="18" t="s">
        <v>49</v>
      </c>
      <c r="M500" s="18" t="s">
        <v>50</v>
      </c>
      <c r="N500" s="18"/>
      <c r="O500" s="18"/>
      <c r="P500" s="19"/>
      <c r="Q500" s="20">
        <v>5</v>
      </c>
      <c r="R500" s="20">
        <v>3</v>
      </c>
      <c r="S500" s="20">
        <v>2</v>
      </c>
      <c r="T500" s="20">
        <v>5</v>
      </c>
      <c r="U500" s="20">
        <v>5</v>
      </c>
      <c r="V500" s="20">
        <v>6748737.9100000001</v>
      </c>
      <c r="W500" s="28">
        <f t="shared" si="11"/>
        <v>134974758.19999999</v>
      </c>
      <c r="X500" s="20">
        <f t="shared" si="12"/>
        <v>151171729.18400002</v>
      </c>
      <c r="Y500" s="18" t="s">
        <v>51</v>
      </c>
      <c r="Z500" s="14" t="s">
        <v>168</v>
      </c>
      <c r="AA500" s="22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  <c r="GV500" s="10"/>
      <c r="GW500" s="10"/>
      <c r="GX500" s="10"/>
      <c r="GY500" s="10"/>
      <c r="GZ500" s="10"/>
      <c r="HA500" s="10"/>
      <c r="HB500" s="10"/>
      <c r="HC500" s="10"/>
      <c r="HD500" s="10"/>
      <c r="HE500" s="10"/>
      <c r="HF500" s="10"/>
      <c r="HG500" s="10"/>
      <c r="HH500" s="10"/>
      <c r="HI500" s="10"/>
      <c r="HJ500" s="10"/>
      <c r="HK500" s="10"/>
      <c r="HL500" s="10"/>
      <c r="HM500" s="10"/>
      <c r="HN500" s="10"/>
    </row>
    <row r="501" spans="1:222" ht="51" hidden="1" outlineLevel="1" x14ac:dyDescent="0.2">
      <c r="A501" s="14" t="s">
        <v>1308</v>
      </c>
      <c r="B501" s="14" t="s">
        <v>40</v>
      </c>
      <c r="C501" s="80" t="s">
        <v>1304</v>
      </c>
      <c r="D501" s="14" t="s">
        <v>1305</v>
      </c>
      <c r="E501" s="81" t="s">
        <v>1306</v>
      </c>
      <c r="F501" s="81" t="s">
        <v>1309</v>
      </c>
      <c r="G501" s="15" t="s">
        <v>77</v>
      </c>
      <c r="H501" s="16">
        <v>57</v>
      </c>
      <c r="I501" s="17" t="s">
        <v>816</v>
      </c>
      <c r="J501" s="15" t="s">
        <v>47</v>
      </c>
      <c r="K501" s="18" t="s">
        <v>48</v>
      </c>
      <c r="L501" s="18" t="s">
        <v>49</v>
      </c>
      <c r="M501" s="18" t="s">
        <v>50</v>
      </c>
      <c r="N501" s="18"/>
      <c r="O501" s="18"/>
      <c r="P501" s="19"/>
      <c r="Q501" s="20">
        <v>10</v>
      </c>
      <c r="R501" s="20">
        <v>5</v>
      </c>
      <c r="S501" s="20">
        <v>5</v>
      </c>
      <c r="T501" s="20">
        <v>10</v>
      </c>
      <c r="U501" s="20">
        <v>10</v>
      </c>
      <c r="V501" s="20">
        <v>2591975.6800000002</v>
      </c>
      <c r="W501" s="28">
        <f t="shared" si="11"/>
        <v>103679027.2</v>
      </c>
      <c r="X501" s="20">
        <f t="shared" si="12"/>
        <v>116120510.46400002</v>
      </c>
      <c r="Y501" s="18" t="s">
        <v>51</v>
      </c>
      <c r="Z501" s="14" t="s">
        <v>168</v>
      </c>
      <c r="AA501" s="22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  <c r="GV501" s="10"/>
      <c r="GW501" s="10"/>
      <c r="GX501" s="10"/>
      <c r="GY501" s="10"/>
      <c r="GZ501" s="10"/>
      <c r="HA501" s="10"/>
      <c r="HB501" s="10"/>
      <c r="HC501" s="10"/>
      <c r="HD501" s="10"/>
      <c r="HE501" s="10"/>
      <c r="HF501" s="10"/>
      <c r="HG501" s="10"/>
      <c r="HH501" s="10"/>
      <c r="HI501" s="10"/>
      <c r="HJ501" s="10"/>
      <c r="HK501" s="10"/>
      <c r="HL501" s="10"/>
      <c r="HM501" s="10"/>
      <c r="HN501" s="10"/>
    </row>
    <row r="502" spans="1:222" ht="51" hidden="1" outlineLevel="1" x14ac:dyDescent="0.2">
      <c r="A502" s="14" t="s">
        <v>1310</v>
      </c>
      <c r="B502" s="14" t="s">
        <v>40</v>
      </c>
      <c r="C502" s="79" t="s">
        <v>213</v>
      </c>
      <c r="D502" s="14" t="s">
        <v>214</v>
      </c>
      <c r="E502" s="14" t="s">
        <v>215</v>
      </c>
      <c r="F502" s="81" t="s">
        <v>1311</v>
      </c>
      <c r="G502" s="15" t="s">
        <v>77</v>
      </c>
      <c r="H502" s="16">
        <v>70</v>
      </c>
      <c r="I502" s="17" t="s">
        <v>816</v>
      </c>
      <c r="J502" s="15" t="s">
        <v>47</v>
      </c>
      <c r="K502" s="18" t="s">
        <v>48</v>
      </c>
      <c r="L502" s="18" t="s">
        <v>49</v>
      </c>
      <c r="M502" s="18" t="s">
        <v>50</v>
      </c>
      <c r="N502" s="18"/>
      <c r="O502" s="18"/>
      <c r="P502" s="19"/>
      <c r="Q502" s="20">
        <v>1</v>
      </c>
      <c r="R502" s="20">
        <v>1</v>
      </c>
      <c r="S502" s="20">
        <v>1</v>
      </c>
      <c r="T502" s="20">
        <v>1</v>
      </c>
      <c r="U502" s="20">
        <v>1</v>
      </c>
      <c r="V502" s="20">
        <v>56250000</v>
      </c>
      <c r="W502" s="28">
        <f t="shared" si="11"/>
        <v>281250000</v>
      </c>
      <c r="X502" s="20">
        <f t="shared" si="12"/>
        <v>315000000.00000006</v>
      </c>
      <c r="Y502" s="18" t="s">
        <v>51</v>
      </c>
      <c r="Z502" s="14" t="s">
        <v>168</v>
      </c>
      <c r="AA502" s="22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  <c r="GV502" s="10"/>
      <c r="GW502" s="10"/>
      <c r="GX502" s="10"/>
      <c r="GY502" s="10"/>
      <c r="GZ502" s="10"/>
      <c r="HA502" s="10"/>
      <c r="HB502" s="10"/>
      <c r="HC502" s="10"/>
      <c r="HD502" s="10"/>
      <c r="HE502" s="10"/>
      <c r="HF502" s="10"/>
      <c r="HG502" s="10"/>
      <c r="HH502" s="10"/>
      <c r="HI502" s="10"/>
      <c r="HJ502" s="10"/>
      <c r="HK502" s="10"/>
      <c r="HL502" s="10"/>
      <c r="HM502" s="10"/>
      <c r="HN502" s="10"/>
    </row>
    <row r="503" spans="1:222" ht="51" hidden="1" outlineLevel="1" x14ac:dyDescent="0.2">
      <c r="A503" s="14" t="s">
        <v>1312</v>
      </c>
      <c r="B503" s="14" t="s">
        <v>40</v>
      </c>
      <c r="C503" s="80" t="s">
        <v>1313</v>
      </c>
      <c r="D503" s="14" t="s">
        <v>1314</v>
      </c>
      <c r="E503" s="14" t="s">
        <v>1315</v>
      </c>
      <c r="F503" s="81" t="s">
        <v>1314</v>
      </c>
      <c r="G503" s="15" t="s">
        <v>77</v>
      </c>
      <c r="H503" s="16">
        <v>54</v>
      </c>
      <c r="I503" s="17" t="s">
        <v>816</v>
      </c>
      <c r="J503" s="15" t="s">
        <v>47</v>
      </c>
      <c r="K503" s="18" t="s">
        <v>48</v>
      </c>
      <c r="L503" s="18" t="s">
        <v>49</v>
      </c>
      <c r="M503" s="18" t="s">
        <v>50</v>
      </c>
      <c r="N503" s="18"/>
      <c r="O503" s="18"/>
      <c r="P503" s="19"/>
      <c r="Q503" s="20">
        <v>4</v>
      </c>
      <c r="R503" s="20">
        <v>4</v>
      </c>
      <c r="S503" s="20">
        <v>4</v>
      </c>
      <c r="T503" s="20">
        <v>4</v>
      </c>
      <c r="U503" s="20">
        <v>4</v>
      </c>
      <c r="V503" s="20">
        <v>23831819.260000002</v>
      </c>
      <c r="W503" s="28">
        <f t="shared" ref="W503:W566" si="13">V503*(O503+P503+Q503+R503+S503+T503+U503)</f>
        <v>476636385.20000005</v>
      </c>
      <c r="X503" s="20">
        <f t="shared" si="12"/>
        <v>533832751.42400008</v>
      </c>
      <c r="Y503" s="18" t="s">
        <v>51</v>
      </c>
      <c r="Z503" s="14" t="s">
        <v>168</v>
      </c>
      <c r="AA503" s="22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  <c r="GV503" s="10"/>
      <c r="GW503" s="10"/>
      <c r="GX503" s="10"/>
      <c r="GY503" s="10"/>
      <c r="GZ503" s="10"/>
      <c r="HA503" s="10"/>
      <c r="HB503" s="10"/>
      <c r="HC503" s="10"/>
      <c r="HD503" s="10"/>
      <c r="HE503" s="10"/>
      <c r="HF503" s="10"/>
      <c r="HG503" s="10"/>
      <c r="HH503" s="10"/>
      <c r="HI503" s="10"/>
      <c r="HJ503" s="10"/>
      <c r="HK503" s="10"/>
      <c r="HL503" s="10"/>
      <c r="HM503" s="10"/>
      <c r="HN503" s="10"/>
    </row>
    <row r="504" spans="1:222" ht="51" hidden="1" outlineLevel="1" x14ac:dyDescent="0.2">
      <c r="A504" s="14" t="s">
        <v>1316</v>
      </c>
      <c r="B504" s="14" t="s">
        <v>40</v>
      </c>
      <c r="C504" s="80" t="s">
        <v>1313</v>
      </c>
      <c r="D504" s="14" t="s">
        <v>1314</v>
      </c>
      <c r="E504" s="14" t="s">
        <v>1315</v>
      </c>
      <c r="F504" s="81" t="s">
        <v>1317</v>
      </c>
      <c r="G504" s="15" t="s">
        <v>77</v>
      </c>
      <c r="H504" s="16">
        <v>54</v>
      </c>
      <c r="I504" s="17" t="s">
        <v>816</v>
      </c>
      <c r="J504" s="15" t="s">
        <v>47</v>
      </c>
      <c r="K504" s="18" t="s">
        <v>48</v>
      </c>
      <c r="L504" s="18" t="s">
        <v>49</v>
      </c>
      <c r="M504" s="18" t="s">
        <v>50</v>
      </c>
      <c r="N504" s="18"/>
      <c r="O504" s="18"/>
      <c r="P504" s="19"/>
      <c r="Q504" s="20">
        <v>3</v>
      </c>
      <c r="R504" s="20">
        <v>3</v>
      </c>
      <c r="S504" s="20">
        <v>3</v>
      </c>
      <c r="T504" s="20">
        <v>3</v>
      </c>
      <c r="U504" s="20">
        <v>3</v>
      </c>
      <c r="V504" s="20">
        <v>21448637.34</v>
      </c>
      <c r="W504" s="28">
        <f t="shared" si="13"/>
        <v>321729560.10000002</v>
      </c>
      <c r="X504" s="20">
        <f t="shared" si="12"/>
        <v>360337107.31200004</v>
      </c>
      <c r="Y504" s="18" t="s">
        <v>51</v>
      </c>
      <c r="Z504" s="14" t="s">
        <v>168</v>
      </c>
      <c r="AA504" s="22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  <c r="GV504" s="10"/>
      <c r="GW504" s="10"/>
      <c r="GX504" s="10"/>
      <c r="GY504" s="10"/>
      <c r="GZ504" s="10"/>
      <c r="HA504" s="10"/>
      <c r="HB504" s="10"/>
      <c r="HC504" s="10"/>
      <c r="HD504" s="10"/>
      <c r="HE504" s="10"/>
      <c r="HF504" s="10"/>
      <c r="HG504" s="10"/>
      <c r="HH504" s="10"/>
      <c r="HI504" s="10"/>
      <c r="HJ504" s="10"/>
      <c r="HK504" s="10"/>
      <c r="HL504" s="10"/>
      <c r="HM504" s="10"/>
      <c r="HN504" s="10"/>
    </row>
    <row r="505" spans="1:222" ht="51" hidden="1" outlineLevel="1" x14ac:dyDescent="0.2">
      <c r="A505" s="14" t="s">
        <v>1318</v>
      </c>
      <c r="B505" s="14" t="s">
        <v>40</v>
      </c>
      <c r="C505" s="80" t="s">
        <v>1313</v>
      </c>
      <c r="D505" s="14" t="s">
        <v>1314</v>
      </c>
      <c r="E505" s="14" t="s">
        <v>1315</v>
      </c>
      <c r="F505" s="81" t="s">
        <v>1319</v>
      </c>
      <c r="G505" s="15" t="s">
        <v>77</v>
      </c>
      <c r="H505" s="16">
        <v>54</v>
      </c>
      <c r="I505" s="17" t="s">
        <v>816</v>
      </c>
      <c r="J505" s="15" t="s">
        <v>47</v>
      </c>
      <c r="K505" s="18" t="s">
        <v>48</v>
      </c>
      <c r="L505" s="18" t="s">
        <v>49</v>
      </c>
      <c r="M505" s="18" t="s">
        <v>50</v>
      </c>
      <c r="N505" s="18"/>
      <c r="O505" s="18"/>
      <c r="P505" s="19"/>
      <c r="Q505" s="20">
        <v>6</v>
      </c>
      <c r="R505" s="20">
        <v>6</v>
      </c>
      <c r="S505" s="20">
        <v>6</v>
      </c>
      <c r="T505" s="20">
        <v>6</v>
      </c>
      <c r="U505" s="20">
        <v>6</v>
      </c>
      <c r="V505" s="20">
        <v>23831819.260000002</v>
      </c>
      <c r="W505" s="28">
        <f t="shared" si="13"/>
        <v>714954577.80000007</v>
      </c>
      <c r="X505" s="20">
        <f t="shared" si="12"/>
        <v>800749127.13600016</v>
      </c>
      <c r="Y505" s="18" t="s">
        <v>51</v>
      </c>
      <c r="Z505" s="14" t="s">
        <v>168</v>
      </c>
      <c r="AA505" s="22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  <c r="GV505" s="10"/>
      <c r="GW505" s="10"/>
      <c r="GX505" s="10"/>
      <c r="GY505" s="10"/>
      <c r="GZ505" s="10"/>
      <c r="HA505" s="10"/>
      <c r="HB505" s="10"/>
      <c r="HC505" s="10"/>
      <c r="HD505" s="10"/>
      <c r="HE505" s="10"/>
      <c r="HF505" s="10"/>
      <c r="HG505" s="10"/>
      <c r="HH505" s="10"/>
      <c r="HI505" s="10"/>
      <c r="HJ505" s="10"/>
      <c r="HK505" s="10"/>
      <c r="HL505" s="10"/>
      <c r="HM505" s="10"/>
      <c r="HN505" s="10"/>
    </row>
    <row r="506" spans="1:222" ht="63.75" hidden="1" outlineLevel="1" x14ac:dyDescent="0.2">
      <c r="A506" s="14" t="s">
        <v>1320</v>
      </c>
      <c r="B506" s="14" t="s">
        <v>40</v>
      </c>
      <c r="C506" s="14" t="s">
        <v>912</v>
      </c>
      <c r="D506" s="14" t="s">
        <v>913</v>
      </c>
      <c r="E506" s="14" t="s">
        <v>914</v>
      </c>
      <c r="F506" s="81" t="s">
        <v>1321</v>
      </c>
      <c r="G506" s="15" t="s">
        <v>77</v>
      </c>
      <c r="H506" s="16">
        <v>45</v>
      </c>
      <c r="I506" s="17" t="s">
        <v>816</v>
      </c>
      <c r="J506" s="15" t="s">
        <v>47</v>
      </c>
      <c r="K506" s="18" t="s">
        <v>48</v>
      </c>
      <c r="L506" s="18" t="s">
        <v>49</v>
      </c>
      <c r="M506" s="18" t="s">
        <v>50</v>
      </c>
      <c r="N506" s="18"/>
      <c r="O506" s="18"/>
      <c r="P506" s="19"/>
      <c r="Q506" s="20">
        <v>4</v>
      </c>
      <c r="R506" s="20">
        <v>4</v>
      </c>
      <c r="S506" s="20">
        <v>4</v>
      </c>
      <c r="T506" s="20">
        <v>4</v>
      </c>
      <c r="U506" s="20">
        <v>4</v>
      </c>
      <c r="V506" s="20">
        <v>25000000</v>
      </c>
      <c r="W506" s="28">
        <f t="shared" si="13"/>
        <v>500000000</v>
      </c>
      <c r="X506" s="20">
        <f t="shared" si="12"/>
        <v>560000000</v>
      </c>
      <c r="Y506" s="18" t="s">
        <v>51</v>
      </c>
      <c r="Z506" s="14" t="s">
        <v>168</v>
      </c>
      <c r="AA506" s="22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  <c r="GV506" s="10"/>
      <c r="GW506" s="10"/>
      <c r="GX506" s="10"/>
      <c r="GY506" s="10"/>
      <c r="GZ506" s="10"/>
      <c r="HA506" s="10"/>
      <c r="HB506" s="10"/>
      <c r="HC506" s="10"/>
      <c r="HD506" s="10"/>
      <c r="HE506" s="10"/>
      <c r="HF506" s="10"/>
      <c r="HG506" s="10"/>
      <c r="HH506" s="10"/>
      <c r="HI506" s="10"/>
      <c r="HJ506" s="10"/>
      <c r="HK506" s="10"/>
      <c r="HL506" s="10"/>
      <c r="HM506" s="10"/>
      <c r="HN506" s="10"/>
    </row>
    <row r="507" spans="1:222" ht="51" hidden="1" outlineLevel="1" x14ac:dyDescent="0.2">
      <c r="A507" s="14" t="s">
        <v>1322</v>
      </c>
      <c r="B507" s="14" t="s">
        <v>40</v>
      </c>
      <c r="C507" s="80" t="s">
        <v>1304</v>
      </c>
      <c r="D507" s="14" t="s">
        <v>1305</v>
      </c>
      <c r="E507" s="81" t="s">
        <v>1306</v>
      </c>
      <c r="F507" s="81" t="s">
        <v>1323</v>
      </c>
      <c r="G507" s="15" t="s">
        <v>77</v>
      </c>
      <c r="H507" s="16">
        <v>57</v>
      </c>
      <c r="I507" s="17" t="s">
        <v>816</v>
      </c>
      <c r="J507" s="15" t="s">
        <v>47</v>
      </c>
      <c r="K507" s="18" t="s">
        <v>48</v>
      </c>
      <c r="L507" s="18" t="s">
        <v>49</v>
      </c>
      <c r="M507" s="18" t="s">
        <v>50</v>
      </c>
      <c r="N507" s="18"/>
      <c r="O507" s="18"/>
      <c r="P507" s="19"/>
      <c r="Q507" s="20">
        <v>3</v>
      </c>
      <c r="R507" s="20">
        <v>3</v>
      </c>
      <c r="S507" s="20">
        <v>3</v>
      </c>
      <c r="T507" s="20">
        <v>3</v>
      </c>
      <c r="U507" s="20">
        <v>3</v>
      </c>
      <c r="V507" s="20">
        <v>5567979.5899999999</v>
      </c>
      <c r="W507" s="28">
        <f t="shared" si="13"/>
        <v>83519693.849999994</v>
      </c>
      <c r="X507" s="20">
        <f t="shared" si="12"/>
        <v>93542057.112000003</v>
      </c>
      <c r="Y507" s="18" t="s">
        <v>51</v>
      </c>
      <c r="Z507" s="14" t="s">
        <v>168</v>
      </c>
      <c r="AA507" s="22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  <c r="GV507" s="10"/>
      <c r="GW507" s="10"/>
      <c r="GX507" s="10"/>
      <c r="GY507" s="10"/>
      <c r="GZ507" s="10"/>
      <c r="HA507" s="10"/>
      <c r="HB507" s="10"/>
      <c r="HC507" s="10"/>
      <c r="HD507" s="10"/>
      <c r="HE507" s="10"/>
      <c r="HF507" s="10"/>
      <c r="HG507" s="10"/>
      <c r="HH507" s="10"/>
      <c r="HI507" s="10"/>
      <c r="HJ507" s="10"/>
      <c r="HK507" s="10"/>
      <c r="HL507" s="10"/>
      <c r="HM507" s="10"/>
      <c r="HN507" s="10"/>
    </row>
    <row r="508" spans="1:222" ht="51" hidden="1" outlineLevel="1" x14ac:dyDescent="0.2">
      <c r="A508" s="14" t="s">
        <v>1324</v>
      </c>
      <c r="B508" s="14" t="s">
        <v>40</v>
      </c>
      <c r="C508" s="80" t="s">
        <v>1325</v>
      </c>
      <c r="D508" s="14" t="s">
        <v>1326</v>
      </c>
      <c r="E508" s="81" t="s">
        <v>978</v>
      </c>
      <c r="F508" s="81" t="s">
        <v>1327</v>
      </c>
      <c r="G508" s="15" t="s">
        <v>77</v>
      </c>
      <c r="H508" s="16">
        <v>96</v>
      </c>
      <c r="I508" s="17" t="s">
        <v>816</v>
      </c>
      <c r="J508" s="15" t="s">
        <v>47</v>
      </c>
      <c r="K508" s="18" t="s">
        <v>48</v>
      </c>
      <c r="L508" s="18" t="s">
        <v>49</v>
      </c>
      <c r="M508" s="18" t="s">
        <v>50</v>
      </c>
      <c r="N508" s="18"/>
      <c r="O508" s="18"/>
      <c r="P508" s="19"/>
      <c r="Q508" s="20">
        <v>9</v>
      </c>
      <c r="R508" s="20">
        <v>5</v>
      </c>
      <c r="S508" s="20">
        <v>9</v>
      </c>
      <c r="T508" s="20">
        <v>9</v>
      </c>
      <c r="U508" s="20">
        <v>9</v>
      </c>
      <c r="V508" s="20">
        <v>2901601.37</v>
      </c>
      <c r="W508" s="28">
        <f t="shared" si="13"/>
        <v>118965656.17</v>
      </c>
      <c r="X508" s="20">
        <f t="shared" si="12"/>
        <v>133241534.91040002</v>
      </c>
      <c r="Y508" s="18" t="s">
        <v>51</v>
      </c>
      <c r="Z508" s="14" t="s">
        <v>168</v>
      </c>
      <c r="AA508" s="22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  <c r="GV508" s="10"/>
      <c r="GW508" s="10"/>
      <c r="GX508" s="10"/>
      <c r="GY508" s="10"/>
      <c r="GZ508" s="10"/>
      <c r="HA508" s="10"/>
      <c r="HB508" s="10"/>
      <c r="HC508" s="10"/>
      <c r="HD508" s="10"/>
      <c r="HE508" s="10"/>
      <c r="HF508" s="10"/>
      <c r="HG508" s="10"/>
      <c r="HH508" s="10"/>
      <c r="HI508" s="10"/>
      <c r="HJ508" s="10"/>
      <c r="HK508" s="10"/>
      <c r="HL508" s="10"/>
      <c r="HM508" s="10"/>
      <c r="HN508" s="10"/>
    </row>
    <row r="509" spans="1:222" ht="51" hidden="1" outlineLevel="1" x14ac:dyDescent="0.2">
      <c r="A509" s="14" t="s">
        <v>1328</v>
      </c>
      <c r="B509" s="14" t="s">
        <v>40</v>
      </c>
      <c r="C509" s="80" t="s">
        <v>1325</v>
      </c>
      <c r="D509" s="14" t="s">
        <v>1326</v>
      </c>
      <c r="E509" s="81" t="s">
        <v>978</v>
      </c>
      <c r="F509" s="81" t="s">
        <v>1329</v>
      </c>
      <c r="G509" s="15" t="s">
        <v>77</v>
      </c>
      <c r="H509" s="16">
        <v>96</v>
      </c>
      <c r="I509" s="17" t="s">
        <v>816</v>
      </c>
      <c r="J509" s="15" t="s">
        <v>47</v>
      </c>
      <c r="K509" s="18" t="s">
        <v>48</v>
      </c>
      <c r="L509" s="18" t="s">
        <v>49</v>
      </c>
      <c r="M509" s="18" t="s">
        <v>50</v>
      </c>
      <c r="N509" s="18"/>
      <c r="O509" s="18"/>
      <c r="P509" s="19"/>
      <c r="Q509" s="20">
        <v>16</v>
      </c>
      <c r="R509" s="20">
        <v>10</v>
      </c>
      <c r="S509" s="20">
        <v>10</v>
      </c>
      <c r="T509" s="20">
        <v>16</v>
      </c>
      <c r="U509" s="20">
        <v>16</v>
      </c>
      <c r="V509" s="20">
        <v>2756521.3</v>
      </c>
      <c r="W509" s="28">
        <f t="shared" si="13"/>
        <v>187443448.39999998</v>
      </c>
      <c r="X509" s="20">
        <f t="shared" si="12"/>
        <v>209936662.208</v>
      </c>
      <c r="Y509" s="18" t="s">
        <v>51</v>
      </c>
      <c r="Z509" s="14" t="s">
        <v>168</v>
      </c>
      <c r="AA509" s="22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  <c r="GV509" s="10"/>
      <c r="GW509" s="10"/>
      <c r="GX509" s="10"/>
      <c r="GY509" s="10"/>
      <c r="GZ509" s="10"/>
      <c r="HA509" s="10"/>
      <c r="HB509" s="10"/>
      <c r="HC509" s="10"/>
      <c r="HD509" s="10"/>
      <c r="HE509" s="10"/>
      <c r="HF509" s="10"/>
      <c r="HG509" s="10"/>
      <c r="HH509" s="10"/>
      <c r="HI509" s="10"/>
      <c r="HJ509" s="10"/>
      <c r="HK509" s="10"/>
      <c r="HL509" s="10"/>
      <c r="HM509" s="10"/>
      <c r="HN509" s="10"/>
    </row>
    <row r="510" spans="1:222" ht="51" hidden="1" outlineLevel="1" x14ac:dyDescent="0.2">
      <c r="A510" s="14" t="s">
        <v>1330</v>
      </c>
      <c r="B510" s="14" t="s">
        <v>40</v>
      </c>
      <c r="C510" s="80" t="s">
        <v>423</v>
      </c>
      <c r="D510" s="14" t="s">
        <v>424</v>
      </c>
      <c r="E510" s="14" t="s">
        <v>425</v>
      </c>
      <c r="F510" s="81" t="s">
        <v>1331</v>
      </c>
      <c r="G510" s="15" t="s">
        <v>77</v>
      </c>
      <c r="H510" s="16">
        <v>80</v>
      </c>
      <c r="I510" s="17" t="s">
        <v>816</v>
      </c>
      <c r="J510" s="15" t="s">
        <v>47</v>
      </c>
      <c r="K510" s="18" t="s">
        <v>48</v>
      </c>
      <c r="L510" s="18" t="s">
        <v>49</v>
      </c>
      <c r="M510" s="18" t="s">
        <v>50</v>
      </c>
      <c r="N510" s="18"/>
      <c r="O510" s="18"/>
      <c r="P510" s="19"/>
      <c r="Q510" s="20">
        <v>7</v>
      </c>
      <c r="R510" s="20">
        <v>7</v>
      </c>
      <c r="S510" s="20">
        <v>7</v>
      </c>
      <c r="T510" s="20">
        <v>7</v>
      </c>
      <c r="U510" s="20">
        <v>7</v>
      </c>
      <c r="V510" s="20">
        <v>601088</v>
      </c>
      <c r="W510" s="28">
        <f t="shared" si="13"/>
        <v>21038080</v>
      </c>
      <c r="X510" s="20">
        <f t="shared" si="12"/>
        <v>23562649.600000001</v>
      </c>
      <c r="Y510" s="18" t="s">
        <v>51</v>
      </c>
      <c r="Z510" s="14" t="s">
        <v>168</v>
      </c>
      <c r="AA510" s="22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  <c r="GV510" s="10"/>
      <c r="GW510" s="10"/>
      <c r="GX510" s="10"/>
      <c r="GY510" s="10"/>
      <c r="GZ510" s="10"/>
      <c r="HA510" s="10"/>
      <c r="HB510" s="10"/>
      <c r="HC510" s="10"/>
      <c r="HD510" s="10"/>
      <c r="HE510" s="10"/>
      <c r="HF510" s="10"/>
      <c r="HG510" s="10"/>
      <c r="HH510" s="10"/>
      <c r="HI510" s="10"/>
      <c r="HJ510" s="10"/>
      <c r="HK510" s="10"/>
      <c r="HL510" s="10"/>
      <c r="HM510" s="10"/>
      <c r="HN510" s="10"/>
    </row>
    <row r="511" spans="1:222" ht="51" hidden="1" outlineLevel="1" x14ac:dyDescent="0.2">
      <c r="A511" s="14" t="s">
        <v>1332</v>
      </c>
      <c r="B511" s="14" t="s">
        <v>40</v>
      </c>
      <c r="C511" s="80" t="s">
        <v>1333</v>
      </c>
      <c r="D511" s="14" t="s">
        <v>1334</v>
      </c>
      <c r="E511" s="14" t="s">
        <v>1335</v>
      </c>
      <c r="F511" s="14" t="s">
        <v>1336</v>
      </c>
      <c r="G511" s="15" t="s">
        <v>77</v>
      </c>
      <c r="H511" s="16">
        <v>45</v>
      </c>
      <c r="I511" s="17" t="s">
        <v>816</v>
      </c>
      <c r="J511" s="15" t="s">
        <v>47</v>
      </c>
      <c r="K511" s="18" t="s">
        <v>48</v>
      </c>
      <c r="L511" s="18" t="s">
        <v>49</v>
      </c>
      <c r="M511" s="18" t="s">
        <v>50</v>
      </c>
      <c r="N511" s="18"/>
      <c r="O511" s="18"/>
      <c r="P511" s="19"/>
      <c r="Q511" s="20">
        <v>20</v>
      </c>
      <c r="R511" s="20">
        <v>20</v>
      </c>
      <c r="S511" s="20">
        <v>20</v>
      </c>
      <c r="T511" s="20">
        <v>20</v>
      </c>
      <c r="U511" s="20">
        <v>20</v>
      </c>
      <c r="V511" s="20">
        <v>4787.6400000000003</v>
      </c>
      <c r="W511" s="28">
        <f t="shared" si="13"/>
        <v>478764.00000000006</v>
      </c>
      <c r="X511" s="20">
        <f t="shared" si="12"/>
        <v>536215.68000000017</v>
      </c>
      <c r="Y511" s="18" t="s">
        <v>51</v>
      </c>
      <c r="Z511" s="14" t="s">
        <v>168</v>
      </c>
      <c r="AA511" s="22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  <c r="GV511" s="10"/>
      <c r="GW511" s="10"/>
      <c r="GX511" s="10"/>
      <c r="GY511" s="10"/>
      <c r="GZ511" s="10"/>
      <c r="HA511" s="10"/>
      <c r="HB511" s="10"/>
      <c r="HC511" s="10"/>
      <c r="HD511" s="10"/>
      <c r="HE511" s="10"/>
      <c r="HF511" s="10"/>
      <c r="HG511" s="10"/>
      <c r="HH511" s="10"/>
      <c r="HI511" s="10"/>
      <c r="HJ511" s="10"/>
      <c r="HK511" s="10"/>
      <c r="HL511" s="10"/>
      <c r="HM511" s="10"/>
      <c r="HN511" s="10"/>
    </row>
    <row r="512" spans="1:222" ht="51" hidden="1" outlineLevel="1" x14ac:dyDescent="0.2">
      <c r="A512" s="14" t="s">
        <v>1337</v>
      </c>
      <c r="B512" s="14" t="s">
        <v>40</v>
      </c>
      <c r="C512" s="80" t="s">
        <v>1333</v>
      </c>
      <c r="D512" s="14" t="s">
        <v>1334</v>
      </c>
      <c r="E512" s="14" t="s">
        <v>1335</v>
      </c>
      <c r="F512" s="14" t="s">
        <v>1338</v>
      </c>
      <c r="G512" s="15" t="s">
        <v>77</v>
      </c>
      <c r="H512" s="16">
        <v>45</v>
      </c>
      <c r="I512" s="17" t="s">
        <v>816</v>
      </c>
      <c r="J512" s="15" t="s">
        <v>47</v>
      </c>
      <c r="K512" s="18" t="s">
        <v>48</v>
      </c>
      <c r="L512" s="18" t="s">
        <v>49</v>
      </c>
      <c r="M512" s="18" t="s">
        <v>50</v>
      </c>
      <c r="N512" s="18"/>
      <c r="O512" s="18"/>
      <c r="P512" s="19"/>
      <c r="Q512" s="20">
        <v>80</v>
      </c>
      <c r="R512" s="20">
        <v>80</v>
      </c>
      <c r="S512" s="20">
        <v>80</v>
      </c>
      <c r="T512" s="20">
        <v>80</v>
      </c>
      <c r="U512" s="20">
        <v>80</v>
      </c>
      <c r="V512" s="20">
        <v>2366.52</v>
      </c>
      <c r="W512" s="28">
        <f t="shared" si="13"/>
        <v>946608</v>
      </c>
      <c r="X512" s="20">
        <f t="shared" si="12"/>
        <v>1060200.9600000002</v>
      </c>
      <c r="Y512" s="18" t="s">
        <v>51</v>
      </c>
      <c r="Z512" s="14" t="s">
        <v>168</v>
      </c>
      <c r="AA512" s="22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  <c r="GV512" s="10"/>
      <c r="GW512" s="10"/>
      <c r="GX512" s="10"/>
      <c r="GY512" s="10"/>
      <c r="GZ512" s="10"/>
      <c r="HA512" s="10"/>
      <c r="HB512" s="10"/>
      <c r="HC512" s="10"/>
      <c r="HD512" s="10"/>
      <c r="HE512" s="10"/>
      <c r="HF512" s="10"/>
      <c r="HG512" s="10"/>
      <c r="HH512" s="10"/>
      <c r="HI512" s="10"/>
      <c r="HJ512" s="10"/>
      <c r="HK512" s="10"/>
      <c r="HL512" s="10"/>
      <c r="HM512" s="10"/>
      <c r="HN512" s="10"/>
    </row>
    <row r="513" spans="1:222" ht="51" hidden="1" outlineLevel="1" x14ac:dyDescent="0.2">
      <c r="A513" s="14" t="s">
        <v>1339</v>
      </c>
      <c r="B513" s="14" t="s">
        <v>40</v>
      </c>
      <c r="C513" s="80" t="s">
        <v>1333</v>
      </c>
      <c r="D513" s="14" t="s">
        <v>1334</v>
      </c>
      <c r="E513" s="14" t="s">
        <v>1335</v>
      </c>
      <c r="F513" s="14" t="s">
        <v>1340</v>
      </c>
      <c r="G513" s="15" t="s">
        <v>77</v>
      </c>
      <c r="H513" s="16">
        <v>45</v>
      </c>
      <c r="I513" s="17" t="s">
        <v>816</v>
      </c>
      <c r="J513" s="15" t="s">
        <v>47</v>
      </c>
      <c r="K513" s="18" t="s">
        <v>48</v>
      </c>
      <c r="L513" s="18" t="s">
        <v>49</v>
      </c>
      <c r="M513" s="18" t="s">
        <v>50</v>
      </c>
      <c r="N513" s="18"/>
      <c r="O513" s="18"/>
      <c r="P513" s="19"/>
      <c r="Q513" s="20">
        <v>575</v>
      </c>
      <c r="R513" s="20">
        <v>575</v>
      </c>
      <c r="S513" s="20">
        <v>575</v>
      </c>
      <c r="T513" s="20">
        <v>575</v>
      </c>
      <c r="U513" s="20">
        <v>575</v>
      </c>
      <c r="V513" s="20">
        <v>2321.2800000000002</v>
      </c>
      <c r="W513" s="28">
        <f t="shared" si="13"/>
        <v>6673680.0000000009</v>
      </c>
      <c r="X513" s="20">
        <f t="shared" si="12"/>
        <v>7474521.6000000015</v>
      </c>
      <c r="Y513" s="18" t="s">
        <v>51</v>
      </c>
      <c r="Z513" s="14" t="s">
        <v>168</v>
      </c>
      <c r="AA513" s="22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  <c r="GV513" s="10"/>
      <c r="GW513" s="10"/>
      <c r="GX513" s="10"/>
      <c r="GY513" s="10"/>
      <c r="GZ513" s="10"/>
      <c r="HA513" s="10"/>
      <c r="HB513" s="10"/>
      <c r="HC513" s="10"/>
      <c r="HD513" s="10"/>
      <c r="HE513" s="10"/>
      <c r="HF513" s="10"/>
      <c r="HG513" s="10"/>
      <c r="HH513" s="10"/>
      <c r="HI513" s="10"/>
      <c r="HJ513" s="10"/>
      <c r="HK513" s="10"/>
      <c r="HL513" s="10"/>
      <c r="HM513" s="10"/>
      <c r="HN513" s="10"/>
    </row>
    <row r="514" spans="1:222" ht="51" hidden="1" outlineLevel="1" x14ac:dyDescent="0.2">
      <c r="A514" s="14" t="s">
        <v>1341</v>
      </c>
      <c r="B514" s="14" t="s">
        <v>40</v>
      </c>
      <c r="C514" s="80" t="s">
        <v>1333</v>
      </c>
      <c r="D514" s="14" t="s">
        <v>1334</v>
      </c>
      <c r="E514" s="14" t="s">
        <v>1335</v>
      </c>
      <c r="F514" s="14" t="s">
        <v>1342</v>
      </c>
      <c r="G514" s="15" t="s">
        <v>77</v>
      </c>
      <c r="H514" s="16">
        <v>45</v>
      </c>
      <c r="I514" s="17" t="s">
        <v>816</v>
      </c>
      <c r="J514" s="15" t="s">
        <v>47</v>
      </c>
      <c r="K514" s="18" t="s">
        <v>48</v>
      </c>
      <c r="L514" s="18" t="s">
        <v>49</v>
      </c>
      <c r="M514" s="18" t="s">
        <v>50</v>
      </c>
      <c r="N514" s="18"/>
      <c r="O514" s="18"/>
      <c r="P514" s="19"/>
      <c r="Q514" s="20">
        <v>442</v>
      </c>
      <c r="R514" s="20">
        <v>442</v>
      </c>
      <c r="S514" s="20">
        <v>442</v>
      </c>
      <c r="T514" s="20">
        <v>442</v>
      </c>
      <c r="U514" s="20">
        <v>442</v>
      </c>
      <c r="V514" s="20">
        <v>2418</v>
      </c>
      <c r="W514" s="28">
        <f t="shared" si="13"/>
        <v>5343780</v>
      </c>
      <c r="X514" s="20">
        <f t="shared" si="12"/>
        <v>5985033.6000000006</v>
      </c>
      <c r="Y514" s="18" t="s">
        <v>51</v>
      </c>
      <c r="Z514" s="14" t="s">
        <v>168</v>
      </c>
      <c r="AA514" s="22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  <c r="GV514" s="10"/>
      <c r="GW514" s="10"/>
      <c r="GX514" s="10"/>
      <c r="GY514" s="10"/>
      <c r="GZ514" s="10"/>
      <c r="HA514" s="10"/>
      <c r="HB514" s="10"/>
      <c r="HC514" s="10"/>
      <c r="HD514" s="10"/>
      <c r="HE514" s="10"/>
      <c r="HF514" s="10"/>
      <c r="HG514" s="10"/>
      <c r="HH514" s="10"/>
      <c r="HI514" s="10"/>
      <c r="HJ514" s="10"/>
      <c r="HK514" s="10"/>
      <c r="HL514" s="10"/>
      <c r="HM514" s="10"/>
      <c r="HN514" s="10"/>
    </row>
    <row r="515" spans="1:222" ht="51" hidden="1" outlineLevel="1" x14ac:dyDescent="0.2">
      <c r="A515" s="14" t="s">
        <v>1343</v>
      </c>
      <c r="B515" s="14" t="s">
        <v>40</v>
      </c>
      <c r="C515" s="80" t="s">
        <v>1333</v>
      </c>
      <c r="D515" s="14" t="s">
        <v>1334</v>
      </c>
      <c r="E515" s="14" t="s">
        <v>1335</v>
      </c>
      <c r="F515" s="14" t="s">
        <v>1344</v>
      </c>
      <c r="G515" s="15" t="s">
        <v>77</v>
      </c>
      <c r="H515" s="16">
        <v>45</v>
      </c>
      <c r="I515" s="17" t="s">
        <v>816</v>
      </c>
      <c r="J515" s="15" t="s">
        <v>47</v>
      </c>
      <c r="K515" s="18" t="s">
        <v>48</v>
      </c>
      <c r="L515" s="18" t="s">
        <v>49</v>
      </c>
      <c r="M515" s="18" t="s">
        <v>50</v>
      </c>
      <c r="N515" s="18"/>
      <c r="O515" s="18"/>
      <c r="P515" s="19"/>
      <c r="Q515" s="20">
        <v>348</v>
      </c>
      <c r="R515" s="20">
        <v>348</v>
      </c>
      <c r="S515" s="20">
        <v>348</v>
      </c>
      <c r="T515" s="20">
        <v>348</v>
      </c>
      <c r="U515" s="20">
        <v>348</v>
      </c>
      <c r="V515" s="20">
        <v>4036.13</v>
      </c>
      <c r="W515" s="28">
        <f t="shared" si="13"/>
        <v>7022866.2000000002</v>
      </c>
      <c r="X515" s="20">
        <f t="shared" si="12"/>
        <v>7865610.1440000013</v>
      </c>
      <c r="Y515" s="18" t="s">
        <v>51</v>
      </c>
      <c r="Z515" s="14" t="s">
        <v>168</v>
      </c>
      <c r="AA515" s="22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  <c r="GV515" s="10"/>
      <c r="GW515" s="10"/>
      <c r="GX515" s="10"/>
      <c r="GY515" s="10"/>
      <c r="GZ515" s="10"/>
      <c r="HA515" s="10"/>
      <c r="HB515" s="10"/>
      <c r="HC515" s="10"/>
      <c r="HD515" s="10"/>
      <c r="HE515" s="10"/>
      <c r="HF515" s="10"/>
      <c r="HG515" s="10"/>
      <c r="HH515" s="10"/>
      <c r="HI515" s="10"/>
      <c r="HJ515" s="10"/>
      <c r="HK515" s="10"/>
      <c r="HL515" s="10"/>
      <c r="HM515" s="10"/>
      <c r="HN515" s="10"/>
    </row>
    <row r="516" spans="1:222" ht="51" hidden="1" outlineLevel="1" x14ac:dyDescent="0.2">
      <c r="A516" s="14" t="s">
        <v>1345</v>
      </c>
      <c r="B516" s="14" t="s">
        <v>40</v>
      </c>
      <c r="C516" s="80" t="s">
        <v>1333</v>
      </c>
      <c r="D516" s="14" t="s">
        <v>1334</v>
      </c>
      <c r="E516" s="14" t="s">
        <v>1335</v>
      </c>
      <c r="F516" s="14" t="s">
        <v>1346</v>
      </c>
      <c r="G516" s="15" t="s">
        <v>77</v>
      </c>
      <c r="H516" s="16">
        <v>45</v>
      </c>
      <c r="I516" s="17" t="s">
        <v>816</v>
      </c>
      <c r="J516" s="15" t="s">
        <v>47</v>
      </c>
      <c r="K516" s="18" t="s">
        <v>48</v>
      </c>
      <c r="L516" s="18" t="s">
        <v>49</v>
      </c>
      <c r="M516" s="18" t="s">
        <v>50</v>
      </c>
      <c r="N516" s="18"/>
      <c r="O516" s="18"/>
      <c r="P516" s="19"/>
      <c r="Q516" s="20">
        <v>25</v>
      </c>
      <c r="R516" s="20">
        <v>25</v>
      </c>
      <c r="S516" s="20">
        <v>25</v>
      </c>
      <c r="T516" s="20">
        <v>25</v>
      </c>
      <c r="U516" s="20">
        <v>25</v>
      </c>
      <c r="V516" s="20">
        <v>5899.92</v>
      </c>
      <c r="W516" s="28">
        <f t="shared" si="13"/>
        <v>737490</v>
      </c>
      <c r="X516" s="20">
        <f t="shared" si="12"/>
        <v>825988.8</v>
      </c>
      <c r="Y516" s="18" t="s">
        <v>51</v>
      </c>
      <c r="Z516" s="14" t="s">
        <v>168</v>
      </c>
      <c r="AA516" s="22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  <c r="GV516" s="10"/>
      <c r="GW516" s="10"/>
      <c r="GX516" s="10"/>
      <c r="GY516" s="10"/>
      <c r="GZ516" s="10"/>
      <c r="HA516" s="10"/>
      <c r="HB516" s="10"/>
      <c r="HC516" s="10"/>
      <c r="HD516" s="10"/>
      <c r="HE516" s="10"/>
      <c r="HF516" s="10"/>
      <c r="HG516" s="10"/>
      <c r="HH516" s="10"/>
      <c r="HI516" s="10"/>
      <c r="HJ516" s="10"/>
      <c r="HK516" s="10"/>
      <c r="HL516" s="10"/>
      <c r="HM516" s="10"/>
      <c r="HN516" s="10"/>
    </row>
    <row r="517" spans="1:222" ht="51" hidden="1" outlineLevel="1" x14ac:dyDescent="0.2">
      <c r="A517" s="14" t="s">
        <v>1347</v>
      </c>
      <c r="B517" s="14" t="s">
        <v>40</v>
      </c>
      <c r="C517" s="80" t="s">
        <v>1333</v>
      </c>
      <c r="D517" s="14" t="s">
        <v>1334</v>
      </c>
      <c r="E517" s="14" t="s">
        <v>1335</v>
      </c>
      <c r="F517" s="14" t="s">
        <v>1348</v>
      </c>
      <c r="G517" s="15" t="s">
        <v>77</v>
      </c>
      <c r="H517" s="16">
        <v>45</v>
      </c>
      <c r="I517" s="17" t="s">
        <v>816</v>
      </c>
      <c r="J517" s="15" t="s">
        <v>47</v>
      </c>
      <c r="K517" s="18" t="s">
        <v>48</v>
      </c>
      <c r="L517" s="18" t="s">
        <v>49</v>
      </c>
      <c r="M517" s="18" t="s">
        <v>50</v>
      </c>
      <c r="N517" s="18"/>
      <c r="O517" s="18"/>
      <c r="P517" s="19"/>
      <c r="Q517" s="20">
        <v>4</v>
      </c>
      <c r="R517" s="20">
        <v>4</v>
      </c>
      <c r="S517" s="20">
        <v>4</v>
      </c>
      <c r="T517" s="20">
        <v>4</v>
      </c>
      <c r="U517" s="20">
        <v>4</v>
      </c>
      <c r="V517" s="20">
        <v>30006.43</v>
      </c>
      <c r="W517" s="28">
        <f t="shared" si="13"/>
        <v>600128.6</v>
      </c>
      <c r="X517" s="20">
        <f t="shared" si="12"/>
        <v>672144.03200000001</v>
      </c>
      <c r="Y517" s="18" t="s">
        <v>51</v>
      </c>
      <c r="Z517" s="14" t="s">
        <v>168</v>
      </c>
      <c r="AA517" s="22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  <c r="GV517" s="10"/>
      <c r="GW517" s="10"/>
      <c r="GX517" s="10"/>
      <c r="GY517" s="10"/>
      <c r="GZ517" s="10"/>
      <c r="HA517" s="10"/>
      <c r="HB517" s="10"/>
      <c r="HC517" s="10"/>
      <c r="HD517" s="10"/>
      <c r="HE517" s="10"/>
      <c r="HF517" s="10"/>
      <c r="HG517" s="10"/>
      <c r="HH517" s="10"/>
      <c r="HI517" s="10"/>
      <c r="HJ517" s="10"/>
      <c r="HK517" s="10"/>
      <c r="HL517" s="10"/>
      <c r="HM517" s="10"/>
      <c r="HN517" s="10"/>
    </row>
    <row r="518" spans="1:222" ht="51" hidden="1" outlineLevel="1" x14ac:dyDescent="0.2">
      <c r="A518" s="14" t="s">
        <v>1349</v>
      </c>
      <c r="B518" s="14" t="s">
        <v>40</v>
      </c>
      <c r="C518" s="80" t="s">
        <v>1333</v>
      </c>
      <c r="D518" s="14" t="s">
        <v>1334</v>
      </c>
      <c r="E518" s="14" t="s">
        <v>1335</v>
      </c>
      <c r="F518" s="14" t="s">
        <v>1350</v>
      </c>
      <c r="G518" s="15" t="s">
        <v>77</v>
      </c>
      <c r="H518" s="16">
        <v>45</v>
      </c>
      <c r="I518" s="17" t="s">
        <v>816</v>
      </c>
      <c r="J518" s="15" t="s">
        <v>47</v>
      </c>
      <c r="K518" s="18" t="s">
        <v>48</v>
      </c>
      <c r="L518" s="18" t="s">
        <v>49</v>
      </c>
      <c r="M518" s="18" t="s">
        <v>50</v>
      </c>
      <c r="N518" s="18"/>
      <c r="O518" s="18"/>
      <c r="P518" s="19"/>
      <c r="Q518" s="20">
        <v>20</v>
      </c>
      <c r="R518" s="20">
        <v>20</v>
      </c>
      <c r="S518" s="20">
        <v>20</v>
      </c>
      <c r="T518" s="20">
        <v>20</v>
      </c>
      <c r="U518" s="20">
        <v>20</v>
      </c>
      <c r="V518" s="20">
        <v>37720.82</v>
      </c>
      <c r="W518" s="28">
        <f t="shared" si="13"/>
        <v>3772082</v>
      </c>
      <c r="X518" s="20">
        <f t="shared" si="12"/>
        <v>4224731.8400000008</v>
      </c>
      <c r="Y518" s="18" t="s">
        <v>51</v>
      </c>
      <c r="Z518" s="14" t="s">
        <v>168</v>
      </c>
      <c r="AA518" s="22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  <c r="GV518" s="10"/>
      <c r="GW518" s="10"/>
      <c r="GX518" s="10"/>
      <c r="GY518" s="10"/>
      <c r="GZ518" s="10"/>
      <c r="HA518" s="10"/>
      <c r="HB518" s="10"/>
      <c r="HC518" s="10"/>
      <c r="HD518" s="10"/>
      <c r="HE518" s="10"/>
      <c r="HF518" s="10"/>
      <c r="HG518" s="10"/>
      <c r="HH518" s="10"/>
      <c r="HI518" s="10"/>
      <c r="HJ518" s="10"/>
      <c r="HK518" s="10"/>
      <c r="HL518" s="10"/>
      <c r="HM518" s="10"/>
      <c r="HN518" s="10"/>
    </row>
    <row r="519" spans="1:222" ht="51" hidden="1" outlineLevel="1" x14ac:dyDescent="0.2">
      <c r="A519" s="14" t="s">
        <v>1351</v>
      </c>
      <c r="B519" s="14" t="s">
        <v>40</v>
      </c>
      <c r="C519" s="80" t="s">
        <v>1352</v>
      </c>
      <c r="D519" s="14" t="s">
        <v>1353</v>
      </c>
      <c r="E519" s="14" t="s">
        <v>1354</v>
      </c>
      <c r="F519" s="14" t="s">
        <v>1355</v>
      </c>
      <c r="G519" s="15" t="s">
        <v>77</v>
      </c>
      <c r="H519" s="16">
        <v>45</v>
      </c>
      <c r="I519" s="17" t="s">
        <v>816</v>
      </c>
      <c r="J519" s="15" t="s">
        <v>47</v>
      </c>
      <c r="K519" s="18" t="s">
        <v>48</v>
      </c>
      <c r="L519" s="18" t="s">
        <v>49</v>
      </c>
      <c r="M519" s="18" t="s">
        <v>50</v>
      </c>
      <c r="N519" s="18"/>
      <c r="O519" s="18"/>
      <c r="P519" s="19"/>
      <c r="Q519" s="20">
        <v>4</v>
      </c>
      <c r="R519" s="20">
        <v>4</v>
      </c>
      <c r="S519" s="20">
        <v>4</v>
      </c>
      <c r="T519" s="20">
        <v>4</v>
      </c>
      <c r="U519" s="20">
        <v>4</v>
      </c>
      <c r="V519" s="20">
        <v>9865.44</v>
      </c>
      <c r="W519" s="28">
        <f t="shared" si="13"/>
        <v>197308.80000000002</v>
      </c>
      <c r="X519" s="20">
        <f t="shared" si="12"/>
        <v>220985.85600000003</v>
      </c>
      <c r="Y519" s="18" t="s">
        <v>51</v>
      </c>
      <c r="Z519" s="14" t="s">
        <v>168</v>
      </c>
      <c r="AA519" s="22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  <c r="GV519" s="10"/>
      <c r="GW519" s="10"/>
      <c r="GX519" s="10"/>
      <c r="GY519" s="10"/>
      <c r="GZ519" s="10"/>
      <c r="HA519" s="10"/>
      <c r="HB519" s="10"/>
      <c r="HC519" s="10"/>
      <c r="HD519" s="10"/>
      <c r="HE519" s="10"/>
      <c r="HF519" s="10"/>
      <c r="HG519" s="10"/>
      <c r="HH519" s="10"/>
      <c r="HI519" s="10"/>
      <c r="HJ519" s="10"/>
      <c r="HK519" s="10"/>
      <c r="HL519" s="10"/>
      <c r="HM519" s="10"/>
      <c r="HN519" s="10"/>
    </row>
    <row r="520" spans="1:222" ht="51" hidden="1" outlineLevel="1" x14ac:dyDescent="0.2">
      <c r="A520" s="14" t="s">
        <v>1356</v>
      </c>
      <c r="B520" s="14" t="s">
        <v>40</v>
      </c>
      <c r="C520" s="80" t="s">
        <v>1333</v>
      </c>
      <c r="D520" s="14" t="s">
        <v>1334</v>
      </c>
      <c r="E520" s="14" t="s">
        <v>1335</v>
      </c>
      <c r="F520" s="14" t="s">
        <v>1357</v>
      </c>
      <c r="G520" s="15" t="s">
        <v>77</v>
      </c>
      <c r="H520" s="16">
        <v>45</v>
      </c>
      <c r="I520" s="17" t="s">
        <v>816</v>
      </c>
      <c r="J520" s="15" t="s">
        <v>47</v>
      </c>
      <c r="K520" s="18" t="s">
        <v>48</v>
      </c>
      <c r="L520" s="18" t="s">
        <v>49</v>
      </c>
      <c r="M520" s="18" t="s">
        <v>50</v>
      </c>
      <c r="N520" s="18"/>
      <c r="O520" s="18"/>
      <c r="P520" s="19"/>
      <c r="Q520" s="20">
        <v>4</v>
      </c>
      <c r="R520" s="20">
        <v>4</v>
      </c>
      <c r="S520" s="20">
        <v>4</v>
      </c>
      <c r="T520" s="20">
        <v>4</v>
      </c>
      <c r="U520" s="20">
        <v>4</v>
      </c>
      <c r="V520" s="20">
        <v>19295.650000000001</v>
      </c>
      <c r="W520" s="28">
        <f t="shared" si="13"/>
        <v>385913</v>
      </c>
      <c r="X520" s="20">
        <f t="shared" si="12"/>
        <v>432222.56000000006</v>
      </c>
      <c r="Y520" s="18" t="s">
        <v>51</v>
      </c>
      <c r="Z520" s="14" t="s">
        <v>168</v>
      </c>
      <c r="AA520" s="22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  <c r="GV520" s="10"/>
      <c r="GW520" s="10"/>
      <c r="GX520" s="10"/>
      <c r="GY520" s="10"/>
      <c r="GZ520" s="10"/>
      <c r="HA520" s="10"/>
      <c r="HB520" s="10"/>
      <c r="HC520" s="10"/>
      <c r="HD520" s="10"/>
      <c r="HE520" s="10"/>
      <c r="HF520" s="10"/>
      <c r="HG520" s="10"/>
      <c r="HH520" s="10"/>
      <c r="HI520" s="10"/>
      <c r="HJ520" s="10"/>
      <c r="HK520" s="10"/>
      <c r="HL520" s="10"/>
      <c r="HM520" s="10"/>
      <c r="HN520" s="10"/>
    </row>
    <row r="521" spans="1:222" ht="51" hidden="1" outlineLevel="1" x14ac:dyDescent="0.2">
      <c r="A521" s="14" t="s">
        <v>1358</v>
      </c>
      <c r="B521" s="14" t="s">
        <v>40</v>
      </c>
      <c r="C521" s="80" t="s">
        <v>1333</v>
      </c>
      <c r="D521" s="14" t="s">
        <v>1334</v>
      </c>
      <c r="E521" s="14" t="s">
        <v>1335</v>
      </c>
      <c r="F521" s="14" t="s">
        <v>1359</v>
      </c>
      <c r="G521" s="15" t="s">
        <v>77</v>
      </c>
      <c r="H521" s="16">
        <v>45</v>
      </c>
      <c r="I521" s="17" t="s">
        <v>816</v>
      </c>
      <c r="J521" s="15" t="s">
        <v>47</v>
      </c>
      <c r="K521" s="18" t="s">
        <v>48</v>
      </c>
      <c r="L521" s="18" t="s">
        <v>49</v>
      </c>
      <c r="M521" s="18" t="s">
        <v>50</v>
      </c>
      <c r="N521" s="18"/>
      <c r="O521" s="18"/>
      <c r="P521" s="19"/>
      <c r="Q521" s="20">
        <v>102</v>
      </c>
      <c r="R521" s="20">
        <v>102</v>
      </c>
      <c r="S521" s="20">
        <v>102</v>
      </c>
      <c r="T521" s="20">
        <v>102</v>
      </c>
      <c r="U521" s="20">
        <v>102</v>
      </c>
      <c r="V521" s="20">
        <v>19682.53</v>
      </c>
      <c r="W521" s="28">
        <f t="shared" si="13"/>
        <v>10038090.299999999</v>
      </c>
      <c r="X521" s="20">
        <f t="shared" si="12"/>
        <v>11242661.136</v>
      </c>
      <c r="Y521" s="18" t="s">
        <v>51</v>
      </c>
      <c r="Z521" s="14" t="s">
        <v>168</v>
      </c>
      <c r="AA521" s="22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  <c r="GW521" s="10"/>
      <c r="GX521" s="10"/>
      <c r="GY521" s="10"/>
      <c r="GZ521" s="10"/>
      <c r="HA521" s="10"/>
      <c r="HB521" s="10"/>
      <c r="HC521" s="10"/>
      <c r="HD521" s="10"/>
      <c r="HE521" s="10"/>
      <c r="HF521" s="10"/>
      <c r="HG521" s="10"/>
      <c r="HH521" s="10"/>
      <c r="HI521" s="10"/>
      <c r="HJ521" s="10"/>
      <c r="HK521" s="10"/>
      <c r="HL521" s="10"/>
      <c r="HM521" s="10"/>
      <c r="HN521" s="10"/>
    </row>
    <row r="522" spans="1:222" ht="51" hidden="1" outlineLevel="1" x14ac:dyDescent="0.2">
      <c r="A522" s="14" t="s">
        <v>1360</v>
      </c>
      <c r="B522" s="14" t="s">
        <v>40</v>
      </c>
      <c r="C522" s="80" t="s">
        <v>1333</v>
      </c>
      <c r="D522" s="14" t="s">
        <v>1334</v>
      </c>
      <c r="E522" s="14" t="s">
        <v>1335</v>
      </c>
      <c r="F522" s="14" t="s">
        <v>1361</v>
      </c>
      <c r="G522" s="15" t="s">
        <v>77</v>
      </c>
      <c r="H522" s="16">
        <v>45</v>
      </c>
      <c r="I522" s="17" t="s">
        <v>816</v>
      </c>
      <c r="J522" s="15" t="s">
        <v>47</v>
      </c>
      <c r="K522" s="18" t="s">
        <v>48</v>
      </c>
      <c r="L522" s="18" t="s">
        <v>49</v>
      </c>
      <c r="M522" s="18" t="s">
        <v>50</v>
      </c>
      <c r="N522" s="18"/>
      <c r="O522" s="18"/>
      <c r="P522" s="19"/>
      <c r="Q522" s="20">
        <v>26</v>
      </c>
      <c r="R522" s="20">
        <v>26</v>
      </c>
      <c r="S522" s="20">
        <v>26</v>
      </c>
      <c r="T522" s="20">
        <v>26</v>
      </c>
      <c r="U522" s="20">
        <v>26</v>
      </c>
      <c r="V522" s="20">
        <v>40622.42</v>
      </c>
      <c r="W522" s="28">
        <f t="shared" si="13"/>
        <v>5280914.5999999996</v>
      </c>
      <c r="X522" s="20">
        <f t="shared" si="12"/>
        <v>5914624.352</v>
      </c>
      <c r="Y522" s="18" t="s">
        <v>51</v>
      </c>
      <c r="Z522" s="14" t="s">
        <v>168</v>
      </c>
      <c r="AA522" s="22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  <c r="GV522" s="10"/>
      <c r="GW522" s="10"/>
      <c r="GX522" s="10"/>
      <c r="GY522" s="10"/>
      <c r="GZ522" s="10"/>
      <c r="HA522" s="10"/>
      <c r="HB522" s="10"/>
      <c r="HC522" s="10"/>
      <c r="HD522" s="10"/>
      <c r="HE522" s="10"/>
      <c r="HF522" s="10"/>
      <c r="HG522" s="10"/>
      <c r="HH522" s="10"/>
      <c r="HI522" s="10"/>
      <c r="HJ522" s="10"/>
      <c r="HK522" s="10"/>
      <c r="HL522" s="10"/>
      <c r="HM522" s="10"/>
      <c r="HN522" s="10"/>
    </row>
    <row r="523" spans="1:222" ht="51" hidden="1" outlineLevel="1" x14ac:dyDescent="0.2">
      <c r="A523" s="14" t="s">
        <v>1362</v>
      </c>
      <c r="B523" s="14" t="s">
        <v>40</v>
      </c>
      <c r="C523" s="80" t="s">
        <v>327</v>
      </c>
      <c r="D523" s="14" t="s">
        <v>328</v>
      </c>
      <c r="E523" s="14" t="s">
        <v>329</v>
      </c>
      <c r="F523" s="14" t="s">
        <v>330</v>
      </c>
      <c r="G523" s="15" t="s">
        <v>77</v>
      </c>
      <c r="H523" s="16">
        <v>55</v>
      </c>
      <c r="I523" s="17" t="s">
        <v>816</v>
      </c>
      <c r="J523" s="15" t="s">
        <v>47</v>
      </c>
      <c r="K523" s="18" t="s">
        <v>48</v>
      </c>
      <c r="L523" s="18" t="s">
        <v>49</v>
      </c>
      <c r="M523" s="18" t="s">
        <v>50</v>
      </c>
      <c r="N523" s="18"/>
      <c r="O523" s="18"/>
      <c r="P523" s="19"/>
      <c r="Q523" s="20">
        <v>70</v>
      </c>
      <c r="R523" s="20">
        <v>35</v>
      </c>
      <c r="S523" s="20">
        <v>35</v>
      </c>
      <c r="T523" s="20">
        <v>35</v>
      </c>
      <c r="U523" s="20">
        <v>35</v>
      </c>
      <c r="V523" s="20">
        <v>568.71</v>
      </c>
      <c r="W523" s="28">
        <f t="shared" si="13"/>
        <v>119429.1</v>
      </c>
      <c r="X523" s="20">
        <f t="shared" si="12"/>
        <v>133760.59200000003</v>
      </c>
      <c r="Y523" s="18" t="s">
        <v>51</v>
      </c>
      <c r="Z523" s="14" t="s">
        <v>168</v>
      </c>
      <c r="AA523" s="22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  <c r="GV523" s="10"/>
      <c r="GW523" s="10"/>
      <c r="GX523" s="10"/>
      <c r="GY523" s="10"/>
      <c r="GZ523" s="10"/>
      <c r="HA523" s="10"/>
      <c r="HB523" s="10"/>
      <c r="HC523" s="10"/>
      <c r="HD523" s="10"/>
      <c r="HE523" s="10"/>
      <c r="HF523" s="10"/>
      <c r="HG523" s="10"/>
      <c r="HH523" s="10"/>
      <c r="HI523" s="10"/>
      <c r="HJ523" s="10"/>
      <c r="HK523" s="10"/>
      <c r="HL523" s="10"/>
      <c r="HM523" s="10"/>
      <c r="HN523" s="10"/>
    </row>
    <row r="524" spans="1:222" ht="51" hidden="1" outlineLevel="1" x14ac:dyDescent="0.2">
      <c r="A524" s="14" t="s">
        <v>1363</v>
      </c>
      <c r="B524" s="14" t="s">
        <v>40</v>
      </c>
      <c r="C524" s="14" t="s">
        <v>1364</v>
      </c>
      <c r="D524" s="14" t="s">
        <v>1365</v>
      </c>
      <c r="E524" s="14" t="s">
        <v>1366</v>
      </c>
      <c r="F524" s="14" t="s">
        <v>1367</v>
      </c>
      <c r="G524" s="15" t="s">
        <v>77</v>
      </c>
      <c r="H524" s="16">
        <v>57</v>
      </c>
      <c r="I524" s="17" t="s">
        <v>816</v>
      </c>
      <c r="J524" s="15" t="s">
        <v>47</v>
      </c>
      <c r="K524" s="18" t="s">
        <v>48</v>
      </c>
      <c r="L524" s="18" t="s">
        <v>49</v>
      </c>
      <c r="M524" s="18" t="s">
        <v>1368</v>
      </c>
      <c r="N524" s="18"/>
      <c r="O524" s="18"/>
      <c r="P524" s="19"/>
      <c r="Q524" s="20">
        <v>2</v>
      </c>
      <c r="R524" s="20">
        <v>2</v>
      </c>
      <c r="S524" s="20">
        <v>2</v>
      </c>
      <c r="T524" s="20">
        <v>2</v>
      </c>
      <c r="U524" s="20">
        <v>2</v>
      </c>
      <c r="V524" s="20">
        <v>3723.72</v>
      </c>
      <c r="W524" s="28">
        <f t="shared" si="13"/>
        <v>37237.199999999997</v>
      </c>
      <c r="X524" s="20">
        <f t="shared" si="12"/>
        <v>41705.664000000004</v>
      </c>
      <c r="Y524" s="18" t="s">
        <v>51</v>
      </c>
      <c r="Z524" s="14" t="s">
        <v>168</v>
      </c>
      <c r="AA524" s="22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  <c r="GW524" s="10"/>
      <c r="GX524" s="10"/>
      <c r="GY524" s="10"/>
      <c r="GZ524" s="10"/>
      <c r="HA524" s="10"/>
      <c r="HB524" s="10"/>
      <c r="HC524" s="10"/>
      <c r="HD524" s="10"/>
      <c r="HE524" s="10"/>
      <c r="HF524" s="10"/>
      <c r="HG524" s="10"/>
      <c r="HH524" s="10"/>
      <c r="HI524" s="10"/>
      <c r="HJ524" s="10"/>
      <c r="HK524" s="10"/>
      <c r="HL524" s="10"/>
      <c r="HM524" s="10"/>
      <c r="HN524" s="10"/>
    </row>
    <row r="525" spans="1:222" ht="51" hidden="1" outlineLevel="1" x14ac:dyDescent="0.2">
      <c r="A525" s="14" t="s">
        <v>1369</v>
      </c>
      <c r="B525" s="14" t="s">
        <v>40</v>
      </c>
      <c r="C525" s="14" t="s">
        <v>1364</v>
      </c>
      <c r="D525" s="14" t="s">
        <v>1365</v>
      </c>
      <c r="E525" s="14" t="s">
        <v>1366</v>
      </c>
      <c r="F525" s="14" t="s">
        <v>1370</v>
      </c>
      <c r="G525" s="15" t="s">
        <v>77</v>
      </c>
      <c r="H525" s="16">
        <v>57</v>
      </c>
      <c r="I525" s="17" t="s">
        <v>816</v>
      </c>
      <c r="J525" s="15" t="s">
        <v>47</v>
      </c>
      <c r="K525" s="18" t="s">
        <v>48</v>
      </c>
      <c r="L525" s="18" t="s">
        <v>49</v>
      </c>
      <c r="M525" s="18" t="s">
        <v>1368</v>
      </c>
      <c r="N525" s="18"/>
      <c r="O525" s="18"/>
      <c r="P525" s="19"/>
      <c r="Q525" s="20">
        <v>12</v>
      </c>
      <c r="R525" s="20">
        <v>12</v>
      </c>
      <c r="S525" s="20">
        <v>12</v>
      </c>
      <c r="T525" s="20">
        <v>12</v>
      </c>
      <c r="U525" s="20">
        <v>12</v>
      </c>
      <c r="V525" s="20">
        <v>3723.72</v>
      </c>
      <c r="W525" s="28">
        <f t="shared" si="13"/>
        <v>223423.19999999998</v>
      </c>
      <c r="X525" s="20">
        <f t="shared" si="12"/>
        <v>250233.984</v>
      </c>
      <c r="Y525" s="18" t="s">
        <v>51</v>
      </c>
      <c r="Z525" s="14" t="s">
        <v>168</v>
      </c>
      <c r="AA525" s="22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  <c r="GV525" s="10"/>
      <c r="GW525" s="10"/>
      <c r="GX525" s="10"/>
      <c r="GY525" s="10"/>
      <c r="GZ525" s="10"/>
      <c r="HA525" s="10"/>
      <c r="HB525" s="10"/>
      <c r="HC525" s="10"/>
      <c r="HD525" s="10"/>
      <c r="HE525" s="10"/>
      <c r="HF525" s="10"/>
      <c r="HG525" s="10"/>
      <c r="HH525" s="10"/>
      <c r="HI525" s="10"/>
      <c r="HJ525" s="10"/>
      <c r="HK525" s="10"/>
      <c r="HL525" s="10"/>
      <c r="HM525" s="10"/>
      <c r="HN525" s="10"/>
    </row>
    <row r="526" spans="1:222" ht="51" hidden="1" outlineLevel="1" x14ac:dyDescent="0.2">
      <c r="A526" s="14" t="s">
        <v>1371</v>
      </c>
      <c r="B526" s="14" t="s">
        <v>40</v>
      </c>
      <c r="C526" s="14" t="s">
        <v>1364</v>
      </c>
      <c r="D526" s="14" t="s">
        <v>1365</v>
      </c>
      <c r="E526" s="14" t="s">
        <v>1366</v>
      </c>
      <c r="F526" s="14" t="s">
        <v>1372</v>
      </c>
      <c r="G526" s="15" t="s">
        <v>77</v>
      </c>
      <c r="H526" s="16">
        <v>57</v>
      </c>
      <c r="I526" s="17" t="s">
        <v>816</v>
      </c>
      <c r="J526" s="15" t="s">
        <v>47</v>
      </c>
      <c r="K526" s="18" t="s">
        <v>48</v>
      </c>
      <c r="L526" s="18" t="s">
        <v>49</v>
      </c>
      <c r="M526" s="18" t="s">
        <v>1368</v>
      </c>
      <c r="N526" s="18"/>
      <c r="O526" s="18"/>
      <c r="P526" s="19"/>
      <c r="Q526" s="20">
        <v>6</v>
      </c>
      <c r="R526" s="20">
        <v>6</v>
      </c>
      <c r="S526" s="20">
        <v>6</v>
      </c>
      <c r="T526" s="20">
        <v>6</v>
      </c>
      <c r="U526" s="20">
        <v>6</v>
      </c>
      <c r="V526" s="20">
        <v>3723.72</v>
      </c>
      <c r="W526" s="28">
        <f t="shared" si="13"/>
        <v>111711.59999999999</v>
      </c>
      <c r="X526" s="20">
        <f t="shared" si="12"/>
        <v>125116.992</v>
      </c>
      <c r="Y526" s="18" t="s">
        <v>51</v>
      </c>
      <c r="Z526" s="14" t="s">
        <v>168</v>
      </c>
      <c r="AA526" s="22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  <c r="GV526" s="10"/>
      <c r="GW526" s="10"/>
      <c r="GX526" s="10"/>
      <c r="GY526" s="10"/>
      <c r="GZ526" s="10"/>
      <c r="HA526" s="10"/>
      <c r="HB526" s="10"/>
      <c r="HC526" s="10"/>
      <c r="HD526" s="10"/>
      <c r="HE526" s="10"/>
      <c r="HF526" s="10"/>
      <c r="HG526" s="10"/>
      <c r="HH526" s="10"/>
      <c r="HI526" s="10"/>
      <c r="HJ526" s="10"/>
      <c r="HK526" s="10"/>
      <c r="HL526" s="10"/>
      <c r="HM526" s="10"/>
      <c r="HN526" s="10"/>
    </row>
    <row r="527" spans="1:222" ht="51" hidden="1" outlineLevel="1" x14ac:dyDescent="0.2">
      <c r="A527" s="14" t="s">
        <v>1373</v>
      </c>
      <c r="B527" s="14" t="s">
        <v>40</v>
      </c>
      <c r="C527" s="14" t="s">
        <v>1364</v>
      </c>
      <c r="D527" s="14" t="s">
        <v>1365</v>
      </c>
      <c r="E527" s="14" t="s">
        <v>1366</v>
      </c>
      <c r="F527" s="14" t="s">
        <v>1374</v>
      </c>
      <c r="G527" s="15" t="s">
        <v>77</v>
      </c>
      <c r="H527" s="16">
        <v>57</v>
      </c>
      <c r="I527" s="17" t="s">
        <v>816</v>
      </c>
      <c r="J527" s="15" t="s">
        <v>47</v>
      </c>
      <c r="K527" s="18" t="s">
        <v>48</v>
      </c>
      <c r="L527" s="18" t="s">
        <v>49</v>
      </c>
      <c r="M527" s="18" t="s">
        <v>1368</v>
      </c>
      <c r="N527" s="18"/>
      <c r="O527" s="18"/>
      <c r="P527" s="19"/>
      <c r="Q527" s="20">
        <v>14</v>
      </c>
      <c r="R527" s="20">
        <v>14</v>
      </c>
      <c r="S527" s="20">
        <v>14</v>
      </c>
      <c r="T527" s="20">
        <v>14</v>
      </c>
      <c r="U527" s="20">
        <v>14</v>
      </c>
      <c r="V527" s="20">
        <v>3723.72</v>
      </c>
      <c r="W527" s="28">
        <f t="shared" si="13"/>
        <v>260660.4</v>
      </c>
      <c r="X527" s="20">
        <f t="shared" si="12"/>
        <v>291939.64800000004</v>
      </c>
      <c r="Y527" s="18" t="s">
        <v>51</v>
      </c>
      <c r="Z527" s="14" t="s">
        <v>168</v>
      </c>
      <c r="AA527" s="22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  <c r="GV527" s="10"/>
      <c r="GW527" s="10"/>
      <c r="GX527" s="10"/>
      <c r="GY527" s="10"/>
      <c r="GZ527" s="10"/>
      <c r="HA527" s="10"/>
      <c r="HB527" s="10"/>
      <c r="HC527" s="10"/>
      <c r="HD527" s="10"/>
      <c r="HE527" s="10"/>
      <c r="HF527" s="10"/>
      <c r="HG527" s="10"/>
      <c r="HH527" s="10"/>
      <c r="HI527" s="10"/>
      <c r="HJ527" s="10"/>
      <c r="HK527" s="10"/>
      <c r="HL527" s="10"/>
      <c r="HM527" s="10"/>
      <c r="HN527" s="10"/>
    </row>
    <row r="528" spans="1:222" ht="51" hidden="1" outlineLevel="1" x14ac:dyDescent="0.2">
      <c r="A528" s="14" t="s">
        <v>1375</v>
      </c>
      <c r="B528" s="14" t="s">
        <v>40</v>
      </c>
      <c r="C528" s="14" t="s">
        <v>1376</v>
      </c>
      <c r="D528" s="14" t="s">
        <v>1377</v>
      </c>
      <c r="E528" s="14" t="s">
        <v>1378</v>
      </c>
      <c r="F528" s="14" t="s">
        <v>1379</v>
      </c>
      <c r="G528" s="15" t="s">
        <v>77</v>
      </c>
      <c r="H528" s="16">
        <v>57</v>
      </c>
      <c r="I528" s="17" t="s">
        <v>816</v>
      </c>
      <c r="J528" s="15" t="s">
        <v>47</v>
      </c>
      <c r="K528" s="18" t="s">
        <v>48</v>
      </c>
      <c r="L528" s="18" t="s">
        <v>49</v>
      </c>
      <c r="M528" s="18" t="s">
        <v>1368</v>
      </c>
      <c r="N528" s="18"/>
      <c r="O528" s="18"/>
      <c r="P528" s="19"/>
      <c r="Q528" s="20">
        <v>4</v>
      </c>
      <c r="R528" s="20">
        <v>4</v>
      </c>
      <c r="S528" s="20">
        <v>4</v>
      </c>
      <c r="T528" s="20">
        <v>4</v>
      </c>
      <c r="U528" s="20">
        <v>4</v>
      </c>
      <c r="V528" s="20">
        <v>3723.72</v>
      </c>
      <c r="W528" s="28">
        <f t="shared" si="13"/>
        <v>74474.399999999994</v>
      </c>
      <c r="X528" s="20">
        <f t="shared" ref="X528:X591" si="14">W528*1.12</f>
        <v>83411.328000000009</v>
      </c>
      <c r="Y528" s="18" t="s">
        <v>51</v>
      </c>
      <c r="Z528" s="14" t="s">
        <v>168</v>
      </c>
      <c r="AA528" s="22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  <c r="GV528" s="10"/>
      <c r="GW528" s="10"/>
      <c r="GX528" s="10"/>
      <c r="GY528" s="10"/>
      <c r="GZ528" s="10"/>
      <c r="HA528" s="10"/>
      <c r="HB528" s="10"/>
      <c r="HC528" s="10"/>
      <c r="HD528" s="10"/>
      <c r="HE528" s="10"/>
      <c r="HF528" s="10"/>
      <c r="HG528" s="10"/>
      <c r="HH528" s="10"/>
      <c r="HI528" s="10"/>
      <c r="HJ528" s="10"/>
      <c r="HK528" s="10"/>
      <c r="HL528" s="10"/>
      <c r="HM528" s="10"/>
      <c r="HN528" s="10"/>
    </row>
    <row r="529" spans="1:222" ht="51" hidden="1" outlineLevel="1" x14ac:dyDescent="0.2">
      <c r="A529" s="14" t="s">
        <v>1380</v>
      </c>
      <c r="B529" s="14" t="s">
        <v>40</v>
      </c>
      <c r="C529" s="14" t="s">
        <v>1376</v>
      </c>
      <c r="D529" s="14" t="s">
        <v>1377</v>
      </c>
      <c r="E529" s="14" t="s">
        <v>1378</v>
      </c>
      <c r="F529" s="14" t="s">
        <v>1381</v>
      </c>
      <c r="G529" s="15" t="s">
        <v>77</v>
      </c>
      <c r="H529" s="16">
        <v>57</v>
      </c>
      <c r="I529" s="17" t="s">
        <v>816</v>
      </c>
      <c r="J529" s="15" t="s">
        <v>47</v>
      </c>
      <c r="K529" s="18" t="s">
        <v>48</v>
      </c>
      <c r="L529" s="18" t="s">
        <v>49</v>
      </c>
      <c r="M529" s="18" t="s">
        <v>1368</v>
      </c>
      <c r="N529" s="18"/>
      <c r="O529" s="18"/>
      <c r="P529" s="19"/>
      <c r="Q529" s="20">
        <v>46</v>
      </c>
      <c r="R529" s="20">
        <v>46</v>
      </c>
      <c r="S529" s="20">
        <v>46</v>
      </c>
      <c r="T529" s="20">
        <v>46</v>
      </c>
      <c r="U529" s="20">
        <v>46</v>
      </c>
      <c r="V529" s="20">
        <v>3723.72</v>
      </c>
      <c r="W529" s="28">
        <f t="shared" si="13"/>
        <v>856455.6</v>
      </c>
      <c r="X529" s="20">
        <f t="shared" si="14"/>
        <v>959230.27200000011</v>
      </c>
      <c r="Y529" s="18" t="s">
        <v>51</v>
      </c>
      <c r="Z529" s="14" t="s">
        <v>168</v>
      </c>
      <c r="AA529" s="22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  <c r="GV529" s="10"/>
      <c r="GW529" s="10"/>
      <c r="GX529" s="10"/>
      <c r="GY529" s="10"/>
      <c r="GZ529" s="10"/>
      <c r="HA529" s="10"/>
      <c r="HB529" s="10"/>
      <c r="HC529" s="10"/>
      <c r="HD529" s="10"/>
      <c r="HE529" s="10"/>
      <c r="HF529" s="10"/>
      <c r="HG529" s="10"/>
      <c r="HH529" s="10"/>
      <c r="HI529" s="10"/>
      <c r="HJ529" s="10"/>
      <c r="HK529" s="10"/>
      <c r="HL529" s="10"/>
      <c r="HM529" s="10"/>
      <c r="HN529" s="10"/>
    </row>
    <row r="530" spans="1:222" ht="51" hidden="1" outlineLevel="1" x14ac:dyDescent="0.2">
      <c r="A530" s="14" t="s">
        <v>1382</v>
      </c>
      <c r="B530" s="14" t="s">
        <v>40</v>
      </c>
      <c r="C530" s="14" t="s">
        <v>1376</v>
      </c>
      <c r="D530" s="14" t="s">
        <v>1377</v>
      </c>
      <c r="E530" s="14" t="s">
        <v>1378</v>
      </c>
      <c r="F530" s="14" t="s">
        <v>1383</v>
      </c>
      <c r="G530" s="15" t="s">
        <v>77</v>
      </c>
      <c r="H530" s="16">
        <v>57</v>
      </c>
      <c r="I530" s="17" t="s">
        <v>816</v>
      </c>
      <c r="J530" s="15" t="s">
        <v>47</v>
      </c>
      <c r="K530" s="18" t="s">
        <v>48</v>
      </c>
      <c r="L530" s="18" t="s">
        <v>49</v>
      </c>
      <c r="M530" s="18" t="s">
        <v>1368</v>
      </c>
      <c r="N530" s="18"/>
      <c r="O530" s="18"/>
      <c r="P530" s="19"/>
      <c r="Q530" s="20">
        <v>101</v>
      </c>
      <c r="R530" s="20">
        <v>101</v>
      </c>
      <c r="S530" s="20">
        <v>101</v>
      </c>
      <c r="T530" s="20">
        <v>101</v>
      </c>
      <c r="U530" s="20">
        <v>101</v>
      </c>
      <c r="V530" s="20">
        <v>3723.72</v>
      </c>
      <c r="W530" s="28">
        <f t="shared" si="13"/>
        <v>1880478.5999999999</v>
      </c>
      <c r="X530" s="20">
        <f t="shared" si="14"/>
        <v>2106136.0320000001</v>
      </c>
      <c r="Y530" s="18" t="s">
        <v>51</v>
      </c>
      <c r="Z530" s="14" t="s">
        <v>168</v>
      </c>
      <c r="AA530" s="22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  <c r="GV530" s="10"/>
      <c r="GW530" s="10"/>
      <c r="GX530" s="10"/>
      <c r="GY530" s="10"/>
      <c r="GZ530" s="10"/>
      <c r="HA530" s="10"/>
      <c r="HB530" s="10"/>
      <c r="HC530" s="10"/>
      <c r="HD530" s="10"/>
      <c r="HE530" s="10"/>
      <c r="HF530" s="10"/>
      <c r="HG530" s="10"/>
      <c r="HH530" s="10"/>
      <c r="HI530" s="10"/>
      <c r="HJ530" s="10"/>
      <c r="HK530" s="10"/>
      <c r="HL530" s="10"/>
      <c r="HM530" s="10"/>
      <c r="HN530" s="10"/>
    </row>
    <row r="531" spans="1:222" ht="51" hidden="1" outlineLevel="1" x14ac:dyDescent="0.2">
      <c r="A531" s="14" t="s">
        <v>1384</v>
      </c>
      <c r="B531" s="14" t="s">
        <v>40</v>
      </c>
      <c r="C531" s="14" t="s">
        <v>1376</v>
      </c>
      <c r="D531" s="14" t="s">
        <v>1377</v>
      </c>
      <c r="E531" s="14" t="s">
        <v>1378</v>
      </c>
      <c r="F531" s="14" t="s">
        <v>1385</v>
      </c>
      <c r="G531" s="15" t="s">
        <v>77</v>
      </c>
      <c r="H531" s="16">
        <v>57</v>
      </c>
      <c r="I531" s="17" t="s">
        <v>816</v>
      </c>
      <c r="J531" s="15" t="s">
        <v>47</v>
      </c>
      <c r="K531" s="18" t="s">
        <v>48</v>
      </c>
      <c r="L531" s="18" t="s">
        <v>49</v>
      </c>
      <c r="M531" s="18" t="s">
        <v>1368</v>
      </c>
      <c r="N531" s="18"/>
      <c r="O531" s="18"/>
      <c r="P531" s="19"/>
      <c r="Q531" s="20">
        <v>165</v>
      </c>
      <c r="R531" s="20">
        <v>165</v>
      </c>
      <c r="S531" s="20">
        <v>165</v>
      </c>
      <c r="T531" s="20">
        <v>165</v>
      </c>
      <c r="U531" s="20">
        <v>165</v>
      </c>
      <c r="V531" s="20">
        <v>3723.72</v>
      </c>
      <c r="W531" s="28">
        <f t="shared" si="13"/>
        <v>3072069</v>
      </c>
      <c r="X531" s="20">
        <f t="shared" si="14"/>
        <v>3440717.2800000003</v>
      </c>
      <c r="Y531" s="18" t="s">
        <v>51</v>
      </c>
      <c r="Z531" s="14" t="s">
        <v>168</v>
      </c>
      <c r="AA531" s="22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  <c r="GV531" s="10"/>
      <c r="GW531" s="10"/>
      <c r="GX531" s="10"/>
      <c r="GY531" s="10"/>
      <c r="GZ531" s="10"/>
      <c r="HA531" s="10"/>
      <c r="HB531" s="10"/>
      <c r="HC531" s="10"/>
      <c r="HD531" s="10"/>
      <c r="HE531" s="10"/>
      <c r="HF531" s="10"/>
      <c r="HG531" s="10"/>
      <c r="HH531" s="10"/>
      <c r="HI531" s="10"/>
      <c r="HJ531" s="10"/>
      <c r="HK531" s="10"/>
      <c r="HL531" s="10"/>
      <c r="HM531" s="10"/>
      <c r="HN531" s="10"/>
    </row>
    <row r="532" spans="1:222" ht="51" hidden="1" outlineLevel="1" x14ac:dyDescent="0.2">
      <c r="A532" s="14" t="s">
        <v>1386</v>
      </c>
      <c r="B532" s="14" t="s">
        <v>40</v>
      </c>
      <c r="C532" s="14" t="s">
        <v>1376</v>
      </c>
      <c r="D532" s="14" t="s">
        <v>1377</v>
      </c>
      <c r="E532" s="14" t="s">
        <v>1378</v>
      </c>
      <c r="F532" s="14" t="s">
        <v>1387</v>
      </c>
      <c r="G532" s="15" t="s">
        <v>77</v>
      </c>
      <c r="H532" s="16">
        <v>57</v>
      </c>
      <c r="I532" s="17" t="s">
        <v>816</v>
      </c>
      <c r="J532" s="15" t="s">
        <v>47</v>
      </c>
      <c r="K532" s="18" t="s">
        <v>48</v>
      </c>
      <c r="L532" s="18" t="s">
        <v>49</v>
      </c>
      <c r="M532" s="18" t="s">
        <v>1368</v>
      </c>
      <c r="N532" s="18"/>
      <c r="O532" s="18"/>
      <c r="P532" s="19"/>
      <c r="Q532" s="20">
        <v>164</v>
      </c>
      <c r="R532" s="20">
        <v>164</v>
      </c>
      <c r="S532" s="20">
        <v>164</v>
      </c>
      <c r="T532" s="20">
        <v>164</v>
      </c>
      <c r="U532" s="20">
        <v>164</v>
      </c>
      <c r="V532" s="20">
        <v>3723.72</v>
      </c>
      <c r="W532" s="28">
        <f t="shared" si="13"/>
        <v>3053450.4</v>
      </c>
      <c r="X532" s="20">
        <f t="shared" si="14"/>
        <v>3419864.4480000003</v>
      </c>
      <c r="Y532" s="18" t="s">
        <v>51</v>
      </c>
      <c r="Z532" s="14" t="s">
        <v>168</v>
      </c>
      <c r="AA532" s="22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  <c r="GV532" s="10"/>
      <c r="GW532" s="10"/>
      <c r="GX532" s="10"/>
      <c r="GY532" s="10"/>
      <c r="GZ532" s="10"/>
      <c r="HA532" s="10"/>
      <c r="HB532" s="10"/>
      <c r="HC532" s="10"/>
      <c r="HD532" s="10"/>
      <c r="HE532" s="10"/>
      <c r="HF532" s="10"/>
      <c r="HG532" s="10"/>
      <c r="HH532" s="10"/>
      <c r="HI532" s="10"/>
      <c r="HJ532" s="10"/>
      <c r="HK532" s="10"/>
      <c r="HL532" s="10"/>
      <c r="HM532" s="10"/>
      <c r="HN532" s="10"/>
    </row>
    <row r="533" spans="1:222" ht="51" hidden="1" outlineLevel="1" x14ac:dyDescent="0.2">
      <c r="A533" s="14" t="s">
        <v>1388</v>
      </c>
      <c r="B533" s="14" t="s">
        <v>40</v>
      </c>
      <c r="C533" s="14" t="s">
        <v>1376</v>
      </c>
      <c r="D533" s="14" t="s">
        <v>1377</v>
      </c>
      <c r="E533" s="14" t="s">
        <v>1378</v>
      </c>
      <c r="F533" s="14" t="s">
        <v>1389</v>
      </c>
      <c r="G533" s="15" t="s">
        <v>77</v>
      </c>
      <c r="H533" s="16">
        <v>57</v>
      </c>
      <c r="I533" s="17" t="s">
        <v>816</v>
      </c>
      <c r="J533" s="15" t="s">
        <v>47</v>
      </c>
      <c r="K533" s="18" t="s">
        <v>48</v>
      </c>
      <c r="L533" s="18" t="s">
        <v>49</v>
      </c>
      <c r="M533" s="18" t="s">
        <v>1368</v>
      </c>
      <c r="N533" s="18"/>
      <c r="O533" s="18"/>
      <c r="P533" s="19"/>
      <c r="Q533" s="20">
        <v>66</v>
      </c>
      <c r="R533" s="20">
        <v>66</v>
      </c>
      <c r="S533" s="20">
        <v>66</v>
      </c>
      <c r="T533" s="20">
        <v>66</v>
      </c>
      <c r="U533" s="20">
        <v>66</v>
      </c>
      <c r="V533" s="20">
        <v>3723.72</v>
      </c>
      <c r="W533" s="28">
        <f t="shared" si="13"/>
        <v>1228827.5999999999</v>
      </c>
      <c r="X533" s="20">
        <f t="shared" si="14"/>
        <v>1376286.912</v>
      </c>
      <c r="Y533" s="18" t="s">
        <v>51</v>
      </c>
      <c r="Z533" s="14" t="s">
        <v>168</v>
      </c>
      <c r="AA533" s="22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  <c r="GV533" s="10"/>
      <c r="GW533" s="10"/>
      <c r="GX533" s="10"/>
      <c r="GY533" s="10"/>
      <c r="GZ533" s="10"/>
      <c r="HA533" s="10"/>
      <c r="HB533" s="10"/>
      <c r="HC533" s="10"/>
      <c r="HD533" s="10"/>
      <c r="HE533" s="10"/>
      <c r="HF533" s="10"/>
      <c r="HG533" s="10"/>
      <c r="HH533" s="10"/>
      <c r="HI533" s="10"/>
      <c r="HJ533" s="10"/>
      <c r="HK533" s="10"/>
      <c r="HL533" s="10"/>
      <c r="HM533" s="10"/>
      <c r="HN533" s="10"/>
    </row>
    <row r="534" spans="1:222" ht="51" hidden="1" outlineLevel="1" x14ac:dyDescent="0.2">
      <c r="A534" s="14" t="s">
        <v>1390</v>
      </c>
      <c r="B534" s="14" t="s">
        <v>40</v>
      </c>
      <c r="C534" s="14" t="s">
        <v>1376</v>
      </c>
      <c r="D534" s="14" t="s">
        <v>1377</v>
      </c>
      <c r="E534" s="14" t="s">
        <v>1378</v>
      </c>
      <c r="F534" s="14" t="s">
        <v>1391</v>
      </c>
      <c r="G534" s="15" t="s">
        <v>77</v>
      </c>
      <c r="H534" s="16">
        <v>57</v>
      </c>
      <c r="I534" s="17" t="s">
        <v>816</v>
      </c>
      <c r="J534" s="15" t="s">
        <v>47</v>
      </c>
      <c r="K534" s="18" t="s">
        <v>48</v>
      </c>
      <c r="L534" s="18" t="s">
        <v>49</v>
      </c>
      <c r="M534" s="18" t="s">
        <v>1368</v>
      </c>
      <c r="N534" s="18"/>
      <c r="O534" s="18"/>
      <c r="P534" s="19"/>
      <c r="Q534" s="20">
        <v>17</v>
      </c>
      <c r="R534" s="20">
        <v>17</v>
      </c>
      <c r="S534" s="20">
        <v>17</v>
      </c>
      <c r="T534" s="20">
        <v>17</v>
      </c>
      <c r="U534" s="20">
        <v>17</v>
      </c>
      <c r="V534" s="20">
        <v>3723.72</v>
      </c>
      <c r="W534" s="28">
        <f t="shared" si="13"/>
        <v>316516.2</v>
      </c>
      <c r="X534" s="20">
        <f t="shared" si="14"/>
        <v>354498.14400000003</v>
      </c>
      <c r="Y534" s="18" t="s">
        <v>51</v>
      </c>
      <c r="Z534" s="14" t="s">
        <v>168</v>
      </c>
      <c r="AA534" s="22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  <c r="GV534" s="10"/>
      <c r="GW534" s="10"/>
      <c r="GX534" s="10"/>
      <c r="GY534" s="10"/>
      <c r="GZ534" s="10"/>
      <c r="HA534" s="10"/>
      <c r="HB534" s="10"/>
      <c r="HC534" s="10"/>
      <c r="HD534" s="10"/>
      <c r="HE534" s="10"/>
      <c r="HF534" s="10"/>
      <c r="HG534" s="10"/>
      <c r="HH534" s="10"/>
      <c r="HI534" s="10"/>
      <c r="HJ534" s="10"/>
      <c r="HK534" s="10"/>
      <c r="HL534" s="10"/>
      <c r="HM534" s="10"/>
      <c r="HN534" s="10"/>
    </row>
    <row r="535" spans="1:222" ht="51" hidden="1" outlineLevel="1" x14ac:dyDescent="0.2">
      <c r="A535" s="14" t="s">
        <v>1392</v>
      </c>
      <c r="B535" s="14" t="s">
        <v>40</v>
      </c>
      <c r="C535" s="14" t="s">
        <v>1376</v>
      </c>
      <c r="D535" s="14" t="s">
        <v>1377</v>
      </c>
      <c r="E535" s="14" t="s">
        <v>1378</v>
      </c>
      <c r="F535" s="14" t="s">
        <v>1393</v>
      </c>
      <c r="G535" s="15" t="s">
        <v>77</v>
      </c>
      <c r="H535" s="16">
        <v>57</v>
      </c>
      <c r="I535" s="17" t="s">
        <v>816</v>
      </c>
      <c r="J535" s="15" t="s">
        <v>47</v>
      </c>
      <c r="K535" s="18" t="s">
        <v>48</v>
      </c>
      <c r="L535" s="18" t="s">
        <v>49</v>
      </c>
      <c r="M535" s="18" t="s">
        <v>1368</v>
      </c>
      <c r="N535" s="18"/>
      <c r="O535" s="18"/>
      <c r="P535" s="19"/>
      <c r="Q535" s="20">
        <v>6</v>
      </c>
      <c r="R535" s="20">
        <v>6</v>
      </c>
      <c r="S535" s="20">
        <v>6</v>
      </c>
      <c r="T535" s="20">
        <v>6</v>
      </c>
      <c r="U535" s="20">
        <v>6</v>
      </c>
      <c r="V535" s="20">
        <v>3723.72</v>
      </c>
      <c r="W535" s="28">
        <f t="shared" si="13"/>
        <v>111711.59999999999</v>
      </c>
      <c r="X535" s="20">
        <f t="shared" si="14"/>
        <v>125116.992</v>
      </c>
      <c r="Y535" s="18" t="s">
        <v>51</v>
      </c>
      <c r="Z535" s="14" t="s">
        <v>168</v>
      </c>
      <c r="AA535" s="22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  <c r="GV535" s="10"/>
      <c r="GW535" s="10"/>
      <c r="GX535" s="10"/>
      <c r="GY535" s="10"/>
      <c r="GZ535" s="10"/>
      <c r="HA535" s="10"/>
      <c r="HB535" s="10"/>
      <c r="HC535" s="10"/>
      <c r="HD535" s="10"/>
      <c r="HE535" s="10"/>
      <c r="HF535" s="10"/>
      <c r="HG535" s="10"/>
      <c r="HH535" s="10"/>
      <c r="HI535" s="10"/>
      <c r="HJ535" s="10"/>
      <c r="HK535" s="10"/>
      <c r="HL535" s="10"/>
      <c r="HM535" s="10"/>
      <c r="HN535" s="10"/>
    </row>
    <row r="536" spans="1:222" ht="51" hidden="1" outlineLevel="1" x14ac:dyDescent="0.2">
      <c r="A536" s="14" t="s">
        <v>1394</v>
      </c>
      <c r="B536" s="14" t="s">
        <v>40</v>
      </c>
      <c r="C536" s="14" t="s">
        <v>1376</v>
      </c>
      <c r="D536" s="14" t="s">
        <v>1377</v>
      </c>
      <c r="E536" s="14" t="s">
        <v>1378</v>
      </c>
      <c r="F536" s="14" t="s">
        <v>1395</v>
      </c>
      <c r="G536" s="15" t="s">
        <v>77</v>
      </c>
      <c r="H536" s="16">
        <v>57</v>
      </c>
      <c r="I536" s="17" t="s">
        <v>816</v>
      </c>
      <c r="J536" s="15" t="s">
        <v>47</v>
      </c>
      <c r="K536" s="18" t="s">
        <v>48</v>
      </c>
      <c r="L536" s="18" t="s">
        <v>49</v>
      </c>
      <c r="M536" s="18" t="s">
        <v>1368</v>
      </c>
      <c r="N536" s="18"/>
      <c r="O536" s="18"/>
      <c r="P536" s="19"/>
      <c r="Q536" s="20">
        <v>1</v>
      </c>
      <c r="R536" s="20">
        <v>1</v>
      </c>
      <c r="S536" s="20">
        <v>1</v>
      </c>
      <c r="T536" s="20">
        <v>1</v>
      </c>
      <c r="U536" s="20">
        <v>1</v>
      </c>
      <c r="V536" s="20">
        <v>3723.72</v>
      </c>
      <c r="W536" s="28">
        <f t="shared" si="13"/>
        <v>18618.599999999999</v>
      </c>
      <c r="X536" s="20">
        <f t="shared" si="14"/>
        <v>20852.832000000002</v>
      </c>
      <c r="Y536" s="18" t="s">
        <v>51</v>
      </c>
      <c r="Z536" s="14" t="s">
        <v>168</v>
      </c>
      <c r="AA536" s="22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  <c r="GV536" s="10"/>
      <c r="GW536" s="10"/>
      <c r="GX536" s="10"/>
      <c r="GY536" s="10"/>
      <c r="GZ536" s="10"/>
      <c r="HA536" s="10"/>
      <c r="HB536" s="10"/>
      <c r="HC536" s="10"/>
      <c r="HD536" s="10"/>
      <c r="HE536" s="10"/>
      <c r="HF536" s="10"/>
      <c r="HG536" s="10"/>
      <c r="HH536" s="10"/>
      <c r="HI536" s="10"/>
      <c r="HJ536" s="10"/>
      <c r="HK536" s="10"/>
      <c r="HL536" s="10"/>
      <c r="HM536" s="10"/>
      <c r="HN536" s="10"/>
    </row>
    <row r="537" spans="1:222" ht="51" hidden="1" outlineLevel="1" x14ac:dyDescent="0.2">
      <c r="A537" s="14" t="s">
        <v>1396</v>
      </c>
      <c r="B537" s="14" t="s">
        <v>40</v>
      </c>
      <c r="C537" s="14" t="s">
        <v>1397</v>
      </c>
      <c r="D537" s="14" t="s">
        <v>1398</v>
      </c>
      <c r="E537" s="14" t="s">
        <v>1399</v>
      </c>
      <c r="F537" s="14" t="s">
        <v>1400</v>
      </c>
      <c r="G537" s="15" t="s">
        <v>77</v>
      </c>
      <c r="H537" s="16">
        <v>57</v>
      </c>
      <c r="I537" s="17" t="s">
        <v>816</v>
      </c>
      <c r="J537" s="15" t="s">
        <v>47</v>
      </c>
      <c r="K537" s="18" t="s">
        <v>48</v>
      </c>
      <c r="L537" s="18" t="s">
        <v>49</v>
      </c>
      <c r="M537" s="18" t="s">
        <v>1368</v>
      </c>
      <c r="N537" s="18"/>
      <c r="O537" s="18"/>
      <c r="P537" s="19"/>
      <c r="Q537" s="20">
        <v>8</v>
      </c>
      <c r="R537" s="20">
        <v>64</v>
      </c>
      <c r="S537" s="20">
        <v>64</v>
      </c>
      <c r="T537" s="20">
        <v>64</v>
      </c>
      <c r="U537" s="20">
        <v>64</v>
      </c>
      <c r="V537" s="20">
        <v>7950.39</v>
      </c>
      <c r="W537" s="28">
        <f t="shared" si="13"/>
        <v>2098902.96</v>
      </c>
      <c r="X537" s="20">
        <f t="shared" si="14"/>
        <v>2350771.3152000001</v>
      </c>
      <c r="Y537" s="18" t="s">
        <v>51</v>
      </c>
      <c r="Z537" s="14" t="s">
        <v>168</v>
      </c>
      <c r="AA537" s="22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  <c r="GV537" s="10"/>
      <c r="GW537" s="10"/>
      <c r="GX537" s="10"/>
      <c r="GY537" s="10"/>
      <c r="GZ537" s="10"/>
      <c r="HA537" s="10"/>
      <c r="HB537" s="10"/>
      <c r="HC537" s="10"/>
      <c r="HD537" s="10"/>
      <c r="HE537" s="10"/>
      <c r="HF537" s="10"/>
      <c r="HG537" s="10"/>
      <c r="HH537" s="10"/>
      <c r="HI537" s="10"/>
      <c r="HJ537" s="10"/>
      <c r="HK537" s="10"/>
      <c r="HL537" s="10"/>
      <c r="HM537" s="10"/>
      <c r="HN537" s="10"/>
    </row>
    <row r="538" spans="1:222" ht="51" hidden="1" outlineLevel="1" x14ac:dyDescent="0.2">
      <c r="A538" s="14" t="s">
        <v>1401</v>
      </c>
      <c r="B538" s="14" t="s">
        <v>40</v>
      </c>
      <c r="C538" s="14" t="s">
        <v>1397</v>
      </c>
      <c r="D538" s="14" t="s">
        <v>1398</v>
      </c>
      <c r="E538" s="14" t="s">
        <v>1399</v>
      </c>
      <c r="F538" s="14" t="s">
        <v>1402</v>
      </c>
      <c r="G538" s="15" t="s">
        <v>77</v>
      </c>
      <c r="H538" s="16">
        <v>57</v>
      </c>
      <c r="I538" s="17" t="s">
        <v>816</v>
      </c>
      <c r="J538" s="15" t="s">
        <v>47</v>
      </c>
      <c r="K538" s="18" t="s">
        <v>48</v>
      </c>
      <c r="L538" s="18" t="s">
        <v>49</v>
      </c>
      <c r="M538" s="18" t="s">
        <v>1368</v>
      </c>
      <c r="N538" s="18"/>
      <c r="O538" s="18"/>
      <c r="P538" s="19"/>
      <c r="Q538" s="20">
        <v>8</v>
      </c>
      <c r="R538" s="20">
        <v>100</v>
      </c>
      <c r="S538" s="20">
        <v>100</v>
      </c>
      <c r="T538" s="20">
        <v>100</v>
      </c>
      <c r="U538" s="20">
        <v>100</v>
      </c>
      <c r="V538" s="20">
        <v>7950.39</v>
      </c>
      <c r="W538" s="28">
        <f t="shared" si="13"/>
        <v>3243759.12</v>
      </c>
      <c r="X538" s="20">
        <f t="shared" si="14"/>
        <v>3633010.2144000004</v>
      </c>
      <c r="Y538" s="18" t="s">
        <v>51</v>
      </c>
      <c r="Z538" s="14" t="s">
        <v>168</v>
      </c>
      <c r="AA538" s="22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  <c r="GV538" s="10"/>
      <c r="GW538" s="10"/>
      <c r="GX538" s="10"/>
      <c r="GY538" s="10"/>
      <c r="GZ538" s="10"/>
      <c r="HA538" s="10"/>
      <c r="HB538" s="10"/>
      <c r="HC538" s="10"/>
      <c r="HD538" s="10"/>
      <c r="HE538" s="10"/>
      <c r="HF538" s="10"/>
      <c r="HG538" s="10"/>
      <c r="HH538" s="10"/>
      <c r="HI538" s="10"/>
      <c r="HJ538" s="10"/>
      <c r="HK538" s="10"/>
      <c r="HL538" s="10"/>
      <c r="HM538" s="10"/>
      <c r="HN538" s="10"/>
    </row>
    <row r="539" spans="1:222" ht="51" hidden="1" outlineLevel="1" x14ac:dyDescent="0.2">
      <c r="A539" s="14" t="s">
        <v>1403</v>
      </c>
      <c r="B539" s="14" t="s">
        <v>40</v>
      </c>
      <c r="C539" s="14" t="s">
        <v>1397</v>
      </c>
      <c r="D539" s="14" t="s">
        <v>1398</v>
      </c>
      <c r="E539" s="14" t="s">
        <v>1399</v>
      </c>
      <c r="F539" s="14" t="s">
        <v>1404</v>
      </c>
      <c r="G539" s="15" t="s">
        <v>77</v>
      </c>
      <c r="H539" s="16">
        <v>57</v>
      </c>
      <c r="I539" s="17" t="s">
        <v>816</v>
      </c>
      <c r="J539" s="15" t="s">
        <v>47</v>
      </c>
      <c r="K539" s="18" t="s">
        <v>48</v>
      </c>
      <c r="L539" s="18" t="s">
        <v>49</v>
      </c>
      <c r="M539" s="18" t="s">
        <v>1368</v>
      </c>
      <c r="N539" s="18"/>
      <c r="O539" s="18"/>
      <c r="P539" s="19"/>
      <c r="Q539" s="20">
        <v>54</v>
      </c>
      <c r="R539" s="20">
        <v>200</v>
      </c>
      <c r="S539" s="20">
        <v>200</v>
      </c>
      <c r="T539" s="20">
        <v>200</v>
      </c>
      <c r="U539" s="20">
        <v>200</v>
      </c>
      <c r="V539" s="20">
        <v>7950.39</v>
      </c>
      <c r="W539" s="28">
        <f t="shared" si="13"/>
        <v>6789633.0600000005</v>
      </c>
      <c r="X539" s="20">
        <f t="shared" si="14"/>
        <v>7604389.0272000013</v>
      </c>
      <c r="Y539" s="18" t="s">
        <v>51</v>
      </c>
      <c r="Z539" s="14" t="s">
        <v>168</v>
      </c>
      <c r="AA539" s="22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  <c r="GV539" s="10"/>
      <c r="GW539" s="10"/>
      <c r="GX539" s="10"/>
      <c r="GY539" s="10"/>
      <c r="GZ539" s="10"/>
      <c r="HA539" s="10"/>
      <c r="HB539" s="10"/>
      <c r="HC539" s="10"/>
      <c r="HD539" s="10"/>
      <c r="HE539" s="10"/>
      <c r="HF539" s="10"/>
      <c r="HG539" s="10"/>
      <c r="HH539" s="10"/>
      <c r="HI539" s="10"/>
      <c r="HJ539" s="10"/>
      <c r="HK539" s="10"/>
      <c r="HL539" s="10"/>
      <c r="HM539" s="10"/>
      <c r="HN539" s="10"/>
    </row>
    <row r="540" spans="1:222" ht="51" hidden="1" outlineLevel="1" x14ac:dyDescent="0.2">
      <c r="A540" s="14" t="s">
        <v>1405</v>
      </c>
      <c r="B540" s="14" t="s">
        <v>40</v>
      </c>
      <c r="C540" s="14" t="s">
        <v>1397</v>
      </c>
      <c r="D540" s="14" t="s">
        <v>1398</v>
      </c>
      <c r="E540" s="14" t="s">
        <v>1399</v>
      </c>
      <c r="F540" s="14" t="s">
        <v>1406</v>
      </c>
      <c r="G540" s="15" t="s">
        <v>77</v>
      </c>
      <c r="H540" s="16">
        <v>57</v>
      </c>
      <c r="I540" s="17" t="s">
        <v>816</v>
      </c>
      <c r="J540" s="15" t="s">
        <v>47</v>
      </c>
      <c r="K540" s="18" t="s">
        <v>48</v>
      </c>
      <c r="L540" s="18" t="s">
        <v>49</v>
      </c>
      <c r="M540" s="18" t="s">
        <v>1368</v>
      </c>
      <c r="N540" s="18"/>
      <c r="O540" s="18"/>
      <c r="P540" s="19"/>
      <c r="Q540" s="20">
        <v>39</v>
      </c>
      <c r="R540" s="20">
        <v>200</v>
      </c>
      <c r="S540" s="20">
        <v>200</v>
      </c>
      <c r="T540" s="20">
        <v>200</v>
      </c>
      <c r="U540" s="20">
        <v>200</v>
      </c>
      <c r="V540" s="20">
        <v>7950.39</v>
      </c>
      <c r="W540" s="28">
        <f t="shared" si="13"/>
        <v>6670377.21</v>
      </c>
      <c r="X540" s="20">
        <f t="shared" si="14"/>
        <v>7470822.4752000002</v>
      </c>
      <c r="Y540" s="18" t="s">
        <v>51</v>
      </c>
      <c r="Z540" s="14" t="s">
        <v>168</v>
      </c>
      <c r="AA540" s="22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  <c r="GV540" s="10"/>
      <c r="GW540" s="10"/>
      <c r="GX540" s="10"/>
      <c r="GY540" s="10"/>
      <c r="GZ540" s="10"/>
      <c r="HA540" s="10"/>
      <c r="HB540" s="10"/>
      <c r="HC540" s="10"/>
      <c r="HD540" s="10"/>
      <c r="HE540" s="10"/>
      <c r="HF540" s="10"/>
      <c r="HG540" s="10"/>
      <c r="HH540" s="10"/>
      <c r="HI540" s="10"/>
      <c r="HJ540" s="10"/>
      <c r="HK540" s="10"/>
      <c r="HL540" s="10"/>
      <c r="HM540" s="10"/>
      <c r="HN540" s="10"/>
    </row>
    <row r="541" spans="1:222" ht="51" hidden="1" outlineLevel="1" x14ac:dyDescent="0.2">
      <c r="A541" s="14" t="s">
        <v>1407</v>
      </c>
      <c r="B541" s="14" t="s">
        <v>40</v>
      </c>
      <c r="C541" s="14" t="s">
        <v>1397</v>
      </c>
      <c r="D541" s="14" t="s">
        <v>1398</v>
      </c>
      <c r="E541" s="14" t="s">
        <v>1399</v>
      </c>
      <c r="F541" s="14" t="s">
        <v>1408</v>
      </c>
      <c r="G541" s="15" t="s">
        <v>77</v>
      </c>
      <c r="H541" s="16">
        <v>57</v>
      </c>
      <c r="I541" s="17" t="s">
        <v>816</v>
      </c>
      <c r="J541" s="15" t="s">
        <v>47</v>
      </c>
      <c r="K541" s="18" t="s">
        <v>48</v>
      </c>
      <c r="L541" s="18" t="s">
        <v>49</v>
      </c>
      <c r="M541" s="18" t="s">
        <v>1368</v>
      </c>
      <c r="N541" s="18"/>
      <c r="O541" s="18"/>
      <c r="P541" s="19"/>
      <c r="Q541" s="20">
        <v>45</v>
      </c>
      <c r="R541" s="20">
        <v>400</v>
      </c>
      <c r="S541" s="20">
        <v>400</v>
      </c>
      <c r="T541" s="20">
        <v>400</v>
      </c>
      <c r="U541" s="20">
        <v>400</v>
      </c>
      <c r="V541" s="20">
        <v>7950.39</v>
      </c>
      <c r="W541" s="28">
        <f t="shared" si="13"/>
        <v>13078391.550000001</v>
      </c>
      <c r="X541" s="20">
        <f t="shared" si="14"/>
        <v>14647798.536000002</v>
      </c>
      <c r="Y541" s="18" t="s">
        <v>51</v>
      </c>
      <c r="Z541" s="14" t="s">
        <v>168</v>
      </c>
      <c r="AA541" s="22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  <c r="GV541" s="10"/>
      <c r="GW541" s="10"/>
      <c r="GX541" s="10"/>
      <c r="GY541" s="10"/>
      <c r="GZ541" s="10"/>
      <c r="HA541" s="10"/>
      <c r="HB541" s="10"/>
      <c r="HC541" s="10"/>
      <c r="HD541" s="10"/>
      <c r="HE541" s="10"/>
      <c r="HF541" s="10"/>
      <c r="HG541" s="10"/>
      <c r="HH541" s="10"/>
      <c r="HI541" s="10"/>
      <c r="HJ541" s="10"/>
      <c r="HK541" s="10"/>
      <c r="HL541" s="10"/>
      <c r="HM541" s="10"/>
      <c r="HN541" s="10"/>
    </row>
    <row r="542" spans="1:222" ht="51" hidden="1" outlineLevel="1" x14ac:dyDescent="0.2">
      <c r="A542" s="14" t="s">
        <v>1409</v>
      </c>
      <c r="B542" s="14" t="s">
        <v>40</v>
      </c>
      <c r="C542" s="14" t="s">
        <v>1397</v>
      </c>
      <c r="D542" s="14" t="s">
        <v>1398</v>
      </c>
      <c r="E542" s="14" t="s">
        <v>1399</v>
      </c>
      <c r="F542" s="14" t="s">
        <v>1410</v>
      </c>
      <c r="G542" s="15" t="s">
        <v>77</v>
      </c>
      <c r="H542" s="16">
        <v>57</v>
      </c>
      <c r="I542" s="17" t="s">
        <v>816</v>
      </c>
      <c r="J542" s="15" t="s">
        <v>47</v>
      </c>
      <c r="K542" s="18" t="s">
        <v>48</v>
      </c>
      <c r="L542" s="18" t="s">
        <v>49</v>
      </c>
      <c r="M542" s="18" t="s">
        <v>1368</v>
      </c>
      <c r="N542" s="18"/>
      <c r="O542" s="18"/>
      <c r="P542" s="19"/>
      <c r="Q542" s="20">
        <v>4</v>
      </c>
      <c r="R542" s="20">
        <v>400</v>
      </c>
      <c r="S542" s="20">
        <v>400</v>
      </c>
      <c r="T542" s="20">
        <v>400</v>
      </c>
      <c r="U542" s="20">
        <v>400</v>
      </c>
      <c r="V542" s="20">
        <v>7950.39</v>
      </c>
      <c r="W542" s="28">
        <f t="shared" si="13"/>
        <v>12752425.560000001</v>
      </c>
      <c r="X542" s="20">
        <f t="shared" si="14"/>
        <v>14282716.627200002</v>
      </c>
      <c r="Y542" s="18" t="s">
        <v>51</v>
      </c>
      <c r="Z542" s="14" t="s">
        <v>168</v>
      </c>
      <c r="AA542" s="22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  <c r="GV542" s="10"/>
      <c r="GW542" s="10"/>
      <c r="GX542" s="10"/>
      <c r="GY542" s="10"/>
      <c r="GZ542" s="10"/>
      <c r="HA542" s="10"/>
      <c r="HB542" s="10"/>
      <c r="HC542" s="10"/>
      <c r="HD542" s="10"/>
      <c r="HE542" s="10"/>
      <c r="HF542" s="10"/>
      <c r="HG542" s="10"/>
      <c r="HH542" s="10"/>
      <c r="HI542" s="10"/>
      <c r="HJ542" s="10"/>
      <c r="HK542" s="10"/>
      <c r="HL542" s="10"/>
      <c r="HM542" s="10"/>
      <c r="HN542" s="10"/>
    </row>
    <row r="543" spans="1:222" ht="51" hidden="1" outlineLevel="1" x14ac:dyDescent="0.2">
      <c r="A543" s="14" t="s">
        <v>1411</v>
      </c>
      <c r="B543" s="14" t="s">
        <v>40</v>
      </c>
      <c r="C543" s="14" t="s">
        <v>1412</v>
      </c>
      <c r="D543" s="14" t="s">
        <v>1413</v>
      </c>
      <c r="E543" s="14" t="s">
        <v>1414</v>
      </c>
      <c r="F543" s="14" t="s">
        <v>1415</v>
      </c>
      <c r="G543" s="15" t="s">
        <v>77</v>
      </c>
      <c r="H543" s="16">
        <v>57</v>
      </c>
      <c r="I543" s="17" t="s">
        <v>816</v>
      </c>
      <c r="J543" s="15" t="s">
        <v>47</v>
      </c>
      <c r="K543" s="18" t="s">
        <v>48</v>
      </c>
      <c r="L543" s="18" t="s">
        <v>49</v>
      </c>
      <c r="M543" s="18" t="s">
        <v>50</v>
      </c>
      <c r="N543" s="18"/>
      <c r="O543" s="18"/>
      <c r="P543" s="19"/>
      <c r="Q543" s="20">
        <v>6</v>
      </c>
      <c r="R543" s="20">
        <v>6</v>
      </c>
      <c r="S543" s="20">
        <v>6</v>
      </c>
      <c r="T543" s="20">
        <v>6</v>
      </c>
      <c r="U543" s="20">
        <v>6</v>
      </c>
      <c r="V543" s="20">
        <v>15765.37</v>
      </c>
      <c r="W543" s="28">
        <f t="shared" si="13"/>
        <v>472961.10000000003</v>
      </c>
      <c r="X543" s="20">
        <f t="shared" si="14"/>
        <v>529716.43200000015</v>
      </c>
      <c r="Y543" s="18" t="s">
        <v>51</v>
      </c>
      <c r="Z543" s="14" t="s">
        <v>168</v>
      </c>
      <c r="AA543" s="22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  <c r="GV543" s="10"/>
      <c r="GW543" s="10"/>
      <c r="GX543" s="10"/>
      <c r="GY543" s="10"/>
      <c r="GZ543" s="10"/>
      <c r="HA543" s="10"/>
      <c r="HB543" s="10"/>
      <c r="HC543" s="10"/>
      <c r="HD543" s="10"/>
      <c r="HE543" s="10"/>
      <c r="HF543" s="10"/>
      <c r="HG543" s="10"/>
      <c r="HH543" s="10"/>
      <c r="HI543" s="10"/>
      <c r="HJ543" s="10"/>
      <c r="HK543" s="10"/>
      <c r="HL543" s="10"/>
      <c r="HM543" s="10"/>
      <c r="HN543" s="10"/>
    </row>
    <row r="544" spans="1:222" ht="51" hidden="1" outlineLevel="1" x14ac:dyDescent="0.2">
      <c r="A544" s="14" t="s">
        <v>1416</v>
      </c>
      <c r="B544" s="14" t="s">
        <v>40</v>
      </c>
      <c r="C544" s="14" t="s">
        <v>1412</v>
      </c>
      <c r="D544" s="14" t="s">
        <v>1413</v>
      </c>
      <c r="E544" s="14" t="s">
        <v>1414</v>
      </c>
      <c r="F544" s="14" t="s">
        <v>1417</v>
      </c>
      <c r="G544" s="15" t="s">
        <v>77</v>
      </c>
      <c r="H544" s="16">
        <v>57</v>
      </c>
      <c r="I544" s="17" t="s">
        <v>816</v>
      </c>
      <c r="J544" s="15" t="s">
        <v>47</v>
      </c>
      <c r="K544" s="18" t="s">
        <v>48</v>
      </c>
      <c r="L544" s="18" t="s">
        <v>49</v>
      </c>
      <c r="M544" s="18" t="s">
        <v>50</v>
      </c>
      <c r="N544" s="18"/>
      <c r="O544" s="18"/>
      <c r="P544" s="19"/>
      <c r="Q544" s="20">
        <v>31</v>
      </c>
      <c r="R544" s="20">
        <v>31</v>
      </c>
      <c r="S544" s="20">
        <v>31</v>
      </c>
      <c r="T544" s="20">
        <v>31</v>
      </c>
      <c r="U544" s="20">
        <v>31</v>
      </c>
      <c r="V544" s="20">
        <v>15765.37</v>
      </c>
      <c r="W544" s="28">
        <f t="shared" si="13"/>
        <v>2443632.35</v>
      </c>
      <c r="X544" s="20">
        <f t="shared" si="14"/>
        <v>2736868.2320000003</v>
      </c>
      <c r="Y544" s="18" t="s">
        <v>51</v>
      </c>
      <c r="Z544" s="14" t="s">
        <v>168</v>
      </c>
      <c r="AA544" s="22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  <c r="GV544" s="10"/>
      <c r="GW544" s="10"/>
      <c r="GX544" s="10"/>
      <c r="GY544" s="10"/>
      <c r="GZ544" s="10"/>
      <c r="HA544" s="10"/>
      <c r="HB544" s="10"/>
      <c r="HC544" s="10"/>
      <c r="HD544" s="10"/>
      <c r="HE544" s="10"/>
      <c r="HF544" s="10"/>
      <c r="HG544" s="10"/>
      <c r="HH544" s="10"/>
      <c r="HI544" s="10"/>
      <c r="HJ544" s="10"/>
      <c r="HK544" s="10"/>
      <c r="HL544" s="10"/>
      <c r="HM544" s="10"/>
      <c r="HN544" s="10"/>
    </row>
    <row r="545" spans="1:222" ht="51" hidden="1" outlineLevel="1" x14ac:dyDescent="0.2">
      <c r="A545" s="14" t="s">
        <v>1418</v>
      </c>
      <c r="B545" s="14" t="s">
        <v>40</v>
      </c>
      <c r="C545" s="14" t="s">
        <v>1419</v>
      </c>
      <c r="D545" s="14" t="s">
        <v>1413</v>
      </c>
      <c r="E545" s="14" t="s">
        <v>1420</v>
      </c>
      <c r="F545" s="14" t="s">
        <v>1421</v>
      </c>
      <c r="G545" s="15" t="s">
        <v>77</v>
      </c>
      <c r="H545" s="16">
        <v>57</v>
      </c>
      <c r="I545" s="17" t="s">
        <v>816</v>
      </c>
      <c r="J545" s="15" t="s">
        <v>47</v>
      </c>
      <c r="K545" s="18" t="s">
        <v>48</v>
      </c>
      <c r="L545" s="18" t="s">
        <v>49</v>
      </c>
      <c r="M545" s="18" t="s">
        <v>50</v>
      </c>
      <c r="N545" s="18"/>
      <c r="O545" s="18"/>
      <c r="P545" s="19"/>
      <c r="Q545" s="20">
        <v>32</v>
      </c>
      <c r="R545" s="20">
        <v>32</v>
      </c>
      <c r="S545" s="20">
        <v>32</v>
      </c>
      <c r="T545" s="20">
        <v>32</v>
      </c>
      <c r="U545" s="20">
        <v>32</v>
      </c>
      <c r="V545" s="20">
        <v>15765.37</v>
      </c>
      <c r="W545" s="28">
        <f t="shared" si="13"/>
        <v>2522459.2000000002</v>
      </c>
      <c r="X545" s="20">
        <f t="shared" si="14"/>
        <v>2825154.3040000005</v>
      </c>
      <c r="Y545" s="18" t="s">
        <v>51</v>
      </c>
      <c r="Z545" s="14" t="s">
        <v>168</v>
      </c>
      <c r="AA545" s="22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  <c r="GV545" s="10"/>
      <c r="GW545" s="10"/>
      <c r="GX545" s="10"/>
      <c r="GY545" s="10"/>
      <c r="GZ545" s="10"/>
      <c r="HA545" s="10"/>
      <c r="HB545" s="10"/>
      <c r="HC545" s="10"/>
      <c r="HD545" s="10"/>
      <c r="HE545" s="10"/>
      <c r="HF545" s="10"/>
      <c r="HG545" s="10"/>
      <c r="HH545" s="10"/>
      <c r="HI545" s="10"/>
      <c r="HJ545" s="10"/>
      <c r="HK545" s="10"/>
      <c r="HL545" s="10"/>
      <c r="HM545" s="10"/>
      <c r="HN545" s="10"/>
    </row>
    <row r="546" spans="1:222" ht="51" hidden="1" outlineLevel="1" x14ac:dyDescent="0.2">
      <c r="A546" s="14" t="s">
        <v>1422</v>
      </c>
      <c r="B546" s="14" t="s">
        <v>40</v>
      </c>
      <c r="C546" s="14" t="s">
        <v>1423</v>
      </c>
      <c r="D546" s="14" t="s">
        <v>1413</v>
      </c>
      <c r="E546" s="14" t="s">
        <v>1424</v>
      </c>
      <c r="F546" s="14" t="s">
        <v>1425</v>
      </c>
      <c r="G546" s="15" t="s">
        <v>77</v>
      </c>
      <c r="H546" s="16">
        <v>57</v>
      </c>
      <c r="I546" s="17" t="s">
        <v>816</v>
      </c>
      <c r="J546" s="15" t="s">
        <v>47</v>
      </c>
      <c r="K546" s="18" t="s">
        <v>48</v>
      </c>
      <c r="L546" s="18" t="s">
        <v>49</v>
      </c>
      <c r="M546" s="18" t="s">
        <v>50</v>
      </c>
      <c r="N546" s="18"/>
      <c r="O546" s="18"/>
      <c r="P546" s="19"/>
      <c r="Q546" s="20">
        <v>28</v>
      </c>
      <c r="R546" s="20">
        <v>28</v>
      </c>
      <c r="S546" s="20">
        <v>28</v>
      </c>
      <c r="T546" s="20">
        <v>28</v>
      </c>
      <c r="U546" s="20">
        <v>28</v>
      </c>
      <c r="V546" s="20">
        <v>15765.37</v>
      </c>
      <c r="W546" s="28">
        <f t="shared" si="13"/>
        <v>2207151.8000000003</v>
      </c>
      <c r="X546" s="20">
        <f t="shared" si="14"/>
        <v>2472010.0160000008</v>
      </c>
      <c r="Y546" s="18" t="s">
        <v>51</v>
      </c>
      <c r="Z546" s="14" t="s">
        <v>168</v>
      </c>
      <c r="AA546" s="22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  <c r="GV546" s="10"/>
      <c r="GW546" s="10"/>
      <c r="GX546" s="10"/>
      <c r="GY546" s="10"/>
      <c r="GZ546" s="10"/>
      <c r="HA546" s="10"/>
      <c r="HB546" s="10"/>
      <c r="HC546" s="10"/>
      <c r="HD546" s="10"/>
      <c r="HE546" s="10"/>
      <c r="HF546" s="10"/>
      <c r="HG546" s="10"/>
      <c r="HH546" s="10"/>
      <c r="HI546" s="10"/>
      <c r="HJ546" s="10"/>
      <c r="HK546" s="10"/>
      <c r="HL546" s="10"/>
      <c r="HM546" s="10"/>
      <c r="HN546" s="10"/>
    </row>
    <row r="547" spans="1:222" ht="51" hidden="1" outlineLevel="1" x14ac:dyDescent="0.2">
      <c r="A547" s="14" t="s">
        <v>1426</v>
      </c>
      <c r="B547" s="14" t="s">
        <v>40</v>
      </c>
      <c r="C547" s="14" t="s">
        <v>1427</v>
      </c>
      <c r="D547" s="14" t="s">
        <v>1413</v>
      </c>
      <c r="E547" s="14" t="s">
        <v>1424</v>
      </c>
      <c r="F547" s="14" t="s">
        <v>1428</v>
      </c>
      <c r="G547" s="15" t="s">
        <v>77</v>
      </c>
      <c r="H547" s="16">
        <v>57</v>
      </c>
      <c r="I547" s="17" t="s">
        <v>816</v>
      </c>
      <c r="J547" s="15" t="s">
        <v>47</v>
      </c>
      <c r="K547" s="18" t="s">
        <v>48</v>
      </c>
      <c r="L547" s="18" t="s">
        <v>49</v>
      </c>
      <c r="M547" s="85" t="s">
        <v>1368</v>
      </c>
      <c r="N547" s="85"/>
      <c r="O547" s="85"/>
      <c r="P547" s="19"/>
      <c r="Q547" s="20">
        <v>17</v>
      </c>
      <c r="R547" s="20">
        <v>17</v>
      </c>
      <c r="S547" s="20">
        <v>17</v>
      </c>
      <c r="T547" s="20">
        <v>17</v>
      </c>
      <c r="U547" s="20">
        <v>17</v>
      </c>
      <c r="V547" s="20">
        <v>15765.37</v>
      </c>
      <c r="W547" s="28">
        <f t="shared" si="13"/>
        <v>1340056.45</v>
      </c>
      <c r="X547" s="20">
        <f t="shared" si="14"/>
        <v>1500863.2240000002</v>
      </c>
      <c r="Y547" s="18" t="s">
        <v>51</v>
      </c>
      <c r="Z547" s="14" t="s">
        <v>168</v>
      </c>
      <c r="AA547" s="22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  <c r="GV547" s="10"/>
      <c r="GW547" s="10"/>
      <c r="GX547" s="10"/>
      <c r="GY547" s="10"/>
      <c r="GZ547" s="10"/>
      <c r="HA547" s="10"/>
      <c r="HB547" s="10"/>
      <c r="HC547" s="10"/>
      <c r="HD547" s="10"/>
      <c r="HE547" s="10"/>
      <c r="HF547" s="10"/>
      <c r="HG547" s="10"/>
      <c r="HH547" s="10"/>
      <c r="HI547" s="10"/>
      <c r="HJ547" s="10"/>
      <c r="HK547" s="10"/>
      <c r="HL547" s="10"/>
      <c r="HM547" s="10"/>
      <c r="HN547" s="10"/>
    </row>
    <row r="548" spans="1:222" ht="51" hidden="1" outlineLevel="1" x14ac:dyDescent="0.2">
      <c r="A548" s="14" t="s">
        <v>1429</v>
      </c>
      <c r="B548" s="14" t="s">
        <v>40</v>
      </c>
      <c r="C548" s="14" t="s">
        <v>1430</v>
      </c>
      <c r="D548" s="14" t="s">
        <v>1413</v>
      </c>
      <c r="E548" s="14" t="s">
        <v>1431</v>
      </c>
      <c r="F548" s="14" t="s">
        <v>1432</v>
      </c>
      <c r="G548" s="15" t="s">
        <v>77</v>
      </c>
      <c r="H548" s="16">
        <v>57</v>
      </c>
      <c r="I548" s="17" t="s">
        <v>816</v>
      </c>
      <c r="J548" s="15" t="s">
        <v>47</v>
      </c>
      <c r="K548" s="18" t="s">
        <v>48</v>
      </c>
      <c r="L548" s="18" t="s">
        <v>49</v>
      </c>
      <c r="M548" s="85" t="s">
        <v>1368</v>
      </c>
      <c r="N548" s="85"/>
      <c r="O548" s="85"/>
      <c r="P548" s="19"/>
      <c r="Q548" s="20">
        <v>6</v>
      </c>
      <c r="R548" s="20">
        <v>6</v>
      </c>
      <c r="S548" s="20">
        <v>6</v>
      </c>
      <c r="T548" s="20">
        <v>6</v>
      </c>
      <c r="U548" s="20">
        <v>6</v>
      </c>
      <c r="V548" s="20">
        <v>15765.37</v>
      </c>
      <c r="W548" s="28">
        <f t="shared" si="13"/>
        <v>472961.10000000003</v>
      </c>
      <c r="X548" s="20">
        <f t="shared" si="14"/>
        <v>529716.43200000015</v>
      </c>
      <c r="Y548" s="18" t="s">
        <v>51</v>
      </c>
      <c r="Z548" s="14" t="s">
        <v>168</v>
      </c>
      <c r="AA548" s="22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  <c r="GV548" s="10"/>
      <c r="GW548" s="10"/>
      <c r="GX548" s="10"/>
      <c r="GY548" s="10"/>
      <c r="GZ548" s="10"/>
      <c r="HA548" s="10"/>
      <c r="HB548" s="10"/>
      <c r="HC548" s="10"/>
      <c r="HD548" s="10"/>
      <c r="HE548" s="10"/>
      <c r="HF548" s="10"/>
      <c r="HG548" s="10"/>
      <c r="HH548" s="10"/>
      <c r="HI548" s="10"/>
      <c r="HJ548" s="10"/>
      <c r="HK548" s="10"/>
      <c r="HL548" s="10"/>
      <c r="HM548" s="10"/>
      <c r="HN548" s="10"/>
    </row>
    <row r="549" spans="1:222" ht="51" hidden="1" outlineLevel="1" x14ac:dyDescent="0.2">
      <c r="A549" s="14" t="s">
        <v>1433</v>
      </c>
      <c r="B549" s="14" t="s">
        <v>40</v>
      </c>
      <c r="C549" s="80" t="s">
        <v>1430</v>
      </c>
      <c r="D549" s="14" t="s">
        <v>1413</v>
      </c>
      <c r="E549" s="14" t="s">
        <v>1431</v>
      </c>
      <c r="F549" s="14" t="s">
        <v>1434</v>
      </c>
      <c r="G549" s="15" t="s">
        <v>77</v>
      </c>
      <c r="H549" s="16">
        <v>57</v>
      </c>
      <c r="I549" s="17" t="s">
        <v>816</v>
      </c>
      <c r="J549" s="15" t="s">
        <v>47</v>
      </c>
      <c r="K549" s="18" t="s">
        <v>48</v>
      </c>
      <c r="L549" s="18" t="s">
        <v>49</v>
      </c>
      <c r="M549" s="18" t="s">
        <v>1368</v>
      </c>
      <c r="N549" s="18"/>
      <c r="O549" s="18"/>
      <c r="P549" s="19"/>
      <c r="Q549" s="20">
        <v>2</v>
      </c>
      <c r="R549" s="20">
        <v>2</v>
      </c>
      <c r="S549" s="20">
        <v>2</v>
      </c>
      <c r="T549" s="20">
        <v>2</v>
      </c>
      <c r="U549" s="20">
        <v>2</v>
      </c>
      <c r="V549" s="20">
        <v>15765.37</v>
      </c>
      <c r="W549" s="28">
        <f t="shared" si="13"/>
        <v>157653.70000000001</v>
      </c>
      <c r="X549" s="20">
        <f t="shared" si="14"/>
        <v>176572.14400000003</v>
      </c>
      <c r="Y549" s="18" t="s">
        <v>51</v>
      </c>
      <c r="Z549" s="14" t="s">
        <v>168</v>
      </c>
      <c r="AA549" s="22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  <c r="GV549" s="10"/>
      <c r="GW549" s="10"/>
      <c r="GX549" s="10"/>
      <c r="GY549" s="10"/>
      <c r="GZ549" s="10"/>
      <c r="HA549" s="10"/>
      <c r="HB549" s="10"/>
      <c r="HC549" s="10"/>
      <c r="HD549" s="10"/>
      <c r="HE549" s="10"/>
      <c r="HF549" s="10"/>
      <c r="HG549" s="10"/>
      <c r="HH549" s="10"/>
      <c r="HI549" s="10"/>
      <c r="HJ549" s="10"/>
      <c r="HK549" s="10"/>
      <c r="HL549" s="10"/>
      <c r="HM549" s="10"/>
      <c r="HN549" s="10"/>
    </row>
    <row r="550" spans="1:222" ht="51" hidden="1" outlineLevel="1" x14ac:dyDescent="0.2">
      <c r="A550" s="14" t="s">
        <v>1435</v>
      </c>
      <c r="B550" s="14" t="s">
        <v>40</v>
      </c>
      <c r="C550" s="17" t="s">
        <v>1430</v>
      </c>
      <c r="D550" s="14" t="s">
        <v>1413</v>
      </c>
      <c r="E550" s="14" t="s">
        <v>1431</v>
      </c>
      <c r="F550" s="14" t="s">
        <v>1436</v>
      </c>
      <c r="G550" s="15" t="s">
        <v>77</v>
      </c>
      <c r="H550" s="16">
        <v>57</v>
      </c>
      <c r="I550" s="17" t="s">
        <v>816</v>
      </c>
      <c r="J550" s="15" t="s">
        <v>47</v>
      </c>
      <c r="K550" s="18" t="s">
        <v>48</v>
      </c>
      <c r="L550" s="18" t="s">
        <v>49</v>
      </c>
      <c r="M550" s="18" t="s">
        <v>1368</v>
      </c>
      <c r="N550" s="18"/>
      <c r="O550" s="18"/>
      <c r="P550" s="19"/>
      <c r="Q550" s="20">
        <v>2</v>
      </c>
      <c r="R550" s="20">
        <v>2</v>
      </c>
      <c r="S550" s="20">
        <v>2</v>
      </c>
      <c r="T550" s="20">
        <v>2</v>
      </c>
      <c r="U550" s="20">
        <v>2</v>
      </c>
      <c r="V550" s="20">
        <v>15765.37</v>
      </c>
      <c r="W550" s="28">
        <f t="shared" si="13"/>
        <v>157653.70000000001</v>
      </c>
      <c r="X550" s="20">
        <f t="shared" si="14"/>
        <v>176572.14400000003</v>
      </c>
      <c r="Y550" s="18" t="s">
        <v>51</v>
      </c>
      <c r="Z550" s="14" t="s">
        <v>168</v>
      </c>
      <c r="AA550" s="22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  <c r="GV550" s="10"/>
      <c r="GW550" s="10"/>
      <c r="GX550" s="10"/>
      <c r="GY550" s="10"/>
      <c r="GZ550" s="10"/>
      <c r="HA550" s="10"/>
      <c r="HB550" s="10"/>
      <c r="HC550" s="10"/>
      <c r="HD550" s="10"/>
      <c r="HE550" s="10"/>
      <c r="HF550" s="10"/>
      <c r="HG550" s="10"/>
      <c r="HH550" s="10"/>
      <c r="HI550" s="10"/>
      <c r="HJ550" s="10"/>
      <c r="HK550" s="10"/>
      <c r="HL550" s="10"/>
      <c r="HM550" s="10"/>
      <c r="HN550" s="10"/>
    </row>
    <row r="551" spans="1:222" ht="51" hidden="1" outlineLevel="1" x14ac:dyDescent="0.2">
      <c r="A551" s="14" t="s">
        <v>1437</v>
      </c>
      <c r="B551" s="14" t="s">
        <v>40</v>
      </c>
      <c r="C551" s="14" t="s">
        <v>1438</v>
      </c>
      <c r="D551" s="14" t="s">
        <v>1413</v>
      </c>
      <c r="E551" s="14" t="s">
        <v>1439</v>
      </c>
      <c r="F551" s="14" t="s">
        <v>1440</v>
      </c>
      <c r="G551" s="15" t="s">
        <v>77</v>
      </c>
      <c r="H551" s="16">
        <v>57</v>
      </c>
      <c r="I551" s="17" t="s">
        <v>816</v>
      </c>
      <c r="J551" s="15" t="s">
        <v>47</v>
      </c>
      <c r="K551" s="18" t="s">
        <v>48</v>
      </c>
      <c r="L551" s="18" t="s">
        <v>49</v>
      </c>
      <c r="M551" s="85" t="s">
        <v>1368</v>
      </c>
      <c r="N551" s="85"/>
      <c r="O551" s="85"/>
      <c r="P551" s="19"/>
      <c r="Q551" s="20">
        <v>2</v>
      </c>
      <c r="R551" s="20">
        <v>2</v>
      </c>
      <c r="S551" s="20">
        <v>2</v>
      </c>
      <c r="T551" s="20">
        <v>2</v>
      </c>
      <c r="U551" s="20">
        <v>2</v>
      </c>
      <c r="V551" s="20">
        <v>15765.37</v>
      </c>
      <c r="W551" s="28">
        <f t="shared" si="13"/>
        <v>157653.70000000001</v>
      </c>
      <c r="X551" s="20">
        <f t="shared" si="14"/>
        <v>176572.14400000003</v>
      </c>
      <c r="Y551" s="18" t="s">
        <v>51</v>
      </c>
      <c r="Z551" s="14" t="s">
        <v>168</v>
      </c>
      <c r="AA551" s="22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  <c r="GV551" s="10"/>
      <c r="GW551" s="10"/>
      <c r="GX551" s="10"/>
      <c r="GY551" s="10"/>
      <c r="GZ551" s="10"/>
      <c r="HA551" s="10"/>
      <c r="HB551" s="10"/>
      <c r="HC551" s="10"/>
      <c r="HD551" s="10"/>
      <c r="HE551" s="10"/>
      <c r="HF551" s="10"/>
      <c r="HG551" s="10"/>
      <c r="HH551" s="10"/>
      <c r="HI551" s="10"/>
      <c r="HJ551" s="10"/>
      <c r="HK551" s="10"/>
      <c r="HL551" s="10"/>
      <c r="HM551" s="10"/>
      <c r="HN551" s="10"/>
    </row>
    <row r="552" spans="1:222" ht="51" hidden="1" outlineLevel="1" x14ac:dyDescent="0.2">
      <c r="A552" s="14" t="s">
        <v>1441</v>
      </c>
      <c r="B552" s="14" t="s">
        <v>40</v>
      </c>
      <c r="C552" s="14" t="s">
        <v>1438</v>
      </c>
      <c r="D552" s="14" t="s">
        <v>1413</v>
      </c>
      <c r="E552" s="14" t="s">
        <v>1439</v>
      </c>
      <c r="F552" s="14" t="s">
        <v>1442</v>
      </c>
      <c r="G552" s="15" t="s">
        <v>77</v>
      </c>
      <c r="H552" s="16">
        <v>57</v>
      </c>
      <c r="I552" s="17" t="s">
        <v>816</v>
      </c>
      <c r="J552" s="15" t="s">
        <v>47</v>
      </c>
      <c r="K552" s="18" t="s">
        <v>48</v>
      </c>
      <c r="L552" s="18" t="s">
        <v>49</v>
      </c>
      <c r="M552" s="85" t="s">
        <v>1368</v>
      </c>
      <c r="N552" s="85"/>
      <c r="O552" s="85"/>
      <c r="P552" s="19"/>
      <c r="Q552" s="20">
        <v>12</v>
      </c>
      <c r="R552" s="20">
        <v>12</v>
      </c>
      <c r="S552" s="20">
        <v>12</v>
      </c>
      <c r="T552" s="20">
        <v>12</v>
      </c>
      <c r="U552" s="20">
        <v>12</v>
      </c>
      <c r="V552" s="20">
        <v>15765.37</v>
      </c>
      <c r="W552" s="28">
        <f t="shared" si="13"/>
        <v>945922.20000000007</v>
      </c>
      <c r="X552" s="20">
        <f t="shared" si="14"/>
        <v>1059432.8640000003</v>
      </c>
      <c r="Y552" s="18" t="s">
        <v>51</v>
      </c>
      <c r="Z552" s="14" t="s">
        <v>168</v>
      </c>
      <c r="AA552" s="22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  <c r="GV552" s="10"/>
      <c r="GW552" s="10"/>
      <c r="GX552" s="10"/>
      <c r="GY552" s="10"/>
      <c r="GZ552" s="10"/>
      <c r="HA552" s="10"/>
      <c r="HB552" s="10"/>
      <c r="HC552" s="10"/>
      <c r="HD552" s="10"/>
      <c r="HE552" s="10"/>
      <c r="HF552" s="10"/>
      <c r="HG552" s="10"/>
      <c r="HH552" s="10"/>
      <c r="HI552" s="10"/>
      <c r="HJ552" s="10"/>
      <c r="HK552" s="10"/>
      <c r="HL552" s="10"/>
      <c r="HM552" s="10"/>
      <c r="HN552" s="10"/>
    </row>
    <row r="553" spans="1:222" ht="51" hidden="1" outlineLevel="1" x14ac:dyDescent="0.2">
      <c r="A553" s="14" t="s">
        <v>1443</v>
      </c>
      <c r="B553" s="14" t="s">
        <v>40</v>
      </c>
      <c r="C553" s="14" t="s">
        <v>1438</v>
      </c>
      <c r="D553" s="14" t="s">
        <v>1413</v>
      </c>
      <c r="E553" s="14" t="s">
        <v>1439</v>
      </c>
      <c r="F553" s="14" t="s">
        <v>1444</v>
      </c>
      <c r="G553" s="15" t="s">
        <v>77</v>
      </c>
      <c r="H553" s="16">
        <v>57</v>
      </c>
      <c r="I553" s="17" t="s">
        <v>816</v>
      </c>
      <c r="J553" s="15" t="s">
        <v>47</v>
      </c>
      <c r="K553" s="18" t="s">
        <v>48</v>
      </c>
      <c r="L553" s="18" t="s">
        <v>49</v>
      </c>
      <c r="M553" s="85" t="s">
        <v>1368</v>
      </c>
      <c r="N553" s="85"/>
      <c r="O553" s="85"/>
      <c r="P553" s="19"/>
      <c r="Q553" s="20">
        <v>38</v>
      </c>
      <c r="R553" s="20">
        <v>38</v>
      </c>
      <c r="S553" s="20">
        <v>38</v>
      </c>
      <c r="T553" s="20">
        <v>38</v>
      </c>
      <c r="U553" s="20">
        <v>38</v>
      </c>
      <c r="V553" s="20">
        <v>15765.37</v>
      </c>
      <c r="W553" s="28">
        <f t="shared" si="13"/>
        <v>2995420.3000000003</v>
      </c>
      <c r="X553" s="20">
        <f t="shared" si="14"/>
        <v>3354870.7360000005</v>
      </c>
      <c r="Y553" s="18" t="s">
        <v>51</v>
      </c>
      <c r="Z553" s="14" t="s">
        <v>168</v>
      </c>
      <c r="AA553" s="22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  <c r="GV553" s="10"/>
      <c r="GW553" s="10"/>
      <c r="GX553" s="10"/>
      <c r="GY553" s="10"/>
      <c r="GZ553" s="10"/>
      <c r="HA553" s="10"/>
      <c r="HB553" s="10"/>
      <c r="HC553" s="10"/>
      <c r="HD553" s="10"/>
      <c r="HE553" s="10"/>
      <c r="HF553" s="10"/>
      <c r="HG553" s="10"/>
      <c r="HH553" s="10"/>
      <c r="HI553" s="10"/>
      <c r="HJ553" s="10"/>
      <c r="HK553" s="10"/>
      <c r="HL553" s="10"/>
      <c r="HM553" s="10"/>
      <c r="HN553" s="10"/>
    </row>
    <row r="554" spans="1:222" ht="51" hidden="1" outlineLevel="1" x14ac:dyDescent="0.2">
      <c r="A554" s="14" t="s">
        <v>1445</v>
      </c>
      <c r="B554" s="14" t="s">
        <v>40</v>
      </c>
      <c r="C554" s="80" t="s">
        <v>1430</v>
      </c>
      <c r="D554" s="14" t="s">
        <v>1413</v>
      </c>
      <c r="E554" s="14" t="s">
        <v>1431</v>
      </c>
      <c r="F554" s="14" t="s">
        <v>1446</v>
      </c>
      <c r="G554" s="15" t="s">
        <v>77</v>
      </c>
      <c r="H554" s="16">
        <v>57</v>
      </c>
      <c r="I554" s="17" t="s">
        <v>816</v>
      </c>
      <c r="J554" s="15" t="s">
        <v>47</v>
      </c>
      <c r="K554" s="18" t="s">
        <v>48</v>
      </c>
      <c r="L554" s="18" t="s">
        <v>49</v>
      </c>
      <c r="M554" s="85" t="s">
        <v>1368</v>
      </c>
      <c r="N554" s="85"/>
      <c r="O554" s="85"/>
      <c r="P554" s="19"/>
      <c r="Q554" s="20">
        <v>1</v>
      </c>
      <c r="R554" s="20">
        <v>1</v>
      </c>
      <c r="S554" s="20">
        <v>1</v>
      </c>
      <c r="T554" s="20">
        <v>1</v>
      </c>
      <c r="U554" s="20">
        <v>1</v>
      </c>
      <c r="V554" s="20">
        <v>15765.37</v>
      </c>
      <c r="W554" s="28">
        <f t="shared" si="13"/>
        <v>78826.850000000006</v>
      </c>
      <c r="X554" s="20">
        <f t="shared" si="14"/>
        <v>88286.072000000015</v>
      </c>
      <c r="Y554" s="18" t="s">
        <v>51</v>
      </c>
      <c r="Z554" s="14" t="s">
        <v>168</v>
      </c>
      <c r="AA554" s="22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  <c r="GV554" s="10"/>
      <c r="GW554" s="10"/>
      <c r="GX554" s="10"/>
      <c r="GY554" s="10"/>
      <c r="GZ554" s="10"/>
      <c r="HA554" s="10"/>
      <c r="HB554" s="10"/>
      <c r="HC554" s="10"/>
      <c r="HD554" s="10"/>
      <c r="HE554" s="10"/>
      <c r="HF554" s="10"/>
      <c r="HG554" s="10"/>
      <c r="HH554" s="10"/>
      <c r="HI554" s="10"/>
      <c r="HJ554" s="10"/>
      <c r="HK554" s="10"/>
      <c r="HL554" s="10"/>
      <c r="HM554" s="10"/>
      <c r="HN554" s="10"/>
    </row>
    <row r="555" spans="1:222" ht="51" hidden="1" outlineLevel="1" x14ac:dyDescent="0.2">
      <c r="A555" s="14" t="s">
        <v>1447</v>
      </c>
      <c r="B555" s="14" t="s">
        <v>40</v>
      </c>
      <c r="C555" s="14" t="s">
        <v>341</v>
      </c>
      <c r="D555" s="14" t="s">
        <v>342</v>
      </c>
      <c r="E555" s="14" t="s">
        <v>343</v>
      </c>
      <c r="F555" s="14" t="s">
        <v>1448</v>
      </c>
      <c r="G555" s="15" t="s">
        <v>77</v>
      </c>
      <c r="H555" s="16">
        <v>57</v>
      </c>
      <c r="I555" s="17" t="s">
        <v>816</v>
      </c>
      <c r="J555" s="15" t="s">
        <v>47</v>
      </c>
      <c r="K555" s="18" t="s">
        <v>48</v>
      </c>
      <c r="L555" s="18" t="s">
        <v>49</v>
      </c>
      <c r="M555" s="85" t="s">
        <v>1368</v>
      </c>
      <c r="N555" s="85"/>
      <c r="O555" s="85"/>
      <c r="P555" s="19"/>
      <c r="Q555" s="20">
        <v>20</v>
      </c>
      <c r="R555" s="20">
        <v>10</v>
      </c>
      <c r="S555" s="20">
        <v>10</v>
      </c>
      <c r="T555" s="20">
        <v>10</v>
      </c>
      <c r="U555" s="20">
        <v>10</v>
      </c>
      <c r="V555" s="20">
        <v>15523.57</v>
      </c>
      <c r="W555" s="28">
        <f t="shared" si="13"/>
        <v>931414.2</v>
      </c>
      <c r="X555" s="20">
        <f t="shared" si="14"/>
        <v>1043183.9040000001</v>
      </c>
      <c r="Y555" s="18" t="s">
        <v>51</v>
      </c>
      <c r="Z555" s="14" t="s">
        <v>168</v>
      </c>
      <c r="AA555" s="22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  <c r="GV555" s="10"/>
      <c r="GW555" s="10"/>
      <c r="GX555" s="10"/>
      <c r="GY555" s="10"/>
      <c r="GZ555" s="10"/>
      <c r="HA555" s="10"/>
      <c r="HB555" s="10"/>
      <c r="HC555" s="10"/>
      <c r="HD555" s="10"/>
      <c r="HE555" s="10"/>
      <c r="HF555" s="10"/>
      <c r="HG555" s="10"/>
      <c r="HH555" s="10"/>
      <c r="HI555" s="10"/>
      <c r="HJ555" s="10"/>
      <c r="HK555" s="10"/>
      <c r="HL555" s="10"/>
      <c r="HM555" s="10"/>
      <c r="HN555" s="10"/>
    </row>
    <row r="556" spans="1:222" ht="51" hidden="1" outlineLevel="1" x14ac:dyDescent="0.2">
      <c r="A556" s="14" t="s">
        <v>1449</v>
      </c>
      <c r="B556" s="14" t="s">
        <v>40</v>
      </c>
      <c r="C556" s="14" t="s">
        <v>341</v>
      </c>
      <c r="D556" s="14" t="s">
        <v>342</v>
      </c>
      <c r="E556" s="14" t="s">
        <v>343</v>
      </c>
      <c r="F556" s="14" t="s">
        <v>1450</v>
      </c>
      <c r="G556" s="15" t="s">
        <v>77</v>
      </c>
      <c r="H556" s="16">
        <v>57</v>
      </c>
      <c r="I556" s="17" t="s">
        <v>816</v>
      </c>
      <c r="J556" s="15" t="s">
        <v>47</v>
      </c>
      <c r="K556" s="18" t="s">
        <v>48</v>
      </c>
      <c r="L556" s="18" t="s">
        <v>49</v>
      </c>
      <c r="M556" s="85" t="s">
        <v>1368</v>
      </c>
      <c r="N556" s="85"/>
      <c r="O556" s="85"/>
      <c r="P556" s="19"/>
      <c r="Q556" s="20">
        <v>28</v>
      </c>
      <c r="R556" s="20">
        <v>18</v>
      </c>
      <c r="S556" s="20">
        <v>18</v>
      </c>
      <c r="T556" s="20">
        <v>18</v>
      </c>
      <c r="U556" s="20">
        <v>18</v>
      </c>
      <c r="V556" s="20">
        <v>15523.57</v>
      </c>
      <c r="W556" s="28">
        <f t="shared" si="13"/>
        <v>1552357</v>
      </c>
      <c r="X556" s="20">
        <f t="shared" si="14"/>
        <v>1738639.84</v>
      </c>
      <c r="Y556" s="18" t="s">
        <v>51</v>
      </c>
      <c r="Z556" s="14" t="s">
        <v>168</v>
      </c>
      <c r="AA556" s="22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  <c r="GV556" s="10"/>
      <c r="GW556" s="10"/>
      <c r="GX556" s="10"/>
      <c r="GY556" s="10"/>
      <c r="GZ556" s="10"/>
      <c r="HA556" s="10"/>
      <c r="HB556" s="10"/>
      <c r="HC556" s="10"/>
      <c r="HD556" s="10"/>
      <c r="HE556" s="10"/>
      <c r="HF556" s="10"/>
      <c r="HG556" s="10"/>
      <c r="HH556" s="10"/>
      <c r="HI556" s="10"/>
      <c r="HJ556" s="10"/>
      <c r="HK556" s="10"/>
      <c r="HL556" s="10"/>
      <c r="HM556" s="10"/>
      <c r="HN556" s="10"/>
    </row>
    <row r="557" spans="1:222" ht="51" hidden="1" outlineLevel="1" x14ac:dyDescent="0.2">
      <c r="A557" s="14" t="s">
        <v>1451</v>
      </c>
      <c r="B557" s="14" t="s">
        <v>40</v>
      </c>
      <c r="C557" s="14" t="s">
        <v>341</v>
      </c>
      <c r="D557" s="14" t="s">
        <v>342</v>
      </c>
      <c r="E557" s="14" t="s">
        <v>343</v>
      </c>
      <c r="F557" s="14" t="s">
        <v>1452</v>
      </c>
      <c r="G557" s="15" t="s">
        <v>77</v>
      </c>
      <c r="H557" s="16">
        <v>57</v>
      </c>
      <c r="I557" s="17" t="s">
        <v>816</v>
      </c>
      <c r="J557" s="15" t="s">
        <v>47</v>
      </c>
      <c r="K557" s="18" t="s">
        <v>48</v>
      </c>
      <c r="L557" s="18" t="s">
        <v>49</v>
      </c>
      <c r="M557" s="85" t="s">
        <v>1368</v>
      </c>
      <c r="N557" s="85"/>
      <c r="O557" s="85"/>
      <c r="P557" s="19"/>
      <c r="Q557" s="20">
        <v>16</v>
      </c>
      <c r="R557" s="20">
        <v>16</v>
      </c>
      <c r="S557" s="20">
        <v>16</v>
      </c>
      <c r="T557" s="20">
        <v>16</v>
      </c>
      <c r="U557" s="20">
        <v>16</v>
      </c>
      <c r="V557" s="20">
        <v>15523.57</v>
      </c>
      <c r="W557" s="28">
        <f t="shared" si="13"/>
        <v>1241885.6000000001</v>
      </c>
      <c r="X557" s="20">
        <f t="shared" si="14"/>
        <v>1390911.8720000002</v>
      </c>
      <c r="Y557" s="18" t="s">
        <v>51</v>
      </c>
      <c r="Z557" s="14" t="s">
        <v>168</v>
      </c>
      <c r="AA557" s="22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  <c r="GV557" s="10"/>
      <c r="GW557" s="10"/>
      <c r="GX557" s="10"/>
      <c r="GY557" s="10"/>
      <c r="GZ557" s="10"/>
      <c r="HA557" s="10"/>
      <c r="HB557" s="10"/>
      <c r="HC557" s="10"/>
      <c r="HD557" s="10"/>
      <c r="HE557" s="10"/>
      <c r="HF557" s="10"/>
      <c r="HG557" s="10"/>
      <c r="HH557" s="10"/>
      <c r="HI557" s="10"/>
      <c r="HJ557" s="10"/>
      <c r="HK557" s="10"/>
      <c r="HL557" s="10"/>
      <c r="HM557" s="10"/>
      <c r="HN557" s="10"/>
    </row>
    <row r="558" spans="1:222" ht="51" hidden="1" outlineLevel="1" x14ac:dyDescent="0.2">
      <c r="A558" s="14" t="s">
        <v>1453</v>
      </c>
      <c r="B558" s="14" t="s">
        <v>40</v>
      </c>
      <c r="C558" s="14" t="s">
        <v>341</v>
      </c>
      <c r="D558" s="14" t="s">
        <v>342</v>
      </c>
      <c r="E558" s="14" t="s">
        <v>343</v>
      </c>
      <c r="F558" s="14" t="s">
        <v>1454</v>
      </c>
      <c r="G558" s="15" t="s">
        <v>77</v>
      </c>
      <c r="H558" s="16">
        <v>57</v>
      </c>
      <c r="I558" s="17" t="s">
        <v>816</v>
      </c>
      <c r="J558" s="15" t="s">
        <v>47</v>
      </c>
      <c r="K558" s="18" t="s">
        <v>48</v>
      </c>
      <c r="L558" s="18" t="s">
        <v>49</v>
      </c>
      <c r="M558" s="85" t="s">
        <v>1368</v>
      </c>
      <c r="N558" s="85"/>
      <c r="O558" s="85"/>
      <c r="P558" s="19"/>
      <c r="Q558" s="20">
        <v>6</v>
      </c>
      <c r="R558" s="20">
        <v>3</v>
      </c>
      <c r="S558" s="20">
        <v>3</v>
      </c>
      <c r="T558" s="20">
        <v>3</v>
      </c>
      <c r="U558" s="20">
        <v>3</v>
      </c>
      <c r="V558" s="20">
        <v>15523.57</v>
      </c>
      <c r="W558" s="28">
        <f t="shared" si="13"/>
        <v>279424.26</v>
      </c>
      <c r="X558" s="20">
        <f t="shared" si="14"/>
        <v>312955.17120000004</v>
      </c>
      <c r="Y558" s="18" t="s">
        <v>51</v>
      </c>
      <c r="Z558" s="14" t="s">
        <v>168</v>
      </c>
      <c r="AA558" s="22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  <c r="GV558" s="10"/>
      <c r="GW558" s="10"/>
      <c r="GX558" s="10"/>
      <c r="GY558" s="10"/>
      <c r="GZ558" s="10"/>
      <c r="HA558" s="10"/>
      <c r="HB558" s="10"/>
      <c r="HC558" s="10"/>
      <c r="HD558" s="10"/>
      <c r="HE558" s="10"/>
      <c r="HF558" s="10"/>
      <c r="HG558" s="10"/>
      <c r="HH558" s="10"/>
      <c r="HI558" s="10"/>
      <c r="HJ558" s="10"/>
      <c r="HK558" s="10"/>
      <c r="HL558" s="10"/>
      <c r="HM558" s="10"/>
      <c r="HN558" s="10"/>
    </row>
    <row r="559" spans="1:222" ht="51" hidden="1" outlineLevel="1" x14ac:dyDescent="0.2">
      <c r="A559" s="14" t="s">
        <v>1455</v>
      </c>
      <c r="B559" s="14" t="s">
        <v>40</v>
      </c>
      <c r="C559" s="80" t="s">
        <v>341</v>
      </c>
      <c r="D559" s="14" t="s">
        <v>342</v>
      </c>
      <c r="E559" s="14" t="s">
        <v>343</v>
      </c>
      <c r="F559" s="14" t="s">
        <v>1456</v>
      </c>
      <c r="G559" s="15" t="s">
        <v>77</v>
      </c>
      <c r="H559" s="16">
        <v>57</v>
      </c>
      <c r="I559" s="17" t="s">
        <v>816</v>
      </c>
      <c r="J559" s="15" t="s">
        <v>47</v>
      </c>
      <c r="K559" s="18" t="s">
        <v>48</v>
      </c>
      <c r="L559" s="18" t="s">
        <v>49</v>
      </c>
      <c r="M559" s="85" t="s">
        <v>1368</v>
      </c>
      <c r="N559" s="85"/>
      <c r="O559" s="85"/>
      <c r="P559" s="19"/>
      <c r="Q559" s="20">
        <v>2</v>
      </c>
      <c r="R559" s="20">
        <v>2</v>
      </c>
      <c r="S559" s="20">
        <v>2</v>
      </c>
      <c r="T559" s="20">
        <v>2</v>
      </c>
      <c r="U559" s="20">
        <v>2</v>
      </c>
      <c r="V559" s="20">
        <v>15523.57</v>
      </c>
      <c r="W559" s="28">
        <f t="shared" si="13"/>
        <v>155235.70000000001</v>
      </c>
      <c r="X559" s="20">
        <f t="shared" si="14"/>
        <v>173863.98400000003</v>
      </c>
      <c r="Y559" s="18" t="s">
        <v>51</v>
      </c>
      <c r="Z559" s="14" t="s">
        <v>168</v>
      </c>
      <c r="AA559" s="22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  <c r="GV559" s="10"/>
      <c r="GW559" s="10"/>
      <c r="GX559" s="10"/>
      <c r="GY559" s="10"/>
      <c r="GZ559" s="10"/>
      <c r="HA559" s="10"/>
      <c r="HB559" s="10"/>
      <c r="HC559" s="10"/>
      <c r="HD559" s="10"/>
      <c r="HE559" s="10"/>
      <c r="HF559" s="10"/>
      <c r="HG559" s="10"/>
      <c r="HH559" s="10"/>
      <c r="HI559" s="10"/>
      <c r="HJ559" s="10"/>
      <c r="HK559" s="10"/>
      <c r="HL559" s="10"/>
      <c r="HM559" s="10"/>
      <c r="HN559" s="10"/>
    </row>
    <row r="560" spans="1:222" ht="51" hidden="1" outlineLevel="1" x14ac:dyDescent="0.2">
      <c r="A560" s="14" t="s">
        <v>1457</v>
      </c>
      <c r="B560" s="14" t="s">
        <v>40</v>
      </c>
      <c r="C560" s="14" t="s">
        <v>1458</v>
      </c>
      <c r="D560" s="14" t="s">
        <v>1459</v>
      </c>
      <c r="E560" s="14" t="s">
        <v>1460</v>
      </c>
      <c r="F560" s="14" t="s">
        <v>1461</v>
      </c>
      <c r="G560" s="15" t="s">
        <v>77</v>
      </c>
      <c r="H560" s="16">
        <v>57</v>
      </c>
      <c r="I560" s="17" t="s">
        <v>816</v>
      </c>
      <c r="J560" s="15" t="s">
        <v>47</v>
      </c>
      <c r="K560" s="18" t="s">
        <v>48</v>
      </c>
      <c r="L560" s="18" t="s">
        <v>49</v>
      </c>
      <c r="M560" s="85" t="s">
        <v>1368</v>
      </c>
      <c r="N560" s="85"/>
      <c r="O560" s="85"/>
      <c r="P560" s="19"/>
      <c r="Q560" s="20">
        <v>1</v>
      </c>
      <c r="R560" s="20">
        <v>1</v>
      </c>
      <c r="S560" s="20">
        <v>1</v>
      </c>
      <c r="T560" s="20">
        <v>1</v>
      </c>
      <c r="U560" s="20">
        <v>1</v>
      </c>
      <c r="V560" s="20">
        <v>8221.2000000000007</v>
      </c>
      <c r="W560" s="28">
        <f t="shared" si="13"/>
        <v>41106</v>
      </c>
      <c r="X560" s="20">
        <f t="shared" si="14"/>
        <v>46038.720000000001</v>
      </c>
      <c r="Y560" s="18" t="s">
        <v>51</v>
      </c>
      <c r="Z560" s="14" t="s">
        <v>168</v>
      </c>
      <c r="AA560" s="22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  <c r="GV560" s="10"/>
      <c r="GW560" s="10"/>
      <c r="GX560" s="10"/>
      <c r="GY560" s="10"/>
      <c r="GZ560" s="10"/>
      <c r="HA560" s="10"/>
      <c r="HB560" s="10"/>
      <c r="HC560" s="10"/>
      <c r="HD560" s="10"/>
      <c r="HE560" s="10"/>
      <c r="HF560" s="10"/>
      <c r="HG560" s="10"/>
      <c r="HH560" s="10"/>
      <c r="HI560" s="10"/>
      <c r="HJ560" s="10"/>
      <c r="HK560" s="10"/>
      <c r="HL560" s="10"/>
      <c r="HM560" s="10"/>
      <c r="HN560" s="10"/>
    </row>
    <row r="561" spans="1:222" ht="51" hidden="1" outlineLevel="1" x14ac:dyDescent="0.2">
      <c r="A561" s="14" t="s">
        <v>1462</v>
      </c>
      <c r="B561" s="14" t="s">
        <v>40</v>
      </c>
      <c r="C561" s="14" t="s">
        <v>1458</v>
      </c>
      <c r="D561" s="14" t="s">
        <v>1459</v>
      </c>
      <c r="E561" s="14" t="s">
        <v>1460</v>
      </c>
      <c r="F561" s="14" t="s">
        <v>1463</v>
      </c>
      <c r="G561" s="15" t="s">
        <v>77</v>
      </c>
      <c r="H561" s="16">
        <v>57</v>
      </c>
      <c r="I561" s="17" t="s">
        <v>816</v>
      </c>
      <c r="J561" s="15" t="s">
        <v>47</v>
      </c>
      <c r="K561" s="18" t="s">
        <v>48</v>
      </c>
      <c r="L561" s="18" t="s">
        <v>49</v>
      </c>
      <c r="M561" s="85" t="s">
        <v>1368</v>
      </c>
      <c r="N561" s="85"/>
      <c r="O561" s="85"/>
      <c r="P561" s="19"/>
      <c r="Q561" s="20">
        <v>1</v>
      </c>
      <c r="R561" s="20">
        <v>1</v>
      </c>
      <c r="S561" s="20">
        <v>1</v>
      </c>
      <c r="T561" s="20">
        <v>1</v>
      </c>
      <c r="U561" s="20">
        <v>1</v>
      </c>
      <c r="V561" s="20">
        <v>8221.2000000000007</v>
      </c>
      <c r="W561" s="28">
        <f t="shared" si="13"/>
        <v>41106</v>
      </c>
      <c r="X561" s="20">
        <f t="shared" si="14"/>
        <v>46038.720000000001</v>
      </c>
      <c r="Y561" s="18" t="s">
        <v>51</v>
      </c>
      <c r="Z561" s="14" t="s">
        <v>168</v>
      </c>
      <c r="AA561" s="22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  <c r="GV561" s="10"/>
      <c r="GW561" s="10"/>
      <c r="GX561" s="10"/>
      <c r="GY561" s="10"/>
      <c r="GZ561" s="10"/>
      <c r="HA561" s="10"/>
      <c r="HB561" s="10"/>
      <c r="HC561" s="10"/>
      <c r="HD561" s="10"/>
      <c r="HE561" s="10"/>
      <c r="HF561" s="10"/>
      <c r="HG561" s="10"/>
      <c r="HH561" s="10"/>
      <c r="HI561" s="10"/>
      <c r="HJ561" s="10"/>
      <c r="HK561" s="10"/>
      <c r="HL561" s="10"/>
      <c r="HM561" s="10"/>
      <c r="HN561" s="10"/>
    </row>
    <row r="562" spans="1:222" ht="51" hidden="1" outlineLevel="1" x14ac:dyDescent="0.2">
      <c r="A562" s="14" t="s">
        <v>1464</v>
      </c>
      <c r="B562" s="14" t="s">
        <v>40</v>
      </c>
      <c r="C562" s="14" t="s">
        <v>1458</v>
      </c>
      <c r="D562" s="14" t="s">
        <v>1459</v>
      </c>
      <c r="E562" s="14" t="s">
        <v>1460</v>
      </c>
      <c r="F562" s="14" t="s">
        <v>1465</v>
      </c>
      <c r="G562" s="15" t="s">
        <v>77</v>
      </c>
      <c r="H562" s="16">
        <v>57</v>
      </c>
      <c r="I562" s="17" t="s">
        <v>816</v>
      </c>
      <c r="J562" s="15" t="s">
        <v>47</v>
      </c>
      <c r="K562" s="18" t="s">
        <v>48</v>
      </c>
      <c r="L562" s="18" t="s">
        <v>49</v>
      </c>
      <c r="M562" s="85" t="s">
        <v>1368</v>
      </c>
      <c r="N562" s="85"/>
      <c r="O562" s="85"/>
      <c r="P562" s="19"/>
      <c r="Q562" s="20">
        <v>1</v>
      </c>
      <c r="R562" s="20">
        <v>1</v>
      </c>
      <c r="S562" s="20">
        <v>1</v>
      </c>
      <c r="T562" s="20">
        <v>1</v>
      </c>
      <c r="U562" s="20">
        <v>1</v>
      </c>
      <c r="V562" s="20">
        <v>8221.2000000000007</v>
      </c>
      <c r="W562" s="28">
        <f t="shared" si="13"/>
        <v>41106</v>
      </c>
      <c r="X562" s="20">
        <f t="shared" si="14"/>
        <v>46038.720000000001</v>
      </c>
      <c r="Y562" s="18" t="s">
        <v>51</v>
      </c>
      <c r="Z562" s="14" t="s">
        <v>168</v>
      </c>
      <c r="AA562" s="22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  <c r="GV562" s="10"/>
      <c r="GW562" s="10"/>
      <c r="GX562" s="10"/>
      <c r="GY562" s="10"/>
      <c r="GZ562" s="10"/>
      <c r="HA562" s="10"/>
      <c r="HB562" s="10"/>
      <c r="HC562" s="10"/>
      <c r="HD562" s="10"/>
      <c r="HE562" s="10"/>
      <c r="HF562" s="10"/>
      <c r="HG562" s="10"/>
      <c r="HH562" s="10"/>
      <c r="HI562" s="10"/>
      <c r="HJ562" s="10"/>
      <c r="HK562" s="10"/>
      <c r="HL562" s="10"/>
      <c r="HM562" s="10"/>
      <c r="HN562" s="10"/>
    </row>
    <row r="563" spans="1:222" ht="51" hidden="1" outlineLevel="1" x14ac:dyDescent="0.2">
      <c r="A563" s="14" t="s">
        <v>1466</v>
      </c>
      <c r="B563" s="14" t="s">
        <v>40</v>
      </c>
      <c r="C563" s="14" t="s">
        <v>1467</v>
      </c>
      <c r="D563" s="14" t="s">
        <v>1468</v>
      </c>
      <c r="E563" s="14" t="s">
        <v>1469</v>
      </c>
      <c r="F563" s="14" t="s">
        <v>1470</v>
      </c>
      <c r="G563" s="15" t="s">
        <v>77</v>
      </c>
      <c r="H563" s="16">
        <v>57</v>
      </c>
      <c r="I563" s="17" t="s">
        <v>816</v>
      </c>
      <c r="J563" s="15" t="s">
        <v>47</v>
      </c>
      <c r="K563" s="18" t="s">
        <v>48</v>
      </c>
      <c r="L563" s="18" t="s">
        <v>49</v>
      </c>
      <c r="M563" s="85" t="s">
        <v>1368</v>
      </c>
      <c r="N563" s="85"/>
      <c r="O563" s="85"/>
      <c r="P563" s="19"/>
      <c r="Q563" s="20">
        <v>55</v>
      </c>
      <c r="R563" s="20">
        <v>55</v>
      </c>
      <c r="S563" s="20">
        <v>55</v>
      </c>
      <c r="T563" s="20">
        <v>55</v>
      </c>
      <c r="U563" s="20">
        <v>55</v>
      </c>
      <c r="V563" s="20">
        <v>1841.55</v>
      </c>
      <c r="W563" s="28">
        <f t="shared" si="13"/>
        <v>506426.25</v>
      </c>
      <c r="X563" s="20">
        <f t="shared" si="14"/>
        <v>567197.4</v>
      </c>
      <c r="Y563" s="18" t="s">
        <v>51</v>
      </c>
      <c r="Z563" s="14" t="s">
        <v>168</v>
      </c>
      <c r="AA563" s="22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  <c r="GV563" s="10"/>
      <c r="GW563" s="10"/>
      <c r="GX563" s="10"/>
      <c r="GY563" s="10"/>
      <c r="GZ563" s="10"/>
      <c r="HA563" s="10"/>
      <c r="HB563" s="10"/>
      <c r="HC563" s="10"/>
      <c r="HD563" s="10"/>
      <c r="HE563" s="10"/>
      <c r="HF563" s="10"/>
      <c r="HG563" s="10"/>
      <c r="HH563" s="10"/>
      <c r="HI563" s="10"/>
      <c r="HJ563" s="10"/>
      <c r="HK563" s="10"/>
      <c r="HL563" s="10"/>
      <c r="HM563" s="10"/>
      <c r="HN563" s="10"/>
    </row>
    <row r="564" spans="1:222" ht="51" hidden="1" outlineLevel="1" x14ac:dyDescent="0.2">
      <c r="A564" s="14" t="s">
        <v>1471</v>
      </c>
      <c r="B564" s="14" t="s">
        <v>40</v>
      </c>
      <c r="C564" s="14" t="s">
        <v>1467</v>
      </c>
      <c r="D564" s="14" t="s">
        <v>1468</v>
      </c>
      <c r="E564" s="14" t="s">
        <v>1469</v>
      </c>
      <c r="F564" s="14" t="s">
        <v>1472</v>
      </c>
      <c r="G564" s="15" t="s">
        <v>77</v>
      </c>
      <c r="H564" s="16">
        <v>57</v>
      </c>
      <c r="I564" s="17" t="s">
        <v>816</v>
      </c>
      <c r="J564" s="15" t="s">
        <v>47</v>
      </c>
      <c r="K564" s="18" t="s">
        <v>48</v>
      </c>
      <c r="L564" s="18" t="s">
        <v>49</v>
      </c>
      <c r="M564" s="85" t="s">
        <v>1368</v>
      </c>
      <c r="N564" s="85"/>
      <c r="O564" s="85"/>
      <c r="P564" s="19"/>
      <c r="Q564" s="20">
        <v>26</v>
      </c>
      <c r="R564" s="20">
        <v>26</v>
      </c>
      <c r="S564" s="20">
        <v>26</v>
      </c>
      <c r="T564" s="20">
        <v>26</v>
      </c>
      <c r="U564" s="20">
        <v>26</v>
      </c>
      <c r="V564" s="20">
        <v>2708.16</v>
      </c>
      <c r="W564" s="28">
        <f t="shared" si="13"/>
        <v>352060.8</v>
      </c>
      <c r="X564" s="20">
        <f t="shared" si="14"/>
        <v>394308.09600000002</v>
      </c>
      <c r="Y564" s="18" t="s">
        <v>51</v>
      </c>
      <c r="Z564" s="14" t="s">
        <v>168</v>
      </c>
      <c r="AA564" s="22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  <c r="GV564" s="10"/>
      <c r="GW564" s="10"/>
      <c r="GX564" s="10"/>
      <c r="GY564" s="10"/>
      <c r="GZ564" s="10"/>
      <c r="HA564" s="10"/>
      <c r="HB564" s="10"/>
      <c r="HC564" s="10"/>
      <c r="HD564" s="10"/>
      <c r="HE564" s="10"/>
      <c r="HF564" s="10"/>
      <c r="HG564" s="10"/>
      <c r="HH564" s="10"/>
      <c r="HI564" s="10"/>
      <c r="HJ564" s="10"/>
      <c r="HK564" s="10"/>
      <c r="HL564" s="10"/>
      <c r="HM564" s="10"/>
      <c r="HN564" s="10"/>
    </row>
    <row r="565" spans="1:222" ht="51" hidden="1" outlineLevel="1" x14ac:dyDescent="0.2">
      <c r="A565" s="14" t="s">
        <v>1473</v>
      </c>
      <c r="B565" s="14" t="s">
        <v>40</v>
      </c>
      <c r="C565" s="80" t="s">
        <v>1438</v>
      </c>
      <c r="D565" s="14" t="s">
        <v>1413</v>
      </c>
      <c r="E565" s="14" t="s">
        <v>1439</v>
      </c>
      <c r="F565" s="14" t="s">
        <v>1474</v>
      </c>
      <c r="G565" s="15" t="s">
        <v>77</v>
      </c>
      <c r="H565" s="16">
        <v>57</v>
      </c>
      <c r="I565" s="17" t="s">
        <v>816</v>
      </c>
      <c r="J565" s="15" t="s">
        <v>47</v>
      </c>
      <c r="K565" s="18" t="s">
        <v>48</v>
      </c>
      <c r="L565" s="18" t="s">
        <v>49</v>
      </c>
      <c r="M565" s="85" t="s">
        <v>1368</v>
      </c>
      <c r="N565" s="85"/>
      <c r="O565" s="85"/>
      <c r="P565" s="19"/>
      <c r="Q565" s="20">
        <v>7</v>
      </c>
      <c r="R565" s="20">
        <v>7</v>
      </c>
      <c r="S565" s="20">
        <v>7</v>
      </c>
      <c r="T565" s="20">
        <v>7</v>
      </c>
      <c r="U565" s="20">
        <v>7</v>
      </c>
      <c r="V565" s="20">
        <v>5319.6</v>
      </c>
      <c r="W565" s="28">
        <f t="shared" si="13"/>
        <v>186186</v>
      </c>
      <c r="X565" s="20">
        <f t="shared" si="14"/>
        <v>208528.32</v>
      </c>
      <c r="Y565" s="18" t="s">
        <v>51</v>
      </c>
      <c r="Z565" s="14" t="s">
        <v>168</v>
      </c>
      <c r="AA565" s="22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  <c r="GV565" s="10"/>
      <c r="GW565" s="10"/>
      <c r="GX565" s="10"/>
      <c r="GY565" s="10"/>
      <c r="GZ565" s="10"/>
      <c r="HA565" s="10"/>
      <c r="HB565" s="10"/>
      <c r="HC565" s="10"/>
      <c r="HD565" s="10"/>
      <c r="HE565" s="10"/>
      <c r="HF565" s="10"/>
      <c r="HG565" s="10"/>
      <c r="HH565" s="10"/>
      <c r="HI565" s="10"/>
      <c r="HJ565" s="10"/>
      <c r="HK565" s="10"/>
      <c r="HL565" s="10"/>
      <c r="HM565" s="10"/>
      <c r="HN565" s="10"/>
    </row>
    <row r="566" spans="1:222" ht="51" hidden="1" outlineLevel="1" x14ac:dyDescent="0.2">
      <c r="A566" s="14" t="s">
        <v>1475</v>
      </c>
      <c r="B566" s="14" t="s">
        <v>40</v>
      </c>
      <c r="C566" s="80" t="s">
        <v>1438</v>
      </c>
      <c r="D566" s="14" t="s">
        <v>1413</v>
      </c>
      <c r="E566" s="14" t="s">
        <v>1439</v>
      </c>
      <c r="F566" s="14" t="s">
        <v>1476</v>
      </c>
      <c r="G566" s="15" t="s">
        <v>77</v>
      </c>
      <c r="H566" s="16">
        <v>57</v>
      </c>
      <c r="I566" s="17" t="s">
        <v>816</v>
      </c>
      <c r="J566" s="15" t="s">
        <v>47</v>
      </c>
      <c r="K566" s="18" t="s">
        <v>48</v>
      </c>
      <c r="L566" s="18" t="s">
        <v>49</v>
      </c>
      <c r="M566" s="85" t="s">
        <v>1368</v>
      </c>
      <c r="N566" s="85"/>
      <c r="O566" s="85"/>
      <c r="P566" s="19"/>
      <c r="Q566" s="20">
        <v>2</v>
      </c>
      <c r="R566" s="20">
        <v>2</v>
      </c>
      <c r="S566" s="20">
        <v>2</v>
      </c>
      <c r="T566" s="20">
        <v>2</v>
      </c>
      <c r="U566" s="20">
        <v>2</v>
      </c>
      <c r="V566" s="20">
        <v>5319.6</v>
      </c>
      <c r="W566" s="28">
        <f t="shared" si="13"/>
        <v>53196</v>
      </c>
      <c r="X566" s="20">
        <f t="shared" si="14"/>
        <v>59579.520000000004</v>
      </c>
      <c r="Y566" s="18" t="s">
        <v>51</v>
      </c>
      <c r="Z566" s="14" t="s">
        <v>168</v>
      </c>
      <c r="AA566" s="22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  <c r="GV566" s="10"/>
      <c r="GW566" s="10"/>
      <c r="GX566" s="10"/>
      <c r="GY566" s="10"/>
      <c r="GZ566" s="10"/>
      <c r="HA566" s="10"/>
      <c r="HB566" s="10"/>
      <c r="HC566" s="10"/>
      <c r="HD566" s="10"/>
      <c r="HE566" s="10"/>
      <c r="HF566" s="10"/>
      <c r="HG566" s="10"/>
      <c r="HH566" s="10"/>
      <c r="HI566" s="10"/>
      <c r="HJ566" s="10"/>
      <c r="HK566" s="10"/>
      <c r="HL566" s="10"/>
      <c r="HM566" s="10"/>
      <c r="HN566" s="10"/>
    </row>
    <row r="567" spans="1:222" ht="102" hidden="1" outlineLevel="1" x14ac:dyDescent="0.2">
      <c r="A567" s="14" t="s">
        <v>1477</v>
      </c>
      <c r="B567" s="14" t="s">
        <v>40</v>
      </c>
      <c r="C567" s="14" t="s">
        <v>1478</v>
      </c>
      <c r="D567" s="14" t="s">
        <v>322</v>
      </c>
      <c r="E567" s="14" t="s">
        <v>1479</v>
      </c>
      <c r="F567" s="14" t="s">
        <v>1480</v>
      </c>
      <c r="G567" s="15" t="s">
        <v>77</v>
      </c>
      <c r="H567" s="16">
        <v>57</v>
      </c>
      <c r="I567" s="17" t="s">
        <v>816</v>
      </c>
      <c r="J567" s="15" t="s">
        <v>47</v>
      </c>
      <c r="K567" s="18" t="s">
        <v>48</v>
      </c>
      <c r="L567" s="18" t="s">
        <v>49</v>
      </c>
      <c r="M567" s="85" t="s">
        <v>1368</v>
      </c>
      <c r="N567" s="85"/>
      <c r="O567" s="85"/>
      <c r="P567" s="19"/>
      <c r="Q567" s="20">
        <v>4</v>
      </c>
      <c r="R567" s="20">
        <v>0</v>
      </c>
      <c r="S567" s="20">
        <v>0</v>
      </c>
      <c r="T567" s="20">
        <v>0</v>
      </c>
      <c r="U567" s="20">
        <v>0</v>
      </c>
      <c r="V567" s="20">
        <v>18750</v>
      </c>
      <c r="W567" s="28">
        <f t="shared" ref="W567:W630" si="15">V567*(O567+P567+Q567+R567+S567+T567+U567)</f>
        <v>75000</v>
      </c>
      <c r="X567" s="20">
        <f t="shared" si="14"/>
        <v>84000.000000000015</v>
      </c>
      <c r="Y567" s="18" t="s">
        <v>51</v>
      </c>
      <c r="Z567" s="14" t="s">
        <v>168</v>
      </c>
      <c r="AA567" s="22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  <c r="GV567" s="10"/>
      <c r="GW567" s="10"/>
      <c r="GX567" s="10"/>
      <c r="GY567" s="10"/>
      <c r="GZ567" s="10"/>
      <c r="HA567" s="10"/>
      <c r="HB567" s="10"/>
      <c r="HC567" s="10"/>
      <c r="HD567" s="10"/>
      <c r="HE567" s="10"/>
      <c r="HF567" s="10"/>
      <c r="HG567" s="10"/>
      <c r="HH567" s="10"/>
      <c r="HI567" s="10"/>
      <c r="HJ567" s="10"/>
      <c r="HK567" s="10"/>
      <c r="HL567" s="10"/>
      <c r="HM567" s="10"/>
      <c r="HN567" s="10"/>
    </row>
    <row r="568" spans="1:222" ht="102" hidden="1" outlineLevel="1" x14ac:dyDescent="0.2">
      <c r="A568" s="14" t="s">
        <v>1481</v>
      </c>
      <c r="B568" s="14" t="s">
        <v>40</v>
      </c>
      <c r="C568" s="80" t="s">
        <v>1478</v>
      </c>
      <c r="D568" s="14" t="s">
        <v>322</v>
      </c>
      <c r="E568" s="14" t="s">
        <v>1479</v>
      </c>
      <c r="F568" s="14" t="s">
        <v>1482</v>
      </c>
      <c r="G568" s="15" t="s">
        <v>77</v>
      </c>
      <c r="H568" s="16">
        <v>57</v>
      </c>
      <c r="I568" s="17" t="s">
        <v>816</v>
      </c>
      <c r="J568" s="15" t="s">
        <v>47</v>
      </c>
      <c r="K568" s="18" t="s">
        <v>48</v>
      </c>
      <c r="L568" s="18" t="s">
        <v>49</v>
      </c>
      <c r="M568" s="85" t="s">
        <v>1368</v>
      </c>
      <c r="N568" s="85"/>
      <c r="O568" s="85"/>
      <c r="P568" s="19"/>
      <c r="Q568" s="20">
        <v>214</v>
      </c>
      <c r="R568" s="20">
        <v>214</v>
      </c>
      <c r="S568" s="20">
        <v>214</v>
      </c>
      <c r="T568" s="20">
        <v>214</v>
      </c>
      <c r="U568" s="20">
        <v>214</v>
      </c>
      <c r="V568" s="20">
        <v>20311.21</v>
      </c>
      <c r="W568" s="28">
        <f t="shared" si="15"/>
        <v>21732994.699999999</v>
      </c>
      <c r="X568" s="20">
        <f t="shared" si="14"/>
        <v>24340954.064000003</v>
      </c>
      <c r="Y568" s="18" t="s">
        <v>51</v>
      </c>
      <c r="Z568" s="14" t="s">
        <v>168</v>
      </c>
      <c r="AA568" s="22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  <c r="GV568" s="10"/>
      <c r="GW568" s="10"/>
      <c r="GX568" s="10"/>
      <c r="GY568" s="10"/>
      <c r="GZ568" s="10"/>
      <c r="HA568" s="10"/>
      <c r="HB568" s="10"/>
      <c r="HC568" s="10"/>
      <c r="HD568" s="10"/>
      <c r="HE568" s="10"/>
      <c r="HF568" s="10"/>
      <c r="HG568" s="10"/>
      <c r="HH568" s="10"/>
      <c r="HI568" s="10"/>
      <c r="HJ568" s="10"/>
      <c r="HK568" s="10"/>
      <c r="HL568" s="10"/>
      <c r="HM568" s="10"/>
      <c r="HN568" s="10"/>
    </row>
    <row r="569" spans="1:222" ht="102" hidden="1" outlineLevel="1" x14ac:dyDescent="0.2">
      <c r="A569" s="14" t="s">
        <v>1483</v>
      </c>
      <c r="B569" s="14" t="s">
        <v>40</v>
      </c>
      <c r="C569" s="80" t="s">
        <v>1478</v>
      </c>
      <c r="D569" s="14" t="s">
        <v>322</v>
      </c>
      <c r="E569" s="14" t="s">
        <v>1479</v>
      </c>
      <c r="F569" s="14" t="s">
        <v>1484</v>
      </c>
      <c r="G569" s="15" t="s">
        <v>77</v>
      </c>
      <c r="H569" s="16">
        <v>57</v>
      </c>
      <c r="I569" s="17" t="s">
        <v>816</v>
      </c>
      <c r="J569" s="15" t="s">
        <v>47</v>
      </c>
      <c r="K569" s="18" t="s">
        <v>48</v>
      </c>
      <c r="L569" s="18" t="s">
        <v>49</v>
      </c>
      <c r="M569" s="85" t="s">
        <v>1368</v>
      </c>
      <c r="N569" s="85"/>
      <c r="O569" s="85"/>
      <c r="P569" s="19"/>
      <c r="Q569" s="20">
        <v>138</v>
      </c>
      <c r="R569" s="20">
        <v>138</v>
      </c>
      <c r="S569" s="20">
        <v>138</v>
      </c>
      <c r="T569" s="20">
        <v>138</v>
      </c>
      <c r="U569" s="20">
        <v>138</v>
      </c>
      <c r="V569" s="20">
        <v>20311.21</v>
      </c>
      <c r="W569" s="28">
        <f t="shared" si="15"/>
        <v>14014734.899999999</v>
      </c>
      <c r="X569" s="20">
        <f t="shared" si="14"/>
        <v>15696503.088</v>
      </c>
      <c r="Y569" s="18" t="s">
        <v>51</v>
      </c>
      <c r="Z569" s="14" t="s">
        <v>168</v>
      </c>
      <c r="AA569" s="22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  <c r="GV569" s="10"/>
      <c r="GW569" s="10"/>
      <c r="GX569" s="10"/>
      <c r="GY569" s="10"/>
      <c r="GZ569" s="10"/>
      <c r="HA569" s="10"/>
      <c r="HB569" s="10"/>
      <c r="HC569" s="10"/>
      <c r="HD569" s="10"/>
      <c r="HE569" s="10"/>
      <c r="HF569" s="10"/>
      <c r="HG569" s="10"/>
      <c r="HH569" s="10"/>
      <c r="HI569" s="10"/>
      <c r="HJ569" s="10"/>
      <c r="HK569" s="10"/>
      <c r="HL569" s="10"/>
      <c r="HM569" s="10"/>
      <c r="HN569" s="10"/>
    </row>
    <row r="570" spans="1:222" ht="102" hidden="1" outlineLevel="1" x14ac:dyDescent="0.2">
      <c r="A570" s="14" t="s">
        <v>1485</v>
      </c>
      <c r="B570" s="14" t="s">
        <v>40</v>
      </c>
      <c r="C570" s="80" t="s">
        <v>1478</v>
      </c>
      <c r="D570" s="14" t="s">
        <v>322</v>
      </c>
      <c r="E570" s="14" t="s">
        <v>1479</v>
      </c>
      <c r="F570" s="14" t="s">
        <v>1486</v>
      </c>
      <c r="G570" s="15" t="s">
        <v>77</v>
      </c>
      <c r="H570" s="16">
        <v>57</v>
      </c>
      <c r="I570" s="17" t="s">
        <v>816</v>
      </c>
      <c r="J570" s="15" t="s">
        <v>47</v>
      </c>
      <c r="K570" s="18" t="s">
        <v>48</v>
      </c>
      <c r="L570" s="18" t="s">
        <v>49</v>
      </c>
      <c r="M570" s="85" t="s">
        <v>1368</v>
      </c>
      <c r="N570" s="85"/>
      <c r="O570" s="85"/>
      <c r="P570" s="19"/>
      <c r="Q570" s="20">
        <v>1042</v>
      </c>
      <c r="R570" s="20">
        <v>1042</v>
      </c>
      <c r="S570" s="20">
        <v>1042</v>
      </c>
      <c r="T570" s="20">
        <v>1042</v>
      </c>
      <c r="U570" s="20">
        <v>1042</v>
      </c>
      <c r="V570" s="20">
        <v>20311.21</v>
      </c>
      <c r="W570" s="28">
        <f t="shared" si="15"/>
        <v>105821404.09999999</v>
      </c>
      <c r="X570" s="20">
        <f t="shared" si="14"/>
        <v>118519972.59200001</v>
      </c>
      <c r="Y570" s="18" t="s">
        <v>51</v>
      </c>
      <c r="Z570" s="14" t="s">
        <v>168</v>
      </c>
      <c r="AA570" s="22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  <c r="GV570" s="10"/>
      <c r="GW570" s="10"/>
      <c r="GX570" s="10"/>
      <c r="GY570" s="10"/>
      <c r="GZ570" s="10"/>
      <c r="HA570" s="10"/>
      <c r="HB570" s="10"/>
      <c r="HC570" s="10"/>
      <c r="HD570" s="10"/>
      <c r="HE570" s="10"/>
      <c r="HF570" s="10"/>
      <c r="HG570" s="10"/>
      <c r="HH570" s="10"/>
      <c r="HI570" s="10"/>
      <c r="HJ570" s="10"/>
      <c r="HK570" s="10"/>
      <c r="HL570" s="10"/>
      <c r="HM570" s="10"/>
      <c r="HN570" s="10"/>
    </row>
    <row r="571" spans="1:222" ht="102" hidden="1" outlineLevel="1" x14ac:dyDescent="0.2">
      <c r="A571" s="14" t="s">
        <v>1487</v>
      </c>
      <c r="B571" s="14" t="s">
        <v>40</v>
      </c>
      <c r="C571" s="80" t="s">
        <v>1478</v>
      </c>
      <c r="D571" s="14" t="s">
        <v>322</v>
      </c>
      <c r="E571" s="14" t="s">
        <v>1479</v>
      </c>
      <c r="F571" s="14" t="s">
        <v>1488</v>
      </c>
      <c r="G571" s="15" t="s">
        <v>77</v>
      </c>
      <c r="H571" s="16">
        <v>57</v>
      </c>
      <c r="I571" s="17" t="s">
        <v>816</v>
      </c>
      <c r="J571" s="15" t="s">
        <v>47</v>
      </c>
      <c r="K571" s="18" t="s">
        <v>48</v>
      </c>
      <c r="L571" s="18" t="s">
        <v>49</v>
      </c>
      <c r="M571" s="85" t="s">
        <v>1368</v>
      </c>
      <c r="N571" s="85"/>
      <c r="O571" s="85"/>
      <c r="P571" s="19"/>
      <c r="Q571" s="20">
        <v>1213</v>
      </c>
      <c r="R571" s="20">
        <v>1213</v>
      </c>
      <c r="S571" s="20">
        <v>1213</v>
      </c>
      <c r="T571" s="20">
        <v>1213</v>
      </c>
      <c r="U571" s="20">
        <v>1213</v>
      </c>
      <c r="V571" s="20">
        <v>20311.21</v>
      </c>
      <c r="W571" s="28">
        <f t="shared" si="15"/>
        <v>123187488.64999999</v>
      </c>
      <c r="X571" s="20">
        <f t="shared" si="14"/>
        <v>137969987.28800002</v>
      </c>
      <c r="Y571" s="18" t="s">
        <v>51</v>
      </c>
      <c r="Z571" s="14" t="s">
        <v>168</v>
      </c>
      <c r="AA571" s="22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  <c r="GV571" s="10"/>
      <c r="GW571" s="10"/>
      <c r="GX571" s="10"/>
      <c r="GY571" s="10"/>
      <c r="GZ571" s="10"/>
      <c r="HA571" s="10"/>
      <c r="HB571" s="10"/>
      <c r="HC571" s="10"/>
      <c r="HD571" s="10"/>
      <c r="HE571" s="10"/>
      <c r="HF571" s="10"/>
      <c r="HG571" s="10"/>
      <c r="HH571" s="10"/>
      <c r="HI571" s="10"/>
      <c r="HJ571" s="10"/>
      <c r="HK571" s="10"/>
      <c r="HL571" s="10"/>
      <c r="HM571" s="10"/>
      <c r="HN571" s="10"/>
    </row>
    <row r="572" spans="1:222" ht="102" hidden="1" outlineLevel="1" x14ac:dyDescent="0.2">
      <c r="A572" s="14" t="s">
        <v>1489</v>
      </c>
      <c r="B572" s="14" t="s">
        <v>40</v>
      </c>
      <c r="C572" s="80" t="s">
        <v>1478</v>
      </c>
      <c r="D572" s="14" t="s">
        <v>322</v>
      </c>
      <c r="E572" s="14" t="s">
        <v>1479</v>
      </c>
      <c r="F572" s="14" t="s">
        <v>1490</v>
      </c>
      <c r="G572" s="15" t="s">
        <v>77</v>
      </c>
      <c r="H572" s="16">
        <v>57</v>
      </c>
      <c r="I572" s="17" t="s">
        <v>816</v>
      </c>
      <c r="J572" s="15" t="s">
        <v>47</v>
      </c>
      <c r="K572" s="18" t="s">
        <v>48</v>
      </c>
      <c r="L572" s="18" t="s">
        <v>49</v>
      </c>
      <c r="M572" s="85" t="s">
        <v>1368</v>
      </c>
      <c r="N572" s="85"/>
      <c r="O572" s="85"/>
      <c r="P572" s="19"/>
      <c r="Q572" s="20">
        <v>274</v>
      </c>
      <c r="R572" s="20">
        <v>410</v>
      </c>
      <c r="S572" s="20">
        <v>410</v>
      </c>
      <c r="T572" s="20">
        <v>410</v>
      </c>
      <c r="U572" s="20">
        <v>410</v>
      </c>
      <c r="V572" s="20">
        <v>20311.21</v>
      </c>
      <c r="W572" s="28">
        <f t="shared" si="15"/>
        <v>38875655.939999998</v>
      </c>
      <c r="X572" s="20">
        <f t="shared" si="14"/>
        <v>43540734.652800001</v>
      </c>
      <c r="Y572" s="18" t="s">
        <v>51</v>
      </c>
      <c r="Z572" s="14" t="s">
        <v>168</v>
      </c>
      <c r="AA572" s="22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  <c r="GV572" s="10"/>
      <c r="GW572" s="10"/>
      <c r="GX572" s="10"/>
      <c r="GY572" s="10"/>
      <c r="GZ572" s="10"/>
      <c r="HA572" s="10"/>
      <c r="HB572" s="10"/>
      <c r="HC572" s="10"/>
      <c r="HD572" s="10"/>
      <c r="HE572" s="10"/>
      <c r="HF572" s="10"/>
      <c r="HG572" s="10"/>
      <c r="HH572" s="10"/>
      <c r="HI572" s="10"/>
      <c r="HJ572" s="10"/>
      <c r="HK572" s="10"/>
      <c r="HL572" s="10"/>
      <c r="HM572" s="10"/>
      <c r="HN572" s="10"/>
    </row>
    <row r="573" spans="1:222" ht="102" hidden="1" outlineLevel="1" x14ac:dyDescent="0.2">
      <c r="A573" s="14" t="s">
        <v>1491</v>
      </c>
      <c r="B573" s="14" t="s">
        <v>40</v>
      </c>
      <c r="C573" s="80" t="s">
        <v>1478</v>
      </c>
      <c r="D573" s="14" t="s">
        <v>322</v>
      </c>
      <c r="E573" s="14" t="s">
        <v>1479</v>
      </c>
      <c r="F573" s="14" t="s">
        <v>1492</v>
      </c>
      <c r="G573" s="15" t="s">
        <v>77</v>
      </c>
      <c r="H573" s="16">
        <v>57</v>
      </c>
      <c r="I573" s="17" t="s">
        <v>816</v>
      </c>
      <c r="J573" s="15" t="s">
        <v>47</v>
      </c>
      <c r="K573" s="18" t="s">
        <v>48</v>
      </c>
      <c r="L573" s="18" t="s">
        <v>49</v>
      </c>
      <c r="M573" s="85" t="s">
        <v>1368</v>
      </c>
      <c r="N573" s="85"/>
      <c r="O573" s="85"/>
      <c r="P573" s="19"/>
      <c r="Q573" s="20">
        <v>329</v>
      </c>
      <c r="R573" s="20">
        <v>404</v>
      </c>
      <c r="S573" s="20">
        <v>404</v>
      </c>
      <c r="T573" s="20">
        <v>404</v>
      </c>
      <c r="U573" s="20">
        <v>404</v>
      </c>
      <c r="V573" s="20">
        <v>20311.21</v>
      </c>
      <c r="W573" s="28">
        <f t="shared" si="15"/>
        <v>39505303.449999996</v>
      </c>
      <c r="X573" s="20">
        <f t="shared" si="14"/>
        <v>44245939.864</v>
      </c>
      <c r="Y573" s="18" t="s">
        <v>51</v>
      </c>
      <c r="Z573" s="14" t="s">
        <v>168</v>
      </c>
      <c r="AA573" s="22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  <c r="GV573" s="10"/>
      <c r="GW573" s="10"/>
      <c r="GX573" s="10"/>
      <c r="GY573" s="10"/>
      <c r="GZ573" s="10"/>
      <c r="HA573" s="10"/>
      <c r="HB573" s="10"/>
      <c r="HC573" s="10"/>
      <c r="HD573" s="10"/>
      <c r="HE573" s="10"/>
      <c r="HF573" s="10"/>
      <c r="HG573" s="10"/>
      <c r="HH573" s="10"/>
      <c r="HI573" s="10"/>
      <c r="HJ573" s="10"/>
      <c r="HK573" s="10"/>
      <c r="HL573" s="10"/>
      <c r="HM573" s="10"/>
      <c r="HN573" s="10"/>
    </row>
    <row r="574" spans="1:222" ht="102" hidden="1" outlineLevel="1" x14ac:dyDescent="0.2">
      <c r="A574" s="14" t="s">
        <v>1493</v>
      </c>
      <c r="B574" s="14" t="s">
        <v>40</v>
      </c>
      <c r="C574" s="80" t="s">
        <v>1478</v>
      </c>
      <c r="D574" s="14" t="s">
        <v>322</v>
      </c>
      <c r="E574" s="14" t="s">
        <v>1479</v>
      </c>
      <c r="F574" s="14" t="s">
        <v>1494</v>
      </c>
      <c r="G574" s="15" t="s">
        <v>77</v>
      </c>
      <c r="H574" s="16">
        <v>57</v>
      </c>
      <c r="I574" s="17" t="s">
        <v>816</v>
      </c>
      <c r="J574" s="15" t="s">
        <v>47</v>
      </c>
      <c r="K574" s="18" t="s">
        <v>48</v>
      </c>
      <c r="L574" s="18" t="s">
        <v>49</v>
      </c>
      <c r="M574" s="85" t="s">
        <v>1368</v>
      </c>
      <c r="N574" s="85"/>
      <c r="O574" s="85"/>
      <c r="P574" s="19"/>
      <c r="Q574" s="20">
        <v>597</v>
      </c>
      <c r="R574" s="20">
        <v>597</v>
      </c>
      <c r="S574" s="20">
        <v>597</v>
      </c>
      <c r="T574" s="20">
        <v>597</v>
      </c>
      <c r="U574" s="20">
        <v>597</v>
      </c>
      <c r="V574" s="20">
        <v>20311.21</v>
      </c>
      <c r="W574" s="28">
        <f t="shared" si="15"/>
        <v>60628961.849999994</v>
      </c>
      <c r="X574" s="20">
        <f t="shared" si="14"/>
        <v>67904437.272</v>
      </c>
      <c r="Y574" s="18" t="s">
        <v>51</v>
      </c>
      <c r="Z574" s="14" t="s">
        <v>168</v>
      </c>
      <c r="AA574" s="22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  <c r="GV574" s="10"/>
      <c r="GW574" s="10"/>
      <c r="GX574" s="10"/>
      <c r="GY574" s="10"/>
      <c r="GZ574" s="10"/>
      <c r="HA574" s="10"/>
      <c r="HB574" s="10"/>
      <c r="HC574" s="10"/>
      <c r="HD574" s="10"/>
      <c r="HE574" s="10"/>
      <c r="HF574" s="10"/>
      <c r="HG574" s="10"/>
      <c r="HH574" s="10"/>
      <c r="HI574" s="10"/>
      <c r="HJ574" s="10"/>
      <c r="HK574" s="10"/>
      <c r="HL574" s="10"/>
      <c r="HM574" s="10"/>
      <c r="HN574" s="10"/>
    </row>
    <row r="575" spans="1:222" ht="102" hidden="1" outlineLevel="1" x14ac:dyDescent="0.2">
      <c r="A575" s="14" t="s">
        <v>1495</v>
      </c>
      <c r="B575" s="14" t="s">
        <v>40</v>
      </c>
      <c r="C575" s="80" t="s">
        <v>1478</v>
      </c>
      <c r="D575" s="14" t="s">
        <v>322</v>
      </c>
      <c r="E575" s="14" t="s">
        <v>1479</v>
      </c>
      <c r="F575" s="14" t="s">
        <v>1496</v>
      </c>
      <c r="G575" s="15" t="s">
        <v>77</v>
      </c>
      <c r="H575" s="16">
        <v>57</v>
      </c>
      <c r="I575" s="17" t="s">
        <v>816</v>
      </c>
      <c r="J575" s="15" t="s">
        <v>47</v>
      </c>
      <c r="K575" s="18" t="s">
        <v>48</v>
      </c>
      <c r="L575" s="18" t="s">
        <v>49</v>
      </c>
      <c r="M575" s="85" t="s">
        <v>1368</v>
      </c>
      <c r="N575" s="85"/>
      <c r="O575" s="85"/>
      <c r="P575" s="19"/>
      <c r="Q575" s="20">
        <v>111</v>
      </c>
      <c r="R575" s="20">
        <v>111</v>
      </c>
      <c r="S575" s="20">
        <v>111</v>
      </c>
      <c r="T575" s="20">
        <v>111</v>
      </c>
      <c r="U575" s="20">
        <v>111</v>
      </c>
      <c r="V575" s="20">
        <v>20311.21</v>
      </c>
      <c r="W575" s="28">
        <f t="shared" si="15"/>
        <v>11272721.549999999</v>
      </c>
      <c r="X575" s="20">
        <f t="shared" si="14"/>
        <v>12625448.136</v>
      </c>
      <c r="Y575" s="18" t="s">
        <v>51</v>
      </c>
      <c r="Z575" s="14" t="s">
        <v>168</v>
      </c>
      <c r="AA575" s="22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  <c r="GV575" s="10"/>
      <c r="GW575" s="10"/>
      <c r="GX575" s="10"/>
      <c r="GY575" s="10"/>
      <c r="GZ575" s="10"/>
      <c r="HA575" s="10"/>
      <c r="HB575" s="10"/>
      <c r="HC575" s="10"/>
      <c r="HD575" s="10"/>
      <c r="HE575" s="10"/>
      <c r="HF575" s="10"/>
      <c r="HG575" s="10"/>
      <c r="HH575" s="10"/>
      <c r="HI575" s="10"/>
      <c r="HJ575" s="10"/>
      <c r="HK575" s="10"/>
      <c r="HL575" s="10"/>
      <c r="HM575" s="10"/>
      <c r="HN575" s="10"/>
    </row>
    <row r="576" spans="1:222" ht="102" hidden="1" outlineLevel="1" x14ac:dyDescent="0.2">
      <c r="A576" s="14" t="s">
        <v>1497</v>
      </c>
      <c r="B576" s="14" t="s">
        <v>40</v>
      </c>
      <c r="C576" s="80" t="s">
        <v>1478</v>
      </c>
      <c r="D576" s="14" t="s">
        <v>322</v>
      </c>
      <c r="E576" s="14" t="s">
        <v>1479</v>
      </c>
      <c r="F576" s="14" t="s">
        <v>1498</v>
      </c>
      <c r="G576" s="15" t="s">
        <v>77</v>
      </c>
      <c r="H576" s="16">
        <v>57</v>
      </c>
      <c r="I576" s="17" t="s">
        <v>816</v>
      </c>
      <c r="J576" s="15" t="s">
        <v>47</v>
      </c>
      <c r="K576" s="18" t="s">
        <v>48</v>
      </c>
      <c r="L576" s="18" t="s">
        <v>49</v>
      </c>
      <c r="M576" s="85" t="s">
        <v>1368</v>
      </c>
      <c r="N576" s="85"/>
      <c r="O576" s="85"/>
      <c r="P576" s="19"/>
      <c r="Q576" s="20">
        <v>91</v>
      </c>
      <c r="R576" s="20">
        <v>91</v>
      </c>
      <c r="S576" s="20">
        <v>91</v>
      </c>
      <c r="T576" s="20">
        <v>91</v>
      </c>
      <c r="U576" s="20">
        <v>91</v>
      </c>
      <c r="V576" s="20">
        <v>20311.21</v>
      </c>
      <c r="W576" s="28">
        <f t="shared" si="15"/>
        <v>9241600.5499999989</v>
      </c>
      <c r="X576" s="20">
        <f t="shared" si="14"/>
        <v>10350592.616</v>
      </c>
      <c r="Y576" s="18" t="s">
        <v>51</v>
      </c>
      <c r="Z576" s="14" t="s">
        <v>168</v>
      </c>
      <c r="AA576" s="22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  <c r="GV576" s="10"/>
      <c r="GW576" s="10"/>
      <c r="GX576" s="10"/>
      <c r="GY576" s="10"/>
      <c r="GZ576" s="10"/>
      <c r="HA576" s="10"/>
      <c r="HB576" s="10"/>
      <c r="HC576" s="10"/>
      <c r="HD576" s="10"/>
      <c r="HE576" s="10"/>
      <c r="HF576" s="10"/>
      <c r="HG576" s="10"/>
      <c r="HH576" s="10"/>
      <c r="HI576" s="10"/>
      <c r="HJ576" s="10"/>
      <c r="HK576" s="10"/>
      <c r="HL576" s="10"/>
      <c r="HM576" s="10"/>
      <c r="HN576" s="10"/>
    </row>
    <row r="577" spans="1:222" ht="102" hidden="1" outlineLevel="1" x14ac:dyDescent="0.2">
      <c r="A577" s="14" t="s">
        <v>1499</v>
      </c>
      <c r="B577" s="14" t="s">
        <v>40</v>
      </c>
      <c r="C577" s="80" t="s">
        <v>1478</v>
      </c>
      <c r="D577" s="14" t="s">
        <v>322</v>
      </c>
      <c r="E577" s="14" t="s">
        <v>1479</v>
      </c>
      <c r="F577" s="14" t="s">
        <v>1500</v>
      </c>
      <c r="G577" s="15" t="s">
        <v>77</v>
      </c>
      <c r="H577" s="16">
        <v>57</v>
      </c>
      <c r="I577" s="17" t="s">
        <v>816</v>
      </c>
      <c r="J577" s="15" t="s">
        <v>47</v>
      </c>
      <c r="K577" s="18" t="s">
        <v>48</v>
      </c>
      <c r="L577" s="18" t="s">
        <v>49</v>
      </c>
      <c r="M577" s="85" t="s">
        <v>1368</v>
      </c>
      <c r="N577" s="85"/>
      <c r="O577" s="85"/>
      <c r="P577" s="19"/>
      <c r="Q577" s="20">
        <v>19</v>
      </c>
      <c r="R577" s="20">
        <v>19</v>
      </c>
      <c r="S577" s="20">
        <v>19</v>
      </c>
      <c r="T577" s="20">
        <v>19</v>
      </c>
      <c r="U577" s="20">
        <v>19</v>
      </c>
      <c r="V577" s="20">
        <v>20311.21</v>
      </c>
      <c r="W577" s="28">
        <f t="shared" si="15"/>
        <v>1929564.95</v>
      </c>
      <c r="X577" s="20">
        <f t="shared" si="14"/>
        <v>2161112.7439999999</v>
      </c>
      <c r="Y577" s="18" t="s">
        <v>51</v>
      </c>
      <c r="Z577" s="14" t="s">
        <v>168</v>
      </c>
      <c r="AA577" s="22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  <c r="GV577" s="10"/>
      <c r="GW577" s="10"/>
      <c r="GX577" s="10"/>
      <c r="GY577" s="10"/>
      <c r="GZ577" s="10"/>
      <c r="HA577" s="10"/>
      <c r="HB577" s="10"/>
      <c r="HC577" s="10"/>
      <c r="HD577" s="10"/>
      <c r="HE577" s="10"/>
      <c r="HF577" s="10"/>
      <c r="HG577" s="10"/>
      <c r="HH577" s="10"/>
      <c r="HI577" s="10"/>
      <c r="HJ577" s="10"/>
      <c r="HK577" s="10"/>
      <c r="HL577" s="10"/>
      <c r="HM577" s="10"/>
      <c r="HN577" s="10"/>
    </row>
    <row r="578" spans="1:222" ht="102" hidden="1" outlineLevel="1" x14ac:dyDescent="0.2">
      <c r="A578" s="14" t="s">
        <v>1501</v>
      </c>
      <c r="B578" s="14" t="s">
        <v>40</v>
      </c>
      <c r="C578" s="80" t="s">
        <v>1478</v>
      </c>
      <c r="D578" s="14" t="s">
        <v>322</v>
      </c>
      <c r="E578" s="14" t="s">
        <v>1479</v>
      </c>
      <c r="F578" s="14" t="s">
        <v>1502</v>
      </c>
      <c r="G578" s="15" t="s">
        <v>77</v>
      </c>
      <c r="H578" s="16">
        <v>57</v>
      </c>
      <c r="I578" s="17" t="s">
        <v>816</v>
      </c>
      <c r="J578" s="15" t="s">
        <v>47</v>
      </c>
      <c r="K578" s="18" t="s">
        <v>48</v>
      </c>
      <c r="L578" s="18" t="s">
        <v>49</v>
      </c>
      <c r="M578" s="85" t="s">
        <v>1368</v>
      </c>
      <c r="N578" s="85"/>
      <c r="O578" s="85"/>
      <c r="P578" s="19"/>
      <c r="Q578" s="20">
        <v>12</v>
      </c>
      <c r="R578" s="20">
        <v>12</v>
      </c>
      <c r="S578" s="20">
        <v>12</v>
      </c>
      <c r="T578" s="20">
        <v>12</v>
      </c>
      <c r="U578" s="20">
        <v>12</v>
      </c>
      <c r="V578" s="20">
        <v>20311.21</v>
      </c>
      <c r="W578" s="28">
        <f t="shared" si="15"/>
        <v>1218672.5999999999</v>
      </c>
      <c r="X578" s="20">
        <f t="shared" si="14"/>
        <v>1364913.3119999999</v>
      </c>
      <c r="Y578" s="18" t="s">
        <v>51</v>
      </c>
      <c r="Z578" s="14" t="s">
        <v>168</v>
      </c>
      <c r="AA578" s="22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  <c r="GV578" s="10"/>
      <c r="GW578" s="10"/>
      <c r="GX578" s="10"/>
      <c r="GY578" s="10"/>
      <c r="GZ578" s="10"/>
      <c r="HA578" s="10"/>
      <c r="HB578" s="10"/>
      <c r="HC578" s="10"/>
      <c r="HD578" s="10"/>
      <c r="HE578" s="10"/>
      <c r="HF578" s="10"/>
      <c r="HG578" s="10"/>
      <c r="HH578" s="10"/>
      <c r="HI578" s="10"/>
      <c r="HJ578" s="10"/>
      <c r="HK578" s="10"/>
      <c r="HL578" s="10"/>
      <c r="HM578" s="10"/>
      <c r="HN578" s="10"/>
    </row>
    <row r="579" spans="1:222" ht="89.25" hidden="1" outlineLevel="1" x14ac:dyDescent="0.2">
      <c r="A579" s="14" t="s">
        <v>1503</v>
      </c>
      <c r="B579" s="14" t="s">
        <v>40</v>
      </c>
      <c r="C579" s="14" t="s">
        <v>1504</v>
      </c>
      <c r="D579" s="14" t="s">
        <v>322</v>
      </c>
      <c r="E579" s="14" t="s">
        <v>1505</v>
      </c>
      <c r="F579" s="14" t="s">
        <v>1506</v>
      </c>
      <c r="G579" s="15" t="s">
        <v>77</v>
      </c>
      <c r="H579" s="16">
        <v>57</v>
      </c>
      <c r="I579" s="17" t="s">
        <v>816</v>
      </c>
      <c r="J579" s="15" t="s">
        <v>47</v>
      </c>
      <c r="K579" s="18" t="s">
        <v>48</v>
      </c>
      <c r="L579" s="18" t="s">
        <v>49</v>
      </c>
      <c r="M579" s="85" t="s">
        <v>1368</v>
      </c>
      <c r="N579" s="85"/>
      <c r="O579" s="85"/>
      <c r="P579" s="19"/>
      <c r="Q579" s="20">
        <v>10</v>
      </c>
      <c r="R579" s="20">
        <v>21</v>
      </c>
      <c r="S579" s="20">
        <v>21</v>
      </c>
      <c r="T579" s="20">
        <v>21</v>
      </c>
      <c r="U579" s="20">
        <v>21</v>
      </c>
      <c r="V579" s="20">
        <v>20311.21</v>
      </c>
      <c r="W579" s="28">
        <f t="shared" si="15"/>
        <v>1909253.74</v>
      </c>
      <c r="X579" s="20">
        <f t="shared" si="14"/>
        <v>2138364.1888000001</v>
      </c>
      <c r="Y579" s="18" t="s">
        <v>51</v>
      </c>
      <c r="Z579" s="14" t="s">
        <v>168</v>
      </c>
      <c r="AA579" s="22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  <c r="GV579" s="10"/>
      <c r="GW579" s="10"/>
      <c r="GX579" s="10"/>
      <c r="GY579" s="10"/>
      <c r="GZ579" s="10"/>
      <c r="HA579" s="10"/>
      <c r="HB579" s="10"/>
      <c r="HC579" s="10"/>
      <c r="HD579" s="10"/>
      <c r="HE579" s="10"/>
      <c r="HF579" s="10"/>
      <c r="HG579" s="10"/>
      <c r="HH579" s="10"/>
      <c r="HI579" s="10"/>
      <c r="HJ579" s="10"/>
      <c r="HK579" s="10"/>
      <c r="HL579" s="10"/>
      <c r="HM579" s="10"/>
      <c r="HN579" s="10"/>
    </row>
    <row r="580" spans="1:222" ht="89.25" hidden="1" outlineLevel="1" x14ac:dyDescent="0.2">
      <c r="A580" s="14" t="s">
        <v>1507</v>
      </c>
      <c r="B580" s="14" t="s">
        <v>40</v>
      </c>
      <c r="C580" s="14" t="s">
        <v>1508</v>
      </c>
      <c r="D580" s="14" t="s">
        <v>322</v>
      </c>
      <c r="E580" s="14" t="s">
        <v>1509</v>
      </c>
      <c r="F580" s="14" t="s">
        <v>1510</v>
      </c>
      <c r="G580" s="15" t="s">
        <v>77</v>
      </c>
      <c r="H580" s="16">
        <v>57</v>
      </c>
      <c r="I580" s="17" t="s">
        <v>816</v>
      </c>
      <c r="J580" s="15" t="s">
        <v>47</v>
      </c>
      <c r="K580" s="18" t="s">
        <v>48</v>
      </c>
      <c r="L580" s="18" t="s">
        <v>49</v>
      </c>
      <c r="M580" s="85" t="s">
        <v>1368</v>
      </c>
      <c r="N580" s="85"/>
      <c r="O580" s="85"/>
      <c r="P580" s="19"/>
      <c r="Q580" s="20">
        <v>25</v>
      </c>
      <c r="R580" s="20">
        <v>77</v>
      </c>
      <c r="S580" s="20">
        <v>77</v>
      </c>
      <c r="T580" s="20">
        <v>77</v>
      </c>
      <c r="U580" s="20">
        <v>77</v>
      </c>
      <c r="V580" s="20">
        <v>20311.21</v>
      </c>
      <c r="W580" s="28">
        <f t="shared" si="15"/>
        <v>6763632.9299999997</v>
      </c>
      <c r="X580" s="20">
        <f t="shared" si="14"/>
        <v>7575268.8816</v>
      </c>
      <c r="Y580" s="18" t="s">
        <v>51</v>
      </c>
      <c r="Z580" s="14" t="s">
        <v>168</v>
      </c>
      <c r="AA580" s="22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  <c r="GV580" s="10"/>
      <c r="GW580" s="10"/>
      <c r="GX580" s="10"/>
      <c r="GY580" s="10"/>
      <c r="GZ580" s="10"/>
      <c r="HA580" s="10"/>
      <c r="HB580" s="10"/>
      <c r="HC580" s="10"/>
      <c r="HD580" s="10"/>
      <c r="HE580" s="10"/>
      <c r="HF580" s="10"/>
      <c r="HG580" s="10"/>
      <c r="HH580" s="10"/>
      <c r="HI580" s="10"/>
      <c r="HJ580" s="10"/>
      <c r="HK580" s="10"/>
      <c r="HL580" s="10"/>
      <c r="HM580" s="10"/>
      <c r="HN580" s="10"/>
    </row>
    <row r="581" spans="1:222" ht="89.25" hidden="1" outlineLevel="1" x14ac:dyDescent="0.2">
      <c r="A581" s="14" t="s">
        <v>1511</v>
      </c>
      <c r="B581" s="14" t="s">
        <v>40</v>
      </c>
      <c r="C581" s="14" t="s">
        <v>1508</v>
      </c>
      <c r="D581" s="14" t="s">
        <v>322</v>
      </c>
      <c r="E581" s="14" t="s">
        <v>1509</v>
      </c>
      <c r="F581" s="14" t="s">
        <v>1512</v>
      </c>
      <c r="G581" s="15" t="s">
        <v>77</v>
      </c>
      <c r="H581" s="16">
        <v>57</v>
      </c>
      <c r="I581" s="17" t="s">
        <v>816</v>
      </c>
      <c r="J581" s="15" t="s">
        <v>47</v>
      </c>
      <c r="K581" s="18" t="s">
        <v>48</v>
      </c>
      <c r="L581" s="18" t="s">
        <v>49</v>
      </c>
      <c r="M581" s="85" t="s">
        <v>1368</v>
      </c>
      <c r="N581" s="85"/>
      <c r="O581" s="85"/>
      <c r="P581" s="19"/>
      <c r="Q581" s="20">
        <v>12</v>
      </c>
      <c r="R581" s="20">
        <v>25</v>
      </c>
      <c r="S581" s="20">
        <v>25</v>
      </c>
      <c r="T581" s="20">
        <v>25</v>
      </c>
      <c r="U581" s="20">
        <v>25</v>
      </c>
      <c r="V581" s="20">
        <v>20311.21</v>
      </c>
      <c r="W581" s="28">
        <f t="shared" si="15"/>
        <v>2274855.52</v>
      </c>
      <c r="X581" s="20">
        <f t="shared" si="14"/>
        <v>2547838.1824000003</v>
      </c>
      <c r="Y581" s="18" t="s">
        <v>51</v>
      </c>
      <c r="Z581" s="14" t="s">
        <v>168</v>
      </c>
      <c r="AA581" s="22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  <c r="GV581" s="10"/>
      <c r="GW581" s="10"/>
      <c r="GX581" s="10"/>
      <c r="GY581" s="10"/>
      <c r="GZ581" s="10"/>
      <c r="HA581" s="10"/>
      <c r="HB581" s="10"/>
      <c r="HC581" s="10"/>
      <c r="HD581" s="10"/>
      <c r="HE581" s="10"/>
      <c r="HF581" s="10"/>
      <c r="HG581" s="10"/>
      <c r="HH581" s="10"/>
      <c r="HI581" s="10"/>
      <c r="HJ581" s="10"/>
      <c r="HK581" s="10"/>
      <c r="HL581" s="10"/>
      <c r="HM581" s="10"/>
      <c r="HN581" s="10"/>
    </row>
    <row r="582" spans="1:222" ht="89.25" hidden="1" outlineLevel="1" x14ac:dyDescent="0.2">
      <c r="A582" s="14" t="s">
        <v>1513</v>
      </c>
      <c r="B582" s="14" t="s">
        <v>40</v>
      </c>
      <c r="C582" s="14" t="s">
        <v>1508</v>
      </c>
      <c r="D582" s="14" t="s">
        <v>322</v>
      </c>
      <c r="E582" s="14" t="s">
        <v>1509</v>
      </c>
      <c r="F582" s="14" t="s">
        <v>1514</v>
      </c>
      <c r="G582" s="15" t="s">
        <v>77</v>
      </c>
      <c r="H582" s="16">
        <v>57</v>
      </c>
      <c r="I582" s="17" t="s">
        <v>816</v>
      </c>
      <c r="J582" s="15" t="s">
        <v>47</v>
      </c>
      <c r="K582" s="18" t="s">
        <v>48</v>
      </c>
      <c r="L582" s="18" t="s">
        <v>49</v>
      </c>
      <c r="M582" s="85" t="s">
        <v>1368</v>
      </c>
      <c r="N582" s="85"/>
      <c r="O582" s="85"/>
      <c r="P582" s="19"/>
      <c r="Q582" s="20">
        <v>12</v>
      </c>
      <c r="R582" s="20">
        <v>25</v>
      </c>
      <c r="S582" s="20">
        <v>25</v>
      </c>
      <c r="T582" s="20">
        <v>25</v>
      </c>
      <c r="U582" s="20">
        <v>25</v>
      </c>
      <c r="V582" s="20">
        <v>20311.21</v>
      </c>
      <c r="W582" s="28">
        <f t="shared" si="15"/>
        <v>2274855.52</v>
      </c>
      <c r="X582" s="20">
        <f t="shared" si="14"/>
        <v>2547838.1824000003</v>
      </c>
      <c r="Y582" s="18" t="s">
        <v>51</v>
      </c>
      <c r="Z582" s="14" t="s">
        <v>168</v>
      </c>
      <c r="AA582" s="22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  <c r="GV582" s="10"/>
      <c r="GW582" s="10"/>
      <c r="GX582" s="10"/>
      <c r="GY582" s="10"/>
      <c r="GZ582" s="10"/>
      <c r="HA582" s="10"/>
      <c r="HB582" s="10"/>
      <c r="HC582" s="10"/>
      <c r="HD582" s="10"/>
      <c r="HE582" s="10"/>
      <c r="HF582" s="10"/>
      <c r="HG582" s="10"/>
      <c r="HH582" s="10"/>
      <c r="HI582" s="10"/>
      <c r="HJ582" s="10"/>
      <c r="HK582" s="10"/>
      <c r="HL582" s="10"/>
      <c r="HM582" s="10"/>
      <c r="HN582" s="10"/>
    </row>
    <row r="583" spans="1:222" ht="89.25" hidden="1" outlineLevel="1" x14ac:dyDescent="0.2">
      <c r="A583" s="14" t="s">
        <v>1515</v>
      </c>
      <c r="B583" s="14" t="s">
        <v>40</v>
      </c>
      <c r="C583" s="14" t="s">
        <v>1508</v>
      </c>
      <c r="D583" s="14" t="s">
        <v>322</v>
      </c>
      <c r="E583" s="14" t="s">
        <v>1509</v>
      </c>
      <c r="F583" s="14" t="s">
        <v>1516</v>
      </c>
      <c r="G583" s="15" t="s">
        <v>77</v>
      </c>
      <c r="H583" s="16">
        <v>57</v>
      </c>
      <c r="I583" s="17" t="s">
        <v>816</v>
      </c>
      <c r="J583" s="15" t="s">
        <v>47</v>
      </c>
      <c r="K583" s="18" t="s">
        <v>48</v>
      </c>
      <c r="L583" s="18" t="s">
        <v>49</v>
      </c>
      <c r="M583" s="85" t="s">
        <v>1368</v>
      </c>
      <c r="N583" s="85"/>
      <c r="O583" s="85"/>
      <c r="P583" s="19"/>
      <c r="Q583" s="20">
        <v>4</v>
      </c>
      <c r="R583" s="20">
        <v>8</v>
      </c>
      <c r="S583" s="20">
        <v>8</v>
      </c>
      <c r="T583" s="20">
        <v>8</v>
      </c>
      <c r="U583" s="20">
        <v>8</v>
      </c>
      <c r="V583" s="20">
        <v>20311.21</v>
      </c>
      <c r="W583" s="28">
        <f t="shared" si="15"/>
        <v>731203.55999999994</v>
      </c>
      <c r="X583" s="20">
        <f t="shared" si="14"/>
        <v>818947.98719999997</v>
      </c>
      <c r="Y583" s="18" t="s">
        <v>51</v>
      </c>
      <c r="Z583" s="14" t="s">
        <v>168</v>
      </c>
      <c r="AA583" s="22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  <c r="GV583" s="10"/>
      <c r="GW583" s="10"/>
      <c r="GX583" s="10"/>
      <c r="GY583" s="10"/>
      <c r="GZ583" s="10"/>
      <c r="HA583" s="10"/>
      <c r="HB583" s="10"/>
      <c r="HC583" s="10"/>
      <c r="HD583" s="10"/>
      <c r="HE583" s="10"/>
      <c r="HF583" s="10"/>
      <c r="HG583" s="10"/>
      <c r="HH583" s="10"/>
      <c r="HI583" s="10"/>
      <c r="HJ583" s="10"/>
      <c r="HK583" s="10"/>
      <c r="HL583" s="10"/>
      <c r="HM583" s="10"/>
      <c r="HN583" s="10"/>
    </row>
    <row r="584" spans="1:222" ht="102" hidden="1" outlineLevel="1" x14ac:dyDescent="0.2">
      <c r="A584" s="14" t="s">
        <v>1517</v>
      </c>
      <c r="B584" s="14" t="s">
        <v>40</v>
      </c>
      <c r="C584" s="80" t="s">
        <v>1478</v>
      </c>
      <c r="D584" s="14" t="s">
        <v>322</v>
      </c>
      <c r="E584" s="14" t="s">
        <v>1479</v>
      </c>
      <c r="F584" s="14" t="s">
        <v>1518</v>
      </c>
      <c r="G584" s="15" t="s">
        <v>77</v>
      </c>
      <c r="H584" s="16">
        <v>57</v>
      </c>
      <c r="I584" s="17" t="s">
        <v>816</v>
      </c>
      <c r="J584" s="15" t="s">
        <v>47</v>
      </c>
      <c r="K584" s="18" t="s">
        <v>48</v>
      </c>
      <c r="L584" s="18" t="s">
        <v>49</v>
      </c>
      <c r="M584" s="85" t="s">
        <v>1368</v>
      </c>
      <c r="N584" s="85"/>
      <c r="O584" s="85"/>
      <c r="P584" s="19"/>
      <c r="Q584" s="20">
        <v>1</v>
      </c>
      <c r="R584" s="20">
        <v>1</v>
      </c>
      <c r="S584" s="20">
        <v>1</v>
      </c>
      <c r="T584" s="20">
        <v>1</v>
      </c>
      <c r="U584" s="20">
        <v>1</v>
      </c>
      <c r="V584" s="20">
        <v>22245.61</v>
      </c>
      <c r="W584" s="28">
        <f t="shared" si="15"/>
        <v>111228.05</v>
      </c>
      <c r="X584" s="20">
        <f t="shared" si="14"/>
        <v>124575.41600000001</v>
      </c>
      <c r="Y584" s="18" t="s">
        <v>51</v>
      </c>
      <c r="Z584" s="14" t="s">
        <v>168</v>
      </c>
      <c r="AA584" s="22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  <c r="GV584" s="10"/>
      <c r="GW584" s="10"/>
      <c r="GX584" s="10"/>
      <c r="GY584" s="10"/>
      <c r="GZ584" s="10"/>
      <c r="HA584" s="10"/>
      <c r="HB584" s="10"/>
      <c r="HC584" s="10"/>
      <c r="HD584" s="10"/>
      <c r="HE584" s="10"/>
      <c r="HF584" s="10"/>
      <c r="HG584" s="10"/>
      <c r="HH584" s="10"/>
      <c r="HI584" s="10"/>
      <c r="HJ584" s="10"/>
      <c r="HK584" s="10"/>
      <c r="HL584" s="10"/>
      <c r="HM584" s="10"/>
      <c r="HN584" s="10"/>
    </row>
    <row r="585" spans="1:222" ht="102" hidden="1" outlineLevel="1" x14ac:dyDescent="0.2">
      <c r="A585" s="14" t="s">
        <v>1519</v>
      </c>
      <c r="B585" s="14" t="s">
        <v>40</v>
      </c>
      <c r="C585" s="80" t="s">
        <v>1478</v>
      </c>
      <c r="D585" s="14" t="s">
        <v>322</v>
      </c>
      <c r="E585" s="14" t="s">
        <v>1479</v>
      </c>
      <c r="F585" s="14" t="s">
        <v>1520</v>
      </c>
      <c r="G585" s="15" t="s">
        <v>77</v>
      </c>
      <c r="H585" s="16">
        <v>57</v>
      </c>
      <c r="I585" s="17" t="s">
        <v>816</v>
      </c>
      <c r="J585" s="15" t="s">
        <v>47</v>
      </c>
      <c r="K585" s="18" t="s">
        <v>48</v>
      </c>
      <c r="L585" s="18" t="s">
        <v>49</v>
      </c>
      <c r="M585" s="85" t="s">
        <v>1368</v>
      </c>
      <c r="N585" s="85"/>
      <c r="O585" s="85"/>
      <c r="P585" s="19"/>
      <c r="Q585" s="20">
        <v>114</v>
      </c>
      <c r="R585" s="20">
        <v>114</v>
      </c>
      <c r="S585" s="20">
        <v>114</v>
      </c>
      <c r="T585" s="20">
        <v>114</v>
      </c>
      <c r="U585" s="20">
        <v>114</v>
      </c>
      <c r="V585" s="20">
        <v>22245.61</v>
      </c>
      <c r="W585" s="28">
        <f t="shared" si="15"/>
        <v>12679997.700000001</v>
      </c>
      <c r="X585" s="20">
        <f t="shared" si="14"/>
        <v>14201597.424000002</v>
      </c>
      <c r="Y585" s="18" t="s">
        <v>51</v>
      </c>
      <c r="Z585" s="14" t="s">
        <v>168</v>
      </c>
      <c r="AA585" s="22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  <c r="GV585" s="10"/>
      <c r="GW585" s="10"/>
      <c r="GX585" s="10"/>
      <c r="GY585" s="10"/>
      <c r="GZ585" s="10"/>
      <c r="HA585" s="10"/>
      <c r="HB585" s="10"/>
      <c r="HC585" s="10"/>
      <c r="HD585" s="10"/>
      <c r="HE585" s="10"/>
      <c r="HF585" s="10"/>
      <c r="HG585" s="10"/>
      <c r="HH585" s="10"/>
      <c r="HI585" s="10"/>
      <c r="HJ585" s="10"/>
      <c r="HK585" s="10"/>
      <c r="HL585" s="10"/>
      <c r="HM585" s="10"/>
      <c r="HN585" s="10"/>
    </row>
    <row r="586" spans="1:222" ht="102" hidden="1" outlineLevel="1" x14ac:dyDescent="0.2">
      <c r="A586" s="14" t="s">
        <v>1521</v>
      </c>
      <c r="B586" s="14" t="s">
        <v>40</v>
      </c>
      <c r="C586" s="80" t="s">
        <v>1478</v>
      </c>
      <c r="D586" s="14" t="s">
        <v>322</v>
      </c>
      <c r="E586" s="14" t="s">
        <v>1479</v>
      </c>
      <c r="F586" s="14" t="s">
        <v>1522</v>
      </c>
      <c r="G586" s="15" t="s">
        <v>77</v>
      </c>
      <c r="H586" s="16">
        <v>57</v>
      </c>
      <c r="I586" s="17" t="s">
        <v>816</v>
      </c>
      <c r="J586" s="15" t="s">
        <v>47</v>
      </c>
      <c r="K586" s="18" t="s">
        <v>48</v>
      </c>
      <c r="L586" s="18" t="s">
        <v>49</v>
      </c>
      <c r="M586" s="85" t="s">
        <v>1368</v>
      </c>
      <c r="N586" s="85"/>
      <c r="O586" s="85"/>
      <c r="P586" s="19"/>
      <c r="Q586" s="20">
        <v>198</v>
      </c>
      <c r="R586" s="20">
        <v>198</v>
      </c>
      <c r="S586" s="20">
        <v>198</v>
      </c>
      <c r="T586" s="20">
        <v>198</v>
      </c>
      <c r="U586" s="20">
        <v>198</v>
      </c>
      <c r="V586" s="20">
        <v>22245.61</v>
      </c>
      <c r="W586" s="28">
        <f t="shared" si="15"/>
        <v>22023153.900000002</v>
      </c>
      <c r="X586" s="20">
        <f t="shared" si="14"/>
        <v>24665932.368000004</v>
      </c>
      <c r="Y586" s="18" t="s">
        <v>51</v>
      </c>
      <c r="Z586" s="14" t="s">
        <v>168</v>
      </c>
      <c r="AA586" s="22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  <c r="GV586" s="10"/>
      <c r="GW586" s="10"/>
      <c r="GX586" s="10"/>
      <c r="GY586" s="10"/>
      <c r="GZ586" s="10"/>
      <c r="HA586" s="10"/>
      <c r="HB586" s="10"/>
      <c r="HC586" s="10"/>
      <c r="HD586" s="10"/>
      <c r="HE586" s="10"/>
      <c r="HF586" s="10"/>
      <c r="HG586" s="10"/>
      <c r="HH586" s="10"/>
      <c r="HI586" s="10"/>
      <c r="HJ586" s="10"/>
      <c r="HK586" s="10"/>
      <c r="HL586" s="10"/>
      <c r="HM586" s="10"/>
      <c r="HN586" s="10"/>
    </row>
    <row r="587" spans="1:222" ht="102" hidden="1" outlineLevel="1" x14ac:dyDescent="0.2">
      <c r="A587" s="14" t="s">
        <v>1523</v>
      </c>
      <c r="B587" s="14" t="s">
        <v>40</v>
      </c>
      <c r="C587" s="80" t="s">
        <v>1478</v>
      </c>
      <c r="D587" s="14" t="s">
        <v>322</v>
      </c>
      <c r="E587" s="14" t="s">
        <v>1479</v>
      </c>
      <c r="F587" s="14" t="s">
        <v>1524</v>
      </c>
      <c r="G587" s="15" t="s">
        <v>77</v>
      </c>
      <c r="H587" s="16">
        <v>57</v>
      </c>
      <c r="I587" s="17" t="s">
        <v>816</v>
      </c>
      <c r="J587" s="15" t="s">
        <v>47</v>
      </c>
      <c r="K587" s="18" t="s">
        <v>48</v>
      </c>
      <c r="L587" s="18" t="s">
        <v>49</v>
      </c>
      <c r="M587" s="85" t="s">
        <v>1368</v>
      </c>
      <c r="N587" s="85"/>
      <c r="O587" s="85"/>
      <c r="P587" s="19"/>
      <c r="Q587" s="20">
        <v>203</v>
      </c>
      <c r="R587" s="20">
        <v>203</v>
      </c>
      <c r="S587" s="20">
        <v>203</v>
      </c>
      <c r="T587" s="20">
        <v>203</v>
      </c>
      <c r="U587" s="20">
        <v>203</v>
      </c>
      <c r="V587" s="20">
        <v>22245.61</v>
      </c>
      <c r="W587" s="28">
        <f t="shared" si="15"/>
        <v>22579294.150000002</v>
      </c>
      <c r="X587" s="20">
        <f t="shared" si="14"/>
        <v>25288809.448000006</v>
      </c>
      <c r="Y587" s="18" t="s">
        <v>51</v>
      </c>
      <c r="Z587" s="14" t="s">
        <v>168</v>
      </c>
      <c r="AA587" s="22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  <c r="GV587" s="10"/>
      <c r="GW587" s="10"/>
      <c r="GX587" s="10"/>
      <c r="GY587" s="10"/>
      <c r="GZ587" s="10"/>
      <c r="HA587" s="10"/>
      <c r="HB587" s="10"/>
      <c r="HC587" s="10"/>
      <c r="HD587" s="10"/>
      <c r="HE587" s="10"/>
      <c r="HF587" s="10"/>
      <c r="HG587" s="10"/>
      <c r="HH587" s="10"/>
      <c r="HI587" s="10"/>
      <c r="HJ587" s="10"/>
      <c r="HK587" s="10"/>
      <c r="HL587" s="10"/>
      <c r="HM587" s="10"/>
      <c r="HN587" s="10"/>
    </row>
    <row r="588" spans="1:222" ht="102" hidden="1" outlineLevel="1" x14ac:dyDescent="0.2">
      <c r="A588" s="14" t="s">
        <v>1525</v>
      </c>
      <c r="B588" s="14" t="s">
        <v>40</v>
      </c>
      <c r="C588" s="80" t="s">
        <v>1478</v>
      </c>
      <c r="D588" s="14" t="s">
        <v>322</v>
      </c>
      <c r="E588" s="14" t="s">
        <v>1479</v>
      </c>
      <c r="F588" s="14" t="s">
        <v>1526</v>
      </c>
      <c r="G588" s="15" t="s">
        <v>77</v>
      </c>
      <c r="H588" s="16">
        <v>57</v>
      </c>
      <c r="I588" s="17" t="s">
        <v>816</v>
      </c>
      <c r="J588" s="15" t="s">
        <v>47</v>
      </c>
      <c r="K588" s="18" t="s">
        <v>48</v>
      </c>
      <c r="L588" s="18" t="s">
        <v>49</v>
      </c>
      <c r="M588" s="85" t="s">
        <v>1368</v>
      </c>
      <c r="N588" s="85"/>
      <c r="O588" s="85"/>
      <c r="P588" s="19"/>
      <c r="Q588" s="20">
        <v>210</v>
      </c>
      <c r="R588" s="20">
        <v>210</v>
      </c>
      <c r="S588" s="20">
        <v>210</v>
      </c>
      <c r="T588" s="20">
        <v>210</v>
      </c>
      <c r="U588" s="20">
        <v>210</v>
      </c>
      <c r="V588" s="20">
        <v>22245.61</v>
      </c>
      <c r="W588" s="28">
        <f t="shared" si="15"/>
        <v>23357890.5</v>
      </c>
      <c r="X588" s="20">
        <f t="shared" si="14"/>
        <v>26160837.360000003</v>
      </c>
      <c r="Y588" s="18" t="s">
        <v>51</v>
      </c>
      <c r="Z588" s="14" t="s">
        <v>168</v>
      </c>
      <c r="AA588" s="22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  <c r="GV588" s="10"/>
      <c r="GW588" s="10"/>
      <c r="GX588" s="10"/>
      <c r="GY588" s="10"/>
      <c r="GZ588" s="10"/>
      <c r="HA588" s="10"/>
      <c r="HB588" s="10"/>
      <c r="HC588" s="10"/>
      <c r="HD588" s="10"/>
      <c r="HE588" s="10"/>
      <c r="HF588" s="10"/>
      <c r="HG588" s="10"/>
      <c r="HH588" s="10"/>
      <c r="HI588" s="10"/>
      <c r="HJ588" s="10"/>
      <c r="HK588" s="10"/>
      <c r="HL588" s="10"/>
      <c r="HM588" s="10"/>
      <c r="HN588" s="10"/>
    </row>
    <row r="589" spans="1:222" ht="102" hidden="1" outlineLevel="1" x14ac:dyDescent="0.2">
      <c r="A589" s="14" t="s">
        <v>1527</v>
      </c>
      <c r="B589" s="14" t="s">
        <v>40</v>
      </c>
      <c r="C589" s="80" t="s">
        <v>1478</v>
      </c>
      <c r="D589" s="14" t="s">
        <v>322</v>
      </c>
      <c r="E589" s="14" t="s">
        <v>1479</v>
      </c>
      <c r="F589" s="14" t="s">
        <v>1528</v>
      </c>
      <c r="G589" s="15" t="s">
        <v>77</v>
      </c>
      <c r="H589" s="16">
        <v>57</v>
      </c>
      <c r="I589" s="17" t="s">
        <v>816</v>
      </c>
      <c r="J589" s="15" t="s">
        <v>47</v>
      </c>
      <c r="K589" s="18" t="s">
        <v>48</v>
      </c>
      <c r="L589" s="18" t="s">
        <v>49</v>
      </c>
      <c r="M589" s="85" t="s">
        <v>1368</v>
      </c>
      <c r="N589" s="85"/>
      <c r="O589" s="85"/>
      <c r="P589" s="19"/>
      <c r="Q589" s="20">
        <v>161</v>
      </c>
      <c r="R589" s="20">
        <v>161</v>
      </c>
      <c r="S589" s="20">
        <v>161</v>
      </c>
      <c r="T589" s="20">
        <v>161</v>
      </c>
      <c r="U589" s="20">
        <v>161</v>
      </c>
      <c r="V589" s="20">
        <v>22245.61</v>
      </c>
      <c r="W589" s="28">
        <f t="shared" si="15"/>
        <v>17907716.050000001</v>
      </c>
      <c r="X589" s="20">
        <f t="shared" si="14"/>
        <v>20056641.976000004</v>
      </c>
      <c r="Y589" s="18" t="s">
        <v>51</v>
      </c>
      <c r="Z589" s="14" t="s">
        <v>168</v>
      </c>
      <c r="AA589" s="22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  <c r="GV589" s="10"/>
      <c r="GW589" s="10"/>
      <c r="GX589" s="10"/>
      <c r="GY589" s="10"/>
      <c r="GZ589" s="10"/>
      <c r="HA589" s="10"/>
      <c r="HB589" s="10"/>
      <c r="HC589" s="10"/>
      <c r="HD589" s="10"/>
      <c r="HE589" s="10"/>
      <c r="HF589" s="10"/>
      <c r="HG589" s="10"/>
      <c r="HH589" s="10"/>
      <c r="HI589" s="10"/>
      <c r="HJ589" s="10"/>
      <c r="HK589" s="10"/>
      <c r="HL589" s="10"/>
      <c r="HM589" s="10"/>
      <c r="HN589" s="10"/>
    </row>
    <row r="590" spans="1:222" ht="102" hidden="1" outlineLevel="1" x14ac:dyDescent="0.2">
      <c r="A590" s="14" t="s">
        <v>1529</v>
      </c>
      <c r="B590" s="14" t="s">
        <v>40</v>
      </c>
      <c r="C590" s="80" t="s">
        <v>1478</v>
      </c>
      <c r="D590" s="14" t="s">
        <v>322</v>
      </c>
      <c r="E590" s="14" t="s">
        <v>1479</v>
      </c>
      <c r="F590" s="14" t="s">
        <v>1530</v>
      </c>
      <c r="G590" s="15" t="s">
        <v>77</v>
      </c>
      <c r="H590" s="16">
        <v>57</v>
      </c>
      <c r="I590" s="17" t="s">
        <v>816</v>
      </c>
      <c r="J590" s="15" t="s">
        <v>47</v>
      </c>
      <c r="K590" s="18" t="s">
        <v>48</v>
      </c>
      <c r="L590" s="18" t="s">
        <v>49</v>
      </c>
      <c r="M590" s="85" t="s">
        <v>1368</v>
      </c>
      <c r="N590" s="85"/>
      <c r="O590" s="85"/>
      <c r="P590" s="19"/>
      <c r="Q590" s="20">
        <v>82</v>
      </c>
      <c r="R590" s="20">
        <v>82</v>
      </c>
      <c r="S590" s="20">
        <v>82</v>
      </c>
      <c r="T590" s="20">
        <v>82</v>
      </c>
      <c r="U590" s="20">
        <v>82</v>
      </c>
      <c r="V590" s="20">
        <v>22245.61</v>
      </c>
      <c r="W590" s="28">
        <f t="shared" si="15"/>
        <v>9120700.0999999996</v>
      </c>
      <c r="X590" s="20">
        <f t="shared" si="14"/>
        <v>10215184.112</v>
      </c>
      <c r="Y590" s="18" t="s">
        <v>51</v>
      </c>
      <c r="Z590" s="14" t="s">
        <v>168</v>
      </c>
      <c r="AA590" s="22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  <c r="GV590" s="10"/>
      <c r="GW590" s="10"/>
      <c r="GX590" s="10"/>
      <c r="GY590" s="10"/>
      <c r="GZ590" s="10"/>
      <c r="HA590" s="10"/>
      <c r="HB590" s="10"/>
      <c r="HC590" s="10"/>
      <c r="HD590" s="10"/>
      <c r="HE590" s="10"/>
      <c r="HF590" s="10"/>
      <c r="HG590" s="10"/>
      <c r="HH590" s="10"/>
      <c r="HI590" s="10"/>
      <c r="HJ590" s="10"/>
      <c r="HK590" s="10"/>
      <c r="HL590" s="10"/>
      <c r="HM590" s="10"/>
      <c r="HN590" s="10"/>
    </row>
    <row r="591" spans="1:222" ht="102" hidden="1" outlineLevel="1" x14ac:dyDescent="0.2">
      <c r="A591" s="14" t="s">
        <v>1531</v>
      </c>
      <c r="B591" s="14" t="s">
        <v>40</v>
      </c>
      <c r="C591" s="80" t="s">
        <v>1478</v>
      </c>
      <c r="D591" s="14" t="s">
        <v>322</v>
      </c>
      <c r="E591" s="14" t="s">
        <v>1479</v>
      </c>
      <c r="F591" s="14" t="s">
        <v>1532</v>
      </c>
      <c r="G591" s="15" t="s">
        <v>77</v>
      </c>
      <c r="H591" s="16">
        <v>57</v>
      </c>
      <c r="I591" s="17" t="s">
        <v>816</v>
      </c>
      <c r="J591" s="15" t="s">
        <v>47</v>
      </c>
      <c r="K591" s="18" t="s">
        <v>48</v>
      </c>
      <c r="L591" s="18" t="s">
        <v>49</v>
      </c>
      <c r="M591" s="85" t="s">
        <v>1368</v>
      </c>
      <c r="N591" s="85"/>
      <c r="O591" s="85"/>
      <c r="P591" s="19"/>
      <c r="Q591" s="20">
        <v>33</v>
      </c>
      <c r="R591" s="20">
        <v>33</v>
      </c>
      <c r="S591" s="20">
        <v>33</v>
      </c>
      <c r="T591" s="20">
        <v>33</v>
      </c>
      <c r="U591" s="20">
        <v>33</v>
      </c>
      <c r="V591" s="20">
        <v>22245.61</v>
      </c>
      <c r="W591" s="28">
        <f t="shared" si="15"/>
        <v>3670525.65</v>
      </c>
      <c r="X591" s="20">
        <f t="shared" si="14"/>
        <v>4110988.7280000001</v>
      </c>
      <c r="Y591" s="18" t="s">
        <v>51</v>
      </c>
      <c r="Z591" s="14" t="s">
        <v>168</v>
      </c>
      <c r="AA591" s="22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  <c r="GV591" s="10"/>
      <c r="GW591" s="10"/>
      <c r="GX591" s="10"/>
      <c r="GY591" s="10"/>
      <c r="GZ591" s="10"/>
      <c r="HA591" s="10"/>
      <c r="HB591" s="10"/>
      <c r="HC591" s="10"/>
      <c r="HD591" s="10"/>
      <c r="HE591" s="10"/>
      <c r="HF591" s="10"/>
      <c r="HG591" s="10"/>
      <c r="HH591" s="10"/>
      <c r="HI591" s="10"/>
      <c r="HJ591" s="10"/>
      <c r="HK591" s="10"/>
      <c r="HL591" s="10"/>
      <c r="HM591" s="10"/>
      <c r="HN591" s="10"/>
    </row>
    <row r="592" spans="1:222" ht="102" hidden="1" outlineLevel="1" x14ac:dyDescent="0.2">
      <c r="A592" s="14" t="s">
        <v>1533</v>
      </c>
      <c r="B592" s="14" t="s">
        <v>40</v>
      </c>
      <c r="C592" s="80" t="s">
        <v>1478</v>
      </c>
      <c r="D592" s="14" t="s">
        <v>322</v>
      </c>
      <c r="E592" s="14" t="s">
        <v>1479</v>
      </c>
      <c r="F592" s="14" t="s">
        <v>1534</v>
      </c>
      <c r="G592" s="15" t="s">
        <v>77</v>
      </c>
      <c r="H592" s="16">
        <v>57</v>
      </c>
      <c r="I592" s="17" t="s">
        <v>816</v>
      </c>
      <c r="J592" s="15" t="s">
        <v>47</v>
      </c>
      <c r="K592" s="18" t="s">
        <v>48</v>
      </c>
      <c r="L592" s="18" t="s">
        <v>49</v>
      </c>
      <c r="M592" s="85" t="s">
        <v>1368</v>
      </c>
      <c r="N592" s="85"/>
      <c r="O592" s="85"/>
      <c r="P592" s="19"/>
      <c r="Q592" s="20">
        <v>15</v>
      </c>
      <c r="R592" s="20">
        <v>15</v>
      </c>
      <c r="S592" s="20">
        <v>15</v>
      </c>
      <c r="T592" s="20">
        <v>15</v>
      </c>
      <c r="U592" s="20">
        <v>15</v>
      </c>
      <c r="V592" s="20">
        <v>22245.61</v>
      </c>
      <c r="W592" s="28">
        <f t="shared" si="15"/>
        <v>1668420.75</v>
      </c>
      <c r="X592" s="20">
        <f t="shared" ref="X592:X655" si="16">W592*1.12</f>
        <v>1868631.2400000002</v>
      </c>
      <c r="Y592" s="18" t="s">
        <v>51</v>
      </c>
      <c r="Z592" s="14" t="s">
        <v>168</v>
      </c>
      <c r="AA592" s="22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  <c r="GV592" s="10"/>
      <c r="GW592" s="10"/>
      <c r="GX592" s="10"/>
      <c r="GY592" s="10"/>
      <c r="GZ592" s="10"/>
      <c r="HA592" s="10"/>
      <c r="HB592" s="10"/>
      <c r="HC592" s="10"/>
      <c r="HD592" s="10"/>
      <c r="HE592" s="10"/>
      <c r="HF592" s="10"/>
      <c r="HG592" s="10"/>
      <c r="HH592" s="10"/>
      <c r="HI592" s="10"/>
      <c r="HJ592" s="10"/>
      <c r="HK592" s="10"/>
      <c r="HL592" s="10"/>
      <c r="HM592" s="10"/>
      <c r="HN592" s="10"/>
    </row>
    <row r="593" spans="1:222" ht="102" hidden="1" outlineLevel="1" x14ac:dyDescent="0.2">
      <c r="A593" s="14" t="s">
        <v>1535</v>
      </c>
      <c r="B593" s="14" t="s">
        <v>40</v>
      </c>
      <c r="C593" s="80" t="s">
        <v>1478</v>
      </c>
      <c r="D593" s="14" t="s">
        <v>322</v>
      </c>
      <c r="E593" s="14" t="s">
        <v>1479</v>
      </c>
      <c r="F593" s="14" t="s">
        <v>1536</v>
      </c>
      <c r="G593" s="15" t="s">
        <v>77</v>
      </c>
      <c r="H593" s="16">
        <v>57</v>
      </c>
      <c r="I593" s="17" t="s">
        <v>816</v>
      </c>
      <c r="J593" s="15" t="s">
        <v>47</v>
      </c>
      <c r="K593" s="18" t="s">
        <v>48</v>
      </c>
      <c r="L593" s="18" t="s">
        <v>49</v>
      </c>
      <c r="M593" s="85" t="s">
        <v>1368</v>
      </c>
      <c r="N593" s="85"/>
      <c r="O593" s="85"/>
      <c r="P593" s="19"/>
      <c r="Q593" s="20">
        <v>11</v>
      </c>
      <c r="R593" s="20">
        <v>11</v>
      </c>
      <c r="S593" s="20">
        <v>11</v>
      </c>
      <c r="T593" s="20">
        <v>11</v>
      </c>
      <c r="U593" s="20">
        <v>11</v>
      </c>
      <c r="V593" s="20">
        <v>22245.61</v>
      </c>
      <c r="W593" s="28">
        <f t="shared" si="15"/>
        <v>1223508.55</v>
      </c>
      <c r="X593" s="20">
        <f t="shared" si="16"/>
        <v>1370329.5760000001</v>
      </c>
      <c r="Y593" s="18" t="s">
        <v>51</v>
      </c>
      <c r="Z593" s="14" t="s">
        <v>168</v>
      </c>
      <c r="AA593" s="22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  <c r="GV593" s="10"/>
      <c r="GW593" s="10"/>
      <c r="GX593" s="10"/>
      <c r="GY593" s="10"/>
      <c r="GZ593" s="10"/>
      <c r="HA593" s="10"/>
      <c r="HB593" s="10"/>
      <c r="HC593" s="10"/>
      <c r="HD593" s="10"/>
      <c r="HE593" s="10"/>
      <c r="HF593" s="10"/>
      <c r="HG593" s="10"/>
      <c r="HH593" s="10"/>
      <c r="HI593" s="10"/>
      <c r="HJ593" s="10"/>
      <c r="HK593" s="10"/>
      <c r="HL593" s="10"/>
      <c r="HM593" s="10"/>
      <c r="HN593" s="10"/>
    </row>
    <row r="594" spans="1:222" ht="102" hidden="1" outlineLevel="1" x14ac:dyDescent="0.2">
      <c r="A594" s="14" t="s">
        <v>1537</v>
      </c>
      <c r="B594" s="14" t="s">
        <v>40</v>
      </c>
      <c r="C594" s="80" t="s">
        <v>1478</v>
      </c>
      <c r="D594" s="14" t="s">
        <v>322</v>
      </c>
      <c r="E594" s="14" t="s">
        <v>1479</v>
      </c>
      <c r="F594" s="14" t="s">
        <v>1538</v>
      </c>
      <c r="G594" s="15" t="s">
        <v>77</v>
      </c>
      <c r="H594" s="16">
        <v>57</v>
      </c>
      <c r="I594" s="17" t="s">
        <v>816</v>
      </c>
      <c r="J594" s="15" t="s">
        <v>47</v>
      </c>
      <c r="K594" s="18" t="s">
        <v>48</v>
      </c>
      <c r="L594" s="18" t="s">
        <v>49</v>
      </c>
      <c r="M594" s="85" t="s">
        <v>1368</v>
      </c>
      <c r="N594" s="85"/>
      <c r="O594" s="85"/>
      <c r="P594" s="19"/>
      <c r="Q594" s="20">
        <v>9</v>
      </c>
      <c r="R594" s="20">
        <v>0</v>
      </c>
      <c r="S594" s="20">
        <v>0</v>
      </c>
      <c r="T594" s="20">
        <v>0</v>
      </c>
      <c r="U594" s="20">
        <v>0</v>
      </c>
      <c r="V594" s="20">
        <v>18750</v>
      </c>
      <c r="W594" s="28">
        <f t="shared" si="15"/>
        <v>168750</v>
      </c>
      <c r="X594" s="20">
        <f t="shared" si="16"/>
        <v>189000.00000000003</v>
      </c>
      <c r="Y594" s="18" t="s">
        <v>51</v>
      </c>
      <c r="Z594" s="14" t="s">
        <v>168</v>
      </c>
      <c r="AA594" s="22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  <c r="GV594" s="10"/>
      <c r="GW594" s="10"/>
      <c r="GX594" s="10"/>
      <c r="GY594" s="10"/>
      <c r="GZ594" s="10"/>
      <c r="HA594" s="10"/>
      <c r="HB594" s="10"/>
      <c r="HC594" s="10"/>
      <c r="HD594" s="10"/>
      <c r="HE594" s="10"/>
      <c r="HF594" s="10"/>
      <c r="HG594" s="10"/>
      <c r="HH594" s="10"/>
      <c r="HI594" s="10"/>
      <c r="HJ594" s="10"/>
      <c r="HK594" s="10"/>
      <c r="HL594" s="10"/>
      <c r="HM594" s="10"/>
      <c r="HN594" s="10"/>
    </row>
    <row r="595" spans="1:222" ht="102" hidden="1" outlineLevel="1" x14ac:dyDescent="0.2">
      <c r="A595" s="14" t="s">
        <v>1539</v>
      </c>
      <c r="B595" s="14" t="s">
        <v>40</v>
      </c>
      <c r="C595" s="80" t="s">
        <v>1478</v>
      </c>
      <c r="D595" s="14" t="s">
        <v>322</v>
      </c>
      <c r="E595" s="14" t="s">
        <v>1479</v>
      </c>
      <c r="F595" s="14" t="s">
        <v>1540</v>
      </c>
      <c r="G595" s="15" t="s">
        <v>77</v>
      </c>
      <c r="H595" s="16">
        <v>57</v>
      </c>
      <c r="I595" s="17" t="s">
        <v>816</v>
      </c>
      <c r="J595" s="15" t="s">
        <v>47</v>
      </c>
      <c r="K595" s="18" t="s">
        <v>48</v>
      </c>
      <c r="L595" s="18" t="s">
        <v>49</v>
      </c>
      <c r="M595" s="85" t="s">
        <v>1368</v>
      </c>
      <c r="N595" s="85"/>
      <c r="O595" s="85"/>
      <c r="P595" s="19"/>
      <c r="Q595" s="20">
        <v>42</v>
      </c>
      <c r="R595" s="20">
        <v>0</v>
      </c>
      <c r="S595" s="20">
        <v>0</v>
      </c>
      <c r="T595" s="20">
        <v>0</v>
      </c>
      <c r="U595" s="20">
        <v>0</v>
      </c>
      <c r="V595" s="20">
        <v>18750</v>
      </c>
      <c r="W595" s="28">
        <f t="shared" si="15"/>
        <v>787500</v>
      </c>
      <c r="X595" s="20">
        <f t="shared" si="16"/>
        <v>882000.00000000012</v>
      </c>
      <c r="Y595" s="18" t="s">
        <v>51</v>
      </c>
      <c r="Z595" s="14" t="s">
        <v>168</v>
      </c>
      <c r="AA595" s="22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  <c r="GV595" s="10"/>
      <c r="GW595" s="10"/>
      <c r="GX595" s="10"/>
      <c r="GY595" s="10"/>
      <c r="GZ595" s="10"/>
      <c r="HA595" s="10"/>
      <c r="HB595" s="10"/>
      <c r="HC595" s="10"/>
      <c r="HD595" s="10"/>
      <c r="HE595" s="10"/>
      <c r="HF595" s="10"/>
      <c r="HG595" s="10"/>
      <c r="HH595" s="10"/>
      <c r="HI595" s="10"/>
      <c r="HJ595" s="10"/>
      <c r="HK595" s="10"/>
      <c r="HL595" s="10"/>
      <c r="HM595" s="10"/>
      <c r="HN595" s="10"/>
    </row>
    <row r="596" spans="1:222" ht="102" hidden="1" outlineLevel="1" x14ac:dyDescent="0.2">
      <c r="A596" s="14" t="s">
        <v>1541</v>
      </c>
      <c r="B596" s="14" t="s">
        <v>40</v>
      </c>
      <c r="C596" s="80" t="s">
        <v>1478</v>
      </c>
      <c r="D596" s="14" t="s">
        <v>322</v>
      </c>
      <c r="E596" s="14" t="s">
        <v>1479</v>
      </c>
      <c r="F596" s="14" t="s">
        <v>1542</v>
      </c>
      <c r="G596" s="15" t="s">
        <v>77</v>
      </c>
      <c r="H596" s="16">
        <v>57</v>
      </c>
      <c r="I596" s="17" t="s">
        <v>816</v>
      </c>
      <c r="J596" s="15" t="s">
        <v>47</v>
      </c>
      <c r="K596" s="18" t="s">
        <v>48</v>
      </c>
      <c r="L596" s="18" t="s">
        <v>49</v>
      </c>
      <c r="M596" s="85" t="s">
        <v>1368</v>
      </c>
      <c r="N596" s="85"/>
      <c r="O596" s="85"/>
      <c r="P596" s="19"/>
      <c r="Q596" s="20">
        <v>78</v>
      </c>
      <c r="R596" s="20">
        <v>0</v>
      </c>
      <c r="S596" s="20">
        <v>0</v>
      </c>
      <c r="T596" s="20">
        <v>0</v>
      </c>
      <c r="U596" s="20">
        <v>0</v>
      </c>
      <c r="V596" s="20">
        <v>18750</v>
      </c>
      <c r="W596" s="28">
        <f t="shared" si="15"/>
        <v>1462500</v>
      </c>
      <c r="X596" s="20">
        <f t="shared" si="16"/>
        <v>1638000.0000000002</v>
      </c>
      <c r="Y596" s="18" t="s">
        <v>51</v>
      </c>
      <c r="Z596" s="14" t="s">
        <v>168</v>
      </c>
      <c r="AA596" s="22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  <c r="GV596" s="10"/>
      <c r="GW596" s="10"/>
      <c r="GX596" s="10"/>
      <c r="GY596" s="10"/>
      <c r="GZ596" s="10"/>
      <c r="HA596" s="10"/>
      <c r="HB596" s="10"/>
      <c r="HC596" s="10"/>
      <c r="HD596" s="10"/>
      <c r="HE596" s="10"/>
      <c r="HF596" s="10"/>
      <c r="HG596" s="10"/>
      <c r="HH596" s="10"/>
      <c r="HI596" s="10"/>
      <c r="HJ596" s="10"/>
      <c r="HK596" s="10"/>
      <c r="HL596" s="10"/>
      <c r="HM596" s="10"/>
      <c r="HN596" s="10"/>
    </row>
    <row r="597" spans="1:222" ht="102" hidden="1" outlineLevel="1" x14ac:dyDescent="0.2">
      <c r="A597" s="14" t="s">
        <v>1543</v>
      </c>
      <c r="B597" s="14" t="s">
        <v>40</v>
      </c>
      <c r="C597" s="80" t="s">
        <v>1478</v>
      </c>
      <c r="D597" s="14" t="s">
        <v>322</v>
      </c>
      <c r="E597" s="14" t="s">
        <v>1479</v>
      </c>
      <c r="F597" s="14" t="s">
        <v>1544</v>
      </c>
      <c r="G597" s="15" t="s">
        <v>77</v>
      </c>
      <c r="H597" s="16">
        <v>57</v>
      </c>
      <c r="I597" s="17" t="s">
        <v>816</v>
      </c>
      <c r="J597" s="15" t="s">
        <v>47</v>
      </c>
      <c r="K597" s="18" t="s">
        <v>48</v>
      </c>
      <c r="L597" s="18" t="s">
        <v>49</v>
      </c>
      <c r="M597" s="85" t="s">
        <v>1368</v>
      </c>
      <c r="N597" s="85"/>
      <c r="O597" s="85"/>
      <c r="P597" s="19"/>
      <c r="Q597" s="20">
        <v>127</v>
      </c>
      <c r="R597" s="20">
        <v>0</v>
      </c>
      <c r="S597" s="20">
        <v>0</v>
      </c>
      <c r="T597" s="20">
        <v>0</v>
      </c>
      <c r="U597" s="20">
        <v>0</v>
      </c>
      <c r="V597" s="20">
        <v>18750</v>
      </c>
      <c r="W597" s="28">
        <f t="shared" si="15"/>
        <v>2381250</v>
      </c>
      <c r="X597" s="20">
        <f t="shared" si="16"/>
        <v>2667000.0000000005</v>
      </c>
      <c r="Y597" s="18" t="s">
        <v>51</v>
      </c>
      <c r="Z597" s="14" t="s">
        <v>168</v>
      </c>
      <c r="AA597" s="22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  <c r="GV597" s="10"/>
      <c r="GW597" s="10"/>
      <c r="GX597" s="10"/>
      <c r="GY597" s="10"/>
      <c r="GZ597" s="10"/>
      <c r="HA597" s="10"/>
      <c r="HB597" s="10"/>
      <c r="HC597" s="10"/>
      <c r="HD597" s="10"/>
      <c r="HE597" s="10"/>
      <c r="HF597" s="10"/>
      <c r="HG597" s="10"/>
      <c r="HH597" s="10"/>
      <c r="HI597" s="10"/>
      <c r="HJ597" s="10"/>
      <c r="HK597" s="10"/>
      <c r="HL597" s="10"/>
      <c r="HM597" s="10"/>
      <c r="HN597" s="10"/>
    </row>
    <row r="598" spans="1:222" ht="102" hidden="1" outlineLevel="1" x14ac:dyDescent="0.2">
      <c r="A598" s="14" t="s">
        <v>1545</v>
      </c>
      <c r="B598" s="14" t="s">
        <v>40</v>
      </c>
      <c r="C598" s="80" t="s">
        <v>1478</v>
      </c>
      <c r="D598" s="14" t="s">
        <v>322</v>
      </c>
      <c r="E598" s="14" t="s">
        <v>1479</v>
      </c>
      <c r="F598" s="14" t="s">
        <v>1546</v>
      </c>
      <c r="G598" s="15" t="s">
        <v>77</v>
      </c>
      <c r="H598" s="16">
        <v>57</v>
      </c>
      <c r="I598" s="17" t="s">
        <v>816</v>
      </c>
      <c r="J598" s="15" t="s">
        <v>47</v>
      </c>
      <c r="K598" s="18" t="s">
        <v>48</v>
      </c>
      <c r="L598" s="18" t="s">
        <v>49</v>
      </c>
      <c r="M598" s="85" t="s">
        <v>1368</v>
      </c>
      <c r="N598" s="85"/>
      <c r="O598" s="85"/>
      <c r="P598" s="19"/>
      <c r="Q598" s="20">
        <v>110</v>
      </c>
      <c r="R598" s="20">
        <v>0</v>
      </c>
      <c r="S598" s="20">
        <v>0</v>
      </c>
      <c r="T598" s="20">
        <v>0</v>
      </c>
      <c r="U598" s="20">
        <v>0</v>
      </c>
      <c r="V598" s="20">
        <v>18750</v>
      </c>
      <c r="W598" s="28">
        <f t="shared" si="15"/>
        <v>2062500</v>
      </c>
      <c r="X598" s="20">
        <f t="shared" si="16"/>
        <v>2310000</v>
      </c>
      <c r="Y598" s="18" t="s">
        <v>51</v>
      </c>
      <c r="Z598" s="14" t="s">
        <v>168</v>
      </c>
      <c r="AA598" s="22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  <c r="GV598" s="10"/>
      <c r="GW598" s="10"/>
      <c r="GX598" s="10"/>
      <c r="GY598" s="10"/>
      <c r="GZ598" s="10"/>
      <c r="HA598" s="10"/>
      <c r="HB598" s="10"/>
      <c r="HC598" s="10"/>
      <c r="HD598" s="10"/>
      <c r="HE598" s="10"/>
      <c r="HF598" s="10"/>
      <c r="HG598" s="10"/>
      <c r="HH598" s="10"/>
      <c r="HI598" s="10"/>
      <c r="HJ598" s="10"/>
      <c r="HK598" s="10"/>
      <c r="HL598" s="10"/>
      <c r="HM598" s="10"/>
      <c r="HN598" s="10"/>
    </row>
    <row r="599" spans="1:222" ht="102" hidden="1" outlineLevel="1" x14ac:dyDescent="0.2">
      <c r="A599" s="14" t="s">
        <v>1547</v>
      </c>
      <c r="B599" s="14" t="s">
        <v>40</v>
      </c>
      <c r="C599" s="80" t="s">
        <v>1478</v>
      </c>
      <c r="D599" s="14" t="s">
        <v>322</v>
      </c>
      <c r="E599" s="14" t="s">
        <v>1479</v>
      </c>
      <c r="F599" s="14" t="s">
        <v>1548</v>
      </c>
      <c r="G599" s="15" t="s">
        <v>77</v>
      </c>
      <c r="H599" s="16">
        <v>57</v>
      </c>
      <c r="I599" s="17" t="s">
        <v>816</v>
      </c>
      <c r="J599" s="15" t="s">
        <v>47</v>
      </c>
      <c r="K599" s="18" t="s">
        <v>48</v>
      </c>
      <c r="L599" s="18" t="s">
        <v>49</v>
      </c>
      <c r="M599" s="85" t="s">
        <v>1368</v>
      </c>
      <c r="N599" s="85"/>
      <c r="O599" s="85"/>
      <c r="P599" s="19"/>
      <c r="Q599" s="20">
        <v>53</v>
      </c>
      <c r="R599" s="20">
        <v>0</v>
      </c>
      <c r="S599" s="20">
        <v>0</v>
      </c>
      <c r="T599" s="20">
        <v>0</v>
      </c>
      <c r="U599" s="20">
        <v>0</v>
      </c>
      <c r="V599" s="20">
        <v>18750</v>
      </c>
      <c r="W599" s="28">
        <f t="shared" si="15"/>
        <v>993750</v>
      </c>
      <c r="X599" s="20">
        <f t="shared" si="16"/>
        <v>1113000</v>
      </c>
      <c r="Y599" s="18" t="s">
        <v>51</v>
      </c>
      <c r="Z599" s="14" t="s">
        <v>168</v>
      </c>
      <c r="AA599" s="22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  <c r="GV599" s="10"/>
      <c r="GW599" s="10"/>
      <c r="GX599" s="10"/>
      <c r="GY599" s="10"/>
      <c r="GZ599" s="10"/>
      <c r="HA599" s="10"/>
      <c r="HB599" s="10"/>
      <c r="HC599" s="10"/>
      <c r="HD599" s="10"/>
      <c r="HE599" s="10"/>
      <c r="HF599" s="10"/>
      <c r="HG599" s="10"/>
      <c r="HH599" s="10"/>
      <c r="HI599" s="10"/>
      <c r="HJ599" s="10"/>
      <c r="HK599" s="10"/>
      <c r="HL599" s="10"/>
      <c r="HM599" s="10"/>
      <c r="HN599" s="10"/>
    </row>
    <row r="600" spans="1:222" ht="102" hidden="1" outlineLevel="1" x14ac:dyDescent="0.2">
      <c r="A600" s="14" t="s">
        <v>1549</v>
      </c>
      <c r="B600" s="14" t="s">
        <v>40</v>
      </c>
      <c r="C600" s="80" t="s">
        <v>1478</v>
      </c>
      <c r="D600" s="14" t="s">
        <v>322</v>
      </c>
      <c r="E600" s="14" t="s">
        <v>1479</v>
      </c>
      <c r="F600" s="14" t="s">
        <v>1550</v>
      </c>
      <c r="G600" s="15" t="s">
        <v>77</v>
      </c>
      <c r="H600" s="16">
        <v>57</v>
      </c>
      <c r="I600" s="17" t="s">
        <v>816</v>
      </c>
      <c r="J600" s="15" t="s">
        <v>47</v>
      </c>
      <c r="K600" s="18" t="s">
        <v>48</v>
      </c>
      <c r="L600" s="18" t="s">
        <v>49</v>
      </c>
      <c r="M600" s="85" t="s">
        <v>1368</v>
      </c>
      <c r="N600" s="85"/>
      <c r="O600" s="85"/>
      <c r="P600" s="19"/>
      <c r="Q600" s="20">
        <v>28</v>
      </c>
      <c r="R600" s="20">
        <v>0</v>
      </c>
      <c r="S600" s="20">
        <v>0</v>
      </c>
      <c r="T600" s="20">
        <v>0</v>
      </c>
      <c r="U600" s="20">
        <v>0</v>
      </c>
      <c r="V600" s="20">
        <v>18750</v>
      </c>
      <c r="W600" s="28">
        <f t="shared" si="15"/>
        <v>525000</v>
      </c>
      <c r="X600" s="20">
        <f t="shared" si="16"/>
        <v>588000</v>
      </c>
      <c r="Y600" s="18" t="s">
        <v>51</v>
      </c>
      <c r="Z600" s="14" t="s">
        <v>168</v>
      </c>
      <c r="AA600" s="22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0"/>
      <c r="FE600" s="10"/>
      <c r="FF600" s="10"/>
      <c r="FG600" s="10"/>
      <c r="FH600" s="10"/>
      <c r="FI600" s="10"/>
      <c r="FJ600" s="10"/>
      <c r="FK600" s="10"/>
      <c r="FL600" s="10"/>
      <c r="FM600" s="10"/>
      <c r="FN600" s="10"/>
      <c r="FO600" s="10"/>
      <c r="FP600" s="10"/>
      <c r="FQ600" s="10"/>
      <c r="FR600" s="10"/>
      <c r="FS600" s="10"/>
      <c r="FT600" s="10"/>
      <c r="FU600" s="10"/>
      <c r="FV600" s="10"/>
      <c r="FW600" s="10"/>
      <c r="FX600" s="10"/>
      <c r="FY600" s="10"/>
      <c r="FZ600" s="10"/>
      <c r="GA600" s="10"/>
      <c r="GB600" s="10"/>
      <c r="GC600" s="10"/>
      <c r="GD600" s="10"/>
      <c r="GE600" s="10"/>
      <c r="GF600" s="10"/>
      <c r="GG600" s="10"/>
      <c r="GH600" s="10"/>
      <c r="GI600" s="10"/>
      <c r="GJ600" s="10"/>
      <c r="GK600" s="10"/>
      <c r="GL600" s="10"/>
      <c r="GM600" s="10"/>
      <c r="GN600" s="10"/>
      <c r="GO600" s="10"/>
      <c r="GP600" s="10"/>
      <c r="GQ600" s="10"/>
      <c r="GR600" s="10"/>
      <c r="GS600" s="10"/>
      <c r="GT600" s="10"/>
      <c r="GU600" s="10"/>
      <c r="GV600" s="10"/>
      <c r="GW600" s="10"/>
      <c r="GX600" s="10"/>
      <c r="GY600" s="10"/>
      <c r="GZ600" s="10"/>
      <c r="HA600" s="10"/>
      <c r="HB600" s="10"/>
      <c r="HC600" s="10"/>
      <c r="HD600" s="10"/>
      <c r="HE600" s="10"/>
      <c r="HF600" s="10"/>
      <c r="HG600" s="10"/>
      <c r="HH600" s="10"/>
      <c r="HI600" s="10"/>
      <c r="HJ600" s="10"/>
      <c r="HK600" s="10"/>
      <c r="HL600" s="10"/>
      <c r="HM600" s="10"/>
      <c r="HN600" s="10"/>
    </row>
    <row r="601" spans="1:222" ht="102" hidden="1" outlineLevel="1" x14ac:dyDescent="0.2">
      <c r="A601" s="14" t="s">
        <v>1551</v>
      </c>
      <c r="B601" s="14" t="s">
        <v>40</v>
      </c>
      <c r="C601" s="80" t="s">
        <v>1478</v>
      </c>
      <c r="D601" s="14" t="s">
        <v>322</v>
      </c>
      <c r="E601" s="14" t="s">
        <v>1479</v>
      </c>
      <c r="F601" s="14" t="s">
        <v>1552</v>
      </c>
      <c r="G601" s="15" t="s">
        <v>77</v>
      </c>
      <c r="H601" s="16">
        <v>57</v>
      </c>
      <c r="I601" s="17" t="s">
        <v>816</v>
      </c>
      <c r="J601" s="15" t="s">
        <v>47</v>
      </c>
      <c r="K601" s="18" t="s">
        <v>48</v>
      </c>
      <c r="L601" s="18" t="s">
        <v>49</v>
      </c>
      <c r="M601" s="85" t="s">
        <v>1368</v>
      </c>
      <c r="N601" s="85"/>
      <c r="O601" s="85"/>
      <c r="P601" s="19"/>
      <c r="Q601" s="20">
        <v>6</v>
      </c>
      <c r="R601" s="20">
        <v>0</v>
      </c>
      <c r="S601" s="20">
        <v>0</v>
      </c>
      <c r="T601" s="20">
        <v>0</v>
      </c>
      <c r="U601" s="20">
        <v>0</v>
      </c>
      <c r="V601" s="20">
        <v>18750</v>
      </c>
      <c r="W601" s="28">
        <f t="shared" si="15"/>
        <v>112500</v>
      </c>
      <c r="X601" s="20">
        <f t="shared" si="16"/>
        <v>126000.00000000001</v>
      </c>
      <c r="Y601" s="18" t="s">
        <v>51</v>
      </c>
      <c r="Z601" s="14" t="s">
        <v>168</v>
      </c>
      <c r="AA601" s="22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  <c r="FE601" s="10"/>
      <c r="FF601" s="10"/>
      <c r="FG601" s="10"/>
      <c r="FH601" s="10"/>
      <c r="FI601" s="10"/>
      <c r="FJ601" s="10"/>
      <c r="FK601" s="10"/>
      <c r="FL601" s="10"/>
      <c r="FM601" s="10"/>
      <c r="FN601" s="10"/>
      <c r="FO601" s="10"/>
      <c r="FP601" s="10"/>
      <c r="FQ601" s="10"/>
      <c r="FR601" s="10"/>
      <c r="FS601" s="10"/>
      <c r="FT601" s="10"/>
      <c r="FU601" s="10"/>
      <c r="FV601" s="10"/>
      <c r="FW601" s="10"/>
      <c r="FX601" s="10"/>
      <c r="FY601" s="10"/>
      <c r="FZ601" s="10"/>
      <c r="GA601" s="10"/>
      <c r="GB601" s="10"/>
      <c r="GC601" s="10"/>
      <c r="GD601" s="10"/>
      <c r="GE601" s="10"/>
      <c r="GF601" s="10"/>
      <c r="GG601" s="10"/>
      <c r="GH601" s="10"/>
      <c r="GI601" s="10"/>
      <c r="GJ601" s="10"/>
      <c r="GK601" s="10"/>
      <c r="GL601" s="10"/>
      <c r="GM601" s="10"/>
      <c r="GN601" s="10"/>
      <c r="GO601" s="10"/>
      <c r="GP601" s="10"/>
      <c r="GQ601" s="10"/>
      <c r="GR601" s="10"/>
      <c r="GS601" s="10"/>
      <c r="GT601" s="10"/>
      <c r="GU601" s="10"/>
      <c r="GV601" s="10"/>
      <c r="GW601" s="10"/>
      <c r="GX601" s="10"/>
      <c r="GY601" s="10"/>
      <c r="GZ601" s="10"/>
      <c r="HA601" s="10"/>
      <c r="HB601" s="10"/>
      <c r="HC601" s="10"/>
      <c r="HD601" s="10"/>
      <c r="HE601" s="10"/>
      <c r="HF601" s="10"/>
      <c r="HG601" s="10"/>
      <c r="HH601" s="10"/>
      <c r="HI601" s="10"/>
      <c r="HJ601" s="10"/>
      <c r="HK601" s="10"/>
      <c r="HL601" s="10"/>
      <c r="HM601" s="10"/>
      <c r="HN601" s="10"/>
    </row>
    <row r="602" spans="1:222" ht="102" hidden="1" outlineLevel="1" x14ac:dyDescent="0.2">
      <c r="A602" s="14" t="s">
        <v>1553</v>
      </c>
      <c r="B602" s="14" t="s">
        <v>40</v>
      </c>
      <c r="C602" s="80" t="s">
        <v>1478</v>
      </c>
      <c r="D602" s="14" t="s">
        <v>322</v>
      </c>
      <c r="E602" s="14" t="s">
        <v>1479</v>
      </c>
      <c r="F602" s="14" t="s">
        <v>1554</v>
      </c>
      <c r="G602" s="15" t="s">
        <v>77</v>
      </c>
      <c r="H602" s="16">
        <v>57</v>
      </c>
      <c r="I602" s="17" t="s">
        <v>816</v>
      </c>
      <c r="J602" s="15" t="s">
        <v>47</v>
      </c>
      <c r="K602" s="18" t="s">
        <v>48</v>
      </c>
      <c r="L602" s="18" t="s">
        <v>49</v>
      </c>
      <c r="M602" s="85" t="s">
        <v>1368</v>
      </c>
      <c r="N602" s="85"/>
      <c r="O602" s="85"/>
      <c r="P602" s="19"/>
      <c r="Q602" s="20">
        <v>2</v>
      </c>
      <c r="R602" s="20">
        <v>0</v>
      </c>
      <c r="S602" s="20">
        <v>0</v>
      </c>
      <c r="T602" s="20">
        <v>0</v>
      </c>
      <c r="U602" s="20">
        <v>0</v>
      </c>
      <c r="V602" s="20">
        <v>18750</v>
      </c>
      <c r="W602" s="28">
        <f t="shared" si="15"/>
        <v>37500</v>
      </c>
      <c r="X602" s="20">
        <f t="shared" si="16"/>
        <v>42000.000000000007</v>
      </c>
      <c r="Y602" s="18" t="s">
        <v>51</v>
      </c>
      <c r="Z602" s="14" t="s">
        <v>168</v>
      </c>
      <c r="AA602" s="22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0"/>
      <c r="FE602" s="10"/>
      <c r="FF602" s="10"/>
      <c r="FG602" s="10"/>
      <c r="FH602" s="10"/>
      <c r="FI602" s="10"/>
      <c r="FJ602" s="10"/>
      <c r="FK602" s="10"/>
      <c r="FL602" s="10"/>
      <c r="FM602" s="10"/>
      <c r="FN602" s="10"/>
      <c r="FO602" s="10"/>
      <c r="FP602" s="10"/>
      <c r="FQ602" s="10"/>
      <c r="FR602" s="10"/>
      <c r="FS602" s="10"/>
      <c r="FT602" s="10"/>
      <c r="FU602" s="10"/>
      <c r="FV602" s="10"/>
      <c r="FW602" s="10"/>
      <c r="FX602" s="10"/>
      <c r="FY602" s="10"/>
      <c r="FZ602" s="10"/>
      <c r="GA602" s="10"/>
      <c r="GB602" s="10"/>
      <c r="GC602" s="10"/>
      <c r="GD602" s="10"/>
      <c r="GE602" s="10"/>
      <c r="GF602" s="10"/>
      <c r="GG602" s="10"/>
      <c r="GH602" s="10"/>
      <c r="GI602" s="10"/>
      <c r="GJ602" s="10"/>
      <c r="GK602" s="10"/>
      <c r="GL602" s="10"/>
      <c r="GM602" s="10"/>
      <c r="GN602" s="10"/>
      <c r="GO602" s="10"/>
      <c r="GP602" s="10"/>
      <c r="GQ602" s="10"/>
      <c r="GR602" s="10"/>
      <c r="GS602" s="10"/>
      <c r="GT602" s="10"/>
      <c r="GU602" s="10"/>
      <c r="GV602" s="10"/>
      <c r="GW602" s="10"/>
      <c r="GX602" s="10"/>
      <c r="GY602" s="10"/>
      <c r="GZ602" s="10"/>
      <c r="HA602" s="10"/>
      <c r="HB602" s="10"/>
      <c r="HC602" s="10"/>
      <c r="HD602" s="10"/>
      <c r="HE602" s="10"/>
      <c r="HF602" s="10"/>
      <c r="HG602" s="10"/>
      <c r="HH602" s="10"/>
      <c r="HI602" s="10"/>
      <c r="HJ602" s="10"/>
      <c r="HK602" s="10"/>
      <c r="HL602" s="10"/>
      <c r="HM602" s="10"/>
      <c r="HN602" s="10"/>
    </row>
    <row r="603" spans="1:222" ht="76.5" hidden="1" outlineLevel="1" x14ac:dyDescent="0.2">
      <c r="A603" s="14" t="s">
        <v>1555</v>
      </c>
      <c r="B603" s="14" t="s">
        <v>40</v>
      </c>
      <c r="C603" s="80" t="s">
        <v>1556</v>
      </c>
      <c r="D603" s="14" t="s">
        <v>322</v>
      </c>
      <c r="E603" s="14" t="s">
        <v>1557</v>
      </c>
      <c r="F603" s="14" t="s">
        <v>1558</v>
      </c>
      <c r="G603" s="15" t="s">
        <v>77</v>
      </c>
      <c r="H603" s="16">
        <v>57</v>
      </c>
      <c r="I603" s="17" t="s">
        <v>816</v>
      </c>
      <c r="J603" s="15" t="s">
        <v>47</v>
      </c>
      <c r="K603" s="18" t="s">
        <v>48</v>
      </c>
      <c r="L603" s="18" t="s">
        <v>49</v>
      </c>
      <c r="M603" s="85" t="s">
        <v>1368</v>
      </c>
      <c r="N603" s="85"/>
      <c r="O603" s="85"/>
      <c r="P603" s="19"/>
      <c r="Q603" s="20">
        <v>6</v>
      </c>
      <c r="R603" s="20">
        <v>0</v>
      </c>
      <c r="S603" s="20">
        <v>0</v>
      </c>
      <c r="T603" s="20">
        <v>0</v>
      </c>
      <c r="U603" s="20">
        <v>0</v>
      </c>
      <c r="V603" s="20">
        <v>22825</v>
      </c>
      <c r="W603" s="28">
        <f t="shared" si="15"/>
        <v>136950</v>
      </c>
      <c r="X603" s="20">
        <f t="shared" si="16"/>
        <v>153384.00000000003</v>
      </c>
      <c r="Y603" s="18" t="s">
        <v>51</v>
      </c>
      <c r="Z603" s="14" t="s">
        <v>168</v>
      </c>
      <c r="AA603" s="22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0"/>
      <c r="FE603" s="10"/>
      <c r="FF603" s="10"/>
      <c r="FG603" s="10"/>
      <c r="FH603" s="10"/>
      <c r="FI603" s="10"/>
      <c r="FJ603" s="10"/>
      <c r="FK603" s="10"/>
      <c r="FL603" s="10"/>
      <c r="FM603" s="10"/>
      <c r="FN603" s="10"/>
      <c r="FO603" s="10"/>
      <c r="FP603" s="10"/>
      <c r="FQ603" s="10"/>
      <c r="FR603" s="10"/>
      <c r="FS603" s="10"/>
      <c r="FT603" s="10"/>
      <c r="FU603" s="10"/>
      <c r="FV603" s="10"/>
      <c r="FW603" s="10"/>
      <c r="FX603" s="10"/>
      <c r="FY603" s="10"/>
      <c r="FZ603" s="10"/>
      <c r="GA603" s="10"/>
      <c r="GB603" s="10"/>
      <c r="GC603" s="10"/>
      <c r="GD603" s="10"/>
      <c r="GE603" s="10"/>
      <c r="GF603" s="10"/>
      <c r="GG603" s="10"/>
      <c r="GH603" s="10"/>
      <c r="GI603" s="10"/>
      <c r="GJ603" s="10"/>
      <c r="GK603" s="10"/>
      <c r="GL603" s="10"/>
      <c r="GM603" s="10"/>
      <c r="GN603" s="10"/>
      <c r="GO603" s="10"/>
      <c r="GP603" s="10"/>
      <c r="GQ603" s="10"/>
      <c r="GR603" s="10"/>
      <c r="GS603" s="10"/>
      <c r="GT603" s="10"/>
      <c r="GU603" s="10"/>
      <c r="GV603" s="10"/>
      <c r="GW603" s="10"/>
      <c r="GX603" s="10"/>
      <c r="GY603" s="10"/>
      <c r="GZ603" s="10"/>
      <c r="HA603" s="10"/>
      <c r="HB603" s="10"/>
      <c r="HC603" s="10"/>
      <c r="HD603" s="10"/>
      <c r="HE603" s="10"/>
      <c r="HF603" s="10"/>
      <c r="HG603" s="10"/>
      <c r="HH603" s="10"/>
      <c r="HI603" s="10"/>
      <c r="HJ603" s="10"/>
      <c r="HK603" s="10"/>
      <c r="HL603" s="10"/>
      <c r="HM603" s="10"/>
      <c r="HN603" s="10"/>
    </row>
    <row r="604" spans="1:222" ht="76.5" hidden="1" outlineLevel="1" x14ac:dyDescent="0.2">
      <c r="A604" s="14" t="s">
        <v>1559</v>
      </c>
      <c r="B604" s="14" t="s">
        <v>40</v>
      </c>
      <c r="C604" s="80" t="s">
        <v>1556</v>
      </c>
      <c r="D604" s="14" t="s">
        <v>322</v>
      </c>
      <c r="E604" s="14" t="s">
        <v>1557</v>
      </c>
      <c r="F604" s="14" t="s">
        <v>1560</v>
      </c>
      <c r="G604" s="15" t="s">
        <v>77</v>
      </c>
      <c r="H604" s="16">
        <v>57</v>
      </c>
      <c r="I604" s="17" t="s">
        <v>816</v>
      </c>
      <c r="J604" s="15" t="s">
        <v>47</v>
      </c>
      <c r="K604" s="18" t="s">
        <v>48</v>
      </c>
      <c r="L604" s="18" t="s">
        <v>49</v>
      </c>
      <c r="M604" s="85" t="s">
        <v>1368</v>
      </c>
      <c r="N604" s="85"/>
      <c r="O604" s="85"/>
      <c r="P604" s="19"/>
      <c r="Q604" s="20">
        <v>13</v>
      </c>
      <c r="R604" s="20">
        <v>0</v>
      </c>
      <c r="S604" s="20">
        <v>13</v>
      </c>
      <c r="T604" s="20">
        <v>0</v>
      </c>
      <c r="U604" s="20">
        <v>13</v>
      </c>
      <c r="V604" s="20">
        <v>24738.18</v>
      </c>
      <c r="W604" s="28">
        <f t="shared" si="15"/>
        <v>964789.02</v>
      </c>
      <c r="X604" s="20">
        <f t="shared" si="16"/>
        <v>1080563.7024000001</v>
      </c>
      <c r="Y604" s="18" t="s">
        <v>51</v>
      </c>
      <c r="Z604" s="14" t="s">
        <v>168</v>
      </c>
      <c r="AA604" s="22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  <c r="FD604" s="10"/>
      <c r="FE604" s="10"/>
      <c r="FF604" s="10"/>
      <c r="FG604" s="10"/>
      <c r="FH604" s="10"/>
      <c r="FI604" s="10"/>
      <c r="FJ604" s="10"/>
      <c r="FK604" s="10"/>
      <c r="FL604" s="10"/>
      <c r="FM604" s="10"/>
      <c r="FN604" s="10"/>
      <c r="FO604" s="10"/>
      <c r="FP604" s="10"/>
      <c r="FQ604" s="10"/>
      <c r="FR604" s="10"/>
      <c r="FS604" s="10"/>
      <c r="FT604" s="10"/>
      <c r="FU604" s="10"/>
      <c r="FV604" s="10"/>
      <c r="FW604" s="10"/>
      <c r="FX604" s="10"/>
      <c r="FY604" s="10"/>
      <c r="FZ604" s="10"/>
      <c r="GA604" s="10"/>
      <c r="GB604" s="10"/>
      <c r="GC604" s="10"/>
      <c r="GD604" s="10"/>
      <c r="GE604" s="10"/>
      <c r="GF604" s="10"/>
      <c r="GG604" s="10"/>
      <c r="GH604" s="10"/>
      <c r="GI604" s="10"/>
      <c r="GJ604" s="10"/>
      <c r="GK604" s="10"/>
      <c r="GL604" s="10"/>
      <c r="GM604" s="10"/>
      <c r="GN604" s="10"/>
      <c r="GO604" s="10"/>
      <c r="GP604" s="10"/>
      <c r="GQ604" s="10"/>
      <c r="GR604" s="10"/>
      <c r="GS604" s="10"/>
      <c r="GT604" s="10"/>
      <c r="GU604" s="10"/>
      <c r="GV604" s="10"/>
      <c r="GW604" s="10"/>
      <c r="GX604" s="10"/>
      <c r="GY604" s="10"/>
      <c r="GZ604" s="10"/>
      <c r="HA604" s="10"/>
      <c r="HB604" s="10"/>
      <c r="HC604" s="10"/>
      <c r="HD604" s="10"/>
      <c r="HE604" s="10"/>
      <c r="HF604" s="10"/>
      <c r="HG604" s="10"/>
      <c r="HH604" s="10"/>
      <c r="HI604" s="10"/>
      <c r="HJ604" s="10"/>
      <c r="HK604" s="10"/>
      <c r="HL604" s="10"/>
      <c r="HM604" s="10"/>
      <c r="HN604" s="10"/>
    </row>
    <row r="605" spans="1:222" ht="76.5" hidden="1" outlineLevel="1" x14ac:dyDescent="0.2">
      <c r="A605" s="14" t="s">
        <v>1561</v>
      </c>
      <c r="B605" s="14" t="s">
        <v>40</v>
      </c>
      <c r="C605" s="80" t="s">
        <v>1556</v>
      </c>
      <c r="D605" s="14" t="s">
        <v>322</v>
      </c>
      <c r="E605" s="14" t="s">
        <v>1557</v>
      </c>
      <c r="F605" s="14" t="s">
        <v>1562</v>
      </c>
      <c r="G605" s="15" t="s">
        <v>77</v>
      </c>
      <c r="H605" s="16">
        <v>57</v>
      </c>
      <c r="I605" s="17" t="s">
        <v>816</v>
      </c>
      <c r="J605" s="15" t="s">
        <v>47</v>
      </c>
      <c r="K605" s="18" t="s">
        <v>48</v>
      </c>
      <c r="L605" s="18" t="s">
        <v>49</v>
      </c>
      <c r="M605" s="85" t="s">
        <v>1368</v>
      </c>
      <c r="N605" s="85"/>
      <c r="O605" s="85"/>
      <c r="P605" s="19"/>
      <c r="Q605" s="20">
        <v>28</v>
      </c>
      <c r="R605" s="20">
        <v>0</v>
      </c>
      <c r="S605" s="20">
        <v>28</v>
      </c>
      <c r="T605" s="20">
        <v>0</v>
      </c>
      <c r="U605" s="20">
        <v>28</v>
      </c>
      <c r="V605" s="20">
        <v>24738.18</v>
      </c>
      <c r="W605" s="28">
        <f t="shared" si="15"/>
        <v>2078007.12</v>
      </c>
      <c r="X605" s="20">
        <f t="shared" si="16"/>
        <v>2327367.9744000002</v>
      </c>
      <c r="Y605" s="18" t="s">
        <v>51</v>
      </c>
      <c r="Z605" s="14" t="s">
        <v>168</v>
      </c>
      <c r="AA605" s="22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  <c r="FD605" s="10"/>
      <c r="FE605" s="10"/>
      <c r="FF605" s="10"/>
      <c r="FG605" s="10"/>
      <c r="FH605" s="10"/>
      <c r="FI605" s="10"/>
      <c r="FJ605" s="10"/>
      <c r="FK605" s="10"/>
      <c r="FL605" s="10"/>
      <c r="FM605" s="10"/>
      <c r="FN605" s="10"/>
      <c r="FO605" s="10"/>
      <c r="FP605" s="10"/>
      <c r="FQ605" s="10"/>
      <c r="FR605" s="10"/>
      <c r="FS605" s="10"/>
      <c r="FT605" s="10"/>
      <c r="FU605" s="10"/>
      <c r="FV605" s="10"/>
      <c r="FW605" s="10"/>
      <c r="FX605" s="10"/>
      <c r="FY605" s="10"/>
      <c r="FZ605" s="10"/>
      <c r="GA605" s="10"/>
      <c r="GB605" s="10"/>
      <c r="GC605" s="10"/>
      <c r="GD605" s="10"/>
      <c r="GE605" s="10"/>
      <c r="GF605" s="10"/>
      <c r="GG605" s="10"/>
      <c r="GH605" s="10"/>
      <c r="GI605" s="10"/>
      <c r="GJ605" s="10"/>
      <c r="GK605" s="10"/>
      <c r="GL605" s="10"/>
      <c r="GM605" s="10"/>
      <c r="GN605" s="10"/>
      <c r="GO605" s="10"/>
      <c r="GP605" s="10"/>
      <c r="GQ605" s="10"/>
      <c r="GR605" s="10"/>
      <c r="GS605" s="10"/>
      <c r="GT605" s="10"/>
      <c r="GU605" s="10"/>
      <c r="GV605" s="10"/>
      <c r="GW605" s="10"/>
      <c r="GX605" s="10"/>
      <c r="GY605" s="10"/>
      <c r="GZ605" s="10"/>
      <c r="HA605" s="10"/>
      <c r="HB605" s="10"/>
      <c r="HC605" s="10"/>
      <c r="HD605" s="10"/>
      <c r="HE605" s="10"/>
      <c r="HF605" s="10"/>
      <c r="HG605" s="10"/>
      <c r="HH605" s="10"/>
      <c r="HI605" s="10"/>
      <c r="HJ605" s="10"/>
      <c r="HK605" s="10"/>
      <c r="HL605" s="10"/>
      <c r="HM605" s="10"/>
      <c r="HN605" s="10"/>
    </row>
    <row r="606" spans="1:222" ht="76.5" hidden="1" outlineLevel="1" x14ac:dyDescent="0.2">
      <c r="A606" s="14" t="s">
        <v>1563</v>
      </c>
      <c r="B606" s="14" t="s">
        <v>40</v>
      </c>
      <c r="C606" s="80" t="s">
        <v>1556</v>
      </c>
      <c r="D606" s="14" t="s">
        <v>322</v>
      </c>
      <c r="E606" s="14" t="s">
        <v>1557</v>
      </c>
      <c r="F606" s="14" t="s">
        <v>1564</v>
      </c>
      <c r="G606" s="15" t="s">
        <v>77</v>
      </c>
      <c r="H606" s="16">
        <v>57</v>
      </c>
      <c r="I606" s="17" t="s">
        <v>816</v>
      </c>
      <c r="J606" s="15" t="s">
        <v>47</v>
      </c>
      <c r="K606" s="18" t="s">
        <v>48</v>
      </c>
      <c r="L606" s="18" t="s">
        <v>49</v>
      </c>
      <c r="M606" s="85" t="s">
        <v>1368</v>
      </c>
      <c r="N606" s="85"/>
      <c r="O606" s="85"/>
      <c r="P606" s="19"/>
      <c r="Q606" s="20">
        <v>39</v>
      </c>
      <c r="R606" s="20">
        <v>0</v>
      </c>
      <c r="S606" s="20">
        <v>39</v>
      </c>
      <c r="T606" s="20">
        <v>0</v>
      </c>
      <c r="U606" s="20">
        <v>39</v>
      </c>
      <c r="V606" s="20">
        <v>24738.18</v>
      </c>
      <c r="W606" s="28">
        <f t="shared" si="15"/>
        <v>2894367.06</v>
      </c>
      <c r="X606" s="20">
        <f t="shared" si="16"/>
        <v>3241691.1072000004</v>
      </c>
      <c r="Y606" s="18" t="s">
        <v>51</v>
      </c>
      <c r="Z606" s="14" t="s">
        <v>168</v>
      </c>
      <c r="AA606" s="22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  <c r="FD606" s="10"/>
      <c r="FE606" s="10"/>
      <c r="FF606" s="10"/>
      <c r="FG606" s="10"/>
      <c r="FH606" s="10"/>
      <c r="FI606" s="10"/>
      <c r="FJ606" s="10"/>
      <c r="FK606" s="10"/>
      <c r="FL606" s="10"/>
      <c r="FM606" s="10"/>
      <c r="FN606" s="10"/>
      <c r="FO606" s="10"/>
      <c r="FP606" s="10"/>
      <c r="FQ606" s="10"/>
      <c r="FR606" s="10"/>
      <c r="FS606" s="10"/>
      <c r="FT606" s="10"/>
      <c r="FU606" s="10"/>
      <c r="FV606" s="10"/>
      <c r="FW606" s="10"/>
      <c r="FX606" s="10"/>
      <c r="FY606" s="10"/>
      <c r="FZ606" s="10"/>
      <c r="GA606" s="10"/>
      <c r="GB606" s="10"/>
      <c r="GC606" s="10"/>
      <c r="GD606" s="10"/>
      <c r="GE606" s="10"/>
      <c r="GF606" s="10"/>
      <c r="GG606" s="10"/>
      <c r="GH606" s="10"/>
      <c r="GI606" s="10"/>
      <c r="GJ606" s="10"/>
      <c r="GK606" s="10"/>
      <c r="GL606" s="10"/>
      <c r="GM606" s="10"/>
      <c r="GN606" s="10"/>
      <c r="GO606" s="10"/>
      <c r="GP606" s="10"/>
      <c r="GQ606" s="10"/>
      <c r="GR606" s="10"/>
      <c r="GS606" s="10"/>
      <c r="GT606" s="10"/>
      <c r="GU606" s="10"/>
      <c r="GV606" s="10"/>
      <c r="GW606" s="10"/>
      <c r="GX606" s="10"/>
      <c r="GY606" s="10"/>
      <c r="GZ606" s="10"/>
      <c r="HA606" s="10"/>
      <c r="HB606" s="10"/>
      <c r="HC606" s="10"/>
      <c r="HD606" s="10"/>
      <c r="HE606" s="10"/>
      <c r="HF606" s="10"/>
      <c r="HG606" s="10"/>
      <c r="HH606" s="10"/>
      <c r="HI606" s="10"/>
      <c r="HJ606" s="10"/>
      <c r="HK606" s="10"/>
      <c r="HL606" s="10"/>
      <c r="HM606" s="10"/>
      <c r="HN606" s="10"/>
    </row>
    <row r="607" spans="1:222" ht="76.5" hidden="1" outlineLevel="1" x14ac:dyDescent="0.2">
      <c r="A607" s="14" t="s">
        <v>1565</v>
      </c>
      <c r="B607" s="14" t="s">
        <v>40</v>
      </c>
      <c r="C607" s="80" t="s">
        <v>1556</v>
      </c>
      <c r="D607" s="14" t="s">
        <v>322</v>
      </c>
      <c r="E607" s="14" t="s">
        <v>1557</v>
      </c>
      <c r="F607" s="14" t="s">
        <v>1566</v>
      </c>
      <c r="G607" s="15" t="s">
        <v>77</v>
      </c>
      <c r="H607" s="16">
        <v>57</v>
      </c>
      <c r="I607" s="17" t="s">
        <v>816</v>
      </c>
      <c r="J607" s="15" t="s">
        <v>47</v>
      </c>
      <c r="K607" s="18" t="s">
        <v>48</v>
      </c>
      <c r="L607" s="18" t="s">
        <v>49</v>
      </c>
      <c r="M607" s="85" t="s">
        <v>1368</v>
      </c>
      <c r="N607" s="85"/>
      <c r="O607" s="85"/>
      <c r="P607" s="19"/>
      <c r="Q607" s="20">
        <v>35</v>
      </c>
      <c r="R607" s="20">
        <v>0</v>
      </c>
      <c r="S607" s="20">
        <v>35</v>
      </c>
      <c r="T607" s="20">
        <v>0</v>
      </c>
      <c r="U607" s="20">
        <v>35</v>
      </c>
      <c r="V607" s="20">
        <v>24738.18</v>
      </c>
      <c r="W607" s="28">
        <f t="shared" si="15"/>
        <v>2597508.9</v>
      </c>
      <c r="X607" s="20">
        <f t="shared" si="16"/>
        <v>2909209.9680000003</v>
      </c>
      <c r="Y607" s="18" t="s">
        <v>51</v>
      </c>
      <c r="Z607" s="14" t="s">
        <v>168</v>
      </c>
      <c r="AA607" s="22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  <c r="EY607" s="10"/>
      <c r="EZ607" s="10"/>
      <c r="FA607" s="10"/>
      <c r="FB607" s="10"/>
      <c r="FC607" s="10"/>
      <c r="FD607" s="10"/>
      <c r="FE607" s="10"/>
      <c r="FF607" s="10"/>
      <c r="FG607" s="10"/>
      <c r="FH607" s="10"/>
      <c r="FI607" s="10"/>
      <c r="FJ607" s="10"/>
      <c r="FK607" s="10"/>
      <c r="FL607" s="10"/>
      <c r="FM607" s="10"/>
      <c r="FN607" s="10"/>
      <c r="FO607" s="10"/>
      <c r="FP607" s="10"/>
      <c r="FQ607" s="10"/>
      <c r="FR607" s="10"/>
      <c r="FS607" s="10"/>
      <c r="FT607" s="10"/>
      <c r="FU607" s="10"/>
      <c r="FV607" s="10"/>
      <c r="FW607" s="10"/>
      <c r="FX607" s="10"/>
      <c r="FY607" s="10"/>
      <c r="FZ607" s="10"/>
      <c r="GA607" s="10"/>
      <c r="GB607" s="10"/>
      <c r="GC607" s="10"/>
      <c r="GD607" s="10"/>
      <c r="GE607" s="10"/>
      <c r="GF607" s="10"/>
      <c r="GG607" s="10"/>
      <c r="GH607" s="10"/>
      <c r="GI607" s="10"/>
      <c r="GJ607" s="10"/>
      <c r="GK607" s="10"/>
      <c r="GL607" s="10"/>
      <c r="GM607" s="10"/>
      <c r="GN607" s="10"/>
      <c r="GO607" s="10"/>
      <c r="GP607" s="10"/>
      <c r="GQ607" s="10"/>
      <c r="GR607" s="10"/>
      <c r="GS607" s="10"/>
      <c r="GT607" s="10"/>
      <c r="GU607" s="10"/>
      <c r="GV607" s="10"/>
      <c r="GW607" s="10"/>
      <c r="GX607" s="10"/>
      <c r="GY607" s="10"/>
      <c r="GZ607" s="10"/>
      <c r="HA607" s="10"/>
      <c r="HB607" s="10"/>
      <c r="HC607" s="10"/>
      <c r="HD607" s="10"/>
      <c r="HE607" s="10"/>
      <c r="HF607" s="10"/>
      <c r="HG607" s="10"/>
      <c r="HH607" s="10"/>
      <c r="HI607" s="10"/>
      <c r="HJ607" s="10"/>
      <c r="HK607" s="10"/>
      <c r="HL607" s="10"/>
      <c r="HM607" s="10"/>
      <c r="HN607" s="10"/>
    </row>
    <row r="608" spans="1:222" ht="76.5" hidden="1" outlineLevel="1" x14ac:dyDescent="0.2">
      <c r="A608" s="14" t="s">
        <v>1567</v>
      </c>
      <c r="B608" s="14" t="s">
        <v>40</v>
      </c>
      <c r="C608" s="80" t="s">
        <v>1556</v>
      </c>
      <c r="D608" s="14" t="s">
        <v>322</v>
      </c>
      <c r="E608" s="14" t="s">
        <v>1557</v>
      </c>
      <c r="F608" s="14" t="s">
        <v>1568</v>
      </c>
      <c r="G608" s="15" t="s">
        <v>77</v>
      </c>
      <c r="H608" s="16">
        <v>57</v>
      </c>
      <c r="I608" s="17" t="s">
        <v>816</v>
      </c>
      <c r="J608" s="15" t="s">
        <v>47</v>
      </c>
      <c r="K608" s="18" t="s">
        <v>48</v>
      </c>
      <c r="L608" s="18" t="s">
        <v>49</v>
      </c>
      <c r="M608" s="85" t="s">
        <v>1368</v>
      </c>
      <c r="N608" s="85"/>
      <c r="O608" s="85"/>
      <c r="P608" s="19"/>
      <c r="Q608" s="20">
        <v>28</v>
      </c>
      <c r="R608" s="20">
        <v>0</v>
      </c>
      <c r="S608" s="20">
        <v>28</v>
      </c>
      <c r="T608" s="20">
        <v>0</v>
      </c>
      <c r="U608" s="20">
        <v>28</v>
      </c>
      <c r="V608" s="20">
        <v>24738.18</v>
      </c>
      <c r="W608" s="28">
        <f t="shared" si="15"/>
        <v>2078007.12</v>
      </c>
      <c r="X608" s="20">
        <f t="shared" si="16"/>
        <v>2327367.9744000002</v>
      </c>
      <c r="Y608" s="18" t="s">
        <v>51</v>
      </c>
      <c r="Z608" s="14" t="s">
        <v>168</v>
      </c>
      <c r="AA608" s="22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0"/>
      <c r="FE608" s="10"/>
      <c r="FF608" s="10"/>
      <c r="FG608" s="10"/>
      <c r="FH608" s="10"/>
      <c r="FI608" s="10"/>
      <c r="FJ608" s="10"/>
      <c r="FK608" s="10"/>
      <c r="FL608" s="10"/>
      <c r="FM608" s="10"/>
      <c r="FN608" s="10"/>
      <c r="FO608" s="10"/>
      <c r="FP608" s="10"/>
      <c r="FQ608" s="10"/>
      <c r="FR608" s="10"/>
      <c r="FS608" s="10"/>
      <c r="FT608" s="10"/>
      <c r="FU608" s="10"/>
      <c r="FV608" s="10"/>
      <c r="FW608" s="10"/>
      <c r="FX608" s="10"/>
      <c r="FY608" s="10"/>
      <c r="FZ608" s="10"/>
      <c r="GA608" s="10"/>
      <c r="GB608" s="10"/>
      <c r="GC608" s="10"/>
      <c r="GD608" s="10"/>
      <c r="GE608" s="10"/>
      <c r="GF608" s="10"/>
      <c r="GG608" s="10"/>
      <c r="GH608" s="10"/>
      <c r="GI608" s="10"/>
      <c r="GJ608" s="10"/>
      <c r="GK608" s="10"/>
      <c r="GL608" s="10"/>
      <c r="GM608" s="10"/>
      <c r="GN608" s="10"/>
      <c r="GO608" s="10"/>
      <c r="GP608" s="10"/>
      <c r="GQ608" s="10"/>
      <c r="GR608" s="10"/>
      <c r="GS608" s="10"/>
      <c r="GT608" s="10"/>
      <c r="GU608" s="10"/>
      <c r="GV608" s="10"/>
      <c r="GW608" s="10"/>
      <c r="GX608" s="10"/>
      <c r="GY608" s="10"/>
      <c r="GZ608" s="10"/>
      <c r="HA608" s="10"/>
      <c r="HB608" s="10"/>
      <c r="HC608" s="10"/>
      <c r="HD608" s="10"/>
      <c r="HE608" s="10"/>
      <c r="HF608" s="10"/>
      <c r="HG608" s="10"/>
      <c r="HH608" s="10"/>
      <c r="HI608" s="10"/>
      <c r="HJ608" s="10"/>
      <c r="HK608" s="10"/>
      <c r="HL608" s="10"/>
      <c r="HM608" s="10"/>
      <c r="HN608" s="10"/>
    </row>
    <row r="609" spans="1:222" ht="76.5" hidden="1" outlineLevel="1" x14ac:dyDescent="0.2">
      <c r="A609" s="14" t="s">
        <v>1569</v>
      </c>
      <c r="B609" s="14" t="s">
        <v>40</v>
      </c>
      <c r="C609" s="80" t="s">
        <v>1556</v>
      </c>
      <c r="D609" s="14" t="s">
        <v>322</v>
      </c>
      <c r="E609" s="14" t="s">
        <v>1557</v>
      </c>
      <c r="F609" s="14" t="s">
        <v>1570</v>
      </c>
      <c r="G609" s="15" t="s">
        <v>77</v>
      </c>
      <c r="H609" s="16">
        <v>57</v>
      </c>
      <c r="I609" s="17" t="s">
        <v>816</v>
      </c>
      <c r="J609" s="15" t="s">
        <v>47</v>
      </c>
      <c r="K609" s="18" t="s">
        <v>48</v>
      </c>
      <c r="L609" s="18" t="s">
        <v>49</v>
      </c>
      <c r="M609" s="85" t="s">
        <v>1368</v>
      </c>
      <c r="N609" s="85"/>
      <c r="O609" s="85"/>
      <c r="P609" s="19"/>
      <c r="Q609" s="20">
        <v>3</v>
      </c>
      <c r="R609" s="20">
        <v>0</v>
      </c>
      <c r="S609" s="20">
        <v>0</v>
      </c>
      <c r="T609" s="20">
        <v>0</v>
      </c>
      <c r="U609" s="20">
        <v>0</v>
      </c>
      <c r="V609" s="20">
        <v>22825</v>
      </c>
      <c r="W609" s="28">
        <f t="shared" si="15"/>
        <v>68475</v>
      </c>
      <c r="X609" s="20">
        <f t="shared" si="16"/>
        <v>76692.000000000015</v>
      </c>
      <c r="Y609" s="18" t="s">
        <v>51</v>
      </c>
      <c r="Z609" s="14" t="s">
        <v>168</v>
      </c>
      <c r="AA609" s="22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FZ609" s="10"/>
      <c r="GA609" s="10"/>
      <c r="GB609" s="10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N609" s="10"/>
      <c r="GO609" s="10"/>
      <c r="GP609" s="10"/>
      <c r="GQ609" s="10"/>
      <c r="GR609" s="10"/>
      <c r="GS609" s="10"/>
      <c r="GT609" s="10"/>
      <c r="GU609" s="10"/>
      <c r="GV609" s="10"/>
      <c r="GW609" s="10"/>
      <c r="GX609" s="10"/>
      <c r="GY609" s="10"/>
      <c r="GZ609" s="10"/>
      <c r="HA609" s="10"/>
      <c r="HB609" s="10"/>
      <c r="HC609" s="10"/>
      <c r="HD609" s="10"/>
      <c r="HE609" s="10"/>
      <c r="HF609" s="10"/>
      <c r="HG609" s="10"/>
      <c r="HH609" s="10"/>
      <c r="HI609" s="10"/>
      <c r="HJ609" s="10"/>
      <c r="HK609" s="10"/>
      <c r="HL609" s="10"/>
      <c r="HM609" s="10"/>
      <c r="HN609" s="10"/>
    </row>
    <row r="610" spans="1:222" ht="76.5" hidden="1" outlineLevel="1" x14ac:dyDescent="0.2">
      <c r="A610" s="14" t="s">
        <v>1571</v>
      </c>
      <c r="B610" s="14" t="s">
        <v>40</v>
      </c>
      <c r="C610" s="80" t="s">
        <v>1556</v>
      </c>
      <c r="D610" s="14" t="s">
        <v>322</v>
      </c>
      <c r="E610" s="14" t="s">
        <v>1557</v>
      </c>
      <c r="F610" s="14" t="s">
        <v>1572</v>
      </c>
      <c r="G610" s="15" t="s">
        <v>77</v>
      </c>
      <c r="H610" s="16">
        <v>57</v>
      </c>
      <c r="I610" s="17" t="s">
        <v>816</v>
      </c>
      <c r="J610" s="15" t="s">
        <v>47</v>
      </c>
      <c r="K610" s="18" t="s">
        <v>48</v>
      </c>
      <c r="L610" s="18" t="s">
        <v>49</v>
      </c>
      <c r="M610" s="85" t="s">
        <v>1368</v>
      </c>
      <c r="N610" s="85"/>
      <c r="O610" s="85"/>
      <c r="P610" s="19"/>
      <c r="Q610" s="20">
        <v>5</v>
      </c>
      <c r="R610" s="20">
        <v>0</v>
      </c>
      <c r="S610" s="20">
        <v>5</v>
      </c>
      <c r="T610" s="20">
        <v>0</v>
      </c>
      <c r="U610" s="20">
        <v>5</v>
      </c>
      <c r="V610" s="20">
        <v>24738.18</v>
      </c>
      <c r="W610" s="28">
        <f t="shared" si="15"/>
        <v>371072.7</v>
      </c>
      <c r="X610" s="20">
        <f t="shared" si="16"/>
        <v>415601.42400000006</v>
      </c>
      <c r="Y610" s="18" t="s">
        <v>51</v>
      </c>
      <c r="Z610" s="14" t="s">
        <v>168</v>
      </c>
      <c r="AA610" s="22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0"/>
      <c r="FZ610" s="10"/>
      <c r="GA610" s="10"/>
      <c r="GB610" s="10"/>
      <c r="GC610" s="10"/>
      <c r="GD610" s="10"/>
      <c r="GE610" s="10"/>
      <c r="GF610" s="10"/>
      <c r="GG610" s="10"/>
      <c r="GH610" s="10"/>
      <c r="GI610" s="10"/>
      <c r="GJ610" s="10"/>
      <c r="GK610" s="10"/>
      <c r="GL610" s="10"/>
      <c r="GM610" s="10"/>
      <c r="GN610" s="10"/>
      <c r="GO610" s="10"/>
      <c r="GP610" s="10"/>
      <c r="GQ610" s="10"/>
      <c r="GR610" s="10"/>
      <c r="GS610" s="10"/>
      <c r="GT610" s="10"/>
      <c r="GU610" s="10"/>
      <c r="GV610" s="10"/>
      <c r="GW610" s="10"/>
      <c r="GX610" s="10"/>
      <c r="GY610" s="10"/>
      <c r="GZ610" s="10"/>
      <c r="HA610" s="10"/>
      <c r="HB610" s="10"/>
      <c r="HC610" s="10"/>
      <c r="HD610" s="10"/>
      <c r="HE610" s="10"/>
      <c r="HF610" s="10"/>
      <c r="HG610" s="10"/>
      <c r="HH610" s="10"/>
      <c r="HI610" s="10"/>
      <c r="HJ610" s="10"/>
      <c r="HK610" s="10"/>
      <c r="HL610" s="10"/>
      <c r="HM610" s="10"/>
      <c r="HN610" s="10"/>
    </row>
    <row r="611" spans="1:222" ht="76.5" hidden="1" outlineLevel="1" x14ac:dyDescent="0.2">
      <c r="A611" s="14" t="s">
        <v>1573</v>
      </c>
      <c r="B611" s="14" t="s">
        <v>40</v>
      </c>
      <c r="C611" s="80" t="s">
        <v>1556</v>
      </c>
      <c r="D611" s="14" t="s">
        <v>322</v>
      </c>
      <c r="E611" s="14" t="s">
        <v>1557</v>
      </c>
      <c r="F611" s="14" t="s">
        <v>1574</v>
      </c>
      <c r="G611" s="15" t="s">
        <v>77</v>
      </c>
      <c r="H611" s="16">
        <v>57</v>
      </c>
      <c r="I611" s="17" t="s">
        <v>816</v>
      </c>
      <c r="J611" s="15" t="s">
        <v>47</v>
      </c>
      <c r="K611" s="18" t="s">
        <v>48</v>
      </c>
      <c r="L611" s="18" t="s">
        <v>49</v>
      </c>
      <c r="M611" s="85" t="s">
        <v>1368</v>
      </c>
      <c r="N611" s="85"/>
      <c r="O611" s="85"/>
      <c r="P611" s="19"/>
      <c r="Q611" s="20">
        <v>2</v>
      </c>
      <c r="R611" s="20">
        <v>0</v>
      </c>
      <c r="S611" s="20">
        <v>2</v>
      </c>
      <c r="T611" s="20">
        <v>0</v>
      </c>
      <c r="U611" s="20">
        <v>2</v>
      </c>
      <c r="V611" s="20">
        <v>24738.18</v>
      </c>
      <c r="W611" s="28">
        <f t="shared" si="15"/>
        <v>148429.08000000002</v>
      </c>
      <c r="X611" s="20">
        <f t="shared" si="16"/>
        <v>166240.56960000005</v>
      </c>
      <c r="Y611" s="18" t="s">
        <v>51</v>
      </c>
      <c r="Z611" s="14" t="s">
        <v>168</v>
      </c>
      <c r="AA611" s="22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L611" s="10"/>
      <c r="FM611" s="10"/>
      <c r="FN611" s="10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0"/>
      <c r="FZ611" s="10"/>
      <c r="GA611" s="10"/>
      <c r="GB611" s="10"/>
      <c r="GC611" s="10"/>
      <c r="GD611" s="10"/>
      <c r="GE611" s="10"/>
      <c r="GF611" s="10"/>
      <c r="GG611" s="10"/>
      <c r="GH611" s="10"/>
      <c r="GI611" s="10"/>
      <c r="GJ611" s="10"/>
      <c r="GK611" s="10"/>
      <c r="GL611" s="10"/>
      <c r="GM611" s="10"/>
      <c r="GN611" s="10"/>
      <c r="GO611" s="10"/>
      <c r="GP611" s="10"/>
      <c r="GQ611" s="10"/>
      <c r="GR611" s="10"/>
      <c r="GS611" s="10"/>
      <c r="GT611" s="10"/>
      <c r="GU611" s="10"/>
      <c r="GV611" s="10"/>
      <c r="GW611" s="10"/>
      <c r="GX611" s="10"/>
      <c r="GY611" s="10"/>
      <c r="GZ611" s="10"/>
      <c r="HA611" s="10"/>
      <c r="HB611" s="10"/>
      <c r="HC611" s="10"/>
      <c r="HD611" s="10"/>
      <c r="HE611" s="10"/>
      <c r="HF611" s="10"/>
      <c r="HG611" s="10"/>
      <c r="HH611" s="10"/>
      <c r="HI611" s="10"/>
      <c r="HJ611" s="10"/>
      <c r="HK611" s="10"/>
      <c r="HL611" s="10"/>
      <c r="HM611" s="10"/>
      <c r="HN611" s="10"/>
    </row>
    <row r="612" spans="1:222" ht="102" hidden="1" outlineLevel="1" x14ac:dyDescent="0.2">
      <c r="A612" s="14" t="s">
        <v>1575</v>
      </c>
      <c r="B612" s="14" t="s">
        <v>40</v>
      </c>
      <c r="C612" s="80" t="s">
        <v>1478</v>
      </c>
      <c r="D612" s="14" t="s">
        <v>322</v>
      </c>
      <c r="E612" s="14" t="s">
        <v>1479</v>
      </c>
      <c r="F612" s="14" t="s">
        <v>1576</v>
      </c>
      <c r="G612" s="15" t="s">
        <v>77</v>
      </c>
      <c r="H612" s="16">
        <v>57</v>
      </c>
      <c r="I612" s="17" t="s">
        <v>816</v>
      </c>
      <c r="J612" s="15" t="s">
        <v>47</v>
      </c>
      <c r="K612" s="18" t="s">
        <v>48</v>
      </c>
      <c r="L612" s="18" t="s">
        <v>49</v>
      </c>
      <c r="M612" s="85" t="s">
        <v>1368</v>
      </c>
      <c r="N612" s="85"/>
      <c r="O612" s="85"/>
      <c r="P612" s="19"/>
      <c r="Q612" s="20">
        <v>43</v>
      </c>
      <c r="R612" s="20">
        <v>0</v>
      </c>
      <c r="S612" s="20">
        <v>153</v>
      </c>
      <c r="T612" s="20">
        <v>0</v>
      </c>
      <c r="U612" s="20">
        <v>100</v>
      </c>
      <c r="V612" s="20">
        <v>72577.2</v>
      </c>
      <c r="W612" s="28">
        <f t="shared" si="15"/>
        <v>21482851.199999999</v>
      </c>
      <c r="X612" s="20">
        <f t="shared" si="16"/>
        <v>24060793.344000001</v>
      </c>
      <c r="Y612" s="18" t="s">
        <v>51</v>
      </c>
      <c r="Z612" s="14" t="s">
        <v>168</v>
      </c>
      <c r="AA612" s="22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  <c r="FD612" s="10"/>
      <c r="FE612" s="10"/>
      <c r="FF612" s="10"/>
      <c r="FG612" s="10"/>
      <c r="FH612" s="10"/>
      <c r="FI612" s="10"/>
      <c r="FJ612" s="10"/>
      <c r="FK612" s="10"/>
      <c r="FL612" s="10"/>
      <c r="FM612" s="10"/>
      <c r="FN612" s="10"/>
      <c r="FO612" s="10"/>
      <c r="FP612" s="10"/>
      <c r="FQ612" s="10"/>
      <c r="FR612" s="10"/>
      <c r="FS612" s="10"/>
      <c r="FT612" s="10"/>
      <c r="FU612" s="10"/>
      <c r="FV612" s="10"/>
      <c r="FW612" s="10"/>
      <c r="FX612" s="10"/>
      <c r="FY612" s="10"/>
      <c r="FZ612" s="10"/>
      <c r="GA612" s="10"/>
      <c r="GB612" s="10"/>
      <c r="GC612" s="10"/>
      <c r="GD612" s="10"/>
      <c r="GE612" s="10"/>
      <c r="GF612" s="10"/>
      <c r="GG612" s="10"/>
      <c r="GH612" s="10"/>
      <c r="GI612" s="10"/>
      <c r="GJ612" s="10"/>
      <c r="GK612" s="10"/>
      <c r="GL612" s="10"/>
      <c r="GM612" s="10"/>
      <c r="GN612" s="10"/>
      <c r="GO612" s="10"/>
      <c r="GP612" s="10"/>
      <c r="GQ612" s="10"/>
      <c r="GR612" s="10"/>
      <c r="GS612" s="10"/>
      <c r="GT612" s="10"/>
      <c r="GU612" s="10"/>
      <c r="GV612" s="10"/>
      <c r="GW612" s="10"/>
      <c r="GX612" s="10"/>
      <c r="GY612" s="10"/>
      <c r="GZ612" s="10"/>
      <c r="HA612" s="10"/>
      <c r="HB612" s="10"/>
      <c r="HC612" s="10"/>
      <c r="HD612" s="10"/>
      <c r="HE612" s="10"/>
      <c r="HF612" s="10"/>
      <c r="HG612" s="10"/>
      <c r="HH612" s="10"/>
      <c r="HI612" s="10"/>
      <c r="HJ612" s="10"/>
      <c r="HK612" s="10"/>
      <c r="HL612" s="10"/>
      <c r="HM612" s="10"/>
      <c r="HN612" s="10"/>
    </row>
    <row r="613" spans="1:222" ht="76.5" hidden="1" outlineLevel="1" x14ac:dyDescent="0.2">
      <c r="A613" s="14" t="s">
        <v>1577</v>
      </c>
      <c r="B613" s="14" t="s">
        <v>40</v>
      </c>
      <c r="C613" s="80" t="s">
        <v>1556</v>
      </c>
      <c r="D613" s="14" t="s">
        <v>322</v>
      </c>
      <c r="E613" s="14" t="s">
        <v>1557</v>
      </c>
      <c r="F613" s="14" t="s">
        <v>1578</v>
      </c>
      <c r="G613" s="15" t="s">
        <v>77</v>
      </c>
      <c r="H613" s="16">
        <v>57</v>
      </c>
      <c r="I613" s="17" t="s">
        <v>816</v>
      </c>
      <c r="J613" s="15" t="s">
        <v>47</v>
      </c>
      <c r="K613" s="18" t="s">
        <v>48</v>
      </c>
      <c r="L613" s="18" t="s">
        <v>49</v>
      </c>
      <c r="M613" s="85" t="s">
        <v>1368</v>
      </c>
      <c r="N613" s="85"/>
      <c r="O613" s="85"/>
      <c r="P613" s="19"/>
      <c r="Q613" s="20">
        <v>13</v>
      </c>
      <c r="R613" s="20">
        <v>13</v>
      </c>
      <c r="S613" s="20">
        <v>13</v>
      </c>
      <c r="T613" s="20">
        <v>13</v>
      </c>
      <c r="U613" s="20">
        <v>13</v>
      </c>
      <c r="V613" s="20">
        <v>22245.61</v>
      </c>
      <c r="W613" s="28">
        <f t="shared" si="15"/>
        <v>1445964.6500000001</v>
      </c>
      <c r="X613" s="20">
        <f t="shared" si="16"/>
        <v>1619480.4080000003</v>
      </c>
      <c r="Y613" s="18" t="s">
        <v>51</v>
      </c>
      <c r="Z613" s="14" t="s">
        <v>168</v>
      </c>
      <c r="AA613" s="22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  <c r="FD613" s="10"/>
      <c r="FE613" s="10"/>
      <c r="FF613" s="10"/>
      <c r="FG613" s="10"/>
      <c r="FH613" s="10"/>
      <c r="FI613" s="10"/>
      <c r="FJ613" s="10"/>
      <c r="FK613" s="10"/>
      <c r="FL613" s="10"/>
      <c r="FM613" s="10"/>
      <c r="FN613" s="10"/>
      <c r="FO613" s="10"/>
      <c r="FP613" s="10"/>
      <c r="FQ613" s="10"/>
      <c r="FR613" s="10"/>
      <c r="FS613" s="10"/>
      <c r="FT613" s="10"/>
      <c r="FU613" s="10"/>
      <c r="FV613" s="10"/>
      <c r="FW613" s="10"/>
      <c r="FX613" s="10"/>
      <c r="FY613" s="10"/>
      <c r="FZ613" s="10"/>
      <c r="GA613" s="10"/>
      <c r="GB613" s="10"/>
      <c r="GC613" s="10"/>
      <c r="GD613" s="10"/>
      <c r="GE613" s="10"/>
      <c r="GF613" s="10"/>
      <c r="GG613" s="10"/>
      <c r="GH613" s="10"/>
      <c r="GI613" s="10"/>
      <c r="GJ613" s="10"/>
      <c r="GK613" s="10"/>
      <c r="GL613" s="10"/>
      <c r="GM613" s="10"/>
      <c r="GN613" s="10"/>
      <c r="GO613" s="10"/>
      <c r="GP613" s="10"/>
      <c r="GQ613" s="10"/>
      <c r="GR613" s="10"/>
      <c r="GS613" s="10"/>
      <c r="GT613" s="10"/>
      <c r="GU613" s="10"/>
      <c r="GV613" s="10"/>
      <c r="GW613" s="10"/>
      <c r="GX613" s="10"/>
      <c r="GY613" s="10"/>
      <c r="GZ613" s="10"/>
      <c r="HA613" s="10"/>
      <c r="HB613" s="10"/>
      <c r="HC613" s="10"/>
      <c r="HD613" s="10"/>
      <c r="HE613" s="10"/>
      <c r="HF613" s="10"/>
      <c r="HG613" s="10"/>
      <c r="HH613" s="10"/>
      <c r="HI613" s="10"/>
      <c r="HJ613" s="10"/>
      <c r="HK613" s="10"/>
      <c r="HL613" s="10"/>
      <c r="HM613" s="10"/>
      <c r="HN613" s="10"/>
    </row>
    <row r="614" spans="1:222" ht="76.5" hidden="1" outlineLevel="1" x14ac:dyDescent="0.2">
      <c r="A614" s="14" t="s">
        <v>1579</v>
      </c>
      <c r="B614" s="14" t="s">
        <v>40</v>
      </c>
      <c r="C614" s="80" t="s">
        <v>1556</v>
      </c>
      <c r="D614" s="14" t="s">
        <v>322</v>
      </c>
      <c r="E614" s="14" t="s">
        <v>1557</v>
      </c>
      <c r="F614" s="14" t="s">
        <v>1580</v>
      </c>
      <c r="G614" s="15" t="s">
        <v>77</v>
      </c>
      <c r="H614" s="16">
        <v>57</v>
      </c>
      <c r="I614" s="17" t="s">
        <v>816</v>
      </c>
      <c r="J614" s="15" t="s">
        <v>47</v>
      </c>
      <c r="K614" s="18" t="s">
        <v>48</v>
      </c>
      <c r="L614" s="18" t="s">
        <v>49</v>
      </c>
      <c r="M614" s="85" t="s">
        <v>1368</v>
      </c>
      <c r="N614" s="85"/>
      <c r="O614" s="85"/>
      <c r="P614" s="19"/>
      <c r="Q614" s="20">
        <v>1</v>
      </c>
      <c r="R614" s="20">
        <v>0</v>
      </c>
      <c r="S614" s="20">
        <v>1</v>
      </c>
      <c r="T614" s="20">
        <v>0</v>
      </c>
      <c r="U614" s="20">
        <v>1</v>
      </c>
      <c r="V614" s="20">
        <v>39020.410000000003</v>
      </c>
      <c r="W614" s="28">
        <f t="shared" si="15"/>
        <v>117061.23000000001</v>
      </c>
      <c r="X614" s="20">
        <f t="shared" si="16"/>
        <v>131108.57760000002</v>
      </c>
      <c r="Y614" s="18" t="s">
        <v>51</v>
      </c>
      <c r="Z614" s="14" t="s">
        <v>168</v>
      </c>
      <c r="AA614" s="22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L614" s="10"/>
      <c r="FM614" s="10"/>
      <c r="FN614" s="10"/>
      <c r="FO614" s="10"/>
      <c r="FP614" s="10"/>
      <c r="FQ614" s="10"/>
      <c r="FR614" s="10"/>
      <c r="FS614" s="10"/>
      <c r="FT614" s="10"/>
      <c r="FU614" s="10"/>
      <c r="FV614" s="10"/>
      <c r="FW614" s="10"/>
      <c r="FX614" s="10"/>
      <c r="FY614" s="10"/>
      <c r="FZ614" s="10"/>
      <c r="GA614" s="10"/>
      <c r="GB614" s="10"/>
      <c r="GC614" s="10"/>
      <c r="GD614" s="10"/>
      <c r="GE614" s="10"/>
      <c r="GF614" s="10"/>
      <c r="GG614" s="10"/>
      <c r="GH614" s="10"/>
      <c r="GI614" s="10"/>
      <c r="GJ614" s="10"/>
      <c r="GK614" s="10"/>
      <c r="GL614" s="10"/>
      <c r="GM614" s="10"/>
      <c r="GN614" s="10"/>
      <c r="GO614" s="10"/>
      <c r="GP614" s="10"/>
      <c r="GQ614" s="10"/>
      <c r="GR614" s="10"/>
      <c r="GS614" s="10"/>
      <c r="GT614" s="10"/>
      <c r="GU614" s="10"/>
      <c r="GV614" s="10"/>
      <c r="GW614" s="10"/>
      <c r="GX614" s="10"/>
      <c r="GY614" s="10"/>
      <c r="GZ614" s="10"/>
      <c r="HA614" s="10"/>
      <c r="HB614" s="10"/>
      <c r="HC614" s="10"/>
      <c r="HD614" s="10"/>
      <c r="HE614" s="10"/>
      <c r="HF614" s="10"/>
      <c r="HG614" s="10"/>
      <c r="HH614" s="10"/>
      <c r="HI614" s="10"/>
      <c r="HJ614" s="10"/>
      <c r="HK614" s="10"/>
      <c r="HL614" s="10"/>
      <c r="HM614" s="10"/>
      <c r="HN614" s="10"/>
    </row>
    <row r="615" spans="1:222" ht="102" hidden="1" outlineLevel="1" x14ac:dyDescent="0.2">
      <c r="A615" s="14" t="s">
        <v>1581</v>
      </c>
      <c r="B615" s="14" t="s">
        <v>40</v>
      </c>
      <c r="C615" s="80" t="s">
        <v>359</v>
      </c>
      <c r="D615" s="14" t="s">
        <v>322</v>
      </c>
      <c r="E615" s="14" t="s">
        <v>360</v>
      </c>
      <c r="F615" s="14" t="s">
        <v>1582</v>
      </c>
      <c r="G615" s="15" t="s">
        <v>77</v>
      </c>
      <c r="H615" s="16">
        <v>57</v>
      </c>
      <c r="I615" s="17" t="s">
        <v>816</v>
      </c>
      <c r="J615" s="15" t="s">
        <v>47</v>
      </c>
      <c r="K615" s="18" t="s">
        <v>48</v>
      </c>
      <c r="L615" s="18" t="s">
        <v>49</v>
      </c>
      <c r="M615" s="85" t="s">
        <v>1368</v>
      </c>
      <c r="N615" s="85"/>
      <c r="O615" s="85"/>
      <c r="P615" s="19"/>
      <c r="Q615" s="20">
        <v>6</v>
      </c>
      <c r="R615" s="20">
        <v>77</v>
      </c>
      <c r="S615" s="20">
        <v>77</v>
      </c>
      <c r="T615" s="20">
        <v>77</v>
      </c>
      <c r="U615" s="20">
        <v>77</v>
      </c>
      <c r="V615" s="20">
        <v>37140.5</v>
      </c>
      <c r="W615" s="28">
        <f t="shared" si="15"/>
        <v>11662117</v>
      </c>
      <c r="X615" s="20">
        <f t="shared" si="16"/>
        <v>13061571.040000001</v>
      </c>
      <c r="Y615" s="18" t="s">
        <v>51</v>
      </c>
      <c r="Z615" s="14" t="s">
        <v>168</v>
      </c>
      <c r="AA615" s="22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  <c r="FD615" s="10"/>
      <c r="FE615" s="10"/>
      <c r="FF615" s="10"/>
      <c r="FG615" s="10"/>
      <c r="FH615" s="10"/>
      <c r="FI615" s="10"/>
      <c r="FJ615" s="10"/>
      <c r="FK615" s="10"/>
      <c r="FL615" s="10"/>
      <c r="FM615" s="10"/>
      <c r="FN615" s="10"/>
      <c r="FO615" s="10"/>
      <c r="FP615" s="10"/>
      <c r="FQ615" s="10"/>
      <c r="FR615" s="10"/>
      <c r="FS615" s="10"/>
      <c r="FT615" s="10"/>
      <c r="FU615" s="10"/>
      <c r="FV615" s="10"/>
      <c r="FW615" s="10"/>
      <c r="FX615" s="10"/>
      <c r="FY615" s="10"/>
      <c r="FZ615" s="10"/>
      <c r="GA615" s="10"/>
      <c r="GB615" s="10"/>
      <c r="GC615" s="10"/>
      <c r="GD615" s="10"/>
      <c r="GE615" s="10"/>
      <c r="GF615" s="10"/>
      <c r="GG615" s="10"/>
      <c r="GH615" s="10"/>
      <c r="GI615" s="10"/>
      <c r="GJ615" s="10"/>
      <c r="GK615" s="10"/>
      <c r="GL615" s="10"/>
      <c r="GM615" s="10"/>
      <c r="GN615" s="10"/>
      <c r="GO615" s="10"/>
      <c r="GP615" s="10"/>
      <c r="GQ615" s="10"/>
      <c r="GR615" s="10"/>
      <c r="GS615" s="10"/>
      <c r="GT615" s="10"/>
      <c r="GU615" s="10"/>
      <c r="GV615" s="10"/>
      <c r="GW615" s="10"/>
      <c r="GX615" s="10"/>
      <c r="GY615" s="10"/>
      <c r="GZ615" s="10"/>
      <c r="HA615" s="10"/>
      <c r="HB615" s="10"/>
      <c r="HC615" s="10"/>
      <c r="HD615" s="10"/>
      <c r="HE615" s="10"/>
      <c r="HF615" s="10"/>
      <c r="HG615" s="10"/>
      <c r="HH615" s="10"/>
      <c r="HI615" s="10"/>
      <c r="HJ615" s="10"/>
      <c r="HK615" s="10"/>
      <c r="HL615" s="10"/>
      <c r="HM615" s="10"/>
      <c r="HN615" s="10"/>
    </row>
    <row r="616" spans="1:222" ht="102" hidden="1" outlineLevel="1" x14ac:dyDescent="0.2">
      <c r="A616" s="14" t="s">
        <v>1583</v>
      </c>
      <c r="B616" s="14" t="s">
        <v>40</v>
      </c>
      <c r="C616" s="80" t="s">
        <v>359</v>
      </c>
      <c r="D616" s="14" t="s">
        <v>322</v>
      </c>
      <c r="E616" s="14" t="s">
        <v>360</v>
      </c>
      <c r="F616" s="14" t="s">
        <v>1584</v>
      </c>
      <c r="G616" s="15" t="s">
        <v>77</v>
      </c>
      <c r="H616" s="16">
        <v>57</v>
      </c>
      <c r="I616" s="17" t="s">
        <v>816</v>
      </c>
      <c r="J616" s="15" t="s">
        <v>47</v>
      </c>
      <c r="K616" s="18" t="s">
        <v>48</v>
      </c>
      <c r="L616" s="18" t="s">
        <v>49</v>
      </c>
      <c r="M616" s="85" t="s">
        <v>1368</v>
      </c>
      <c r="N616" s="85"/>
      <c r="O616" s="85"/>
      <c r="P616" s="19"/>
      <c r="Q616" s="20">
        <v>6</v>
      </c>
      <c r="R616" s="20">
        <v>83</v>
      </c>
      <c r="S616" s="20">
        <v>83</v>
      </c>
      <c r="T616" s="20">
        <v>83</v>
      </c>
      <c r="U616" s="20">
        <v>83</v>
      </c>
      <c r="V616" s="20">
        <v>37140.5</v>
      </c>
      <c r="W616" s="28">
        <f t="shared" si="15"/>
        <v>12553489</v>
      </c>
      <c r="X616" s="20">
        <f t="shared" si="16"/>
        <v>14059907.680000002</v>
      </c>
      <c r="Y616" s="18" t="s">
        <v>51</v>
      </c>
      <c r="Z616" s="14" t="s">
        <v>168</v>
      </c>
      <c r="AA616" s="22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  <c r="FD616" s="10"/>
      <c r="FE616" s="10"/>
      <c r="FF616" s="10"/>
      <c r="FG616" s="10"/>
      <c r="FH616" s="10"/>
      <c r="FI616" s="10"/>
      <c r="FJ616" s="10"/>
      <c r="FK616" s="10"/>
      <c r="FL616" s="10"/>
      <c r="FM616" s="10"/>
      <c r="FN616" s="10"/>
      <c r="FO616" s="10"/>
      <c r="FP616" s="10"/>
      <c r="FQ616" s="10"/>
      <c r="FR616" s="10"/>
      <c r="FS616" s="10"/>
      <c r="FT616" s="10"/>
      <c r="FU616" s="10"/>
      <c r="FV616" s="10"/>
      <c r="FW616" s="10"/>
      <c r="FX616" s="10"/>
      <c r="FY616" s="10"/>
      <c r="FZ616" s="10"/>
      <c r="GA616" s="10"/>
      <c r="GB616" s="10"/>
      <c r="GC616" s="10"/>
      <c r="GD616" s="10"/>
      <c r="GE616" s="10"/>
      <c r="GF616" s="10"/>
      <c r="GG616" s="10"/>
      <c r="GH616" s="10"/>
      <c r="GI616" s="10"/>
      <c r="GJ616" s="10"/>
      <c r="GK616" s="10"/>
      <c r="GL616" s="10"/>
      <c r="GM616" s="10"/>
      <c r="GN616" s="10"/>
      <c r="GO616" s="10"/>
      <c r="GP616" s="10"/>
      <c r="GQ616" s="10"/>
      <c r="GR616" s="10"/>
      <c r="GS616" s="10"/>
      <c r="GT616" s="10"/>
      <c r="GU616" s="10"/>
      <c r="GV616" s="10"/>
      <c r="GW616" s="10"/>
      <c r="GX616" s="10"/>
      <c r="GY616" s="10"/>
      <c r="GZ616" s="10"/>
      <c r="HA616" s="10"/>
      <c r="HB616" s="10"/>
      <c r="HC616" s="10"/>
      <c r="HD616" s="10"/>
      <c r="HE616" s="10"/>
      <c r="HF616" s="10"/>
      <c r="HG616" s="10"/>
      <c r="HH616" s="10"/>
      <c r="HI616" s="10"/>
      <c r="HJ616" s="10"/>
      <c r="HK616" s="10"/>
      <c r="HL616" s="10"/>
      <c r="HM616" s="10"/>
      <c r="HN616" s="10"/>
    </row>
    <row r="617" spans="1:222" ht="102" hidden="1" outlineLevel="1" x14ac:dyDescent="0.2">
      <c r="A617" s="14" t="s">
        <v>1585</v>
      </c>
      <c r="B617" s="14" t="s">
        <v>40</v>
      </c>
      <c r="C617" s="80" t="s">
        <v>359</v>
      </c>
      <c r="D617" s="14" t="s">
        <v>322</v>
      </c>
      <c r="E617" s="14" t="s">
        <v>360</v>
      </c>
      <c r="F617" s="14" t="s">
        <v>1586</v>
      </c>
      <c r="G617" s="15" t="s">
        <v>77</v>
      </c>
      <c r="H617" s="16">
        <v>57</v>
      </c>
      <c r="I617" s="17" t="s">
        <v>816</v>
      </c>
      <c r="J617" s="15" t="s">
        <v>47</v>
      </c>
      <c r="K617" s="18" t="s">
        <v>48</v>
      </c>
      <c r="L617" s="18" t="s">
        <v>49</v>
      </c>
      <c r="M617" s="85" t="s">
        <v>1368</v>
      </c>
      <c r="N617" s="85"/>
      <c r="O617" s="85"/>
      <c r="P617" s="19"/>
      <c r="Q617" s="20">
        <v>20</v>
      </c>
      <c r="R617" s="20">
        <v>84</v>
      </c>
      <c r="S617" s="20">
        <v>84</v>
      </c>
      <c r="T617" s="20">
        <v>84</v>
      </c>
      <c r="U617" s="20">
        <v>84</v>
      </c>
      <c r="V617" s="20">
        <v>37140.5</v>
      </c>
      <c r="W617" s="28">
        <f t="shared" si="15"/>
        <v>13222018</v>
      </c>
      <c r="X617" s="20">
        <f t="shared" si="16"/>
        <v>14808660.160000002</v>
      </c>
      <c r="Y617" s="18" t="s">
        <v>51</v>
      </c>
      <c r="Z617" s="14" t="s">
        <v>168</v>
      </c>
      <c r="AA617" s="22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  <c r="FD617" s="10"/>
      <c r="FE617" s="10"/>
      <c r="FF617" s="10"/>
      <c r="FG617" s="10"/>
      <c r="FH617" s="10"/>
      <c r="FI617" s="10"/>
      <c r="FJ617" s="10"/>
      <c r="FK617" s="10"/>
      <c r="FL617" s="10"/>
      <c r="FM617" s="10"/>
      <c r="FN617" s="10"/>
      <c r="FO617" s="10"/>
      <c r="FP617" s="10"/>
      <c r="FQ617" s="10"/>
      <c r="FR617" s="10"/>
      <c r="FS617" s="10"/>
      <c r="FT617" s="10"/>
      <c r="FU617" s="10"/>
      <c r="FV617" s="10"/>
      <c r="FW617" s="10"/>
      <c r="FX617" s="10"/>
      <c r="FY617" s="10"/>
      <c r="FZ617" s="10"/>
      <c r="GA617" s="10"/>
      <c r="GB617" s="10"/>
      <c r="GC617" s="10"/>
      <c r="GD617" s="10"/>
      <c r="GE617" s="10"/>
      <c r="GF617" s="10"/>
      <c r="GG617" s="10"/>
      <c r="GH617" s="10"/>
      <c r="GI617" s="10"/>
      <c r="GJ617" s="10"/>
      <c r="GK617" s="10"/>
      <c r="GL617" s="10"/>
      <c r="GM617" s="10"/>
      <c r="GN617" s="10"/>
      <c r="GO617" s="10"/>
      <c r="GP617" s="10"/>
      <c r="GQ617" s="10"/>
      <c r="GR617" s="10"/>
      <c r="GS617" s="10"/>
      <c r="GT617" s="10"/>
      <c r="GU617" s="10"/>
      <c r="GV617" s="10"/>
      <c r="GW617" s="10"/>
      <c r="GX617" s="10"/>
      <c r="GY617" s="10"/>
      <c r="GZ617" s="10"/>
      <c r="HA617" s="10"/>
      <c r="HB617" s="10"/>
      <c r="HC617" s="10"/>
      <c r="HD617" s="10"/>
      <c r="HE617" s="10"/>
      <c r="HF617" s="10"/>
      <c r="HG617" s="10"/>
      <c r="HH617" s="10"/>
      <c r="HI617" s="10"/>
      <c r="HJ617" s="10"/>
      <c r="HK617" s="10"/>
      <c r="HL617" s="10"/>
      <c r="HM617" s="10"/>
      <c r="HN617" s="10"/>
    </row>
    <row r="618" spans="1:222" ht="102" hidden="1" outlineLevel="1" x14ac:dyDescent="0.2">
      <c r="A618" s="14" t="s">
        <v>1587</v>
      </c>
      <c r="B618" s="14" t="s">
        <v>40</v>
      </c>
      <c r="C618" s="80" t="s">
        <v>359</v>
      </c>
      <c r="D618" s="14" t="s">
        <v>322</v>
      </c>
      <c r="E618" s="14" t="s">
        <v>360</v>
      </c>
      <c r="F618" s="14" t="s">
        <v>1588</v>
      </c>
      <c r="G618" s="15" t="s">
        <v>77</v>
      </c>
      <c r="H618" s="16">
        <v>57</v>
      </c>
      <c r="I618" s="17" t="s">
        <v>816</v>
      </c>
      <c r="J618" s="15" t="s">
        <v>47</v>
      </c>
      <c r="K618" s="18" t="s">
        <v>48</v>
      </c>
      <c r="L618" s="18" t="s">
        <v>49</v>
      </c>
      <c r="M618" s="85" t="s">
        <v>1368</v>
      </c>
      <c r="N618" s="85"/>
      <c r="O618" s="85"/>
      <c r="P618" s="19"/>
      <c r="Q618" s="20">
        <v>12</v>
      </c>
      <c r="R618" s="20">
        <v>25</v>
      </c>
      <c r="S618" s="20">
        <v>25</v>
      </c>
      <c r="T618" s="20">
        <v>25</v>
      </c>
      <c r="U618" s="20">
        <v>25</v>
      </c>
      <c r="V618" s="20">
        <v>37140.5</v>
      </c>
      <c r="W618" s="28">
        <f t="shared" si="15"/>
        <v>4159736</v>
      </c>
      <c r="X618" s="20">
        <f t="shared" si="16"/>
        <v>4658904.32</v>
      </c>
      <c r="Y618" s="18" t="s">
        <v>51</v>
      </c>
      <c r="Z618" s="14" t="s">
        <v>168</v>
      </c>
      <c r="AA618" s="22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  <c r="FB618" s="10"/>
      <c r="FC618" s="10"/>
      <c r="FD618" s="10"/>
      <c r="FE618" s="10"/>
      <c r="FF618" s="10"/>
      <c r="FG618" s="10"/>
      <c r="FH618" s="10"/>
      <c r="FI618" s="10"/>
      <c r="FJ618" s="10"/>
      <c r="FK618" s="10"/>
      <c r="FL618" s="10"/>
      <c r="FM618" s="10"/>
      <c r="FN618" s="10"/>
      <c r="FO618" s="10"/>
      <c r="FP618" s="10"/>
      <c r="FQ618" s="10"/>
      <c r="FR618" s="10"/>
      <c r="FS618" s="10"/>
      <c r="FT618" s="10"/>
      <c r="FU618" s="10"/>
      <c r="FV618" s="10"/>
      <c r="FW618" s="10"/>
      <c r="FX618" s="10"/>
      <c r="FY618" s="10"/>
      <c r="FZ618" s="10"/>
      <c r="GA618" s="10"/>
      <c r="GB618" s="10"/>
      <c r="GC618" s="10"/>
      <c r="GD618" s="10"/>
      <c r="GE618" s="10"/>
      <c r="GF618" s="10"/>
      <c r="GG618" s="10"/>
      <c r="GH618" s="10"/>
      <c r="GI618" s="10"/>
      <c r="GJ618" s="10"/>
      <c r="GK618" s="10"/>
      <c r="GL618" s="10"/>
      <c r="GM618" s="10"/>
      <c r="GN618" s="10"/>
      <c r="GO618" s="10"/>
      <c r="GP618" s="10"/>
      <c r="GQ618" s="10"/>
      <c r="GR618" s="10"/>
      <c r="GS618" s="10"/>
      <c r="GT618" s="10"/>
      <c r="GU618" s="10"/>
      <c r="GV618" s="10"/>
      <c r="GW618" s="10"/>
      <c r="GX618" s="10"/>
      <c r="GY618" s="10"/>
      <c r="GZ618" s="10"/>
      <c r="HA618" s="10"/>
      <c r="HB618" s="10"/>
      <c r="HC618" s="10"/>
      <c r="HD618" s="10"/>
      <c r="HE618" s="10"/>
      <c r="HF618" s="10"/>
      <c r="HG618" s="10"/>
      <c r="HH618" s="10"/>
      <c r="HI618" s="10"/>
      <c r="HJ618" s="10"/>
      <c r="HK618" s="10"/>
      <c r="HL618" s="10"/>
      <c r="HM618" s="10"/>
      <c r="HN618" s="10"/>
    </row>
    <row r="619" spans="1:222" ht="102" hidden="1" outlineLevel="1" x14ac:dyDescent="0.2">
      <c r="A619" s="14" t="s">
        <v>1589</v>
      </c>
      <c r="B619" s="14" t="s">
        <v>40</v>
      </c>
      <c r="C619" s="80" t="s">
        <v>359</v>
      </c>
      <c r="D619" s="14" t="s">
        <v>322</v>
      </c>
      <c r="E619" s="14" t="s">
        <v>360</v>
      </c>
      <c r="F619" s="14" t="s">
        <v>1590</v>
      </c>
      <c r="G619" s="15" t="s">
        <v>77</v>
      </c>
      <c r="H619" s="16">
        <v>57</v>
      </c>
      <c r="I619" s="17" t="s">
        <v>816</v>
      </c>
      <c r="J619" s="15" t="s">
        <v>47</v>
      </c>
      <c r="K619" s="18" t="s">
        <v>48</v>
      </c>
      <c r="L619" s="18" t="s">
        <v>49</v>
      </c>
      <c r="M619" s="85" t="s">
        <v>1368</v>
      </c>
      <c r="N619" s="85"/>
      <c r="O619" s="85"/>
      <c r="P619" s="19"/>
      <c r="Q619" s="20">
        <v>6</v>
      </c>
      <c r="R619" s="20">
        <v>25</v>
      </c>
      <c r="S619" s="20">
        <v>25</v>
      </c>
      <c r="T619" s="20">
        <v>25</v>
      </c>
      <c r="U619" s="20">
        <v>25</v>
      </c>
      <c r="V619" s="20">
        <v>37140.5</v>
      </c>
      <c r="W619" s="28">
        <f t="shared" si="15"/>
        <v>3936893</v>
      </c>
      <c r="X619" s="20">
        <f t="shared" si="16"/>
        <v>4409320.16</v>
      </c>
      <c r="Y619" s="18" t="s">
        <v>51</v>
      </c>
      <c r="Z619" s="14" t="s">
        <v>168</v>
      </c>
      <c r="AA619" s="22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  <c r="FB619" s="10"/>
      <c r="FC619" s="10"/>
      <c r="FD619" s="10"/>
      <c r="FE619" s="10"/>
      <c r="FF619" s="10"/>
      <c r="FG619" s="10"/>
      <c r="FH619" s="10"/>
      <c r="FI619" s="10"/>
      <c r="FJ619" s="10"/>
      <c r="FK619" s="10"/>
      <c r="FL619" s="10"/>
      <c r="FM619" s="10"/>
      <c r="FN619" s="10"/>
      <c r="FO619" s="10"/>
      <c r="FP619" s="10"/>
      <c r="FQ619" s="10"/>
      <c r="FR619" s="10"/>
      <c r="FS619" s="10"/>
      <c r="FT619" s="10"/>
      <c r="FU619" s="10"/>
      <c r="FV619" s="10"/>
      <c r="FW619" s="10"/>
      <c r="FX619" s="10"/>
      <c r="FY619" s="10"/>
      <c r="FZ619" s="10"/>
      <c r="GA619" s="10"/>
      <c r="GB619" s="10"/>
      <c r="GC619" s="10"/>
      <c r="GD619" s="10"/>
      <c r="GE619" s="10"/>
      <c r="GF619" s="10"/>
      <c r="GG619" s="10"/>
      <c r="GH619" s="10"/>
      <c r="GI619" s="10"/>
      <c r="GJ619" s="10"/>
      <c r="GK619" s="10"/>
      <c r="GL619" s="10"/>
      <c r="GM619" s="10"/>
      <c r="GN619" s="10"/>
      <c r="GO619" s="10"/>
      <c r="GP619" s="10"/>
      <c r="GQ619" s="10"/>
      <c r="GR619" s="10"/>
      <c r="GS619" s="10"/>
      <c r="GT619" s="10"/>
      <c r="GU619" s="10"/>
      <c r="GV619" s="10"/>
      <c r="GW619" s="10"/>
      <c r="GX619" s="10"/>
      <c r="GY619" s="10"/>
      <c r="GZ619" s="10"/>
      <c r="HA619" s="10"/>
      <c r="HB619" s="10"/>
      <c r="HC619" s="10"/>
      <c r="HD619" s="10"/>
      <c r="HE619" s="10"/>
      <c r="HF619" s="10"/>
      <c r="HG619" s="10"/>
      <c r="HH619" s="10"/>
      <c r="HI619" s="10"/>
      <c r="HJ619" s="10"/>
      <c r="HK619" s="10"/>
      <c r="HL619" s="10"/>
      <c r="HM619" s="10"/>
      <c r="HN619" s="10"/>
    </row>
    <row r="620" spans="1:222" ht="102" hidden="1" outlineLevel="1" x14ac:dyDescent="0.2">
      <c r="A620" s="14" t="s">
        <v>1591</v>
      </c>
      <c r="B620" s="14" t="s">
        <v>40</v>
      </c>
      <c r="C620" s="80" t="s">
        <v>359</v>
      </c>
      <c r="D620" s="14" t="s">
        <v>322</v>
      </c>
      <c r="E620" s="14" t="s">
        <v>360</v>
      </c>
      <c r="F620" s="14" t="s">
        <v>1592</v>
      </c>
      <c r="G620" s="15" t="s">
        <v>77</v>
      </c>
      <c r="H620" s="16">
        <v>57</v>
      </c>
      <c r="I620" s="17" t="s">
        <v>816</v>
      </c>
      <c r="J620" s="15" t="s">
        <v>47</v>
      </c>
      <c r="K620" s="18" t="s">
        <v>48</v>
      </c>
      <c r="L620" s="18" t="s">
        <v>49</v>
      </c>
      <c r="M620" s="85" t="s">
        <v>1368</v>
      </c>
      <c r="N620" s="85"/>
      <c r="O620" s="85"/>
      <c r="P620" s="19"/>
      <c r="Q620" s="20">
        <v>17</v>
      </c>
      <c r="R620" s="20">
        <v>0</v>
      </c>
      <c r="S620" s="20">
        <v>0</v>
      </c>
      <c r="T620" s="20">
        <v>0</v>
      </c>
      <c r="U620" s="20">
        <v>17</v>
      </c>
      <c r="V620" s="20">
        <v>37197.58</v>
      </c>
      <c r="W620" s="28">
        <f t="shared" si="15"/>
        <v>1264717.72</v>
      </c>
      <c r="X620" s="20">
        <f t="shared" si="16"/>
        <v>1416483.8464000002</v>
      </c>
      <c r="Y620" s="18" t="s">
        <v>51</v>
      </c>
      <c r="Z620" s="14" t="s">
        <v>168</v>
      </c>
      <c r="AA620" s="22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0"/>
      <c r="FE620" s="10"/>
      <c r="FF620" s="10"/>
      <c r="FG620" s="10"/>
      <c r="FH620" s="10"/>
      <c r="FI620" s="10"/>
      <c r="FJ620" s="10"/>
      <c r="FK620" s="10"/>
      <c r="FL620" s="10"/>
      <c r="FM620" s="10"/>
      <c r="FN620" s="10"/>
      <c r="FO620" s="10"/>
      <c r="FP620" s="10"/>
      <c r="FQ620" s="10"/>
      <c r="FR620" s="10"/>
      <c r="FS620" s="10"/>
      <c r="FT620" s="10"/>
      <c r="FU620" s="10"/>
      <c r="FV620" s="10"/>
      <c r="FW620" s="10"/>
      <c r="FX620" s="10"/>
      <c r="FY620" s="10"/>
      <c r="FZ620" s="10"/>
      <c r="GA620" s="10"/>
      <c r="GB620" s="10"/>
      <c r="GC620" s="10"/>
      <c r="GD620" s="10"/>
      <c r="GE620" s="10"/>
      <c r="GF620" s="10"/>
      <c r="GG620" s="10"/>
      <c r="GH620" s="10"/>
      <c r="GI620" s="10"/>
      <c r="GJ620" s="10"/>
      <c r="GK620" s="10"/>
      <c r="GL620" s="10"/>
      <c r="GM620" s="10"/>
      <c r="GN620" s="10"/>
      <c r="GO620" s="10"/>
      <c r="GP620" s="10"/>
      <c r="GQ620" s="10"/>
      <c r="GR620" s="10"/>
      <c r="GS620" s="10"/>
      <c r="GT620" s="10"/>
      <c r="GU620" s="10"/>
      <c r="GV620" s="10"/>
      <c r="GW620" s="10"/>
      <c r="GX620" s="10"/>
      <c r="GY620" s="10"/>
      <c r="GZ620" s="10"/>
      <c r="HA620" s="10"/>
      <c r="HB620" s="10"/>
      <c r="HC620" s="10"/>
      <c r="HD620" s="10"/>
      <c r="HE620" s="10"/>
      <c r="HF620" s="10"/>
      <c r="HG620" s="10"/>
      <c r="HH620" s="10"/>
      <c r="HI620" s="10"/>
      <c r="HJ620" s="10"/>
      <c r="HK620" s="10"/>
      <c r="HL620" s="10"/>
      <c r="HM620" s="10"/>
      <c r="HN620" s="10"/>
    </row>
    <row r="621" spans="1:222" ht="102" hidden="1" outlineLevel="1" x14ac:dyDescent="0.2">
      <c r="A621" s="14" t="s">
        <v>1593</v>
      </c>
      <c r="B621" s="14" t="s">
        <v>40</v>
      </c>
      <c r="C621" s="80" t="s">
        <v>359</v>
      </c>
      <c r="D621" s="14" t="s">
        <v>322</v>
      </c>
      <c r="E621" s="14" t="s">
        <v>360</v>
      </c>
      <c r="F621" s="14" t="s">
        <v>1594</v>
      </c>
      <c r="G621" s="15" t="s">
        <v>77</v>
      </c>
      <c r="H621" s="16">
        <v>57</v>
      </c>
      <c r="I621" s="17" t="s">
        <v>816</v>
      </c>
      <c r="J621" s="15" t="s">
        <v>47</v>
      </c>
      <c r="K621" s="18" t="s">
        <v>48</v>
      </c>
      <c r="L621" s="18" t="s">
        <v>49</v>
      </c>
      <c r="M621" s="85" t="s">
        <v>1368</v>
      </c>
      <c r="N621" s="85"/>
      <c r="O621" s="85"/>
      <c r="P621" s="19"/>
      <c r="Q621" s="20">
        <v>41</v>
      </c>
      <c r="R621" s="20">
        <v>0</v>
      </c>
      <c r="S621" s="20">
        <v>0</v>
      </c>
      <c r="T621" s="20">
        <v>0</v>
      </c>
      <c r="U621" s="20">
        <v>41</v>
      </c>
      <c r="V621" s="20">
        <v>37197.58</v>
      </c>
      <c r="W621" s="28">
        <f t="shared" si="15"/>
        <v>3050201.56</v>
      </c>
      <c r="X621" s="20">
        <f t="shared" si="16"/>
        <v>3416225.7472000006</v>
      </c>
      <c r="Y621" s="18" t="s">
        <v>51</v>
      </c>
      <c r="Z621" s="14" t="s">
        <v>168</v>
      </c>
      <c r="AA621" s="22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X621" s="10"/>
      <c r="EY621" s="10"/>
      <c r="EZ621" s="10"/>
      <c r="FA621" s="10"/>
      <c r="FB621" s="10"/>
      <c r="FC621" s="10"/>
      <c r="FD621" s="10"/>
      <c r="FE621" s="10"/>
      <c r="FF621" s="10"/>
      <c r="FG621" s="10"/>
      <c r="FH621" s="10"/>
      <c r="FI621" s="10"/>
      <c r="FJ621" s="10"/>
      <c r="FK621" s="10"/>
      <c r="FL621" s="10"/>
      <c r="FM621" s="10"/>
      <c r="FN621" s="10"/>
      <c r="FO621" s="10"/>
      <c r="FP621" s="10"/>
      <c r="FQ621" s="10"/>
      <c r="FR621" s="10"/>
      <c r="FS621" s="10"/>
      <c r="FT621" s="10"/>
      <c r="FU621" s="10"/>
      <c r="FV621" s="10"/>
      <c r="FW621" s="10"/>
      <c r="FX621" s="10"/>
      <c r="FY621" s="10"/>
      <c r="FZ621" s="10"/>
      <c r="GA621" s="10"/>
      <c r="GB621" s="10"/>
      <c r="GC621" s="10"/>
      <c r="GD621" s="10"/>
      <c r="GE621" s="10"/>
      <c r="GF621" s="10"/>
      <c r="GG621" s="10"/>
      <c r="GH621" s="10"/>
      <c r="GI621" s="10"/>
      <c r="GJ621" s="10"/>
      <c r="GK621" s="10"/>
      <c r="GL621" s="10"/>
      <c r="GM621" s="10"/>
      <c r="GN621" s="10"/>
      <c r="GO621" s="10"/>
      <c r="GP621" s="10"/>
      <c r="GQ621" s="10"/>
      <c r="GR621" s="10"/>
      <c r="GS621" s="10"/>
      <c r="GT621" s="10"/>
      <c r="GU621" s="10"/>
      <c r="GV621" s="10"/>
      <c r="GW621" s="10"/>
      <c r="GX621" s="10"/>
      <c r="GY621" s="10"/>
      <c r="GZ621" s="10"/>
      <c r="HA621" s="10"/>
      <c r="HB621" s="10"/>
      <c r="HC621" s="10"/>
      <c r="HD621" s="10"/>
      <c r="HE621" s="10"/>
      <c r="HF621" s="10"/>
      <c r="HG621" s="10"/>
      <c r="HH621" s="10"/>
      <c r="HI621" s="10"/>
      <c r="HJ621" s="10"/>
      <c r="HK621" s="10"/>
      <c r="HL621" s="10"/>
      <c r="HM621" s="10"/>
      <c r="HN621" s="10"/>
    </row>
    <row r="622" spans="1:222" ht="102" hidden="1" outlineLevel="1" x14ac:dyDescent="0.2">
      <c r="A622" s="14" t="s">
        <v>1595</v>
      </c>
      <c r="B622" s="14" t="s">
        <v>40</v>
      </c>
      <c r="C622" s="80" t="s">
        <v>359</v>
      </c>
      <c r="D622" s="14" t="s">
        <v>322</v>
      </c>
      <c r="E622" s="14" t="s">
        <v>360</v>
      </c>
      <c r="F622" s="14" t="s">
        <v>1596</v>
      </c>
      <c r="G622" s="15" t="s">
        <v>77</v>
      </c>
      <c r="H622" s="16">
        <v>57</v>
      </c>
      <c r="I622" s="17" t="s">
        <v>816</v>
      </c>
      <c r="J622" s="15" t="s">
        <v>47</v>
      </c>
      <c r="K622" s="18" t="s">
        <v>48</v>
      </c>
      <c r="L622" s="18" t="s">
        <v>49</v>
      </c>
      <c r="M622" s="85" t="s">
        <v>1368</v>
      </c>
      <c r="N622" s="85"/>
      <c r="O622" s="85"/>
      <c r="P622" s="19"/>
      <c r="Q622" s="20">
        <v>163</v>
      </c>
      <c r="R622" s="20">
        <v>0</v>
      </c>
      <c r="S622" s="20">
        <v>0</v>
      </c>
      <c r="T622" s="20">
        <v>0</v>
      </c>
      <c r="U622" s="20">
        <v>163</v>
      </c>
      <c r="V622" s="20">
        <v>37197.58</v>
      </c>
      <c r="W622" s="28">
        <f t="shared" si="15"/>
        <v>12126411.08</v>
      </c>
      <c r="X622" s="20">
        <f t="shared" si="16"/>
        <v>13581580.409600001</v>
      </c>
      <c r="Y622" s="18" t="s">
        <v>51</v>
      </c>
      <c r="Z622" s="14" t="s">
        <v>168</v>
      </c>
      <c r="AA622" s="22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  <c r="FD622" s="10"/>
      <c r="FE622" s="10"/>
      <c r="FF622" s="10"/>
      <c r="FG622" s="10"/>
      <c r="FH622" s="10"/>
      <c r="FI622" s="10"/>
      <c r="FJ622" s="10"/>
      <c r="FK622" s="10"/>
      <c r="FL622" s="10"/>
      <c r="FM622" s="10"/>
      <c r="FN622" s="10"/>
      <c r="FO622" s="10"/>
      <c r="FP622" s="10"/>
      <c r="FQ622" s="10"/>
      <c r="FR622" s="10"/>
      <c r="FS622" s="10"/>
      <c r="FT622" s="10"/>
      <c r="FU622" s="10"/>
      <c r="FV622" s="10"/>
      <c r="FW622" s="10"/>
      <c r="FX622" s="10"/>
      <c r="FY622" s="10"/>
      <c r="FZ622" s="10"/>
      <c r="GA622" s="10"/>
      <c r="GB622" s="10"/>
      <c r="GC622" s="10"/>
      <c r="GD622" s="10"/>
      <c r="GE622" s="10"/>
      <c r="GF622" s="10"/>
      <c r="GG622" s="10"/>
      <c r="GH622" s="10"/>
      <c r="GI622" s="10"/>
      <c r="GJ622" s="10"/>
      <c r="GK622" s="10"/>
      <c r="GL622" s="10"/>
      <c r="GM622" s="10"/>
      <c r="GN622" s="10"/>
      <c r="GO622" s="10"/>
      <c r="GP622" s="10"/>
      <c r="GQ622" s="10"/>
      <c r="GR622" s="10"/>
      <c r="GS622" s="10"/>
      <c r="GT622" s="10"/>
      <c r="GU622" s="10"/>
      <c r="GV622" s="10"/>
      <c r="GW622" s="10"/>
      <c r="GX622" s="10"/>
      <c r="GY622" s="10"/>
      <c r="GZ622" s="10"/>
      <c r="HA622" s="10"/>
      <c r="HB622" s="10"/>
      <c r="HC622" s="10"/>
      <c r="HD622" s="10"/>
      <c r="HE622" s="10"/>
      <c r="HF622" s="10"/>
      <c r="HG622" s="10"/>
      <c r="HH622" s="10"/>
      <c r="HI622" s="10"/>
      <c r="HJ622" s="10"/>
      <c r="HK622" s="10"/>
      <c r="HL622" s="10"/>
      <c r="HM622" s="10"/>
      <c r="HN622" s="10"/>
    </row>
    <row r="623" spans="1:222" ht="102" hidden="1" outlineLevel="1" x14ac:dyDescent="0.2">
      <c r="A623" s="14" t="s">
        <v>1597</v>
      </c>
      <c r="B623" s="14" t="s">
        <v>40</v>
      </c>
      <c r="C623" s="80" t="s">
        <v>359</v>
      </c>
      <c r="D623" s="14" t="s">
        <v>322</v>
      </c>
      <c r="E623" s="14" t="s">
        <v>360</v>
      </c>
      <c r="F623" s="14" t="s">
        <v>1598</v>
      </c>
      <c r="G623" s="15" t="s">
        <v>77</v>
      </c>
      <c r="H623" s="16">
        <v>57</v>
      </c>
      <c r="I623" s="17" t="s">
        <v>816</v>
      </c>
      <c r="J623" s="15" t="s">
        <v>47</v>
      </c>
      <c r="K623" s="18" t="s">
        <v>48</v>
      </c>
      <c r="L623" s="18" t="s">
        <v>49</v>
      </c>
      <c r="M623" s="85" t="s">
        <v>1368</v>
      </c>
      <c r="N623" s="85"/>
      <c r="O623" s="85"/>
      <c r="P623" s="19"/>
      <c r="Q623" s="20">
        <v>142</v>
      </c>
      <c r="R623" s="20">
        <v>0</v>
      </c>
      <c r="S623" s="20">
        <v>0</v>
      </c>
      <c r="T623" s="20">
        <v>0</v>
      </c>
      <c r="U623" s="20">
        <v>142</v>
      </c>
      <c r="V623" s="20">
        <v>37197.58</v>
      </c>
      <c r="W623" s="28">
        <f t="shared" si="15"/>
        <v>10564112.720000001</v>
      </c>
      <c r="X623" s="20">
        <f t="shared" si="16"/>
        <v>11831806.246400002</v>
      </c>
      <c r="Y623" s="18" t="s">
        <v>51</v>
      </c>
      <c r="Z623" s="14" t="s">
        <v>168</v>
      </c>
      <c r="AA623" s="22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X623" s="10"/>
      <c r="EY623" s="10"/>
      <c r="EZ623" s="10"/>
      <c r="FA623" s="10"/>
      <c r="FB623" s="10"/>
      <c r="FC623" s="10"/>
      <c r="FD623" s="10"/>
      <c r="FE623" s="10"/>
      <c r="FF623" s="10"/>
      <c r="FG623" s="10"/>
      <c r="FH623" s="10"/>
      <c r="FI623" s="10"/>
      <c r="FJ623" s="10"/>
      <c r="FK623" s="10"/>
      <c r="FL623" s="10"/>
      <c r="FM623" s="10"/>
      <c r="FN623" s="10"/>
      <c r="FO623" s="10"/>
      <c r="FP623" s="10"/>
      <c r="FQ623" s="10"/>
      <c r="FR623" s="10"/>
      <c r="FS623" s="10"/>
      <c r="FT623" s="10"/>
      <c r="FU623" s="10"/>
      <c r="FV623" s="10"/>
      <c r="FW623" s="10"/>
      <c r="FX623" s="10"/>
      <c r="FY623" s="10"/>
      <c r="FZ623" s="10"/>
      <c r="GA623" s="10"/>
      <c r="GB623" s="10"/>
      <c r="GC623" s="10"/>
      <c r="GD623" s="10"/>
      <c r="GE623" s="10"/>
      <c r="GF623" s="10"/>
      <c r="GG623" s="10"/>
      <c r="GH623" s="10"/>
      <c r="GI623" s="10"/>
      <c r="GJ623" s="10"/>
      <c r="GK623" s="10"/>
      <c r="GL623" s="10"/>
      <c r="GM623" s="10"/>
      <c r="GN623" s="10"/>
      <c r="GO623" s="10"/>
      <c r="GP623" s="10"/>
      <c r="GQ623" s="10"/>
      <c r="GR623" s="10"/>
      <c r="GS623" s="10"/>
      <c r="GT623" s="10"/>
      <c r="GU623" s="10"/>
      <c r="GV623" s="10"/>
      <c r="GW623" s="10"/>
      <c r="GX623" s="10"/>
      <c r="GY623" s="10"/>
      <c r="GZ623" s="10"/>
      <c r="HA623" s="10"/>
      <c r="HB623" s="10"/>
      <c r="HC623" s="10"/>
      <c r="HD623" s="10"/>
      <c r="HE623" s="10"/>
      <c r="HF623" s="10"/>
      <c r="HG623" s="10"/>
      <c r="HH623" s="10"/>
      <c r="HI623" s="10"/>
      <c r="HJ623" s="10"/>
      <c r="HK623" s="10"/>
      <c r="HL623" s="10"/>
      <c r="HM623" s="10"/>
      <c r="HN623" s="10"/>
    </row>
    <row r="624" spans="1:222" ht="102" hidden="1" outlineLevel="1" x14ac:dyDescent="0.2">
      <c r="A624" s="14" t="s">
        <v>1599</v>
      </c>
      <c r="B624" s="14" t="s">
        <v>40</v>
      </c>
      <c r="C624" s="80" t="s">
        <v>359</v>
      </c>
      <c r="D624" s="14" t="s">
        <v>322</v>
      </c>
      <c r="E624" s="14" t="s">
        <v>360</v>
      </c>
      <c r="F624" s="14" t="s">
        <v>1600</v>
      </c>
      <c r="G624" s="15" t="s">
        <v>77</v>
      </c>
      <c r="H624" s="16">
        <v>57</v>
      </c>
      <c r="I624" s="17" t="s">
        <v>816</v>
      </c>
      <c r="J624" s="15" t="s">
        <v>47</v>
      </c>
      <c r="K624" s="18" t="s">
        <v>48</v>
      </c>
      <c r="L624" s="18" t="s">
        <v>49</v>
      </c>
      <c r="M624" s="85" t="s">
        <v>1368</v>
      </c>
      <c r="N624" s="85"/>
      <c r="O624" s="85"/>
      <c r="P624" s="19"/>
      <c r="Q624" s="20">
        <v>134</v>
      </c>
      <c r="R624" s="20">
        <v>0</v>
      </c>
      <c r="S624" s="20">
        <v>0</v>
      </c>
      <c r="T624" s="20">
        <v>0</v>
      </c>
      <c r="U624" s="20">
        <v>134</v>
      </c>
      <c r="V624" s="20">
        <v>37197.58</v>
      </c>
      <c r="W624" s="28">
        <f t="shared" si="15"/>
        <v>9968951.4400000013</v>
      </c>
      <c r="X624" s="20">
        <f t="shared" si="16"/>
        <v>11165225.612800002</v>
      </c>
      <c r="Y624" s="18" t="s">
        <v>51</v>
      </c>
      <c r="Z624" s="14" t="s">
        <v>168</v>
      </c>
      <c r="AA624" s="22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  <c r="FD624" s="10"/>
      <c r="FE624" s="10"/>
      <c r="FF624" s="10"/>
      <c r="FG624" s="10"/>
      <c r="FH624" s="10"/>
      <c r="FI624" s="10"/>
      <c r="FJ624" s="10"/>
      <c r="FK624" s="10"/>
      <c r="FL624" s="10"/>
      <c r="FM624" s="10"/>
      <c r="FN624" s="10"/>
      <c r="FO624" s="10"/>
      <c r="FP624" s="10"/>
      <c r="FQ624" s="10"/>
      <c r="FR624" s="10"/>
      <c r="FS624" s="10"/>
      <c r="FT624" s="10"/>
      <c r="FU624" s="10"/>
      <c r="FV624" s="10"/>
      <c r="FW624" s="10"/>
      <c r="FX624" s="10"/>
      <c r="FY624" s="10"/>
      <c r="FZ624" s="10"/>
      <c r="GA624" s="10"/>
      <c r="GB624" s="10"/>
      <c r="GC624" s="10"/>
      <c r="GD624" s="10"/>
      <c r="GE624" s="10"/>
      <c r="GF624" s="10"/>
      <c r="GG624" s="10"/>
      <c r="GH624" s="10"/>
      <c r="GI624" s="10"/>
      <c r="GJ624" s="10"/>
      <c r="GK624" s="10"/>
      <c r="GL624" s="10"/>
      <c r="GM624" s="10"/>
      <c r="GN624" s="10"/>
      <c r="GO624" s="10"/>
      <c r="GP624" s="10"/>
      <c r="GQ624" s="10"/>
      <c r="GR624" s="10"/>
      <c r="GS624" s="10"/>
      <c r="GT624" s="10"/>
      <c r="GU624" s="10"/>
      <c r="GV624" s="10"/>
      <c r="GW624" s="10"/>
      <c r="GX624" s="10"/>
      <c r="GY624" s="10"/>
      <c r="GZ624" s="10"/>
      <c r="HA624" s="10"/>
      <c r="HB624" s="10"/>
      <c r="HC624" s="10"/>
      <c r="HD624" s="10"/>
      <c r="HE624" s="10"/>
      <c r="HF624" s="10"/>
      <c r="HG624" s="10"/>
      <c r="HH624" s="10"/>
      <c r="HI624" s="10"/>
      <c r="HJ624" s="10"/>
      <c r="HK624" s="10"/>
      <c r="HL624" s="10"/>
      <c r="HM624" s="10"/>
      <c r="HN624" s="10"/>
    </row>
    <row r="625" spans="1:222" ht="102" hidden="1" outlineLevel="1" x14ac:dyDescent="0.2">
      <c r="A625" s="14" t="s">
        <v>1601</v>
      </c>
      <c r="B625" s="14" t="s">
        <v>40</v>
      </c>
      <c r="C625" s="80" t="s">
        <v>359</v>
      </c>
      <c r="D625" s="14" t="s">
        <v>322</v>
      </c>
      <c r="E625" s="14" t="s">
        <v>360</v>
      </c>
      <c r="F625" s="14" t="s">
        <v>1602</v>
      </c>
      <c r="G625" s="15" t="s">
        <v>77</v>
      </c>
      <c r="H625" s="16">
        <v>57</v>
      </c>
      <c r="I625" s="17" t="s">
        <v>816</v>
      </c>
      <c r="J625" s="15" t="s">
        <v>47</v>
      </c>
      <c r="K625" s="18" t="s">
        <v>48</v>
      </c>
      <c r="L625" s="18" t="s">
        <v>49</v>
      </c>
      <c r="M625" s="85" t="s">
        <v>1368</v>
      </c>
      <c r="N625" s="85"/>
      <c r="O625" s="85"/>
      <c r="P625" s="19"/>
      <c r="Q625" s="20">
        <v>83</v>
      </c>
      <c r="R625" s="20">
        <v>0</v>
      </c>
      <c r="S625" s="20">
        <v>0</v>
      </c>
      <c r="T625" s="20">
        <v>0</v>
      </c>
      <c r="U625" s="20">
        <v>83</v>
      </c>
      <c r="V625" s="20">
        <v>37197.58</v>
      </c>
      <c r="W625" s="28">
        <f t="shared" si="15"/>
        <v>6174798.2800000003</v>
      </c>
      <c r="X625" s="20">
        <f t="shared" si="16"/>
        <v>6915774.0736000007</v>
      </c>
      <c r="Y625" s="18" t="s">
        <v>51</v>
      </c>
      <c r="Z625" s="14" t="s">
        <v>168</v>
      </c>
      <c r="AA625" s="22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0"/>
      <c r="FE625" s="10"/>
      <c r="FF625" s="10"/>
      <c r="FG625" s="10"/>
      <c r="FH625" s="10"/>
      <c r="FI625" s="10"/>
      <c r="FJ625" s="10"/>
      <c r="FK625" s="10"/>
      <c r="FL625" s="10"/>
      <c r="FM625" s="10"/>
      <c r="FN625" s="10"/>
      <c r="FO625" s="10"/>
      <c r="FP625" s="10"/>
      <c r="FQ625" s="10"/>
      <c r="FR625" s="10"/>
      <c r="FS625" s="10"/>
      <c r="FT625" s="10"/>
      <c r="FU625" s="10"/>
      <c r="FV625" s="10"/>
      <c r="FW625" s="10"/>
      <c r="FX625" s="10"/>
      <c r="FY625" s="10"/>
      <c r="FZ625" s="10"/>
      <c r="GA625" s="10"/>
      <c r="GB625" s="10"/>
      <c r="GC625" s="10"/>
      <c r="GD625" s="10"/>
      <c r="GE625" s="10"/>
      <c r="GF625" s="10"/>
      <c r="GG625" s="10"/>
      <c r="GH625" s="10"/>
      <c r="GI625" s="10"/>
      <c r="GJ625" s="10"/>
      <c r="GK625" s="10"/>
      <c r="GL625" s="10"/>
      <c r="GM625" s="10"/>
      <c r="GN625" s="10"/>
      <c r="GO625" s="10"/>
      <c r="GP625" s="10"/>
      <c r="GQ625" s="10"/>
      <c r="GR625" s="10"/>
      <c r="GS625" s="10"/>
      <c r="GT625" s="10"/>
      <c r="GU625" s="10"/>
      <c r="GV625" s="10"/>
      <c r="GW625" s="10"/>
      <c r="GX625" s="10"/>
      <c r="GY625" s="10"/>
      <c r="GZ625" s="10"/>
      <c r="HA625" s="10"/>
      <c r="HB625" s="10"/>
      <c r="HC625" s="10"/>
      <c r="HD625" s="10"/>
      <c r="HE625" s="10"/>
      <c r="HF625" s="10"/>
      <c r="HG625" s="10"/>
      <c r="HH625" s="10"/>
      <c r="HI625" s="10"/>
      <c r="HJ625" s="10"/>
      <c r="HK625" s="10"/>
      <c r="HL625" s="10"/>
      <c r="HM625" s="10"/>
      <c r="HN625" s="10"/>
    </row>
    <row r="626" spans="1:222" ht="102" hidden="1" outlineLevel="1" x14ac:dyDescent="0.2">
      <c r="A626" s="14" t="s">
        <v>1603</v>
      </c>
      <c r="B626" s="14" t="s">
        <v>40</v>
      </c>
      <c r="C626" s="80" t="s">
        <v>359</v>
      </c>
      <c r="D626" s="14" t="s">
        <v>322</v>
      </c>
      <c r="E626" s="14" t="s">
        <v>360</v>
      </c>
      <c r="F626" s="14" t="s">
        <v>1604</v>
      </c>
      <c r="G626" s="15" t="s">
        <v>77</v>
      </c>
      <c r="H626" s="16">
        <v>57</v>
      </c>
      <c r="I626" s="17" t="s">
        <v>816</v>
      </c>
      <c r="J626" s="15" t="s">
        <v>47</v>
      </c>
      <c r="K626" s="18" t="s">
        <v>48</v>
      </c>
      <c r="L626" s="18" t="s">
        <v>49</v>
      </c>
      <c r="M626" s="85" t="s">
        <v>1368</v>
      </c>
      <c r="N626" s="85"/>
      <c r="O626" s="85"/>
      <c r="P626" s="19"/>
      <c r="Q626" s="20">
        <v>38</v>
      </c>
      <c r="R626" s="20">
        <v>0</v>
      </c>
      <c r="S626" s="20">
        <v>0</v>
      </c>
      <c r="T626" s="20">
        <v>0</v>
      </c>
      <c r="U626" s="20">
        <v>38</v>
      </c>
      <c r="V626" s="20">
        <v>37197.58</v>
      </c>
      <c r="W626" s="28">
        <f t="shared" si="15"/>
        <v>2827016.08</v>
      </c>
      <c r="X626" s="20">
        <f t="shared" si="16"/>
        <v>3166258.0096000005</v>
      </c>
      <c r="Y626" s="18" t="s">
        <v>51</v>
      </c>
      <c r="Z626" s="14" t="s">
        <v>168</v>
      </c>
      <c r="AA626" s="22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  <c r="ER626" s="10"/>
      <c r="ES626" s="10"/>
      <c r="ET626" s="10"/>
      <c r="EU626" s="10"/>
      <c r="EV626" s="10"/>
      <c r="EW626" s="10"/>
      <c r="EX626" s="10"/>
      <c r="EY626" s="10"/>
      <c r="EZ626" s="10"/>
      <c r="FA626" s="10"/>
      <c r="FB626" s="10"/>
      <c r="FC626" s="10"/>
      <c r="FD626" s="10"/>
      <c r="FE626" s="10"/>
      <c r="FF626" s="10"/>
      <c r="FG626" s="10"/>
      <c r="FH626" s="10"/>
      <c r="FI626" s="10"/>
      <c r="FJ626" s="10"/>
      <c r="FK626" s="10"/>
      <c r="FL626" s="10"/>
      <c r="FM626" s="10"/>
      <c r="FN626" s="10"/>
      <c r="FO626" s="10"/>
      <c r="FP626" s="10"/>
      <c r="FQ626" s="10"/>
      <c r="FR626" s="10"/>
      <c r="FS626" s="10"/>
      <c r="FT626" s="10"/>
      <c r="FU626" s="10"/>
      <c r="FV626" s="10"/>
      <c r="FW626" s="10"/>
      <c r="FX626" s="10"/>
      <c r="FY626" s="10"/>
      <c r="FZ626" s="10"/>
      <c r="GA626" s="10"/>
      <c r="GB626" s="10"/>
      <c r="GC626" s="10"/>
      <c r="GD626" s="10"/>
      <c r="GE626" s="10"/>
      <c r="GF626" s="10"/>
      <c r="GG626" s="10"/>
      <c r="GH626" s="10"/>
      <c r="GI626" s="10"/>
      <c r="GJ626" s="10"/>
      <c r="GK626" s="10"/>
      <c r="GL626" s="10"/>
      <c r="GM626" s="10"/>
      <c r="GN626" s="10"/>
      <c r="GO626" s="10"/>
      <c r="GP626" s="10"/>
      <c r="GQ626" s="10"/>
      <c r="GR626" s="10"/>
      <c r="GS626" s="10"/>
      <c r="GT626" s="10"/>
      <c r="GU626" s="10"/>
      <c r="GV626" s="10"/>
      <c r="GW626" s="10"/>
      <c r="GX626" s="10"/>
      <c r="GY626" s="10"/>
      <c r="GZ626" s="10"/>
      <c r="HA626" s="10"/>
      <c r="HB626" s="10"/>
      <c r="HC626" s="10"/>
      <c r="HD626" s="10"/>
      <c r="HE626" s="10"/>
      <c r="HF626" s="10"/>
      <c r="HG626" s="10"/>
      <c r="HH626" s="10"/>
      <c r="HI626" s="10"/>
      <c r="HJ626" s="10"/>
      <c r="HK626" s="10"/>
      <c r="HL626" s="10"/>
      <c r="HM626" s="10"/>
      <c r="HN626" s="10"/>
    </row>
    <row r="627" spans="1:222" ht="102" hidden="1" outlineLevel="1" x14ac:dyDescent="0.2">
      <c r="A627" s="14" t="s">
        <v>1605</v>
      </c>
      <c r="B627" s="14" t="s">
        <v>40</v>
      </c>
      <c r="C627" s="80" t="s">
        <v>359</v>
      </c>
      <c r="D627" s="14" t="s">
        <v>322</v>
      </c>
      <c r="E627" s="14" t="s">
        <v>360</v>
      </c>
      <c r="F627" s="14" t="s">
        <v>1606</v>
      </c>
      <c r="G627" s="15" t="s">
        <v>77</v>
      </c>
      <c r="H627" s="16">
        <v>57</v>
      </c>
      <c r="I627" s="17" t="s">
        <v>816</v>
      </c>
      <c r="J627" s="15" t="s">
        <v>47</v>
      </c>
      <c r="K627" s="18" t="s">
        <v>48</v>
      </c>
      <c r="L627" s="18" t="s">
        <v>49</v>
      </c>
      <c r="M627" s="85" t="s">
        <v>1368</v>
      </c>
      <c r="N627" s="85"/>
      <c r="O627" s="85"/>
      <c r="P627" s="19"/>
      <c r="Q627" s="20">
        <v>49</v>
      </c>
      <c r="R627" s="20">
        <v>0</v>
      </c>
      <c r="S627" s="20">
        <v>0</v>
      </c>
      <c r="T627" s="20">
        <v>0</v>
      </c>
      <c r="U627" s="20">
        <v>49</v>
      </c>
      <c r="V627" s="20">
        <v>37197.58</v>
      </c>
      <c r="W627" s="28">
        <f t="shared" si="15"/>
        <v>3645362.8400000003</v>
      </c>
      <c r="X627" s="20">
        <f t="shared" si="16"/>
        <v>4082806.3808000009</v>
      </c>
      <c r="Y627" s="18" t="s">
        <v>51</v>
      </c>
      <c r="Z627" s="14" t="s">
        <v>168</v>
      </c>
      <c r="AA627" s="22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  <c r="FD627" s="10"/>
      <c r="FE627" s="10"/>
      <c r="FF627" s="10"/>
      <c r="FG627" s="10"/>
      <c r="FH627" s="10"/>
      <c r="FI627" s="10"/>
      <c r="FJ627" s="10"/>
      <c r="FK627" s="10"/>
      <c r="FL627" s="10"/>
      <c r="FM627" s="10"/>
      <c r="FN627" s="10"/>
      <c r="FO627" s="10"/>
      <c r="FP627" s="10"/>
      <c r="FQ627" s="10"/>
      <c r="FR627" s="10"/>
      <c r="FS627" s="10"/>
      <c r="FT627" s="10"/>
      <c r="FU627" s="10"/>
      <c r="FV627" s="10"/>
      <c r="FW627" s="10"/>
      <c r="FX627" s="10"/>
      <c r="FY627" s="10"/>
      <c r="FZ627" s="10"/>
      <c r="GA627" s="10"/>
      <c r="GB627" s="10"/>
      <c r="GC627" s="10"/>
      <c r="GD627" s="10"/>
      <c r="GE627" s="10"/>
      <c r="GF627" s="10"/>
      <c r="GG627" s="10"/>
      <c r="GH627" s="10"/>
      <c r="GI627" s="10"/>
      <c r="GJ627" s="10"/>
      <c r="GK627" s="10"/>
      <c r="GL627" s="10"/>
      <c r="GM627" s="10"/>
      <c r="GN627" s="10"/>
      <c r="GO627" s="10"/>
      <c r="GP627" s="10"/>
      <c r="GQ627" s="10"/>
      <c r="GR627" s="10"/>
      <c r="GS627" s="10"/>
      <c r="GT627" s="10"/>
      <c r="GU627" s="10"/>
      <c r="GV627" s="10"/>
      <c r="GW627" s="10"/>
      <c r="GX627" s="10"/>
      <c r="GY627" s="10"/>
      <c r="GZ627" s="10"/>
      <c r="HA627" s="10"/>
      <c r="HB627" s="10"/>
      <c r="HC627" s="10"/>
      <c r="HD627" s="10"/>
      <c r="HE627" s="10"/>
      <c r="HF627" s="10"/>
      <c r="HG627" s="10"/>
      <c r="HH627" s="10"/>
      <c r="HI627" s="10"/>
      <c r="HJ627" s="10"/>
      <c r="HK627" s="10"/>
      <c r="HL627" s="10"/>
      <c r="HM627" s="10"/>
      <c r="HN627" s="10"/>
    </row>
    <row r="628" spans="1:222" ht="102" hidden="1" outlineLevel="1" x14ac:dyDescent="0.2">
      <c r="A628" s="14" t="s">
        <v>1607</v>
      </c>
      <c r="B628" s="14" t="s">
        <v>40</v>
      </c>
      <c r="C628" s="80" t="s">
        <v>359</v>
      </c>
      <c r="D628" s="14" t="s">
        <v>322</v>
      </c>
      <c r="E628" s="14" t="s">
        <v>360</v>
      </c>
      <c r="F628" s="14" t="s">
        <v>1608</v>
      </c>
      <c r="G628" s="15" t="s">
        <v>77</v>
      </c>
      <c r="H628" s="16">
        <v>57</v>
      </c>
      <c r="I628" s="17" t="s">
        <v>816</v>
      </c>
      <c r="J628" s="15" t="s">
        <v>47</v>
      </c>
      <c r="K628" s="18" t="s">
        <v>48</v>
      </c>
      <c r="L628" s="18" t="s">
        <v>49</v>
      </c>
      <c r="M628" s="85" t="s">
        <v>1368</v>
      </c>
      <c r="N628" s="85"/>
      <c r="O628" s="85"/>
      <c r="P628" s="19"/>
      <c r="Q628" s="20">
        <v>9</v>
      </c>
      <c r="R628" s="20">
        <v>0</v>
      </c>
      <c r="S628" s="20">
        <v>0</v>
      </c>
      <c r="T628" s="20">
        <v>0</v>
      </c>
      <c r="U628" s="20">
        <v>9</v>
      </c>
      <c r="V628" s="20">
        <v>37197.58</v>
      </c>
      <c r="W628" s="28">
        <f t="shared" si="15"/>
        <v>669556.44000000006</v>
      </c>
      <c r="X628" s="20">
        <f t="shared" si="16"/>
        <v>749903.2128000001</v>
      </c>
      <c r="Y628" s="18" t="s">
        <v>51</v>
      </c>
      <c r="Z628" s="14" t="s">
        <v>168</v>
      </c>
      <c r="AA628" s="22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10"/>
      <c r="EZ628" s="10"/>
      <c r="FA628" s="10"/>
      <c r="FB628" s="10"/>
      <c r="FC628" s="10"/>
      <c r="FD628" s="10"/>
      <c r="FE628" s="10"/>
      <c r="FF628" s="10"/>
      <c r="FG628" s="10"/>
      <c r="FH628" s="10"/>
      <c r="FI628" s="10"/>
      <c r="FJ628" s="10"/>
      <c r="FK628" s="10"/>
      <c r="FL628" s="10"/>
      <c r="FM628" s="10"/>
      <c r="FN628" s="10"/>
      <c r="FO628" s="10"/>
      <c r="FP628" s="10"/>
      <c r="FQ628" s="10"/>
      <c r="FR628" s="10"/>
      <c r="FS628" s="10"/>
      <c r="FT628" s="10"/>
      <c r="FU628" s="10"/>
      <c r="FV628" s="10"/>
      <c r="FW628" s="10"/>
      <c r="FX628" s="10"/>
      <c r="FY628" s="10"/>
      <c r="FZ628" s="10"/>
      <c r="GA628" s="10"/>
      <c r="GB628" s="10"/>
      <c r="GC628" s="10"/>
      <c r="GD628" s="10"/>
      <c r="GE628" s="10"/>
      <c r="GF628" s="10"/>
      <c r="GG628" s="10"/>
      <c r="GH628" s="10"/>
      <c r="GI628" s="10"/>
      <c r="GJ628" s="10"/>
      <c r="GK628" s="10"/>
      <c r="GL628" s="10"/>
      <c r="GM628" s="10"/>
      <c r="GN628" s="10"/>
      <c r="GO628" s="10"/>
      <c r="GP628" s="10"/>
      <c r="GQ628" s="10"/>
      <c r="GR628" s="10"/>
      <c r="GS628" s="10"/>
      <c r="GT628" s="10"/>
      <c r="GU628" s="10"/>
      <c r="GV628" s="10"/>
      <c r="GW628" s="10"/>
      <c r="GX628" s="10"/>
      <c r="GY628" s="10"/>
      <c r="GZ628" s="10"/>
      <c r="HA628" s="10"/>
      <c r="HB628" s="10"/>
      <c r="HC628" s="10"/>
      <c r="HD628" s="10"/>
      <c r="HE628" s="10"/>
      <c r="HF628" s="10"/>
      <c r="HG628" s="10"/>
      <c r="HH628" s="10"/>
      <c r="HI628" s="10"/>
      <c r="HJ628" s="10"/>
      <c r="HK628" s="10"/>
      <c r="HL628" s="10"/>
      <c r="HM628" s="10"/>
      <c r="HN628" s="10"/>
    </row>
    <row r="629" spans="1:222" ht="102" hidden="1" outlineLevel="1" x14ac:dyDescent="0.2">
      <c r="A629" s="14" t="s">
        <v>1609</v>
      </c>
      <c r="B629" s="14" t="s">
        <v>40</v>
      </c>
      <c r="C629" s="80" t="s">
        <v>359</v>
      </c>
      <c r="D629" s="14" t="s">
        <v>322</v>
      </c>
      <c r="E629" s="14" t="s">
        <v>360</v>
      </c>
      <c r="F629" s="14" t="s">
        <v>1610</v>
      </c>
      <c r="G629" s="15" t="s">
        <v>77</v>
      </c>
      <c r="H629" s="16">
        <v>57</v>
      </c>
      <c r="I629" s="17" t="s">
        <v>816</v>
      </c>
      <c r="J629" s="15" t="s">
        <v>47</v>
      </c>
      <c r="K629" s="18" t="s">
        <v>48</v>
      </c>
      <c r="L629" s="18" t="s">
        <v>49</v>
      </c>
      <c r="M629" s="85" t="s">
        <v>1368</v>
      </c>
      <c r="N629" s="85"/>
      <c r="O629" s="85"/>
      <c r="P629" s="19"/>
      <c r="Q629" s="20">
        <v>5</v>
      </c>
      <c r="R629" s="20">
        <v>0</v>
      </c>
      <c r="S629" s="20">
        <v>0</v>
      </c>
      <c r="T629" s="20">
        <v>0</v>
      </c>
      <c r="U629" s="20">
        <v>5</v>
      </c>
      <c r="V629" s="20">
        <v>37197.58</v>
      </c>
      <c r="W629" s="28">
        <f t="shared" si="15"/>
        <v>371975.80000000005</v>
      </c>
      <c r="X629" s="20">
        <f t="shared" si="16"/>
        <v>416612.89600000007</v>
      </c>
      <c r="Y629" s="18" t="s">
        <v>51</v>
      </c>
      <c r="Z629" s="14" t="s">
        <v>168</v>
      </c>
      <c r="AA629" s="22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X629" s="10"/>
      <c r="EY629" s="10"/>
      <c r="EZ629" s="10"/>
      <c r="FA629" s="10"/>
      <c r="FB629" s="10"/>
      <c r="FC629" s="10"/>
      <c r="FD629" s="10"/>
      <c r="FE629" s="10"/>
      <c r="FF629" s="10"/>
      <c r="FG629" s="10"/>
      <c r="FH629" s="10"/>
      <c r="FI629" s="10"/>
      <c r="FJ629" s="10"/>
      <c r="FK629" s="10"/>
      <c r="FL629" s="10"/>
      <c r="FM629" s="10"/>
      <c r="FN629" s="10"/>
      <c r="FO629" s="10"/>
      <c r="FP629" s="10"/>
      <c r="FQ629" s="10"/>
      <c r="FR629" s="10"/>
      <c r="FS629" s="10"/>
      <c r="FT629" s="10"/>
      <c r="FU629" s="10"/>
      <c r="FV629" s="10"/>
      <c r="FW629" s="10"/>
      <c r="FX629" s="10"/>
      <c r="FY629" s="10"/>
      <c r="FZ629" s="10"/>
      <c r="GA629" s="10"/>
      <c r="GB629" s="10"/>
      <c r="GC629" s="10"/>
      <c r="GD629" s="10"/>
      <c r="GE629" s="10"/>
      <c r="GF629" s="10"/>
      <c r="GG629" s="10"/>
      <c r="GH629" s="10"/>
      <c r="GI629" s="10"/>
      <c r="GJ629" s="10"/>
      <c r="GK629" s="10"/>
      <c r="GL629" s="10"/>
      <c r="GM629" s="10"/>
      <c r="GN629" s="10"/>
      <c r="GO629" s="10"/>
      <c r="GP629" s="10"/>
      <c r="GQ629" s="10"/>
      <c r="GR629" s="10"/>
      <c r="GS629" s="10"/>
      <c r="GT629" s="10"/>
      <c r="GU629" s="10"/>
      <c r="GV629" s="10"/>
      <c r="GW629" s="10"/>
      <c r="GX629" s="10"/>
      <c r="GY629" s="10"/>
      <c r="GZ629" s="10"/>
      <c r="HA629" s="10"/>
      <c r="HB629" s="10"/>
      <c r="HC629" s="10"/>
      <c r="HD629" s="10"/>
      <c r="HE629" s="10"/>
      <c r="HF629" s="10"/>
      <c r="HG629" s="10"/>
      <c r="HH629" s="10"/>
      <c r="HI629" s="10"/>
      <c r="HJ629" s="10"/>
      <c r="HK629" s="10"/>
      <c r="HL629" s="10"/>
      <c r="HM629" s="10"/>
      <c r="HN629" s="10"/>
    </row>
    <row r="630" spans="1:222" ht="102" hidden="1" outlineLevel="1" x14ac:dyDescent="0.2">
      <c r="A630" s="14" t="s">
        <v>1611</v>
      </c>
      <c r="B630" s="14" t="s">
        <v>40</v>
      </c>
      <c r="C630" s="80" t="s">
        <v>359</v>
      </c>
      <c r="D630" s="14" t="s">
        <v>322</v>
      </c>
      <c r="E630" s="14" t="s">
        <v>360</v>
      </c>
      <c r="F630" s="14" t="s">
        <v>1612</v>
      </c>
      <c r="G630" s="15" t="s">
        <v>77</v>
      </c>
      <c r="H630" s="16">
        <v>57</v>
      </c>
      <c r="I630" s="17" t="s">
        <v>816</v>
      </c>
      <c r="J630" s="15" t="s">
        <v>47</v>
      </c>
      <c r="K630" s="18" t="s">
        <v>48</v>
      </c>
      <c r="L630" s="18" t="s">
        <v>49</v>
      </c>
      <c r="M630" s="85" t="s">
        <v>1368</v>
      </c>
      <c r="N630" s="85"/>
      <c r="O630" s="85"/>
      <c r="P630" s="19"/>
      <c r="Q630" s="20">
        <v>1</v>
      </c>
      <c r="R630" s="20">
        <v>1</v>
      </c>
      <c r="S630" s="20">
        <v>1</v>
      </c>
      <c r="T630" s="20">
        <v>1</v>
      </c>
      <c r="U630" s="20">
        <v>1</v>
      </c>
      <c r="V630" s="20">
        <v>39000.42</v>
      </c>
      <c r="W630" s="28">
        <f t="shared" si="15"/>
        <v>195002.09999999998</v>
      </c>
      <c r="X630" s="20">
        <f t="shared" si="16"/>
        <v>218402.35199999998</v>
      </c>
      <c r="Y630" s="18" t="s">
        <v>51</v>
      </c>
      <c r="Z630" s="14" t="s">
        <v>168</v>
      </c>
      <c r="AA630" s="22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X630" s="10"/>
      <c r="EY630" s="10"/>
      <c r="EZ630" s="10"/>
      <c r="FA630" s="10"/>
      <c r="FB630" s="10"/>
      <c r="FC630" s="10"/>
      <c r="FD630" s="10"/>
      <c r="FE630" s="10"/>
      <c r="FF630" s="10"/>
      <c r="FG630" s="10"/>
      <c r="FH630" s="10"/>
      <c r="FI630" s="10"/>
      <c r="FJ630" s="10"/>
      <c r="FK630" s="10"/>
      <c r="FL630" s="10"/>
      <c r="FM630" s="10"/>
      <c r="FN630" s="10"/>
      <c r="FO630" s="10"/>
      <c r="FP630" s="10"/>
      <c r="FQ630" s="10"/>
      <c r="FR630" s="10"/>
      <c r="FS630" s="10"/>
      <c r="FT630" s="10"/>
      <c r="FU630" s="10"/>
      <c r="FV630" s="10"/>
      <c r="FW630" s="10"/>
      <c r="FX630" s="10"/>
      <c r="FY630" s="10"/>
      <c r="FZ630" s="10"/>
      <c r="GA630" s="10"/>
      <c r="GB630" s="10"/>
      <c r="GC630" s="10"/>
      <c r="GD630" s="10"/>
      <c r="GE630" s="10"/>
      <c r="GF630" s="10"/>
      <c r="GG630" s="10"/>
      <c r="GH630" s="10"/>
      <c r="GI630" s="10"/>
      <c r="GJ630" s="10"/>
      <c r="GK630" s="10"/>
      <c r="GL630" s="10"/>
      <c r="GM630" s="10"/>
      <c r="GN630" s="10"/>
      <c r="GO630" s="10"/>
      <c r="GP630" s="10"/>
      <c r="GQ630" s="10"/>
      <c r="GR630" s="10"/>
      <c r="GS630" s="10"/>
      <c r="GT630" s="10"/>
      <c r="GU630" s="10"/>
      <c r="GV630" s="10"/>
      <c r="GW630" s="10"/>
      <c r="GX630" s="10"/>
      <c r="GY630" s="10"/>
      <c r="GZ630" s="10"/>
      <c r="HA630" s="10"/>
      <c r="HB630" s="10"/>
      <c r="HC630" s="10"/>
      <c r="HD630" s="10"/>
      <c r="HE630" s="10"/>
      <c r="HF630" s="10"/>
      <c r="HG630" s="10"/>
      <c r="HH630" s="10"/>
      <c r="HI630" s="10"/>
      <c r="HJ630" s="10"/>
      <c r="HK630" s="10"/>
      <c r="HL630" s="10"/>
      <c r="HM630" s="10"/>
      <c r="HN630" s="10"/>
    </row>
    <row r="631" spans="1:222" ht="102" hidden="1" outlineLevel="1" x14ac:dyDescent="0.2">
      <c r="A631" s="14" t="s">
        <v>1613</v>
      </c>
      <c r="B631" s="14" t="s">
        <v>40</v>
      </c>
      <c r="C631" s="80" t="s">
        <v>359</v>
      </c>
      <c r="D631" s="14" t="s">
        <v>322</v>
      </c>
      <c r="E631" s="14" t="s">
        <v>360</v>
      </c>
      <c r="F631" s="14" t="s">
        <v>1614</v>
      </c>
      <c r="G631" s="15" t="s">
        <v>77</v>
      </c>
      <c r="H631" s="16">
        <v>57</v>
      </c>
      <c r="I631" s="17" t="s">
        <v>816</v>
      </c>
      <c r="J631" s="15" t="s">
        <v>47</v>
      </c>
      <c r="K631" s="18" t="s">
        <v>48</v>
      </c>
      <c r="L631" s="18" t="s">
        <v>49</v>
      </c>
      <c r="M631" s="85" t="s">
        <v>1368</v>
      </c>
      <c r="N631" s="85"/>
      <c r="O631" s="85"/>
      <c r="P631" s="19"/>
      <c r="Q631" s="20">
        <v>9</v>
      </c>
      <c r="R631" s="20">
        <v>9</v>
      </c>
      <c r="S631" s="20">
        <v>9</v>
      </c>
      <c r="T631" s="20">
        <v>9</v>
      </c>
      <c r="U631" s="20">
        <v>9</v>
      </c>
      <c r="V631" s="20">
        <v>39000.42</v>
      </c>
      <c r="W631" s="28">
        <f t="shared" ref="W631:W694" si="17">V631*(O631+P631+Q631+R631+S631+T631+U631)</f>
        <v>1755018.9</v>
      </c>
      <c r="X631" s="20">
        <f t="shared" si="16"/>
        <v>1965621.1680000001</v>
      </c>
      <c r="Y631" s="18" t="s">
        <v>51</v>
      </c>
      <c r="Z631" s="14" t="s">
        <v>168</v>
      </c>
      <c r="AA631" s="22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X631" s="10"/>
      <c r="EY631" s="10"/>
      <c r="EZ631" s="10"/>
      <c r="FA631" s="10"/>
      <c r="FB631" s="10"/>
      <c r="FC631" s="10"/>
      <c r="FD631" s="10"/>
      <c r="FE631" s="10"/>
      <c r="FF631" s="10"/>
      <c r="FG631" s="10"/>
      <c r="FH631" s="10"/>
      <c r="FI631" s="10"/>
      <c r="FJ631" s="10"/>
      <c r="FK631" s="10"/>
      <c r="FL631" s="10"/>
      <c r="FM631" s="10"/>
      <c r="FN631" s="10"/>
      <c r="FO631" s="10"/>
      <c r="FP631" s="10"/>
      <c r="FQ631" s="10"/>
      <c r="FR631" s="10"/>
      <c r="FS631" s="10"/>
      <c r="FT631" s="10"/>
      <c r="FU631" s="10"/>
      <c r="FV631" s="10"/>
      <c r="FW631" s="10"/>
      <c r="FX631" s="10"/>
      <c r="FY631" s="10"/>
      <c r="FZ631" s="10"/>
      <c r="GA631" s="10"/>
      <c r="GB631" s="10"/>
      <c r="GC631" s="10"/>
      <c r="GD631" s="10"/>
      <c r="GE631" s="10"/>
      <c r="GF631" s="10"/>
      <c r="GG631" s="10"/>
      <c r="GH631" s="10"/>
      <c r="GI631" s="10"/>
      <c r="GJ631" s="10"/>
      <c r="GK631" s="10"/>
      <c r="GL631" s="10"/>
      <c r="GM631" s="10"/>
      <c r="GN631" s="10"/>
      <c r="GO631" s="10"/>
      <c r="GP631" s="10"/>
      <c r="GQ631" s="10"/>
      <c r="GR631" s="10"/>
      <c r="GS631" s="10"/>
      <c r="GT631" s="10"/>
      <c r="GU631" s="10"/>
      <c r="GV631" s="10"/>
      <c r="GW631" s="10"/>
      <c r="GX631" s="10"/>
      <c r="GY631" s="10"/>
      <c r="GZ631" s="10"/>
      <c r="HA631" s="10"/>
      <c r="HB631" s="10"/>
      <c r="HC631" s="10"/>
      <c r="HD631" s="10"/>
      <c r="HE631" s="10"/>
      <c r="HF631" s="10"/>
      <c r="HG631" s="10"/>
      <c r="HH631" s="10"/>
      <c r="HI631" s="10"/>
      <c r="HJ631" s="10"/>
      <c r="HK631" s="10"/>
      <c r="HL631" s="10"/>
      <c r="HM631" s="10"/>
      <c r="HN631" s="10"/>
    </row>
    <row r="632" spans="1:222" ht="102" hidden="1" outlineLevel="1" x14ac:dyDescent="0.2">
      <c r="A632" s="14" t="s">
        <v>1615</v>
      </c>
      <c r="B632" s="14" t="s">
        <v>40</v>
      </c>
      <c r="C632" s="80" t="s">
        <v>359</v>
      </c>
      <c r="D632" s="14" t="s">
        <v>322</v>
      </c>
      <c r="E632" s="14" t="s">
        <v>360</v>
      </c>
      <c r="F632" s="14" t="s">
        <v>1616</v>
      </c>
      <c r="G632" s="15" t="s">
        <v>77</v>
      </c>
      <c r="H632" s="16">
        <v>57</v>
      </c>
      <c r="I632" s="17" t="s">
        <v>816</v>
      </c>
      <c r="J632" s="15" t="s">
        <v>47</v>
      </c>
      <c r="K632" s="18" t="s">
        <v>48</v>
      </c>
      <c r="L632" s="18" t="s">
        <v>49</v>
      </c>
      <c r="M632" s="85" t="s">
        <v>1368</v>
      </c>
      <c r="N632" s="85"/>
      <c r="O632" s="85"/>
      <c r="P632" s="19"/>
      <c r="Q632" s="20">
        <v>29</v>
      </c>
      <c r="R632" s="20">
        <v>29</v>
      </c>
      <c r="S632" s="20">
        <v>29</v>
      </c>
      <c r="T632" s="20">
        <v>29</v>
      </c>
      <c r="U632" s="20">
        <v>29</v>
      </c>
      <c r="V632" s="20">
        <v>39000.42</v>
      </c>
      <c r="W632" s="28">
        <f t="shared" si="17"/>
        <v>5655060.8999999994</v>
      </c>
      <c r="X632" s="20">
        <f t="shared" si="16"/>
        <v>6333668.2079999996</v>
      </c>
      <c r="Y632" s="18" t="s">
        <v>51</v>
      </c>
      <c r="Z632" s="14" t="s">
        <v>168</v>
      </c>
      <c r="AA632" s="22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10"/>
      <c r="EZ632" s="10"/>
      <c r="FA632" s="10"/>
      <c r="FB632" s="10"/>
      <c r="FC632" s="10"/>
      <c r="FD632" s="10"/>
      <c r="FE632" s="10"/>
      <c r="FF632" s="10"/>
      <c r="FG632" s="10"/>
      <c r="FH632" s="10"/>
      <c r="FI632" s="10"/>
      <c r="FJ632" s="10"/>
      <c r="FK632" s="10"/>
      <c r="FL632" s="10"/>
      <c r="FM632" s="10"/>
      <c r="FN632" s="10"/>
      <c r="FO632" s="10"/>
      <c r="FP632" s="10"/>
      <c r="FQ632" s="10"/>
      <c r="FR632" s="10"/>
      <c r="FS632" s="10"/>
      <c r="FT632" s="10"/>
      <c r="FU632" s="10"/>
      <c r="FV632" s="10"/>
      <c r="FW632" s="10"/>
      <c r="FX632" s="10"/>
      <c r="FY632" s="10"/>
      <c r="FZ632" s="10"/>
      <c r="GA632" s="10"/>
      <c r="GB632" s="10"/>
      <c r="GC632" s="10"/>
      <c r="GD632" s="10"/>
      <c r="GE632" s="10"/>
      <c r="GF632" s="10"/>
      <c r="GG632" s="10"/>
      <c r="GH632" s="10"/>
      <c r="GI632" s="10"/>
      <c r="GJ632" s="10"/>
      <c r="GK632" s="10"/>
      <c r="GL632" s="10"/>
      <c r="GM632" s="10"/>
      <c r="GN632" s="10"/>
      <c r="GO632" s="10"/>
      <c r="GP632" s="10"/>
      <c r="GQ632" s="10"/>
      <c r="GR632" s="10"/>
      <c r="GS632" s="10"/>
      <c r="GT632" s="10"/>
      <c r="GU632" s="10"/>
      <c r="GV632" s="10"/>
      <c r="GW632" s="10"/>
      <c r="GX632" s="10"/>
      <c r="GY632" s="10"/>
      <c r="GZ632" s="10"/>
      <c r="HA632" s="10"/>
      <c r="HB632" s="10"/>
      <c r="HC632" s="10"/>
      <c r="HD632" s="10"/>
      <c r="HE632" s="10"/>
      <c r="HF632" s="10"/>
      <c r="HG632" s="10"/>
      <c r="HH632" s="10"/>
      <c r="HI632" s="10"/>
      <c r="HJ632" s="10"/>
      <c r="HK632" s="10"/>
      <c r="HL632" s="10"/>
      <c r="HM632" s="10"/>
      <c r="HN632" s="10"/>
    </row>
    <row r="633" spans="1:222" ht="102" hidden="1" outlineLevel="1" x14ac:dyDescent="0.2">
      <c r="A633" s="14" t="s">
        <v>1617</v>
      </c>
      <c r="B633" s="14" t="s">
        <v>40</v>
      </c>
      <c r="C633" s="80" t="s">
        <v>359</v>
      </c>
      <c r="D633" s="14" t="s">
        <v>322</v>
      </c>
      <c r="E633" s="14" t="s">
        <v>360</v>
      </c>
      <c r="F633" s="14" t="s">
        <v>1618</v>
      </c>
      <c r="G633" s="15" t="s">
        <v>77</v>
      </c>
      <c r="H633" s="16">
        <v>57</v>
      </c>
      <c r="I633" s="17" t="s">
        <v>816</v>
      </c>
      <c r="J633" s="15" t="s">
        <v>47</v>
      </c>
      <c r="K633" s="18" t="s">
        <v>48</v>
      </c>
      <c r="L633" s="18" t="s">
        <v>49</v>
      </c>
      <c r="M633" s="85" t="s">
        <v>1368</v>
      </c>
      <c r="N633" s="85"/>
      <c r="O633" s="85"/>
      <c r="P633" s="19"/>
      <c r="Q633" s="20">
        <v>28</v>
      </c>
      <c r="R633" s="20">
        <v>28</v>
      </c>
      <c r="S633" s="20">
        <v>28</v>
      </c>
      <c r="T633" s="20">
        <v>28</v>
      </c>
      <c r="U633" s="20">
        <v>28</v>
      </c>
      <c r="V633" s="20">
        <v>39000.42</v>
      </c>
      <c r="W633" s="28">
        <f t="shared" si="17"/>
        <v>5460058.7999999998</v>
      </c>
      <c r="X633" s="20">
        <f t="shared" si="16"/>
        <v>6115265.8560000006</v>
      </c>
      <c r="Y633" s="18" t="s">
        <v>51</v>
      </c>
      <c r="Z633" s="14" t="s">
        <v>168</v>
      </c>
      <c r="AA633" s="22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  <c r="EY633" s="10"/>
      <c r="EZ633" s="10"/>
      <c r="FA633" s="10"/>
      <c r="FB633" s="10"/>
      <c r="FC633" s="10"/>
      <c r="FD633" s="10"/>
      <c r="FE633" s="10"/>
      <c r="FF633" s="10"/>
      <c r="FG633" s="10"/>
      <c r="FH633" s="10"/>
      <c r="FI633" s="10"/>
      <c r="FJ633" s="10"/>
      <c r="FK633" s="10"/>
      <c r="FL633" s="10"/>
      <c r="FM633" s="10"/>
      <c r="FN633" s="10"/>
      <c r="FO633" s="10"/>
      <c r="FP633" s="10"/>
      <c r="FQ633" s="10"/>
      <c r="FR633" s="10"/>
      <c r="FS633" s="10"/>
      <c r="FT633" s="10"/>
      <c r="FU633" s="10"/>
      <c r="FV633" s="10"/>
      <c r="FW633" s="10"/>
      <c r="FX633" s="10"/>
      <c r="FY633" s="10"/>
      <c r="FZ633" s="10"/>
      <c r="GA633" s="10"/>
      <c r="GB633" s="10"/>
      <c r="GC633" s="10"/>
      <c r="GD633" s="10"/>
      <c r="GE633" s="10"/>
      <c r="GF633" s="10"/>
      <c r="GG633" s="10"/>
      <c r="GH633" s="10"/>
      <c r="GI633" s="10"/>
      <c r="GJ633" s="10"/>
      <c r="GK633" s="10"/>
      <c r="GL633" s="10"/>
      <c r="GM633" s="10"/>
      <c r="GN633" s="10"/>
      <c r="GO633" s="10"/>
      <c r="GP633" s="10"/>
      <c r="GQ633" s="10"/>
      <c r="GR633" s="10"/>
      <c r="GS633" s="10"/>
      <c r="GT633" s="10"/>
      <c r="GU633" s="10"/>
      <c r="GV633" s="10"/>
      <c r="GW633" s="10"/>
      <c r="GX633" s="10"/>
      <c r="GY633" s="10"/>
      <c r="GZ633" s="10"/>
      <c r="HA633" s="10"/>
      <c r="HB633" s="10"/>
      <c r="HC633" s="10"/>
      <c r="HD633" s="10"/>
      <c r="HE633" s="10"/>
      <c r="HF633" s="10"/>
      <c r="HG633" s="10"/>
      <c r="HH633" s="10"/>
      <c r="HI633" s="10"/>
      <c r="HJ633" s="10"/>
      <c r="HK633" s="10"/>
      <c r="HL633" s="10"/>
      <c r="HM633" s="10"/>
      <c r="HN633" s="10"/>
    </row>
    <row r="634" spans="1:222" ht="102" hidden="1" outlineLevel="1" x14ac:dyDescent="0.2">
      <c r="A634" s="14" t="s">
        <v>1619</v>
      </c>
      <c r="B634" s="14" t="s">
        <v>40</v>
      </c>
      <c r="C634" s="80" t="s">
        <v>359</v>
      </c>
      <c r="D634" s="14" t="s">
        <v>322</v>
      </c>
      <c r="E634" s="14" t="s">
        <v>360</v>
      </c>
      <c r="F634" s="14" t="s">
        <v>1620</v>
      </c>
      <c r="G634" s="15" t="s">
        <v>77</v>
      </c>
      <c r="H634" s="16">
        <v>57</v>
      </c>
      <c r="I634" s="17" t="s">
        <v>816</v>
      </c>
      <c r="J634" s="15" t="s">
        <v>47</v>
      </c>
      <c r="K634" s="18" t="s">
        <v>48</v>
      </c>
      <c r="L634" s="18" t="s">
        <v>49</v>
      </c>
      <c r="M634" s="85" t="s">
        <v>1368</v>
      </c>
      <c r="N634" s="85"/>
      <c r="O634" s="85"/>
      <c r="P634" s="19"/>
      <c r="Q634" s="20">
        <v>14</v>
      </c>
      <c r="R634" s="20">
        <v>14</v>
      </c>
      <c r="S634" s="20">
        <v>14</v>
      </c>
      <c r="T634" s="20">
        <v>14</v>
      </c>
      <c r="U634" s="20">
        <v>14</v>
      </c>
      <c r="V634" s="20">
        <v>39000.42</v>
      </c>
      <c r="W634" s="28">
        <f t="shared" si="17"/>
        <v>2730029.4</v>
      </c>
      <c r="X634" s="20">
        <f t="shared" si="16"/>
        <v>3057632.9280000003</v>
      </c>
      <c r="Y634" s="18" t="s">
        <v>51</v>
      </c>
      <c r="Z634" s="14" t="s">
        <v>168</v>
      </c>
      <c r="AA634" s="22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  <c r="ER634" s="10"/>
      <c r="ES634" s="10"/>
      <c r="ET634" s="10"/>
      <c r="EU634" s="10"/>
      <c r="EV634" s="10"/>
      <c r="EW634" s="10"/>
      <c r="EX634" s="10"/>
      <c r="EY634" s="10"/>
      <c r="EZ634" s="10"/>
      <c r="FA634" s="10"/>
      <c r="FB634" s="10"/>
      <c r="FC634" s="10"/>
      <c r="FD634" s="10"/>
      <c r="FE634" s="10"/>
      <c r="FF634" s="10"/>
      <c r="FG634" s="10"/>
      <c r="FH634" s="10"/>
      <c r="FI634" s="10"/>
      <c r="FJ634" s="10"/>
      <c r="FK634" s="10"/>
      <c r="FL634" s="10"/>
      <c r="FM634" s="10"/>
      <c r="FN634" s="10"/>
      <c r="FO634" s="10"/>
      <c r="FP634" s="10"/>
      <c r="FQ634" s="10"/>
      <c r="FR634" s="10"/>
      <c r="FS634" s="10"/>
      <c r="FT634" s="10"/>
      <c r="FU634" s="10"/>
      <c r="FV634" s="10"/>
      <c r="FW634" s="10"/>
      <c r="FX634" s="10"/>
      <c r="FY634" s="10"/>
      <c r="FZ634" s="10"/>
      <c r="GA634" s="10"/>
      <c r="GB634" s="10"/>
      <c r="GC634" s="10"/>
      <c r="GD634" s="10"/>
      <c r="GE634" s="10"/>
      <c r="GF634" s="10"/>
      <c r="GG634" s="10"/>
      <c r="GH634" s="10"/>
      <c r="GI634" s="10"/>
      <c r="GJ634" s="10"/>
      <c r="GK634" s="10"/>
      <c r="GL634" s="10"/>
      <c r="GM634" s="10"/>
      <c r="GN634" s="10"/>
      <c r="GO634" s="10"/>
      <c r="GP634" s="10"/>
      <c r="GQ634" s="10"/>
      <c r="GR634" s="10"/>
      <c r="GS634" s="10"/>
      <c r="GT634" s="10"/>
      <c r="GU634" s="10"/>
      <c r="GV634" s="10"/>
      <c r="GW634" s="10"/>
      <c r="GX634" s="10"/>
      <c r="GY634" s="10"/>
      <c r="GZ634" s="10"/>
      <c r="HA634" s="10"/>
      <c r="HB634" s="10"/>
      <c r="HC634" s="10"/>
      <c r="HD634" s="10"/>
      <c r="HE634" s="10"/>
      <c r="HF634" s="10"/>
      <c r="HG634" s="10"/>
      <c r="HH634" s="10"/>
      <c r="HI634" s="10"/>
      <c r="HJ634" s="10"/>
      <c r="HK634" s="10"/>
      <c r="HL634" s="10"/>
      <c r="HM634" s="10"/>
      <c r="HN634" s="10"/>
    </row>
    <row r="635" spans="1:222" ht="102" hidden="1" outlineLevel="1" x14ac:dyDescent="0.2">
      <c r="A635" s="14" t="s">
        <v>1621</v>
      </c>
      <c r="B635" s="14" t="s">
        <v>40</v>
      </c>
      <c r="C635" s="80" t="s">
        <v>359</v>
      </c>
      <c r="D635" s="14" t="s">
        <v>322</v>
      </c>
      <c r="E635" s="14" t="s">
        <v>360</v>
      </c>
      <c r="F635" s="14" t="s">
        <v>1622</v>
      </c>
      <c r="G635" s="15" t="s">
        <v>77</v>
      </c>
      <c r="H635" s="16">
        <v>57</v>
      </c>
      <c r="I635" s="17" t="s">
        <v>816</v>
      </c>
      <c r="J635" s="15" t="s">
        <v>47</v>
      </c>
      <c r="K635" s="18" t="s">
        <v>48</v>
      </c>
      <c r="L635" s="18" t="s">
        <v>49</v>
      </c>
      <c r="M635" s="85" t="s">
        <v>1368</v>
      </c>
      <c r="N635" s="85"/>
      <c r="O635" s="85"/>
      <c r="P635" s="19"/>
      <c r="Q635" s="20">
        <v>3</v>
      </c>
      <c r="R635" s="20">
        <v>3</v>
      </c>
      <c r="S635" s="20">
        <v>3</v>
      </c>
      <c r="T635" s="20">
        <v>3</v>
      </c>
      <c r="U635" s="20">
        <v>3</v>
      </c>
      <c r="V635" s="20">
        <v>39000.42</v>
      </c>
      <c r="W635" s="28">
        <f t="shared" si="17"/>
        <v>585006.29999999993</v>
      </c>
      <c r="X635" s="20">
        <f t="shared" si="16"/>
        <v>655207.05599999998</v>
      </c>
      <c r="Y635" s="18" t="s">
        <v>51</v>
      </c>
      <c r="Z635" s="14" t="s">
        <v>168</v>
      </c>
      <c r="AA635" s="22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  <c r="ER635" s="10"/>
      <c r="ES635" s="10"/>
      <c r="ET635" s="10"/>
      <c r="EU635" s="10"/>
      <c r="EV635" s="10"/>
      <c r="EW635" s="10"/>
      <c r="EX635" s="10"/>
      <c r="EY635" s="10"/>
      <c r="EZ635" s="10"/>
      <c r="FA635" s="10"/>
      <c r="FB635" s="10"/>
      <c r="FC635" s="10"/>
      <c r="FD635" s="10"/>
      <c r="FE635" s="10"/>
      <c r="FF635" s="10"/>
      <c r="FG635" s="10"/>
      <c r="FH635" s="10"/>
      <c r="FI635" s="10"/>
      <c r="FJ635" s="10"/>
      <c r="FK635" s="10"/>
      <c r="FL635" s="10"/>
      <c r="FM635" s="10"/>
      <c r="FN635" s="10"/>
      <c r="FO635" s="10"/>
      <c r="FP635" s="10"/>
      <c r="FQ635" s="10"/>
      <c r="FR635" s="10"/>
      <c r="FS635" s="10"/>
      <c r="FT635" s="10"/>
      <c r="FU635" s="10"/>
      <c r="FV635" s="10"/>
      <c r="FW635" s="10"/>
      <c r="FX635" s="10"/>
      <c r="FY635" s="10"/>
      <c r="FZ635" s="10"/>
      <c r="GA635" s="10"/>
      <c r="GB635" s="10"/>
      <c r="GC635" s="10"/>
      <c r="GD635" s="10"/>
      <c r="GE635" s="10"/>
      <c r="GF635" s="10"/>
      <c r="GG635" s="10"/>
      <c r="GH635" s="10"/>
      <c r="GI635" s="10"/>
      <c r="GJ635" s="10"/>
      <c r="GK635" s="10"/>
      <c r="GL635" s="10"/>
      <c r="GM635" s="10"/>
      <c r="GN635" s="10"/>
      <c r="GO635" s="10"/>
      <c r="GP635" s="10"/>
      <c r="GQ635" s="10"/>
      <c r="GR635" s="10"/>
      <c r="GS635" s="10"/>
      <c r="GT635" s="10"/>
      <c r="GU635" s="10"/>
      <c r="GV635" s="10"/>
      <c r="GW635" s="10"/>
      <c r="GX635" s="10"/>
      <c r="GY635" s="10"/>
      <c r="GZ635" s="10"/>
      <c r="HA635" s="10"/>
      <c r="HB635" s="10"/>
      <c r="HC635" s="10"/>
      <c r="HD635" s="10"/>
      <c r="HE635" s="10"/>
      <c r="HF635" s="10"/>
      <c r="HG635" s="10"/>
      <c r="HH635" s="10"/>
      <c r="HI635" s="10"/>
      <c r="HJ635" s="10"/>
      <c r="HK635" s="10"/>
      <c r="HL635" s="10"/>
      <c r="HM635" s="10"/>
      <c r="HN635" s="10"/>
    </row>
    <row r="636" spans="1:222" ht="76.5" hidden="1" outlineLevel="1" x14ac:dyDescent="0.2">
      <c r="A636" s="14" t="s">
        <v>1623</v>
      </c>
      <c r="B636" s="14" t="s">
        <v>40</v>
      </c>
      <c r="C636" s="80" t="s">
        <v>333</v>
      </c>
      <c r="D636" s="14" t="s">
        <v>322</v>
      </c>
      <c r="E636" s="14" t="s">
        <v>334</v>
      </c>
      <c r="F636" s="14" t="s">
        <v>1624</v>
      </c>
      <c r="G636" s="15" t="s">
        <v>77</v>
      </c>
      <c r="H636" s="16">
        <v>57</v>
      </c>
      <c r="I636" s="17" t="s">
        <v>816</v>
      </c>
      <c r="J636" s="15" t="s">
        <v>47</v>
      </c>
      <c r="K636" s="18" t="s">
        <v>48</v>
      </c>
      <c r="L636" s="18" t="s">
        <v>49</v>
      </c>
      <c r="M636" s="85" t="s">
        <v>1368</v>
      </c>
      <c r="N636" s="85"/>
      <c r="O636" s="85"/>
      <c r="P636" s="19"/>
      <c r="Q636" s="20">
        <v>2</v>
      </c>
      <c r="R636" s="20">
        <v>0</v>
      </c>
      <c r="S636" s="20">
        <v>0</v>
      </c>
      <c r="T636" s="20">
        <v>0</v>
      </c>
      <c r="U636" s="20">
        <v>0</v>
      </c>
      <c r="V636" s="20">
        <v>36002.68</v>
      </c>
      <c r="W636" s="28">
        <f t="shared" si="17"/>
        <v>72005.36</v>
      </c>
      <c r="X636" s="20">
        <f t="shared" si="16"/>
        <v>80646.003200000006</v>
      </c>
      <c r="Y636" s="18" t="s">
        <v>51</v>
      </c>
      <c r="Z636" s="14" t="s">
        <v>168</v>
      </c>
      <c r="AA636" s="22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  <c r="EY636" s="10"/>
      <c r="EZ636" s="10"/>
      <c r="FA636" s="10"/>
      <c r="FB636" s="10"/>
      <c r="FC636" s="10"/>
      <c r="FD636" s="10"/>
      <c r="FE636" s="10"/>
      <c r="FF636" s="10"/>
      <c r="FG636" s="10"/>
      <c r="FH636" s="10"/>
      <c r="FI636" s="10"/>
      <c r="FJ636" s="10"/>
      <c r="FK636" s="10"/>
      <c r="FL636" s="10"/>
      <c r="FM636" s="10"/>
      <c r="FN636" s="10"/>
      <c r="FO636" s="10"/>
      <c r="FP636" s="10"/>
      <c r="FQ636" s="10"/>
      <c r="FR636" s="10"/>
      <c r="FS636" s="10"/>
      <c r="FT636" s="10"/>
      <c r="FU636" s="10"/>
      <c r="FV636" s="10"/>
      <c r="FW636" s="10"/>
      <c r="FX636" s="10"/>
      <c r="FY636" s="10"/>
      <c r="FZ636" s="10"/>
      <c r="GA636" s="10"/>
      <c r="GB636" s="10"/>
      <c r="GC636" s="10"/>
      <c r="GD636" s="10"/>
      <c r="GE636" s="10"/>
      <c r="GF636" s="10"/>
      <c r="GG636" s="10"/>
      <c r="GH636" s="10"/>
      <c r="GI636" s="10"/>
      <c r="GJ636" s="10"/>
      <c r="GK636" s="10"/>
      <c r="GL636" s="10"/>
      <c r="GM636" s="10"/>
      <c r="GN636" s="10"/>
      <c r="GO636" s="10"/>
      <c r="GP636" s="10"/>
      <c r="GQ636" s="10"/>
      <c r="GR636" s="10"/>
      <c r="GS636" s="10"/>
      <c r="GT636" s="10"/>
      <c r="GU636" s="10"/>
      <c r="GV636" s="10"/>
      <c r="GW636" s="10"/>
      <c r="GX636" s="10"/>
      <c r="GY636" s="10"/>
      <c r="GZ636" s="10"/>
      <c r="HA636" s="10"/>
      <c r="HB636" s="10"/>
      <c r="HC636" s="10"/>
      <c r="HD636" s="10"/>
      <c r="HE636" s="10"/>
      <c r="HF636" s="10"/>
      <c r="HG636" s="10"/>
      <c r="HH636" s="10"/>
      <c r="HI636" s="10"/>
      <c r="HJ636" s="10"/>
      <c r="HK636" s="10"/>
      <c r="HL636" s="10"/>
      <c r="HM636" s="10"/>
      <c r="HN636" s="10"/>
    </row>
    <row r="637" spans="1:222" ht="76.5" hidden="1" outlineLevel="1" x14ac:dyDescent="0.2">
      <c r="A637" s="14" t="s">
        <v>1625</v>
      </c>
      <c r="B637" s="14" t="s">
        <v>40</v>
      </c>
      <c r="C637" s="80" t="s">
        <v>333</v>
      </c>
      <c r="D637" s="14" t="s">
        <v>322</v>
      </c>
      <c r="E637" s="14" t="s">
        <v>334</v>
      </c>
      <c r="F637" s="14" t="s">
        <v>1626</v>
      </c>
      <c r="G637" s="15" t="s">
        <v>77</v>
      </c>
      <c r="H637" s="16">
        <v>57</v>
      </c>
      <c r="I637" s="17" t="s">
        <v>816</v>
      </c>
      <c r="J637" s="15" t="s">
        <v>47</v>
      </c>
      <c r="K637" s="18" t="s">
        <v>48</v>
      </c>
      <c r="L637" s="18" t="s">
        <v>49</v>
      </c>
      <c r="M637" s="85" t="s">
        <v>1368</v>
      </c>
      <c r="N637" s="85"/>
      <c r="O637" s="85"/>
      <c r="P637" s="19"/>
      <c r="Q637" s="20">
        <v>3</v>
      </c>
      <c r="R637" s="20">
        <v>0</v>
      </c>
      <c r="S637" s="20">
        <v>3</v>
      </c>
      <c r="T637" s="20">
        <v>0</v>
      </c>
      <c r="U637" s="20">
        <v>3</v>
      </c>
      <c r="V637" s="20">
        <v>39020.410000000003</v>
      </c>
      <c r="W637" s="28">
        <f t="shared" si="17"/>
        <v>351183.69000000006</v>
      </c>
      <c r="X637" s="20">
        <f t="shared" si="16"/>
        <v>393325.73280000011</v>
      </c>
      <c r="Y637" s="18" t="s">
        <v>51</v>
      </c>
      <c r="Z637" s="14" t="s">
        <v>168</v>
      </c>
      <c r="AA637" s="22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10"/>
      <c r="EZ637" s="10"/>
      <c r="FA637" s="10"/>
      <c r="FB637" s="10"/>
      <c r="FC637" s="10"/>
      <c r="FD637" s="10"/>
      <c r="FE637" s="10"/>
      <c r="FF637" s="10"/>
      <c r="FG637" s="10"/>
      <c r="FH637" s="10"/>
      <c r="FI637" s="10"/>
      <c r="FJ637" s="10"/>
      <c r="FK637" s="10"/>
      <c r="FL637" s="10"/>
      <c r="FM637" s="10"/>
      <c r="FN637" s="10"/>
      <c r="FO637" s="10"/>
      <c r="FP637" s="10"/>
      <c r="FQ637" s="10"/>
      <c r="FR637" s="10"/>
      <c r="FS637" s="10"/>
      <c r="FT637" s="10"/>
      <c r="FU637" s="10"/>
      <c r="FV637" s="10"/>
      <c r="FW637" s="10"/>
      <c r="FX637" s="10"/>
      <c r="FY637" s="10"/>
      <c r="FZ637" s="10"/>
      <c r="GA637" s="10"/>
      <c r="GB637" s="10"/>
      <c r="GC637" s="10"/>
      <c r="GD637" s="10"/>
      <c r="GE637" s="10"/>
      <c r="GF637" s="10"/>
      <c r="GG637" s="10"/>
      <c r="GH637" s="10"/>
      <c r="GI637" s="10"/>
      <c r="GJ637" s="10"/>
      <c r="GK637" s="10"/>
      <c r="GL637" s="10"/>
      <c r="GM637" s="10"/>
      <c r="GN637" s="10"/>
      <c r="GO637" s="10"/>
      <c r="GP637" s="10"/>
      <c r="GQ637" s="10"/>
      <c r="GR637" s="10"/>
      <c r="GS637" s="10"/>
      <c r="GT637" s="10"/>
      <c r="GU637" s="10"/>
      <c r="GV637" s="10"/>
      <c r="GW637" s="10"/>
      <c r="GX637" s="10"/>
      <c r="GY637" s="10"/>
      <c r="GZ637" s="10"/>
      <c r="HA637" s="10"/>
      <c r="HB637" s="10"/>
      <c r="HC637" s="10"/>
      <c r="HD637" s="10"/>
      <c r="HE637" s="10"/>
      <c r="HF637" s="10"/>
      <c r="HG637" s="10"/>
      <c r="HH637" s="10"/>
      <c r="HI637" s="10"/>
      <c r="HJ637" s="10"/>
      <c r="HK637" s="10"/>
      <c r="HL637" s="10"/>
      <c r="HM637" s="10"/>
      <c r="HN637" s="10"/>
    </row>
    <row r="638" spans="1:222" ht="76.5" hidden="1" outlineLevel="1" x14ac:dyDescent="0.2">
      <c r="A638" s="14" t="s">
        <v>1627</v>
      </c>
      <c r="B638" s="14" t="s">
        <v>40</v>
      </c>
      <c r="C638" s="80" t="s">
        <v>333</v>
      </c>
      <c r="D638" s="14" t="s">
        <v>322</v>
      </c>
      <c r="E638" s="14" t="s">
        <v>334</v>
      </c>
      <c r="F638" s="14" t="s">
        <v>1628</v>
      </c>
      <c r="G638" s="15" t="s">
        <v>77</v>
      </c>
      <c r="H638" s="16">
        <v>57</v>
      </c>
      <c r="I638" s="17" t="s">
        <v>816</v>
      </c>
      <c r="J638" s="15" t="s">
        <v>47</v>
      </c>
      <c r="K638" s="18" t="s">
        <v>48</v>
      </c>
      <c r="L638" s="18" t="s">
        <v>49</v>
      </c>
      <c r="M638" s="85" t="s">
        <v>1368</v>
      </c>
      <c r="N638" s="85"/>
      <c r="O638" s="85"/>
      <c r="P638" s="19"/>
      <c r="Q638" s="20">
        <v>117</v>
      </c>
      <c r="R638" s="20">
        <v>0</v>
      </c>
      <c r="S638" s="20">
        <v>0</v>
      </c>
      <c r="T638" s="20">
        <v>0</v>
      </c>
      <c r="U638" s="20">
        <v>117</v>
      </c>
      <c r="V638" s="20">
        <v>37197.58</v>
      </c>
      <c r="W638" s="28">
        <f t="shared" si="17"/>
        <v>8704233.7200000007</v>
      </c>
      <c r="X638" s="20">
        <f t="shared" si="16"/>
        <v>9748741.7664000019</v>
      </c>
      <c r="Y638" s="18" t="s">
        <v>51</v>
      </c>
      <c r="Z638" s="14" t="s">
        <v>168</v>
      </c>
      <c r="AA638" s="22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  <c r="FD638" s="10"/>
      <c r="FE638" s="10"/>
      <c r="FF638" s="10"/>
      <c r="FG638" s="10"/>
      <c r="FH638" s="10"/>
      <c r="FI638" s="10"/>
      <c r="FJ638" s="10"/>
      <c r="FK638" s="10"/>
      <c r="FL638" s="10"/>
      <c r="FM638" s="10"/>
      <c r="FN638" s="10"/>
      <c r="FO638" s="10"/>
      <c r="FP638" s="10"/>
      <c r="FQ638" s="10"/>
      <c r="FR638" s="10"/>
      <c r="FS638" s="10"/>
      <c r="FT638" s="10"/>
      <c r="FU638" s="10"/>
      <c r="FV638" s="10"/>
      <c r="FW638" s="10"/>
      <c r="FX638" s="10"/>
      <c r="FY638" s="10"/>
      <c r="FZ638" s="10"/>
      <c r="GA638" s="10"/>
      <c r="GB638" s="10"/>
      <c r="GC638" s="10"/>
      <c r="GD638" s="10"/>
      <c r="GE638" s="10"/>
      <c r="GF638" s="10"/>
      <c r="GG638" s="10"/>
      <c r="GH638" s="10"/>
      <c r="GI638" s="10"/>
      <c r="GJ638" s="10"/>
      <c r="GK638" s="10"/>
      <c r="GL638" s="10"/>
      <c r="GM638" s="10"/>
      <c r="GN638" s="10"/>
      <c r="GO638" s="10"/>
      <c r="GP638" s="10"/>
      <c r="GQ638" s="10"/>
      <c r="GR638" s="10"/>
      <c r="GS638" s="10"/>
      <c r="GT638" s="10"/>
      <c r="GU638" s="10"/>
      <c r="GV638" s="10"/>
      <c r="GW638" s="10"/>
      <c r="GX638" s="10"/>
      <c r="GY638" s="10"/>
      <c r="GZ638" s="10"/>
      <c r="HA638" s="10"/>
      <c r="HB638" s="10"/>
      <c r="HC638" s="10"/>
      <c r="HD638" s="10"/>
      <c r="HE638" s="10"/>
      <c r="HF638" s="10"/>
      <c r="HG638" s="10"/>
      <c r="HH638" s="10"/>
      <c r="HI638" s="10"/>
      <c r="HJ638" s="10"/>
      <c r="HK638" s="10"/>
      <c r="HL638" s="10"/>
      <c r="HM638" s="10"/>
      <c r="HN638" s="10"/>
    </row>
    <row r="639" spans="1:222" ht="76.5" hidden="1" outlineLevel="1" x14ac:dyDescent="0.2">
      <c r="A639" s="14" t="s">
        <v>1629</v>
      </c>
      <c r="B639" s="14" t="s">
        <v>40</v>
      </c>
      <c r="C639" s="14" t="s">
        <v>333</v>
      </c>
      <c r="D639" s="14" t="s">
        <v>322</v>
      </c>
      <c r="E639" s="14" t="s">
        <v>334</v>
      </c>
      <c r="F639" s="14" t="s">
        <v>1630</v>
      </c>
      <c r="G639" s="15" t="s">
        <v>77</v>
      </c>
      <c r="H639" s="16">
        <v>57</v>
      </c>
      <c r="I639" s="17" t="s">
        <v>816</v>
      </c>
      <c r="J639" s="15" t="s">
        <v>47</v>
      </c>
      <c r="K639" s="18" t="s">
        <v>48</v>
      </c>
      <c r="L639" s="18" t="s">
        <v>49</v>
      </c>
      <c r="M639" s="85" t="s">
        <v>1368</v>
      </c>
      <c r="N639" s="85"/>
      <c r="O639" s="85"/>
      <c r="P639" s="19"/>
      <c r="Q639" s="20">
        <v>2</v>
      </c>
      <c r="R639" s="20">
        <v>0</v>
      </c>
      <c r="S639" s="20">
        <v>2</v>
      </c>
      <c r="T639" s="20">
        <v>0</v>
      </c>
      <c r="U639" s="20">
        <v>2</v>
      </c>
      <c r="V639" s="20">
        <v>37159.53</v>
      </c>
      <c r="W639" s="28">
        <f t="shared" si="17"/>
        <v>222957.18</v>
      </c>
      <c r="X639" s="20">
        <f t="shared" si="16"/>
        <v>249712.04160000003</v>
      </c>
      <c r="Y639" s="18" t="s">
        <v>51</v>
      </c>
      <c r="Z639" s="14" t="s">
        <v>168</v>
      </c>
      <c r="AA639" s="22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0"/>
      <c r="FE639" s="10"/>
      <c r="FF639" s="10"/>
      <c r="FG639" s="10"/>
      <c r="FH639" s="10"/>
      <c r="FI639" s="10"/>
      <c r="FJ639" s="10"/>
      <c r="FK639" s="10"/>
      <c r="FL639" s="10"/>
      <c r="FM639" s="10"/>
      <c r="FN639" s="10"/>
      <c r="FO639" s="10"/>
      <c r="FP639" s="10"/>
      <c r="FQ639" s="10"/>
      <c r="FR639" s="10"/>
      <c r="FS639" s="10"/>
      <c r="FT639" s="10"/>
      <c r="FU639" s="10"/>
      <c r="FV639" s="10"/>
      <c r="FW639" s="10"/>
      <c r="FX639" s="10"/>
      <c r="FY639" s="10"/>
      <c r="FZ639" s="10"/>
      <c r="GA639" s="10"/>
      <c r="GB639" s="10"/>
      <c r="GC639" s="10"/>
      <c r="GD639" s="10"/>
      <c r="GE639" s="10"/>
      <c r="GF639" s="10"/>
      <c r="GG639" s="10"/>
      <c r="GH639" s="10"/>
      <c r="GI639" s="10"/>
      <c r="GJ639" s="10"/>
      <c r="GK639" s="10"/>
      <c r="GL639" s="10"/>
      <c r="GM639" s="10"/>
      <c r="GN639" s="10"/>
      <c r="GO639" s="10"/>
      <c r="GP639" s="10"/>
      <c r="GQ639" s="10"/>
      <c r="GR639" s="10"/>
      <c r="GS639" s="10"/>
      <c r="GT639" s="10"/>
      <c r="GU639" s="10"/>
      <c r="GV639" s="10"/>
      <c r="GW639" s="10"/>
      <c r="GX639" s="10"/>
      <c r="GY639" s="10"/>
      <c r="GZ639" s="10"/>
      <c r="HA639" s="10"/>
      <c r="HB639" s="10"/>
      <c r="HC639" s="10"/>
      <c r="HD639" s="10"/>
      <c r="HE639" s="10"/>
      <c r="HF639" s="10"/>
      <c r="HG639" s="10"/>
      <c r="HH639" s="10"/>
      <c r="HI639" s="10"/>
      <c r="HJ639" s="10"/>
      <c r="HK639" s="10"/>
      <c r="HL639" s="10"/>
      <c r="HM639" s="10"/>
      <c r="HN639" s="10"/>
    </row>
    <row r="640" spans="1:222" ht="76.5" hidden="1" outlineLevel="1" x14ac:dyDescent="0.2">
      <c r="A640" s="14" t="s">
        <v>1631</v>
      </c>
      <c r="B640" s="14" t="s">
        <v>40</v>
      </c>
      <c r="C640" s="14" t="s">
        <v>417</v>
      </c>
      <c r="D640" s="14" t="s">
        <v>405</v>
      </c>
      <c r="E640" s="14" t="s">
        <v>418</v>
      </c>
      <c r="F640" s="14" t="s">
        <v>1632</v>
      </c>
      <c r="G640" s="15" t="s">
        <v>77</v>
      </c>
      <c r="H640" s="16">
        <v>45</v>
      </c>
      <c r="I640" s="17" t="s">
        <v>816</v>
      </c>
      <c r="J640" s="15" t="s">
        <v>47</v>
      </c>
      <c r="K640" s="18" t="s">
        <v>48</v>
      </c>
      <c r="L640" s="18" t="s">
        <v>49</v>
      </c>
      <c r="M640" s="44" t="s">
        <v>1633</v>
      </c>
      <c r="N640" s="44"/>
      <c r="O640" s="44"/>
      <c r="P640" s="19"/>
      <c r="Q640" s="20">
        <v>6</v>
      </c>
      <c r="R640" s="20">
        <v>6</v>
      </c>
      <c r="S640" s="20">
        <v>6</v>
      </c>
      <c r="T640" s="20">
        <v>6</v>
      </c>
      <c r="U640" s="20">
        <v>6</v>
      </c>
      <c r="V640" s="20">
        <v>2986.56</v>
      </c>
      <c r="W640" s="28">
        <f t="shared" si="17"/>
        <v>89596.800000000003</v>
      </c>
      <c r="X640" s="20">
        <f t="shared" si="16"/>
        <v>100348.41600000001</v>
      </c>
      <c r="Y640" s="18" t="s">
        <v>51</v>
      </c>
      <c r="Z640" s="14" t="s">
        <v>168</v>
      </c>
      <c r="AA640" s="22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/>
      <c r="FC640" s="10"/>
      <c r="FD640" s="10"/>
      <c r="FE640" s="10"/>
      <c r="FF640" s="10"/>
      <c r="FG640" s="10"/>
      <c r="FH640" s="10"/>
      <c r="FI640" s="10"/>
      <c r="FJ640" s="10"/>
      <c r="FK640" s="10"/>
      <c r="FL640" s="10"/>
      <c r="FM640" s="10"/>
      <c r="FN640" s="10"/>
      <c r="FO640" s="10"/>
      <c r="FP640" s="10"/>
      <c r="FQ640" s="10"/>
      <c r="FR640" s="10"/>
      <c r="FS640" s="10"/>
      <c r="FT640" s="10"/>
      <c r="FU640" s="10"/>
      <c r="FV640" s="10"/>
      <c r="FW640" s="10"/>
      <c r="FX640" s="10"/>
      <c r="FY640" s="10"/>
      <c r="FZ640" s="10"/>
      <c r="GA640" s="10"/>
      <c r="GB640" s="10"/>
      <c r="GC640" s="10"/>
      <c r="GD640" s="10"/>
      <c r="GE640" s="10"/>
      <c r="GF640" s="10"/>
      <c r="GG640" s="10"/>
      <c r="GH640" s="10"/>
      <c r="GI640" s="10"/>
      <c r="GJ640" s="10"/>
      <c r="GK640" s="10"/>
      <c r="GL640" s="10"/>
      <c r="GM640" s="10"/>
      <c r="GN640" s="10"/>
      <c r="GO640" s="10"/>
      <c r="GP640" s="10"/>
      <c r="GQ640" s="10"/>
      <c r="GR640" s="10"/>
      <c r="GS640" s="10"/>
      <c r="GT640" s="10"/>
      <c r="GU640" s="10"/>
      <c r="GV640" s="10"/>
      <c r="GW640" s="10"/>
      <c r="GX640" s="10"/>
      <c r="GY640" s="10"/>
      <c r="GZ640" s="10"/>
      <c r="HA640" s="10"/>
      <c r="HB640" s="10"/>
      <c r="HC640" s="10"/>
      <c r="HD640" s="10"/>
      <c r="HE640" s="10"/>
      <c r="HF640" s="10"/>
      <c r="HG640" s="10"/>
      <c r="HH640" s="10"/>
      <c r="HI640" s="10"/>
      <c r="HJ640" s="10"/>
      <c r="HK640" s="10"/>
      <c r="HL640" s="10"/>
      <c r="HM640" s="10"/>
      <c r="HN640" s="10"/>
    </row>
    <row r="641" spans="1:222" ht="76.5" hidden="1" outlineLevel="1" x14ac:dyDescent="0.2">
      <c r="A641" s="14" t="s">
        <v>1634</v>
      </c>
      <c r="B641" s="14" t="s">
        <v>40</v>
      </c>
      <c r="C641" s="14" t="s">
        <v>417</v>
      </c>
      <c r="D641" s="14" t="s">
        <v>405</v>
      </c>
      <c r="E641" s="14" t="s">
        <v>418</v>
      </c>
      <c r="F641" s="14" t="s">
        <v>1635</v>
      </c>
      <c r="G641" s="15" t="s">
        <v>77</v>
      </c>
      <c r="H641" s="16">
        <v>45</v>
      </c>
      <c r="I641" s="17" t="s">
        <v>816</v>
      </c>
      <c r="J641" s="15" t="s">
        <v>47</v>
      </c>
      <c r="K641" s="18" t="s">
        <v>48</v>
      </c>
      <c r="L641" s="18" t="s">
        <v>49</v>
      </c>
      <c r="M641" s="44" t="s">
        <v>1633</v>
      </c>
      <c r="N641" s="44"/>
      <c r="O641" s="44"/>
      <c r="P641" s="19"/>
      <c r="Q641" s="20">
        <v>41</v>
      </c>
      <c r="R641" s="20">
        <v>41</v>
      </c>
      <c r="S641" s="20">
        <v>41</v>
      </c>
      <c r="T641" s="20">
        <v>41</v>
      </c>
      <c r="U641" s="20">
        <v>41</v>
      </c>
      <c r="V641" s="20">
        <v>2986.56</v>
      </c>
      <c r="W641" s="28">
        <f t="shared" si="17"/>
        <v>612244.80000000005</v>
      </c>
      <c r="X641" s="20">
        <f t="shared" si="16"/>
        <v>685714.17600000009</v>
      </c>
      <c r="Y641" s="18" t="s">
        <v>51</v>
      </c>
      <c r="Z641" s="14" t="s">
        <v>168</v>
      </c>
      <c r="AA641" s="22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  <c r="ER641" s="10"/>
      <c r="ES641" s="10"/>
      <c r="ET641" s="10"/>
      <c r="EU641" s="10"/>
      <c r="EV641" s="10"/>
      <c r="EW641" s="10"/>
      <c r="EX641" s="10"/>
      <c r="EY641" s="10"/>
      <c r="EZ641" s="10"/>
      <c r="FA641" s="10"/>
      <c r="FB641" s="10"/>
      <c r="FC641" s="10"/>
      <c r="FD641" s="10"/>
      <c r="FE641" s="10"/>
      <c r="FF641" s="10"/>
      <c r="FG641" s="10"/>
      <c r="FH641" s="10"/>
      <c r="FI641" s="10"/>
      <c r="FJ641" s="10"/>
      <c r="FK641" s="10"/>
      <c r="FL641" s="10"/>
      <c r="FM641" s="10"/>
      <c r="FN641" s="10"/>
      <c r="FO641" s="10"/>
      <c r="FP641" s="10"/>
      <c r="FQ641" s="10"/>
      <c r="FR641" s="10"/>
      <c r="FS641" s="10"/>
      <c r="FT641" s="10"/>
      <c r="FU641" s="10"/>
      <c r="FV641" s="10"/>
      <c r="FW641" s="10"/>
      <c r="FX641" s="10"/>
      <c r="FY641" s="10"/>
      <c r="FZ641" s="10"/>
      <c r="GA641" s="10"/>
      <c r="GB641" s="10"/>
      <c r="GC641" s="10"/>
      <c r="GD641" s="10"/>
      <c r="GE641" s="10"/>
      <c r="GF641" s="10"/>
      <c r="GG641" s="10"/>
      <c r="GH641" s="10"/>
      <c r="GI641" s="10"/>
      <c r="GJ641" s="10"/>
      <c r="GK641" s="10"/>
      <c r="GL641" s="10"/>
      <c r="GM641" s="10"/>
      <c r="GN641" s="10"/>
      <c r="GO641" s="10"/>
      <c r="GP641" s="10"/>
      <c r="GQ641" s="10"/>
      <c r="GR641" s="10"/>
      <c r="GS641" s="10"/>
      <c r="GT641" s="10"/>
      <c r="GU641" s="10"/>
      <c r="GV641" s="10"/>
      <c r="GW641" s="10"/>
      <c r="GX641" s="10"/>
      <c r="GY641" s="10"/>
      <c r="GZ641" s="10"/>
      <c r="HA641" s="10"/>
      <c r="HB641" s="10"/>
      <c r="HC641" s="10"/>
      <c r="HD641" s="10"/>
      <c r="HE641" s="10"/>
      <c r="HF641" s="10"/>
      <c r="HG641" s="10"/>
      <c r="HH641" s="10"/>
      <c r="HI641" s="10"/>
      <c r="HJ641" s="10"/>
      <c r="HK641" s="10"/>
      <c r="HL641" s="10"/>
      <c r="HM641" s="10"/>
      <c r="HN641" s="10"/>
    </row>
    <row r="642" spans="1:222" ht="76.5" hidden="1" outlineLevel="1" x14ac:dyDescent="0.2">
      <c r="A642" s="14" t="s">
        <v>1636</v>
      </c>
      <c r="B642" s="14" t="s">
        <v>40</v>
      </c>
      <c r="C642" s="14" t="s">
        <v>417</v>
      </c>
      <c r="D642" s="14" t="s">
        <v>405</v>
      </c>
      <c r="E642" s="14" t="s">
        <v>418</v>
      </c>
      <c r="F642" s="14" t="s">
        <v>1637</v>
      </c>
      <c r="G642" s="15" t="s">
        <v>77</v>
      </c>
      <c r="H642" s="16">
        <v>45</v>
      </c>
      <c r="I642" s="17" t="s">
        <v>816</v>
      </c>
      <c r="J642" s="15" t="s">
        <v>47</v>
      </c>
      <c r="K642" s="18" t="s">
        <v>48</v>
      </c>
      <c r="L642" s="18" t="s">
        <v>49</v>
      </c>
      <c r="M642" s="44" t="s">
        <v>1633</v>
      </c>
      <c r="N642" s="44"/>
      <c r="O642" s="44"/>
      <c r="P642" s="19"/>
      <c r="Q642" s="20">
        <v>68</v>
      </c>
      <c r="R642" s="20">
        <v>68</v>
      </c>
      <c r="S642" s="20">
        <v>68</v>
      </c>
      <c r="T642" s="20">
        <v>68</v>
      </c>
      <c r="U642" s="20">
        <v>68</v>
      </c>
      <c r="V642" s="20">
        <v>2986.56</v>
      </c>
      <c r="W642" s="28">
        <f t="shared" si="17"/>
        <v>1015430.4</v>
      </c>
      <c r="X642" s="20">
        <f t="shared" si="16"/>
        <v>1137282.0480000002</v>
      </c>
      <c r="Y642" s="18" t="s">
        <v>51</v>
      </c>
      <c r="Z642" s="14" t="s">
        <v>168</v>
      </c>
      <c r="AA642" s="22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  <c r="FD642" s="10"/>
      <c r="FE642" s="10"/>
      <c r="FF642" s="10"/>
      <c r="FG642" s="10"/>
      <c r="FH642" s="10"/>
      <c r="FI642" s="10"/>
      <c r="FJ642" s="10"/>
      <c r="FK642" s="10"/>
      <c r="FL642" s="10"/>
      <c r="FM642" s="10"/>
      <c r="FN642" s="10"/>
      <c r="FO642" s="10"/>
      <c r="FP642" s="10"/>
      <c r="FQ642" s="10"/>
      <c r="FR642" s="10"/>
      <c r="FS642" s="10"/>
      <c r="FT642" s="10"/>
      <c r="FU642" s="10"/>
      <c r="FV642" s="10"/>
      <c r="FW642" s="10"/>
      <c r="FX642" s="10"/>
      <c r="FY642" s="10"/>
      <c r="FZ642" s="10"/>
      <c r="GA642" s="10"/>
      <c r="GB642" s="10"/>
      <c r="GC642" s="10"/>
      <c r="GD642" s="10"/>
      <c r="GE642" s="10"/>
      <c r="GF642" s="10"/>
      <c r="GG642" s="10"/>
      <c r="GH642" s="10"/>
      <c r="GI642" s="10"/>
      <c r="GJ642" s="10"/>
      <c r="GK642" s="10"/>
      <c r="GL642" s="10"/>
      <c r="GM642" s="10"/>
      <c r="GN642" s="10"/>
      <c r="GO642" s="10"/>
      <c r="GP642" s="10"/>
      <c r="GQ642" s="10"/>
      <c r="GR642" s="10"/>
      <c r="GS642" s="10"/>
      <c r="GT642" s="10"/>
      <c r="GU642" s="10"/>
      <c r="GV642" s="10"/>
      <c r="GW642" s="10"/>
      <c r="GX642" s="10"/>
      <c r="GY642" s="10"/>
      <c r="GZ642" s="10"/>
      <c r="HA642" s="10"/>
      <c r="HB642" s="10"/>
      <c r="HC642" s="10"/>
      <c r="HD642" s="10"/>
      <c r="HE642" s="10"/>
      <c r="HF642" s="10"/>
      <c r="HG642" s="10"/>
      <c r="HH642" s="10"/>
      <c r="HI642" s="10"/>
      <c r="HJ642" s="10"/>
      <c r="HK642" s="10"/>
      <c r="HL642" s="10"/>
      <c r="HM642" s="10"/>
      <c r="HN642" s="10"/>
    </row>
    <row r="643" spans="1:222" ht="76.5" hidden="1" outlineLevel="1" x14ac:dyDescent="0.2">
      <c r="A643" s="14" t="s">
        <v>1638</v>
      </c>
      <c r="B643" s="14" t="s">
        <v>40</v>
      </c>
      <c r="C643" s="14" t="s">
        <v>417</v>
      </c>
      <c r="D643" s="14" t="s">
        <v>405</v>
      </c>
      <c r="E643" s="14" t="s">
        <v>418</v>
      </c>
      <c r="F643" s="14" t="s">
        <v>1639</v>
      </c>
      <c r="G643" s="15" t="s">
        <v>77</v>
      </c>
      <c r="H643" s="16">
        <v>45</v>
      </c>
      <c r="I643" s="17" t="s">
        <v>816</v>
      </c>
      <c r="J643" s="15" t="s">
        <v>47</v>
      </c>
      <c r="K643" s="18" t="s">
        <v>48</v>
      </c>
      <c r="L643" s="18" t="s">
        <v>49</v>
      </c>
      <c r="M643" s="44" t="s">
        <v>1633</v>
      </c>
      <c r="N643" s="44"/>
      <c r="O643" s="44"/>
      <c r="P643" s="19"/>
      <c r="Q643" s="20">
        <v>182</v>
      </c>
      <c r="R643" s="20">
        <v>182</v>
      </c>
      <c r="S643" s="20">
        <v>182</v>
      </c>
      <c r="T643" s="20">
        <v>182</v>
      </c>
      <c r="U643" s="20">
        <v>182</v>
      </c>
      <c r="V643" s="20">
        <v>2986.56</v>
      </c>
      <c r="W643" s="28">
        <f t="shared" si="17"/>
        <v>2717769.6</v>
      </c>
      <c r="X643" s="20">
        <f t="shared" si="16"/>
        <v>3043901.9520000005</v>
      </c>
      <c r="Y643" s="18" t="s">
        <v>51</v>
      </c>
      <c r="Z643" s="14" t="s">
        <v>168</v>
      </c>
      <c r="AA643" s="22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0"/>
      <c r="FE643" s="10"/>
      <c r="FF643" s="10"/>
      <c r="FG643" s="10"/>
      <c r="FH643" s="10"/>
      <c r="FI643" s="10"/>
      <c r="FJ643" s="10"/>
      <c r="FK643" s="10"/>
      <c r="FL643" s="10"/>
      <c r="FM643" s="10"/>
      <c r="FN643" s="10"/>
      <c r="FO643" s="10"/>
      <c r="FP643" s="10"/>
      <c r="FQ643" s="10"/>
      <c r="FR643" s="10"/>
      <c r="FS643" s="10"/>
      <c r="FT643" s="10"/>
      <c r="FU643" s="10"/>
      <c r="FV643" s="10"/>
      <c r="FW643" s="10"/>
      <c r="FX643" s="10"/>
      <c r="FY643" s="10"/>
      <c r="FZ643" s="10"/>
      <c r="GA643" s="10"/>
      <c r="GB643" s="10"/>
      <c r="GC643" s="10"/>
      <c r="GD643" s="10"/>
      <c r="GE643" s="10"/>
      <c r="GF643" s="10"/>
      <c r="GG643" s="10"/>
      <c r="GH643" s="10"/>
      <c r="GI643" s="10"/>
      <c r="GJ643" s="10"/>
      <c r="GK643" s="10"/>
      <c r="GL643" s="10"/>
      <c r="GM643" s="10"/>
      <c r="GN643" s="10"/>
      <c r="GO643" s="10"/>
      <c r="GP643" s="10"/>
      <c r="GQ643" s="10"/>
      <c r="GR643" s="10"/>
      <c r="GS643" s="10"/>
      <c r="GT643" s="10"/>
      <c r="GU643" s="10"/>
      <c r="GV643" s="10"/>
      <c r="GW643" s="10"/>
      <c r="GX643" s="10"/>
      <c r="GY643" s="10"/>
      <c r="GZ643" s="10"/>
      <c r="HA643" s="10"/>
      <c r="HB643" s="10"/>
      <c r="HC643" s="10"/>
      <c r="HD643" s="10"/>
      <c r="HE643" s="10"/>
      <c r="HF643" s="10"/>
      <c r="HG643" s="10"/>
      <c r="HH643" s="10"/>
      <c r="HI643" s="10"/>
      <c r="HJ643" s="10"/>
      <c r="HK643" s="10"/>
      <c r="HL643" s="10"/>
      <c r="HM643" s="10"/>
      <c r="HN643" s="10"/>
    </row>
    <row r="644" spans="1:222" ht="76.5" hidden="1" outlineLevel="1" x14ac:dyDescent="0.2">
      <c r="A644" s="14" t="s">
        <v>1640</v>
      </c>
      <c r="B644" s="14" t="s">
        <v>40</v>
      </c>
      <c r="C644" s="14" t="s">
        <v>417</v>
      </c>
      <c r="D644" s="14" t="s">
        <v>405</v>
      </c>
      <c r="E644" s="14" t="s">
        <v>418</v>
      </c>
      <c r="F644" s="14" t="s">
        <v>1641</v>
      </c>
      <c r="G644" s="15" t="s">
        <v>77</v>
      </c>
      <c r="H644" s="16">
        <v>45</v>
      </c>
      <c r="I644" s="17" t="s">
        <v>816</v>
      </c>
      <c r="J644" s="15" t="s">
        <v>47</v>
      </c>
      <c r="K644" s="18" t="s">
        <v>48</v>
      </c>
      <c r="L644" s="18" t="s">
        <v>49</v>
      </c>
      <c r="M644" s="44" t="s">
        <v>1633</v>
      </c>
      <c r="N644" s="44"/>
      <c r="O644" s="44"/>
      <c r="P644" s="19"/>
      <c r="Q644" s="20">
        <v>258</v>
      </c>
      <c r="R644" s="20">
        <v>258</v>
      </c>
      <c r="S644" s="20">
        <v>258</v>
      </c>
      <c r="T644" s="20">
        <v>258</v>
      </c>
      <c r="U644" s="20">
        <v>258</v>
      </c>
      <c r="V644" s="20">
        <v>2986.56</v>
      </c>
      <c r="W644" s="28">
        <f t="shared" si="17"/>
        <v>3852662.4</v>
      </c>
      <c r="X644" s="20">
        <f t="shared" si="16"/>
        <v>4314981.8880000003</v>
      </c>
      <c r="Y644" s="18" t="s">
        <v>51</v>
      </c>
      <c r="Z644" s="14" t="s">
        <v>168</v>
      </c>
      <c r="AA644" s="22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0"/>
      <c r="FZ644" s="10"/>
      <c r="GA644" s="10"/>
      <c r="GB644" s="10"/>
      <c r="GC644" s="10"/>
      <c r="GD644" s="10"/>
      <c r="GE644" s="10"/>
      <c r="GF644" s="10"/>
      <c r="GG644" s="10"/>
      <c r="GH644" s="10"/>
      <c r="GI644" s="10"/>
      <c r="GJ644" s="10"/>
      <c r="GK644" s="10"/>
      <c r="GL644" s="10"/>
      <c r="GM644" s="10"/>
      <c r="GN644" s="10"/>
      <c r="GO644" s="10"/>
      <c r="GP644" s="10"/>
      <c r="GQ644" s="10"/>
      <c r="GR644" s="10"/>
      <c r="GS644" s="10"/>
      <c r="GT644" s="10"/>
      <c r="GU644" s="10"/>
      <c r="GV644" s="10"/>
      <c r="GW644" s="10"/>
      <c r="GX644" s="10"/>
      <c r="GY644" s="10"/>
      <c r="GZ644" s="10"/>
      <c r="HA644" s="10"/>
      <c r="HB644" s="10"/>
      <c r="HC644" s="10"/>
      <c r="HD644" s="10"/>
      <c r="HE644" s="10"/>
      <c r="HF644" s="10"/>
      <c r="HG644" s="10"/>
      <c r="HH644" s="10"/>
      <c r="HI644" s="10"/>
      <c r="HJ644" s="10"/>
      <c r="HK644" s="10"/>
      <c r="HL644" s="10"/>
      <c r="HM644" s="10"/>
      <c r="HN644" s="10"/>
    </row>
    <row r="645" spans="1:222" ht="76.5" hidden="1" outlineLevel="1" x14ac:dyDescent="0.2">
      <c r="A645" s="14" t="s">
        <v>1642</v>
      </c>
      <c r="B645" s="14" t="s">
        <v>40</v>
      </c>
      <c r="C645" s="14" t="s">
        <v>417</v>
      </c>
      <c r="D645" s="14" t="s">
        <v>405</v>
      </c>
      <c r="E645" s="14" t="s">
        <v>418</v>
      </c>
      <c r="F645" s="14" t="s">
        <v>1643</v>
      </c>
      <c r="G645" s="15" t="s">
        <v>77</v>
      </c>
      <c r="H645" s="16">
        <v>45</v>
      </c>
      <c r="I645" s="17" t="s">
        <v>816</v>
      </c>
      <c r="J645" s="15" t="s">
        <v>47</v>
      </c>
      <c r="K645" s="18" t="s">
        <v>48</v>
      </c>
      <c r="L645" s="18" t="s">
        <v>49</v>
      </c>
      <c r="M645" s="44" t="s">
        <v>1633</v>
      </c>
      <c r="N645" s="44"/>
      <c r="O645" s="44"/>
      <c r="P645" s="19"/>
      <c r="Q645" s="20">
        <v>568</v>
      </c>
      <c r="R645" s="20">
        <v>568</v>
      </c>
      <c r="S645" s="20">
        <v>568</v>
      </c>
      <c r="T645" s="20">
        <v>568</v>
      </c>
      <c r="U645" s="20">
        <v>568</v>
      </c>
      <c r="V645" s="20">
        <v>2986.56</v>
      </c>
      <c r="W645" s="28">
        <f t="shared" si="17"/>
        <v>8481830.4000000004</v>
      </c>
      <c r="X645" s="20">
        <f t="shared" si="16"/>
        <v>9499650.0480000004</v>
      </c>
      <c r="Y645" s="18" t="s">
        <v>51</v>
      </c>
      <c r="Z645" s="14" t="s">
        <v>168</v>
      </c>
      <c r="AA645" s="22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  <c r="FD645" s="10"/>
      <c r="FE645" s="10"/>
      <c r="FF645" s="10"/>
      <c r="FG645" s="10"/>
      <c r="FH645" s="10"/>
      <c r="FI645" s="10"/>
      <c r="FJ645" s="10"/>
      <c r="FK645" s="10"/>
      <c r="FL645" s="10"/>
      <c r="FM645" s="10"/>
      <c r="FN645" s="10"/>
      <c r="FO645" s="10"/>
      <c r="FP645" s="10"/>
      <c r="FQ645" s="10"/>
      <c r="FR645" s="10"/>
      <c r="FS645" s="10"/>
      <c r="FT645" s="10"/>
      <c r="FU645" s="10"/>
      <c r="FV645" s="10"/>
      <c r="FW645" s="10"/>
      <c r="FX645" s="10"/>
      <c r="FY645" s="10"/>
      <c r="FZ645" s="10"/>
      <c r="GA645" s="10"/>
      <c r="GB645" s="10"/>
      <c r="GC645" s="10"/>
      <c r="GD645" s="10"/>
      <c r="GE645" s="10"/>
      <c r="GF645" s="10"/>
      <c r="GG645" s="10"/>
      <c r="GH645" s="10"/>
      <c r="GI645" s="10"/>
      <c r="GJ645" s="10"/>
      <c r="GK645" s="10"/>
      <c r="GL645" s="10"/>
      <c r="GM645" s="10"/>
      <c r="GN645" s="10"/>
      <c r="GO645" s="10"/>
      <c r="GP645" s="10"/>
      <c r="GQ645" s="10"/>
      <c r="GR645" s="10"/>
      <c r="GS645" s="10"/>
      <c r="GT645" s="10"/>
      <c r="GU645" s="10"/>
      <c r="GV645" s="10"/>
      <c r="GW645" s="10"/>
      <c r="GX645" s="10"/>
      <c r="GY645" s="10"/>
      <c r="GZ645" s="10"/>
      <c r="HA645" s="10"/>
      <c r="HB645" s="10"/>
      <c r="HC645" s="10"/>
      <c r="HD645" s="10"/>
      <c r="HE645" s="10"/>
      <c r="HF645" s="10"/>
      <c r="HG645" s="10"/>
      <c r="HH645" s="10"/>
      <c r="HI645" s="10"/>
      <c r="HJ645" s="10"/>
      <c r="HK645" s="10"/>
      <c r="HL645" s="10"/>
      <c r="HM645" s="10"/>
      <c r="HN645" s="10"/>
    </row>
    <row r="646" spans="1:222" ht="76.5" hidden="1" outlineLevel="1" x14ac:dyDescent="0.2">
      <c r="A646" s="14" t="s">
        <v>1644</v>
      </c>
      <c r="B646" s="14" t="s">
        <v>40</v>
      </c>
      <c r="C646" s="14" t="s">
        <v>417</v>
      </c>
      <c r="D646" s="14" t="s">
        <v>405</v>
      </c>
      <c r="E646" s="14" t="s">
        <v>418</v>
      </c>
      <c r="F646" s="14" t="s">
        <v>1645</v>
      </c>
      <c r="G646" s="15" t="s">
        <v>77</v>
      </c>
      <c r="H646" s="16">
        <v>45</v>
      </c>
      <c r="I646" s="17" t="s">
        <v>816</v>
      </c>
      <c r="J646" s="15" t="s">
        <v>47</v>
      </c>
      <c r="K646" s="18" t="s">
        <v>48</v>
      </c>
      <c r="L646" s="18" t="s">
        <v>49</v>
      </c>
      <c r="M646" s="44" t="s">
        <v>1633</v>
      </c>
      <c r="N646" s="44"/>
      <c r="O646" s="44"/>
      <c r="P646" s="19"/>
      <c r="Q646" s="20">
        <v>943</v>
      </c>
      <c r="R646" s="20">
        <v>943</v>
      </c>
      <c r="S646" s="20">
        <v>943</v>
      </c>
      <c r="T646" s="20">
        <v>943</v>
      </c>
      <c r="U646" s="20">
        <v>943</v>
      </c>
      <c r="V646" s="20">
        <v>2986.56</v>
      </c>
      <c r="W646" s="28">
        <f t="shared" si="17"/>
        <v>14081630.4</v>
      </c>
      <c r="X646" s="20">
        <f t="shared" si="16"/>
        <v>15771426.048000002</v>
      </c>
      <c r="Y646" s="18" t="s">
        <v>51</v>
      </c>
      <c r="Z646" s="14" t="s">
        <v>168</v>
      </c>
      <c r="AA646" s="22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10"/>
      <c r="EZ646" s="10"/>
      <c r="FA646" s="10"/>
      <c r="FB646" s="10"/>
      <c r="FC646" s="10"/>
      <c r="FD646" s="10"/>
      <c r="FE646" s="10"/>
      <c r="FF646" s="10"/>
      <c r="FG646" s="10"/>
      <c r="FH646" s="10"/>
      <c r="FI646" s="10"/>
      <c r="FJ646" s="10"/>
      <c r="FK646" s="10"/>
      <c r="FL646" s="10"/>
      <c r="FM646" s="10"/>
      <c r="FN646" s="10"/>
      <c r="FO646" s="10"/>
      <c r="FP646" s="10"/>
      <c r="FQ646" s="10"/>
      <c r="FR646" s="10"/>
      <c r="FS646" s="10"/>
      <c r="FT646" s="10"/>
      <c r="FU646" s="10"/>
      <c r="FV646" s="10"/>
      <c r="FW646" s="10"/>
      <c r="FX646" s="10"/>
      <c r="FY646" s="10"/>
      <c r="FZ646" s="10"/>
      <c r="GA646" s="10"/>
      <c r="GB646" s="10"/>
      <c r="GC646" s="10"/>
      <c r="GD646" s="10"/>
      <c r="GE646" s="10"/>
      <c r="GF646" s="10"/>
      <c r="GG646" s="10"/>
      <c r="GH646" s="10"/>
      <c r="GI646" s="10"/>
      <c r="GJ646" s="10"/>
      <c r="GK646" s="10"/>
      <c r="GL646" s="10"/>
      <c r="GM646" s="10"/>
      <c r="GN646" s="10"/>
      <c r="GO646" s="10"/>
      <c r="GP646" s="10"/>
      <c r="GQ646" s="10"/>
      <c r="GR646" s="10"/>
      <c r="GS646" s="10"/>
      <c r="GT646" s="10"/>
      <c r="GU646" s="10"/>
      <c r="GV646" s="10"/>
      <c r="GW646" s="10"/>
      <c r="GX646" s="10"/>
      <c r="GY646" s="10"/>
      <c r="GZ646" s="10"/>
      <c r="HA646" s="10"/>
      <c r="HB646" s="10"/>
      <c r="HC646" s="10"/>
      <c r="HD646" s="10"/>
      <c r="HE646" s="10"/>
      <c r="HF646" s="10"/>
      <c r="HG646" s="10"/>
      <c r="HH646" s="10"/>
      <c r="HI646" s="10"/>
      <c r="HJ646" s="10"/>
      <c r="HK646" s="10"/>
      <c r="HL646" s="10"/>
      <c r="HM646" s="10"/>
      <c r="HN646" s="10"/>
    </row>
    <row r="647" spans="1:222" ht="76.5" hidden="1" outlineLevel="1" x14ac:dyDescent="0.2">
      <c r="A647" s="14" t="s">
        <v>1646</v>
      </c>
      <c r="B647" s="14" t="s">
        <v>40</v>
      </c>
      <c r="C647" s="14" t="s">
        <v>417</v>
      </c>
      <c r="D647" s="14" t="s">
        <v>405</v>
      </c>
      <c r="E647" s="14" t="s">
        <v>418</v>
      </c>
      <c r="F647" s="14" t="s">
        <v>1647</v>
      </c>
      <c r="G647" s="15" t="s">
        <v>77</v>
      </c>
      <c r="H647" s="16">
        <v>45</v>
      </c>
      <c r="I647" s="17" t="s">
        <v>816</v>
      </c>
      <c r="J647" s="15" t="s">
        <v>47</v>
      </c>
      <c r="K647" s="18" t="s">
        <v>48</v>
      </c>
      <c r="L647" s="18" t="s">
        <v>49</v>
      </c>
      <c r="M647" s="44" t="s">
        <v>1633</v>
      </c>
      <c r="N647" s="44"/>
      <c r="O647" s="44"/>
      <c r="P647" s="19"/>
      <c r="Q647" s="20">
        <v>848</v>
      </c>
      <c r="R647" s="20">
        <v>848</v>
      </c>
      <c r="S647" s="20">
        <v>848</v>
      </c>
      <c r="T647" s="20">
        <v>848</v>
      </c>
      <c r="U647" s="20">
        <v>848</v>
      </c>
      <c r="V647" s="20">
        <v>2986.56</v>
      </c>
      <c r="W647" s="28">
        <f t="shared" si="17"/>
        <v>12663014.4</v>
      </c>
      <c r="X647" s="20">
        <f t="shared" si="16"/>
        <v>14182576.128000002</v>
      </c>
      <c r="Y647" s="18" t="s">
        <v>51</v>
      </c>
      <c r="Z647" s="14" t="s">
        <v>168</v>
      </c>
      <c r="AA647" s="22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10"/>
      <c r="EZ647" s="10"/>
      <c r="FA647" s="10"/>
      <c r="FB647" s="10"/>
      <c r="FC647" s="10"/>
      <c r="FD647" s="10"/>
      <c r="FE647" s="10"/>
      <c r="FF647" s="10"/>
      <c r="FG647" s="10"/>
      <c r="FH647" s="10"/>
      <c r="FI647" s="10"/>
      <c r="FJ647" s="10"/>
      <c r="FK647" s="10"/>
      <c r="FL647" s="10"/>
      <c r="FM647" s="10"/>
      <c r="FN647" s="10"/>
      <c r="FO647" s="10"/>
      <c r="FP647" s="10"/>
      <c r="FQ647" s="10"/>
      <c r="FR647" s="10"/>
      <c r="FS647" s="10"/>
      <c r="FT647" s="10"/>
      <c r="FU647" s="10"/>
      <c r="FV647" s="10"/>
      <c r="FW647" s="10"/>
      <c r="FX647" s="10"/>
      <c r="FY647" s="10"/>
      <c r="FZ647" s="10"/>
      <c r="GA647" s="10"/>
      <c r="GB647" s="10"/>
      <c r="GC647" s="10"/>
      <c r="GD647" s="10"/>
      <c r="GE647" s="10"/>
      <c r="GF647" s="10"/>
      <c r="GG647" s="10"/>
      <c r="GH647" s="10"/>
      <c r="GI647" s="10"/>
      <c r="GJ647" s="10"/>
      <c r="GK647" s="10"/>
      <c r="GL647" s="10"/>
      <c r="GM647" s="10"/>
      <c r="GN647" s="10"/>
      <c r="GO647" s="10"/>
      <c r="GP647" s="10"/>
      <c r="GQ647" s="10"/>
      <c r="GR647" s="10"/>
      <c r="GS647" s="10"/>
      <c r="GT647" s="10"/>
      <c r="GU647" s="10"/>
      <c r="GV647" s="10"/>
      <c r="GW647" s="10"/>
      <c r="GX647" s="10"/>
      <c r="GY647" s="10"/>
      <c r="GZ647" s="10"/>
      <c r="HA647" s="10"/>
      <c r="HB647" s="10"/>
      <c r="HC647" s="10"/>
      <c r="HD647" s="10"/>
      <c r="HE647" s="10"/>
      <c r="HF647" s="10"/>
      <c r="HG647" s="10"/>
      <c r="HH647" s="10"/>
      <c r="HI647" s="10"/>
      <c r="HJ647" s="10"/>
      <c r="HK647" s="10"/>
      <c r="HL647" s="10"/>
      <c r="HM647" s="10"/>
      <c r="HN647" s="10"/>
    </row>
    <row r="648" spans="1:222" ht="76.5" hidden="1" outlineLevel="1" x14ac:dyDescent="0.2">
      <c r="A648" s="14" t="s">
        <v>1648</v>
      </c>
      <c r="B648" s="14" t="s">
        <v>40</v>
      </c>
      <c r="C648" s="14" t="s">
        <v>417</v>
      </c>
      <c r="D648" s="14" t="s">
        <v>405</v>
      </c>
      <c r="E648" s="14" t="s">
        <v>418</v>
      </c>
      <c r="F648" s="14" t="s">
        <v>1649</v>
      </c>
      <c r="G648" s="15" t="s">
        <v>77</v>
      </c>
      <c r="H648" s="16">
        <v>45</v>
      </c>
      <c r="I648" s="17" t="s">
        <v>816</v>
      </c>
      <c r="J648" s="15" t="s">
        <v>47</v>
      </c>
      <c r="K648" s="18" t="s">
        <v>48</v>
      </c>
      <c r="L648" s="18" t="s">
        <v>49</v>
      </c>
      <c r="M648" s="44" t="s">
        <v>1633</v>
      </c>
      <c r="N648" s="44"/>
      <c r="O648" s="44"/>
      <c r="P648" s="19"/>
      <c r="Q648" s="20">
        <v>563</v>
      </c>
      <c r="R648" s="20">
        <v>563</v>
      </c>
      <c r="S648" s="20">
        <v>563</v>
      </c>
      <c r="T648" s="20">
        <v>563</v>
      </c>
      <c r="U648" s="20">
        <v>563</v>
      </c>
      <c r="V648" s="20">
        <v>2986.56</v>
      </c>
      <c r="W648" s="28">
        <f t="shared" si="17"/>
        <v>8407166.4000000004</v>
      </c>
      <c r="X648" s="20">
        <f t="shared" si="16"/>
        <v>9416026.3680000007</v>
      </c>
      <c r="Y648" s="18" t="s">
        <v>51</v>
      </c>
      <c r="Z648" s="14" t="s">
        <v>168</v>
      </c>
      <c r="AA648" s="22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  <c r="ER648" s="10"/>
      <c r="ES648" s="10"/>
      <c r="ET648" s="10"/>
      <c r="EU648" s="10"/>
      <c r="EV648" s="10"/>
      <c r="EW648" s="10"/>
      <c r="EX648" s="10"/>
      <c r="EY648" s="10"/>
      <c r="EZ648" s="10"/>
      <c r="FA648" s="10"/>
      <c r="FB648" s="10"/>
      <c r="FC648" s="10"/>
      <c r="FD648" s="10"/>
      <c r="FE648" s="10"/>
      <c r="FF648" s="10"/>
      <c r="FG648" s="10"/>
      <c r="FH648" s="10"/>
      <c r="FI648" s="10"/>
      <c r="FJ648" s="10"/>
      <c r="FK648" s="10"/>
      <c r="FL648" s="10"/>
      <c r="FM648" s="10"/>
      <c r="FN648" s="10"/>
      <c r="FO648" s="10"/>
      <c r="FP648" s="10"/>
      <c r="FQ648" s="10"/>
      <c r="FR648" s="10"/>
      <c r="FS648" s="10"/>
      <c r="FT648" s="10"/>
      <c r="FU648" s="10"/>
      <c r="FV648" s="10"/>
      <c r="FW648" s="10"/>
      <c r="FX648" s="10"/>
      <c r="FY648" s="10"/>
      <c r="FZ648" s="10"/>
      <c r="GA648" s="10"/>
      <c r="GB648" s="10"/>
      <c r="GC648" s="10"/>
      <c r="GD648" s="10"/>
      <c r="GE648" s="10"/>
      <c r="GF648" s="10"/>
      <c r="GG648" s="10"/>
      <c r="GH648" s="10"/>
      <c r="GI648" s="10"/>
      <c r="GJ648" s="10"/>
      <c r="GK648" s="10"/>
      <c r="GL648" s="10"/>
      <c r="GM648" s="10"/>
      <c r="GN648" s="10"/>
      <c r="GO648" s="10"/>
      <c r="GP648" s="10"/>
      <c r="GQ648" s="10"/>
      <c r="GR648" s="10"/>
      <c r="GS648" s="10"/>
      <c r="GT648" s="10"/>
      <c r="GU648" s="10"/>
      <c r="GV648" s="10"/>
      <c r="GW648" s="10"/>
      <c r="GX648" s="10"/>
      <c r="GY648" s="10"/>
      <c r="GZ648" s="10"/>
      <c r="HA648" s="10"/>
      <c r="HB648" s="10"/>
      <c r="HC648" s="10"/>
      <c r="HD648" s="10"/>
      <c r="HE648" s="10"/>
      <c r="HF648" s="10"/>
      <c r="HG648" s="10"/>
      <c r="HH648" s="10"/>
      <c r="HI648" s="10"/>
      <c r="HJ648" s="10"/>
      <c r="HK648" s="10"/>
      <c r="HL648" s="10"/>
      <c r="HM648" s="10"/>
      <c r="HN648" s="10"/>
    </row>
    <row r="649" spans="1:222" ht="76.5" hidden="1" outlineLevel="1" x14ac:dyDescent="0.2">
      <c r="A649" s="14" t="s">
        <v>1650</v>
      </c>
      <c r="B649" s="14" t="s">
        <v>40</v>
      </c>
      <c r="C649" s="14" t="s">
        <v>417</v>
      </c>
      <c r="D649" s="14" t="s">
        <v>405</v>
      </c>
      <c r="E649" s="14" t="s">
        <v>418</v>
      </c>
      <c r="F649" s="14" t="s">
        <v>1651</v>
      </c>
      <c r="G649" s="15" t="s">
        <v>77</v>
      </c>
      <c r="H649" s="16">
        <v>45</v>
      </c>
      <c r="I649" s="17" t="s">
        <v>816</v>
      </c>
      <c r="J649" s="15" t="s">
        <v>47</v>
      </c>
      <c r="K649" s="18" t="s">
        <v>48</v>
      </c>
      <c r="L649" s="18" t="s">
        <v>49</v>
      </c>
      <c r="M649" s="44" t="s">
        <v>1633</v>
      </c>
      <c r="N649" s="44"/>
      <c r="O649" s="44"/>
      <c r="P649" s="19"/>
      <c r="Q649" s="20">
        <v>258</v>
      </c>
      <c r="R649" s="20">
        <v>258</v>
      </c>
      <c r="S649" s="20">
        <v>258</v>
      </c>
      <c r="T649" s="20">
        <v>258</v>
      </c>
      <c r="U649" s="20">
        <v>258</v>
      </c>
      <c r="V649" s="20">
        <v>2986.56</v>
      </c>
      <c r="W649" s="28">
        <f t="shared" si="17"/>
        <v>3852662.4</v>
      </c>
      <c r="X649" s="20">
        <f t="shared" si="16"/>
        <v>4314981.8880000003</v>
      </c>
      <c r="Y649" s="18" t="s">
        <v>51</v>
      </c>
      <c r="Z649" s="14" t="s">
        <v>168</v>
      </c>
      <c r="AA649" s="22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0"/>
      <c r="FE649" s="10"/>
      <c r="FF649" s="10"/>
      <c r="FG649" s="10"/>
      <c r="FH649" s="10"/>
      <c r="FI649" s="10"/>
      <c r="FJ649" s="10"/>
      <c r="FK649" s="10"/>
      <c r="FL649" s="10"/>
      <c r="FM649" s="10"/>
      <c r="FN649" s="10"/>
      <c r="FO649" s="10"/>
      <c r="FP649" s="10"/>
      <c r="FQ649" s="10"/>
      <c r="FR649" s="10"/>
      <c r="FS649" s="10"/>
      <c r="FT649" s="10"/>
      <c r="FU649" s="10"/>
      <c r="FV649" s="10"/>
      <c r="FW649" s="10"/>
      <c r="FX649" s="10"/>
      <c r="FY649" s="10"/>
      <c r="FZ649" s="10"/>
      <c r="GA649" s="10"/>
      <c r="GB649" s="10"/>
      <c r="GC649" s="10"/>
      <c r="GD649" s="10"/>
      <c r="GE649" s="10"/>
      <c r="GF649" s="10"/>
      <c r="GG649" s="10"/>
      <c r="GH649" s="10"/>
      <c r="GI649" s="10"/>
      <c r="GJ649" s="10"/>
      <c r="GK649" s="10"/>
      <c r="GL649" s="10"/>
      <c r="GM649" s="10"/>
      <c r="GN649" s="10"/>
      <c r="GO649" s="10"/>
      <c r="GP649" s="10"/>
      <c r="GQ649" s="10"/>
      <c r="GR649" s="10"/>
      <c r="GS649" s="10"/>
      <c r="GT649" s="10"/>
      <c r="GU649" s="10"/>
      <c r="GV649" s="10"/>
      <c r="GW649" s="10"/>
      <c r="GX649" s="10"/>
      <c r="GY649" s="10"/>
      <c r="GZ649" s="10"/>
      <c r="HA649" s="10"/>
      <c r="HB649" s="10"/>
      <c r="HC649" s="10"/>
      <c r="HD649" s="10"/>
      <c r="HE649" s="10"/>
      <c r="HF649" s="10"/>
      <c r="HG649" s="10"/>
      <c r="HH649" s="10"/>
      <c r="HI649" s="10"/>
      <c r="HJ649" s="10"/>
      <c r="HK649" s="10"/>
      <c r="HL649" s="10"/>
      <c r="HM649" s="10"/>
      <c r="HN649" s="10"/>
    </row>
    <row r="650" spans="1:222" ht="76.5" hidden="1" outlineLevel="1" x14ac:dyDescent="0.2">
      <c r="A650" s="14" t="s">
        <v>1652</v>
      </c>
      <c r="B650" s="14" t="s">
        <v>40</v>
      </c>
      <c r="C650" s="14" t="s">
        <v>417</v>
      </c>
      <c r="D650" s="14" t="s">
        <v>405</v>
      </c>
      <c r="E650" s="14" t="s">
        <v>418</v>
      </c>
      <c r="F650" s="14" t="s">
        <v>1653</v>
      </c>
      <c r="G650" s="15" t="s">
        <v>77</v>
      </c>
      <c r="H650" s="16">
        <v>45</v>
      </c>
      <c r="I650" s="17" t="s">
        <v>816</v>
      </c>
      <c r="J650" s="15" t="s">
        <v>47</v>
      </c>
      <c r="K650" s="18" t="s">
        <v>48</v>
      </c>
      <c r="L650" s="18" t="s">
        <v>49</v>
      </c>
      <c r="M650" s="44" t="s">
        <v>1633</v>
      </c>
      <c r="N650" s="44"/>
      <c r="O650" s="44"/>
      <c r="P650" s="19"/>
      <c r="Q650" s="20">
        <v>65</v>
      </c>
      <c r="R650" s="20">
        <v>65</v>
      </c>
      <c r="S650" s="20">
        <v>65</v>
      </c>
      <c r="T650" s="20">
        <v>65</v>
      </c>
      <c r="U650" s="20">
        <v>65</v>
      </c>
      <c r="V650" s="20">
        <v>2986.56</v>
      </c>
      <c r="W650" s="28">
        <f t="shared" si="17"/>
        <v>970632</v>
      </c>
      <c r="X650" s="20">
        <f t="shared" si="16"/>
        <v>1087107.8400000001</v>
      </c>
      <c r="Y650" s="18" t="s">
        <v>51</v>
      </c>
      <c r="Z650" s="14" t="s">
        <v>168</v>
      </c>
      <c r="AA650" s="22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  <c r="FD650" s="10"/>
      <c r="FE650" s="10"/>
      <c r="FF650" s="10"/>
      <c r="FG650" s="10"/>
      <c r="FH650" s="10"/>
      <c r="FI650" s="10"/>
      <c r="FJ650" s="10"/>
      <c r="FK650" s="10"/>
      <c r="FL650" s="10"/>
      <c r="FM650" s="10"/>
      <c r="FN650" s="10"/>
      <c r="FO650" s="10"/>
      <c r="FP650" s="10"/>
      <c r="FQ650" s="10"/>
      <c r="FR650" s="10"/>
      <c r="FS650" s="10"/>
      <c r="FT650" s="10"/>
      <c r="FU650" s="10"/>
      <c r="FV650" s="10"/>
      <c r="FW650" s="10"/>
      <c r="FX650" s="10"/>
      <c r="FY650" s="10"/>
      <c r="FZ650" s="10"/>
      <c r="GA650" s="10"/>
      <c r="GB650" s="10"/>
      <c r="GC650" s="10"/>
      <c r="GD650" s="10"/>
      <c r="GE650" s="10"/>
      <c r="GF650" s="10"/>
      <c r="GG650" s="10"/>
      <c r="GH650" s="10"/>
      <c r="GI650" s="10"/>
      <c r="GJ650" s="10"/>
      <c r="GK650" s="10"/>
      <c r="GL650" s="10"/>
      <c r="GM650" s="10"/>
      <c r="GN650" s="10"/>
      <c r="GO650" s="10"/>
      <c r="GP650" s="10"/>
      <c r="GQ650" s="10"/>
      <c r="GR650" s="10"/>
      <c r="GS650" s="10"/>
      <c r="GT650" s="10"/>
      <c r="GU650" s="10"/>
      <c r="GV650" s="10"/>
      <c r="GW650" s="10"/>
      <c r="GX650" s="10"/>
      <c r="GY650" s="10"/>
      <c r="GZ650" s="10"/>
      <c r="HA650" s="10"/>
      <c r="HB650" s="10"/>
      <c r="HC650" s="10"/>
      <c r="HD650" s="10"/>
      <c r="HE650" s="10"/>
      <c r="HF650" s="10"/>
      <c r="HG650" s="10"/>
      <c r="HH650" s="10"/>
      <c r="HI650" s="10"/>
      <c r="HJ650" s="10"/>
      <c r="HK650" s="10"/>
      <c r="HL650" s="10"/>
      <c r="HM650" s="10"/>
      <c r="HN650" s="10"/>
    </row>
    <row r="651" spans="1:222" ht="76.5" hidden="1" outlineLevel="1" x14ac:dyDescent="0.2">
      <c r="A651" s="14" t="s">
        <v>1654</v>
      </c>
      <c r="B651" s="14" t="s">
        <v>40</v>
      </c>
      <c r="C651" s="14" t="s">
        <v>417</v>
      </c>
      <c r="D651" s="14" t="s">
        <v>405</v>
      </c>
      <c r="E651" s="14" t="s">
        <v>418</v>
      </c>
      <c r="F651" s="14" t="s">
        <v>1655</v>
      </c>
      <c r="G651" s="15" t="s">
        <v>77</v>
      </c>
      <c r="H651" s="16">
        <v>45</v>
      </c>
      <c r="I651" s="17" t="s">
        <v>816</v>
      </c>
      <c r="J651" s="15" t="s">
        <v>47</v>
      </c>
      <c r="K651" s="18" t="s">
        <v>48</v>
      </c>
      <c r="L651" s="18" t="s">
        <v>49</v>
      </c>
      <c r="M651" s="44" t="s">
        <v>1633</v>
      </c>
      <c r="N651" s="44"/>
      <c r="O651" s="44"/>
      <c r="P651" s="19"/>
      <c r="Q651" s="20">
        <v>1</v>
      </c>
      <c r="R651" s="20">
        <v>1</v>
      </c>
      <c r="S651" s="20">
        <v>1</v>
      </c>
      <c r="T651" s="20">
        <v>1</v>
      </c>
      <c r="U651" s="20">
        <v>1</v>
      </c>
      <c r="V651" s="20">
        <v>2986.56</v>
      </c>
      <c r="W651" s="28">
        <f t="shared" si="17"/>
        <v>14932.8</v>
      </c>
      <c r="X651" s="20">
        <f t="shared" si="16"/>
        <v>16724.736000000001</v>
      </c>
      <c r="Y651" s="18" t="s">
        <v>51</v>
      </c>
      <c r="Z651" s="14" t="s">
        <v>168</v>
      </c>
      <c r="AA651" s="22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0"/>
      <c r="FZ651" s="10"/>
      <c r="GA651" s="10"/>
      <c r="GB651" s="10"/>
      <c r="GC651" s="10"/>
      <c r="GD651" s="10"/>
      <c r="GE651" s="10"/>
      <c r="GF651" s="10"/>
      <c r="GG651" s="10"/>
      <c r="GH651" s="10"/>
      <c r="GI651" s="10"/>
      <c r="GJ651" s="10"/>
      <c r="GK651" s="10"/>
      <c r="GL651" s="10"/>
      <c r="GM651" s="10"/>
      <c r="GN651" s="10"/>
      <c r="GO651" s="10"/>
      <c r="GP651" s="10"/>
      <c r="GQ651" s="10"/>
      <c r="GR651" s="10"/>
      <c r="GS651" s="10"/>
      <c r="GT651" s="10"/>
      <c r="GU651" s="10"/>
      <c r="GV651" s="10"/>
      <c r="GW651" s="10"/>
      <c r="GX651" s="10"/>
      <c r="GY651" s="10"/>
      <c r="GZ651" s="10"/>
      <c r="HA651" s="10"/>
      <c r="HB651" s="10"/>
      <c r="HC651" s="10"/>
      <c r="HD651" s="10"/>
      <c r="HE651" s="10"/>
      <c r="HF651" s="10"/>
      <c r="HG651" s="10"/>
      <c r="HH651" s="10"/>
      <c r="HI651" s="10"/>
      <c r="HJ651" s="10"/>
      <c r="HK651" s="10"/>
      <c r="HL651" s="10"/>
      <c r="HM651" s="10"/>
      <c r="HN651" s="10"/>
    </row>
    <row r="652" spans="1:222" ht="51" hidden="1" outlineLevel="1" x14ac:dyDescent="0.2">
      <c r="A652" s="14" t="s">
        <v>1656</v>
      </c>
      <c r="B652" s="14" t="s">
        <v>40</v>
      </c>
      <c r="C652" s="14" t="s">
        <v>404</v>
      </c>
      <c r="D652" s="14" t="s">
        <v>405</v>
      </c>
      <c r="E652" s="14" t="s">
        <v>406</v>
      </c>
      <c r="F652" s="14" t="s">
        <v>1657</v>
      </c>
      <c r="G652" s="15" t="s">
        <v>77</v>
      </c>
      <c r="H652" s="16">
        <v>45</v>
      </c>
      <c r="I652" s="17" t="s">
        <v>816</v>
      </c>
      <c r="J652" s="15" t="s">
        <v>47</v>
      </c>
      <c r="K652" s="18" t="s">
        <v>48</v>
      </c>
      <c r="L652" s="18" t="s">
        <v>49</v>
      </c>
      <c r="M652" s="44" t="s">
        <v>1633</v>
      </c>
      <c r="N652" s="44"/>
      <c r="O652" s="44"/>
      <c r="P652" s="19"/>
      <c r="Q652" s="20">
        <v>5</v>
      </c>
      <c r="R652" s="20">
        <v>5</v>
      </c>
      <c r="S652" s="20">
        <v>5</v>
      </c>
      <c r="T652" s="20">
        <v>5</v>
      </c>
      <c r="U652" s="20">
        <v>5</v>
      </c>
      <c r="V652" s="20">
        <v>3917.16</v>
      </c>
      <c r="W652" s="28">
        <f t="shared" si="17"/>
        <v>97929</v>
      </c>
      <c r="X652" s="20">
        <f t="shared" si="16"/>
        <v>109680.48000000001</v>
      </c>
      <c r="Y652" s="18" t="s">
        <v>51</v>
      </c>
      <c r="Z652" s="14" t="s">
        <v>168</v>
      </c>
      <c r="AA652" s="22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10"/>
      <c r="EZ652" s="10"/>
      <c r="FA652" s="10"/>
      <c r="FB652" s="10"/>
      <c r="FC652" s="10"/>
      <c r="FD652" s="10"/>
      <c r="FE652" s="10"/>
      <c r="FF652" s="10"/>
      <c r="FG652" s="10"/>
      <c r="FH652" s="10"/>
      <c r="FI652" s="10"/>
      <c r="FJ652" s="10"/>
      <c r="FK652" s="10"/>
      <c r="FL652" s="10"/>
      <c r="FM652" s="10"/>
      <c r="FN652" s="10"/>
      <c r="FO652" s="10"/>
      <c r="FP652" s="10"/>
      <c r="FQ652" s="10"/>
      <c r="FR652" s="10"/>
      <c r="FS652" s="10"/>
      <c r="FT652" s="10"/>
      <c r="FU652" s="10"/>
      <c r="FV652" s="10"/>
      <c r="FW652" s="10"/>
      <c r="FX652" s="10"/>
      <c r="FY652" s="10"/>
      <c r="FZ652" s="10"/>
      <c r="GA652" s="10"/>
      <c r="GB652" s="10"/>
      <c r="GC652" s="10"/>
      <c r="GD652" s="10"/>
      <c r="GE652" s="10"/>
      <c r="GF652" s="10"/>
      <c r="GG652" s="10"/>
      <c r="GH652" s="10"/>
      <c r="GI652" s="10"/>
      <c r="GJ652" s="10"/>
      <c r="GK652" s="10"/>
      <c r="GL652" s="10"/>
      <c r="GM652" s="10"/>
      <c r="GN652" s="10"/>
      <c r="GO652" s="10"/>
      <c r="GP652" s="10"/>
      <c r="GQ652" s="10"/>
      <c r="GR652" s="10"/>
      <c r="GS652" s="10"/>
      <c r="GT652" s="10"/>
      <c r="GU652" s="10"/>
      <c r="GV652" s="10"/>
      <c r="GW652" s="10"/>
      <c r="GX652" s="10"/>
      <c r="GY652" s="10"/>
      <c r="GZ652" s="10"/>
      <c r="HA652" s="10"/>
      <c r="HB652" s="10"/>
      <c r="HC652" s="10"/>
      <c r="HD652" s="10"/>
      <c r="HE652" s="10"/>
      <c r="HF652" s="10"/>
      <c r="HG652" s="10"/>
      <c r="HH652" s="10"/>
      <c r="HI652" s="10"/>
      <c r="HJ652" s="10"/>
      <c r="HK652" s="10"/>
      <c r="HL652" s="10"/>
      <c r="HM652" s="10"/>
      <c r="HN652" s="10"/>
    </row>
    <row r="653" spans="1:222" ht="51" hidden="1" outlineLevel="1" x14ac:dyDescent="0.2">
      <c r="A653" s="14" t="s">
        <v>1658</v>
      </c>
      <c r="B653" s="14" t="s">
        <v>40</v>
      </c>
      <c r="C653" s="14" t="s">
        <v>404</v>
      </c>
      <c r="D653" s="14" t="s">
        <v>405</v>
      </c>
      <c r="E653" s="14" t="s">
        <v>406</v>
      </c>
      <c r="F653" s="14" t="s">
        <v>407</v>
      </c>
      <c r="G653" s="15" t="s">
        <v>77</v>
      </c>
      <c r="H653" s="16">
        <v>45</v>
      </c>
      <c r="I653" s="17" t="s">
        <v>816</v>
      </c>
      <c r="J653" s="15" t="s">
        <v>47</v>
      </c>
      <c r="K653" s="18" t="s">
        <v>48</v>
      </c>
      <c r="L653" s="18" t="s">
        <v>49</v>
      </c>
      <c r="M653" s="44" t="s">
        <v>1633</v>
      </c>
      <c r="N653" s="44"/>
      <c r="O653" s="44"/>
      <c r="P653" s="19"/>
      <c r="Q653" s="20">
        <v>40</v>
      </c>
      <c r="R653" s="20">
        <v>40</v>
      </c>
      <c r="S653" s="20">
        <v>40</v>
      </c>
      <c r="T653" s="20">
        <v>40</v>
      </c>
      <c r="U653" s="20">
        <v>40</v>
      </c>
      <c r="V653" s="20">
        <v>3917.16</v>
      </c>
      <c r="W653" s="28">
        <f t="shared" si="17"/>
        <v>783432</v>
      </c>
      <c r="X653" s="20">
        <f t="shared" si="16"/>
        <v>877443.84000000008</v>
      </c>
      <c r="Y653" s="18" t="s">
        <v>51</v>
      </c>
      <c r="Z653" s="14" t="s">
        <v>168</v>
      </c>
      <c r="AA653" s="22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  <c r="FD653" s="10"/>
      <c r="FE653" s="10"/>
      <c r="FF653" s="10"/>
      <c r="FG653" s="10"/>
      <c r="FH653" s="10"/>
      <c r="FI653" s="10"/>
      <c r="FJ653" s="10"/>
      <c r="FK653" s="10"/>
      <c r="FL653" s="10"/>
      <c r="FM653" s="10"/>
      <c r="FN653" s="10"/>
      <c r="FO653" s="10"/>
      <c r="FP653" s="10"/>
      <c r="FQ653" s="10"/>
      <c r="FR653" s="10"/>
      <c r="FS653" s="10"/>
      <c r="FT653" s="10"/>
      <c r="FU653" s="10"/>
      <c r="FV653" s="10"/>
      <c r="FW653" s="10"/>
      <c r="FX653" s="10"/>
      <c r="FY653" s="10"/>
      <c r="FZ653" s="10"/>
      <c r="GA653" s="10"/>
      <c r="GB653" s="10"/>
      <c r="GC653" s="10"/>
      <c r="GD653" s="10"/>
      <c r="GE653" s="10"/>
      <c r="GF653" s="10"/>
      <c r="GG653" s="10"/>
      <c r="GH653" s="10"/>
      <c r="GI653" s="10"/>
      <c r="GJ653" s="10"/>
      <c r="GK653" s="10"/>
      <c r="GL653" s="10"/>
      <c r="GM653" s="10"/>
      <c r="GN653" s="10"/>
      <c r="GO653" s="10"/>
      <c r="GP653" s="10"/>
      <c r="GQ653" s="10"/>
      <c r="GR653" s="10"/>
      <c r="GS653" s="10"/>
      <c r="GT653" s="10"/>
      <c r="GU653" s="10"/>
      <c r="GV653" s="10"/>
      <c r="GW653" s="10"/>
      <c r="GX653" s="10"/>
      <c r="GY653" s="10"/>
      <c r="GZ653" s="10"/>
      <c r="HA653" s="10"/>
      <c r="HB653" s="10"/>
      <c r="HC653" s="10"/>
      <c r="HD653" s="10"/>
      <c r="HE653" s="10"/>
      <c r="HF653" s="10"/>
      <c r="HG653" s="10"/>
      <c r="HH653" s="10"/>
      <c r="HI653" s="10"/>
      <c r="HJ653" s="10"/>
      <c r="HK653" s="10"/>
      <c r="HL653" s="10"/>
      <c r="HM653" s="10"/>
      <c r="HN653" s="10"/>
    </row>
    <row r="654" spans="1:222" ht="51" hidden="1" outlineLevel="1" x14ac:dyDescent="0.2">
      <c r="A654" s="14" t="s">
        <v>1659</v>
      </c>
      <c r="B654" s="14" t="s">
        <v>40</v>
      </c>
      <c r="C654" s="14" t="s">
        <v>404</v>
      </c>
      <c r="D654" s="14" t="s">
        <v>405</v>
      </c>
      <c r="E654" s="14" t="s">
        <v>406</v>
      </c>
      <c r="F654" s="14" t="s">
        <v>1660</v>
      </c>
      <c r="G654" s="15" t="s">
        <v>77</v>
      </c>
      <c r="H654" s="16">
        <v>45</v>
      </c>
      <c r="I654" s="17" t="s">
        <v>816</v>
      </c>
      <c r="J654" s="15" t="s">
        <v>47</v>
      </c>
      <c r="K654" s="18" t="s">
        <v>48</v>
      </c>
      <c r="L654" s="18" t="s">
        <v>49</v>
      </c>
      <c r="M654" s="44" t="s">
        <v>1633</v>
      </c>
      <c r="N654" s="44"/>
      <c r="O654" s="44"/>
      <c r="P654" s="19"/>
      <c r="Q654" s="20">
        <v>35</v>
      </c>
      <c r="R654" s="20">
        <v>35</v>
      </c>
      <c r="S654" s="20">
        <v>35</v>
      </c>
      <c r="T654" s="20">
        <v>35</v>
      </c>
      <c r="U654" s="20">
        <v>35</v>
      </c>
      <c r="V654" s="20">
        <v>3917.16</v>
      </c>
      <c r="W654" s="28">
        <f t="shared" si="17"/>
        <v>685503</v>
      </c>
      <c r="X654" s="20">
        <f t="shared" si="16"/>
        <v>767763.3600000001</v>
      </c>
      <c r="Y654" s="18" t="s">
        <v>51</v>
      </c>
      <c r="Z654" s="14" t="s">
        <v>168</v>
      </c>
      <c r="AA654" s="22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  <c r="ER654" s="10"/>
      <c r="ES654" s="10"/>
      <c r="ET654" s="10"/>
      <c r="EU654" s="10"/>
      <c r="EV654" s="10"/>
      <c r="EW654" s="10"/>
      <c r="EX654" s="10"/>
      <c r="EY654" s="10"/>
      <c r="EZ654" s="10"/>
      <c r="FA654" s="10"/>
      <c r="FB654" s="10"/>
      <c r="FC654" s="10"/>
      <c r="FD654" s="10"/>
      <c r="FE654" s="10"/>
      <c r="FF654" s="10"/>
      <c r="FG654" s="10"/>
      <c r="FH654" s="10"/>
      <c r="FI654" s="10"/>
      <c r="FJ654" s="10"/>
      <c r="FK654" s="10"/>
      <c r="FL654" s="10"/>
      <c r="FM654" s="10"/>
      <c r="FN654" s="10"/>
      <c r="FO654" s="10"/>
      <c r="FP654" s="10"/>
      <c r="FQ654" s="10"/>
      <c r="FR654" s="10"/>
      <c r="FS654" s="10"/>
      <c r="FT654" s="10"/>
      <c r="FU654" s="10"/>
      <c r="FV654" s="10"/>
      <c r="FW654" s="10"/>
      <c r="FX654" s="10"/>
      <c r="FY654" s="10"/>
      <c r="FZ654" s="10"/>
      <c r="GA654" s="10"/>
      <c r="GB654" s="10"/>
      <c r="GC654" s="10"/>
      <c r="GD654" s="10"/>
      <c r="GE654" s="10"/>
      <c r="GF654" s="10"/>
      <c r="GG654" s="10"/>
      <c r="GH654" s="10"/>
      <c r="GI654" s="10"/>
      <c r="GJ654" s="10"/>
      <c r="GK654" s="10"/>
      <c r="GL654" s="10"/>
      <c r="GM654" s="10"/>
      <c r="GN654" s="10"/>
      <c r="GO654" s="10"/>
      <c r="GP654" s="10"/>
      <c r="GQ654" s="10"/>
      <c r="GR654" s="10"/>
      <c r="GS654" s="10"/>
      <c r="GT654" s="10"/>
      <c r="GU654" s="10"/>
      <c r="GV654" s="10"/>
      <c r="GW654" s="10"/>
      <c r="GX654" s="10"/>
      <c r="GY654" s="10"/>
      <c r="GZ654" s="10"/>
      <c r="HA654" s="10"/>
      <c r="HB654" s="10"/>
      <c r="HC654" s="10"/>
      <c r="HD654" s="10"/>
      <c r="HE654" s="10"/>
      <c r="HF654" s="10"/>
      <c r="HG654" s="10"/>
      <c r="HH654" s="10"/>
      <c r="HI654" s="10"/>
      <c r="HJ654" s="10"/>
      <c r="HK654" s="10"/>
      <c r="HL654" s="10"/>
      <c r="HM654" s="10"/>
      <c r="HN654" s="10"/>
    </row>
    <row r="655" spans="1:222" ht="51" hidden="1" outlineLevel="1" x14ac:dyDescent="0.2">
      <c r="A655" s="14" t="s">
        <v>1661</v>
      </c>
      <c r="B655" s="14" t="s">
        <v>40</v>
      </c>
      <c r="C655" s="14" t="s">
        <v>404</v>
      </c>
      <c r="D655" s="14" t="s">
        <v>405</v>
      </c>
      <c r="E655" s="14" t="s">
        <v>406</v>
      </c>
      <c r="F655" s="14" t="s">
        <v>1662</v>
      </c>
      <c r="G655" s="15" t="s">
        <v>77</v>
      </c>
      <c r="H655" s="16">
        <v>45</v>
      </c>
      <c r="I655" s="17" t="s">
        <v>816</v>
      </c>
      <c r="J655" s="15" t="s">
        <v>47</v>
      </c>
      <c r="K655" s="18" t="s">
        <v>48</v>
      </c>
      <c r="L655" s="18" t="s">
        <v>49</v>
      </c>
      <c r="M655" s="44" t="s">
        <v>1633</v>
      </c>
      <c r="N655" s="44"/>
      <c r="O655" s="44"/>
      <c r="P655" s="19"/>
      <c r="Q655" s="20">
        <v>35</v>
      </c>
      <c r="R655" s="20">
        <v>35</v>
      </c>
      <c r="S655" s="20">
        <v>35</v>
      </c>
      <c r="T655" s="20">
        <v>35</v>
      </c>
      <c r="U655" s="20">
        <v>35</v>
      </c>
      <c r="V655" s="20">
        <v>3917.16</v>
      </c>
      <c r="W655" s="28">
        <f t="shared" si="17"/>
        <v>685503</v>
      </c>
      <c r="X655" s="20">
        <f t="shared" si="16"/>
        <v>767763.3600000001</v>
      </c>
      <c r="Y655" s="18" t="s">
        <v>51</v>
      </c>
      <c r="Z655" s="14" t="s">
        <v>168</v>
      </c>
      <c r="AA655" s="22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  <c r="ER655" s="10"/>
      <c r="ES655" s="10"/>
      <c r="ET655" s="10"/>
      <c r="EU655" s="10"/>
      <c r="EV655" s="10"/>
      <c r="EW655" s="10"/>
      <c r="EX655" s="10"/>
      <c r="EY655" s="10"/>
      <c r="EZ655" s="10"/>
      <c r="FA655" s="10"/>
      <c r="FB655" s="10"/>
      <c r="FC655" s="10"/>
      <c r="FD655" s="10"/>
      <c r="FE655" s="10"/>
      <c r="FF655" s="10"/>
      <c r="FG655" s="10"/>
      <c r="FH655" s="10"/>
      <c r="FI655" s="10"/>
      <c r="FJ655" s="10"/>
      <c r="FK655" s="10"/>
      <c r="FL655" s="10"/>
      <c r="FM655" s="10"/>
      <c r="FN655" s="10"/>
      <c r="FO655" s="10"/>
      <c r="FP655" s="10"/>
      <c r="FQ655" s="10"/>
      <c r="FR655" s="10"/>
      <c r="FS655" s="10"/>
      <c r="FT655" s="10"/>
      <c r="FU655" s="10"/>
      <c r="FV655" s="10"/>
      <c r="FW655" s="10"/>
      <c r="FX655" s="10"/>
      <c r="FY655" s="10"/>
      <c r="FZ655" s="10"/>
      <c r="GA655" s="10"/>
      <c r="GB655" s="10"/>
      <c r="GC655" s="10"/>
      <c r="GD655" s="10"/>
      <c r="GE655" s="10"/>
      <c r="GF655" s="10"/>
      <c r="GG655" s="10"/>
      <c r="GH655" s="10"/>
      <c r="GI655" s="10"/>
      <c r="GJ655" s="10"/>
      <c r="GK655" s="10"/>
      <c r="GL655" s="10"/>
      <c r="GM655" s="10"/>
      <c r="GN655" s="10"/>
      <c r="GO655" s="10"/>
      <c r="GP655" s="10"/>
      <c r="GQ655" s="10"/>
      <c r="GR655" s="10"/>
      <c r="GS655" s="10"/>
      <c r="GT655" s="10"/>
      <c r="GU655" s="10"/>
      <c r="GV655" s="10"/>
      <c r="GW655" s="10"/>
      <c r="GX655" s="10"/>
      <c r="GY655" s="10"/>
      <c r="GZ655" s="10"/>
      <c r="HA655" s="10"/>
      <c r="HB655" s="10"/>
      <c r="HC655" s="10"/>
      <c r="HD655" s="10"/>
      <c r="HE655" s="10"/>
      <c r="HF655" s="10"/>
      <c r="HG655" s="10"/>
      <c r="HH655" s="10"/>
      <c r="HI655" s="10"/>
      <c r="HJ655" s="10"/>
      <c r="HK655" s="10"/>
      <c r="HL655" s="10"/>
      <c r="HM655" s="10"/>
      <c r="HN655" s="10"/>
    </row>
    <row r="656" spans="1:222" ht="51" hidden="1" outlineLevel="1" x14ac:dyDescent="0.2">
      <c r="A656" s="14" t="s">
        <v>1663</v>
      </c>
      <c r="B656" s="14" t="s">
        <v>40</v>
      </c>
      <c r="C656" s="14" t="s">
        <v>404</v>
      </c>
      <c r="D656" s="14" t="s">
        <v>405</v>
      </c>
      <c r="E656" s="14" t="s">
        <v>406</v>
      </c>
      <c r="F656" s="14" t="s">
        <v>1664</v>
      </c>
      <c r="G656" s="15" t="s">
        <v>77</v>
      </c>
      <c r="H656" s="16">
        <v>45</v>
      </c>
      <c r="I656" s="17" t="s">
        <v>816</v>
      </c>
      <c r="J656" s="15" t="s">
        <v>47</v>
      </c>
      <c r="K656" s="18" t="s">
        <v>48</v>
      </c>
      <c r="L656" s="18" t="s">
        <v>49</v>
      </c>
      <c r="M656" s="44" t="s">
        <v>1633</v>
      </c>
      <c r="N656" s="44"/>
      <c r="O656" s="44"/>
      <c r="P656" s="19"/>
      <c r="Q656" s="20">
        <v>20</v>
      </c>
      <c r="R656" s="20">
        <v>20</v>
      </c>
      <c r="S656" s="20">
        <v>20</v>
      </c>
      <c r="T656" s="20">
        <v>20</v>
      </c>
      <c r="U656" s="20">
        <v>20</v>
      </c>
      <c r="V656" s="20">
        <v>3917.16</v>
      </c>
      <c r="W656" s="28">
        <f t="shared" si="17"/>
        <v>391716</v>
      </c>
      <c r="X656" s="20">
        <f t="shared" ref="X656:X719" si="18">W656*1.12</f>
        <v>438721.92000000004</v>
      </c>
      <c r="Y656" s="18" t="s">
        <v>51</v>
      </c>
      <c r="Z656" s="14" t="s">
        <v>168</v>
      </c>
      <c r="AA656" s="22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  <c r="ER656" s="10"/>
      <c r="ES656" s="10"/>
      <c r="ET656" s="10"/>
      <c r="EU656" s="10"/>
      <c r="EV656" s="10"/>
      <c r="EW656" s="10"/>
      <c r="EX656" s="10"/>
      <c r="EY656" s="10"/>
      <c r="EZ656" s="10"/>
      <c r="FA656" s="10"/>
      <c r="FB656" s="10"/>
      <c r="FC656" s="10"/>
      <c r="FD656" s="10"/>
      <c r="FE656" s="10"/>
      <c r="FF656" s="10"/>
      <c r="FG656" s="10"/>
      <c r="FH656" s="10"/>
      <c r="FI656" s="10"/>
      <c r="FJ656" s="10"/>
      <c r="FK656" s="10"/>
      <c r="FL656" s="10"/>
      <c r="FM656" s="10"/>
      <c r="FN656" s="10"/>
      <c r="FO656" s="10"/>
      <c r="FP656" s="10"/>
      <c r="FQ656" s="10"/>
      <c r="FR656" s="10"/>
      <c r="FS656" s="10"/>
      <c r="FT656" s="10"/>
      <c r="FU656" s="10"/>
      <c r="FV656" s="10"/>
      <c r="FW656" s="10"/>
      <c r="FX656" s="10"/>
      <c r="FY656" s="10"/>
      <c r="FZ656" s="10"/>
      <c r="GA656" s="10"/>
      <c r="GB656" s="10"/>
      <c r="GC656" s="10"/>
      <c r="GD656" s="10"/>
      <c r="GE656" s="10"/>
      <c r="GF656" s="10"/>
      <c r="GG656" s="10"/>
      <c r="GH656" s="10"/>
      <c r="GI656" s="10"/>
      <c r="GJ656" s="10"/>
      <c r="GK656" s="10"/>
      <c r="GL656" s="10"/>
      <c r="GM656" s="10"/>
      <c r="GN656" s="10"/>
      <c r="GO656" s="10"/>
      <c r="GP656" s="10"/>
      <c r="GQ656" s="10"/>
      <c r="GR656" s="10"/>
      <c r="GS656" s="10"/>
      <c r="GT656" s="10"/>
      <c r="GU656" s="10"/>
      <c r="GV656" s="10"/>
      <c r="GW656" s="10"/>
      <c r="GX656" s="10"/>
      <c r="GY656" s="10"/>
      <c r="GZ656" s="10"/>
      <c r="HA656" s="10"/>
      <c r="HB656" s="10"/>
      <c r="HC656" s="10"/>
      <c r="HD656" s="10"/>
      <c r="HE656" s="10"/>
      <c r="HF656" s="10"/>
      <c r="HG656" s="10"/>
      <c r="HH656" s="10"/>
      <c r="HI656" s="10"/>
      <c r="HJ656" s="10"/>
      <c r="HK656" s="10"/>
      <c r="HL656" s="10"/>
      <c r="HM656" s="10"/>
      <c r="HN656" s="10"/>
    </row>
    <row r="657" spans="1:222" ht="51" hidden="1" outlineLevel="1" x14ac:dyDescent="0.2">
      <c r="A657" s="14" t="s">
        <v>1665</v>
      </c>
      <c r="B657" s="14" t="s">
        <v>40</v>
      </c>
      <c r="C657" s="80" t="s">
        <v>404</v>
      </c>
      <c r="D657" s="14" t="s">
        <v>405</v>
      </c>
      <c r="E657" s="14" t="s">
        <v>406</v>
      </c>
      <c r="F657" s="14" t="s">
        <v>1666</v>
      </c>
      <c r="G657" s="15" t="s">
        <v>77</v>
      </c>
      <c r="H657" s="16">
        <v>45</v>
      </c>
      <c r="I657" s="17" t="s">
        <v>816</v>
      </c>
      <c r="J657" s="15" t="s">
        <v>47</v>
      </c>
      <c r="K657" s="18" t="s">
        <v>48</v>
      </c>
      <c r="L657" s="18" t="s">
        <v>49</v>
      </c>
      <c r="M657" s="44" t="s">
        <v>1633</v>
      </c>
      <c r="N657" s="44"/>
      <c r="O657" s="44"/>
      <c r="P657" s="19"/>
      <c r="Q657" s="20">
        <v>10</v>
      </c>
      <c r="R657" s="20">
        <v>10</v>
      </c>
      <c r="S657" s="20">
        <v>10</v>
      </c>
      <c r="T657" s="20">
        <v>10</v>
      </c>
      <c r="U657" s="20">
        <v>10</v>
      </c>
      <c r="V657" s="20">
        <v>3917.16</v>
      </c>
      <c r="W657" s="28">
        <f t="shared" si="17"/>
        <v>195858</v>
      </c>
      <c r="X657" s="20">
        <f t="shared" si="18"/>
        <v>219360.96000000002</v>
      </c>
      <c r="Y657" s="18" t="s">
        <v>51</v>
      </c>
      <c r="Z657" s="14" t="s">
        <v>168</v>
      </c>
      <c r="AA657" s="22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10"/>
      <c r="EZ657" s="10"/>
      <c r="FA657" s="10"/>
      <c r="FB657" s="10"/>
      <c r="FC657" s="10"/>
      <c r="FD657" s="10"/>
      <c r="FE657" s="10"/>
      <c r="FF657" s="10"/>
      <c r="FG657" s="10"/>
      <c r="FH657" s="10"/>
      <c r="FI657" s="10"/>
      <c r="FJ657" s="10"/>
      <c r="FK657" s="10"/>
      <c r="FL657" s="10"/>
      <c r="FM657" s="10"/>
      <c r="FN657" s="10"/>
      <c r="FO657" s="10"/>
      <c r="FP657" s="10"/>
      <c r="FQ657" s="10"/>
      <c r="FR657" s="10"/>
      <c r="FS657" s="10"/>
      <c r="FT657" s="10"/>
      <c r="FU657" s="10"/>
      <c r="FV657" s="10"/>
      <c r="FW657" s="10"/>
      <c r="FX657" s="10"/>
      <c r="FY657" s="10"/>
      <c r="FZ657" s="10"/>
      <c r="GA657" s="10"/>
      <c r="GB657" s="10"/>
      <c r="GC657" s="10"/>
      <c r="GD657" s="10"/>
      <c r="GE657" s="10"/>
      <c r="GF657" s="10"/>
      <c r="GG657" s="10"/>
      <c r="GH657" s="10"/>
      <c r="GI657" s="10"/>
      <c r="GJ657" s="10"/>
      <c r="GK657" s="10"/>
      <c r="GL657" s="10"/>
      <c r="GM657" s="10"/>
      <c r="GN657" s="10"/>
      <c r="GO657" s="10"/>
      <c r="GP657" s="10"/>
      <c r="GQ657" s="10"/>
      <c r="GR657" s="10"/>
      <c r="GS657" s="10"/>
      <c r="GT657" s="10"/>
      <c r="GU657" s="10"/>
      <c r="GV657" s="10"/>
      <c r="GW657" s="10"/>
      <c r="GX657" s="10"/>
      <c r="GY657" s="10"/>
      <c r="GZ657" s="10"/>
      <c r="HA657" s="10"/>
      <c r="HB657" s="10"/>
      <c r="HC657" s="10"/>
      <c r="HD657" s="10"/>
      <c r="HE657" s="10"/>
      <c r="HF657" s="10"/>
      <c r="HG657" s="10"/>
      <c r="HH657" s="10"/>
      <c r="HI657" s="10"/>
      <c r="HJ657" s="10"/>
      <c r="HK657" s="10"/>
      <c r="HL657" s="10"/>
      <c r="HM657" s="10"/>
      <c r="HN657" s="10"/>
    </row>
    <row r="658" spans="1:222" ht="76.5" hidden="1" outlineLevel="1" x14ac:dyDescent="0.2">
      <c r="A658" s="14" t="s">
        <v>1667</v>
      </c>
      <c r="B658" s="14" t="s">
        <v>40</v>
      </c>
      <c r="C658" s="79" t="s">
        <v>1668</v>
      </c>
      <c r="D658" s="14" t="s">
        <v>1669</v>
      </c>
      <c r="E658" s="14" t="s">
        <v>1670</v>
      </c>
      <c r="F658" s="14" t="s">
        <v>1671</v>
      </c>
      <c r="G658" s="15" t="s">
        <v>77</v>
      </c>
      <c r="H658" s="16">
        <v>45</v>
      </c>
      <c r="I658" s="17" t="s">
        <v>816</v>
      </c>
      <c r="J658" s="15" t="s">
        <v>47</v>
      </c>
      <c r="K658" s="18" t="s">
        <v>48</v>
      </c>
      <c r="L658" s="18" t="s">
        <v>49</v>
      </c>
      <c r="M658" s="44" t="s">
        <v>1633</v>
      </c>
      <c r="N658" s="44"/>
      <c r="O658" s="44"/>
      <c r="P658" s="19"/>
      <c r="Q658" s="20">
        <v>15</v>
      </c>
      <c r="R658" s="20">
        <v>15</v>
      </c>
      <c r="S658" s="20">
        <v>15</v>
      </c>
      <c r="T658" s="20">
        <v>15</v>
      </c>
      <c r="U658" s="20">
        <v>15</v>
      </c>
      <c r="V658" s="20">
        <v>9304.4699999999993</v>
      </c>
      <c r="W658" s="28">
        <f t="shared" si="17"/>
        <v>697835.25</v>
      </c>
      <c r="X658" s="20">
        <f t="shared" si="18"/>
        <v>781575.4800000001</v>
      </c>
      <c r="Y658" s="18" t="s">
        <v>51</v>
      </c>
      <c r="Z658" s="14" t="s">
        <v>168</v>
      </c>
      <c r="AA658" s="22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  <c r="FD658" s="10"/>
      <c r="FE658" s="10"/>
      <c r="FF658" s="10"/>
      <c r="FG658" s="10"/>
      <c r="FH658" s="10"/>
      <c r="FI658" s="10"/>
      <c r="FJ658" s="10"/>
      <c r="FK658" s="10"/>
      <c r="FL658" s="10"/>
      <c r="FM658" s="10"/>
      <c r="FN658" s="10"/>
      <c r="FO658" s="10"/>
      <c r="FP658" s="10"/>
      <c r="FQ658" s="10"/>
      <c r="FR658" s="10"/>
      <c r="FS658" s="10"/>
      <c r="FT658" s="10"/>
      <c r="FU658" s="10"/>
      <c r="FV658" s="10"/>
      <c r="FW658" s="10"/>
      <c r="FX658" s="10"/>
      <c r="FY658" s="10"/>
      <c r="FZ658" s="10"/>
      <c r="GA658" s="10"/>
      <c r="GB658" s="10"/>
      <c r="GC658" s="10"/>
      <c r="GD658" s="10"/>
      <c r="GE658" s="10"/>
      <c r="GF658" s="10"/>
      <c r="GG658" s="10"/>
      <c r="GH658" s="10"/>
      <c r="GI658" s="10"/>
      <c r="GJ658" s="10"/>
      <c r="GK658" s="10"/>
      <c r="GL658" s="10"/>
      <c r="GM658" s="10"/>
      <c r="GN658" s="10"/>
      <c r="GO658" s="10"/>
      <c r="GP658" s="10"/>
      <c r="GQ658" s="10"/>
      <c r="GR658" s="10"/>
      <c r="GS658" s="10"/>
      <c r="GT658" s="10"/>
      <c r="GU658" s="10"/>
      <c r="GV658" s="10"/>
      <c r="GW658" s="10"/>
      <c r="GX658" s="10"/>
      <c r="GY658" s="10"/>
      <c r="GZ658" s="10"/>
      <c r="HA658" s="10"/>
      <c r="HB658" s="10"/>
      <c r="HC658" s="10"/>
      <c r="HD658" s="10"/>
      <c r="HE658" s="10"/>
      <c r="HF658" s="10"/>
      <c r="HG658" s="10"/>
      <c r="HH658" s="10"/>
      <c r="HI658" s="10"/>
      <c r="HJ658" s="10"/>
      <c r="HK658" s="10"/>
      <c r="HL658" s="10"/>
      <c r="HM658" s="10"/>
      <c r="HN658" s="10"/>
    </row>
    <row r="659" spans="1:222" ht="76.5" hidden="1" outlineLevel="1" x14ac:dyDescent="0.2">
      <c r="A659" s="14" t="s">
        <v>1672</v>
      </c>
      <c r="B659" s="14" t="s">
        <v>40</v>
      </c>
      <c r="C659" s="79" t="s">
        <v>1668</v>
      </c>
      <c r="D659" s="14" t="s">
        <v>1669</v>
      </c>
      <c r="E659" s="14" t="s">
        <v>1670</v>
      </c>
      <c r="F659" s="14" t="s">
        <v>1673</v>
      </c>
      <c r="G659" s="15" t="s">
        <v>77</v>
      </c>
      <c r="H659" s="16">
        <v>45</v>
      </c>
      <c r="I659" s="17" t="s">
        <v>816</v>
      </c>
      <c r="J659" s="15" t="s">
        <v>47</v>
      </c>
      <c r="K659" s="18" t="s">
        <v>48</v>
      </c>
      <c r="L659" s="18" t="s">
        <v>49</v>
      </c>
      <c r="M659" s="44" t="s">
        <v>1633</v>
      </c>
      <c r="N659" s="44"/>
      <c r="O659" s="44"/>
      <c r="P659" s="19"/>
      <c r="Q659" s="20">
        <v>24</v>
      </c>
      <c r="R659" s="20">
        <v>24</v>
      </c>
      <c r="S659" s="20">
        <v>24</v>
      </c>
      <c r="T659" s="20">
        <v>24</v>
      </c>
      <c r="U659" s="20">
        <v>24</v>
      </c>
      <c r="V659" s="20">
        <v>17409.61</v>
      </c>
      <c r="W659" s="28">
        <f t="shared" si="17"/>
        <v>2089153.2000000002</v>
      </c>
      <c r="X659" s="20">
        <f t="shared" si="18"/>
        <v>2339851.5840000003</v>
      </c>
      <c r="Y659" s="18" t="s">
        <v>51</v>
      </c>
      <c r="Z659" s="14" t="s">
        <v>168</v>
      </c>
      <c r="AA659" s="22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  <c r="ER659" s="10"/>
      <c r="ES659" s="10"/>
      <c r="ET659" s="10"/>
      <c r="EU659" s="10"/>
      <c r="EV659" s="10"/>
      <c r="EW659" s="10"/>
      <c r="EX659" s="10"/>
      <c r="EY659" s="10"/>
      <c r="EZ659" s="10"/>
      <c r="FA659" s="10"/>
      <c r="FB659" s="10"/>
      <c r="FC659" s="10"/>
      <c r="FD659" s="10"/>
      <c r="FE659" s="10"/>
      <c r="FF659" s="10"/>
      <c r="FG659" s="10"/>
      <c r="FH659" s="10"/>
      <c r="FI659" s="10"/>
      <c r="FJ659" s="10"/>
      <c r="FK659" s="10"/>
      <c r="FL659" s="10"/>
      <c r="FM659" s="10"/>
      <c r="FN659" s="10"/>
      <c r="FO659" s="10"/>
      <c r="FP659" s="10"/>
      <c r="FQ659" s="10"/>
      <c r="FR659" s="10"/>
      <c r="FS659" s="10"/>
      <c r="FT659" s="10"/>
      <c r="FU659" s="10"/>
      <c r="FV659" s="10"/>
      <c r="FW659" s="10"/>
      <c r="FX659" s="10"/>
      <c r="FY659" s="10"/>
      <c r="FZ659" s="10"/>
      <c r="GA659" s="10"/>
      <c r="GB659" s="10"/>
      <c r="GC659" s="10"/>
      <c r="GD659" s="10"/>
      <c r="GE659" s="10"/>
      <c r="GF659" s="10"/>
      <c r="GG659" s="10"/>
      <c r="GH659" s="10"/>
      <c r="GI659" s="10"/>
      <c r="GJ659" s="10"/>
      <c r="GK659" s="10"/>
      <c r="GL659" s="10"/>
      <c r="GM659" s="10"/>
      <c r="GN659" s="10"/>
      <c r="GO659" s="10"/>
      <c r="GP659" s="10"/>
      <c r="GQ659" s="10"/>
      <c r="GR659" s="10"/>
      <c r="GS659" s="10"/>
      <c r="GT659" s="10"/>
      <c r="GU659" s="10"/>
      <c r="GV659" s="10"/>
      <c r="GW659" s="10"/>
      <c r="GX659" s="10"/>
      <c r="GY659" s="10"/>
      <c r="GZ659" s="10"/>
      <c r="HA659" s="10"/>
      <c r="HB659" s="10"/>
      <c r="HC659" s="10"/>
      <c r="HD659" s="10"/>
      <c r="HE659" s="10"/>
      <c r="HF659" s="10"/>
      <c r="HG659" s="10"/>
      <c r="HH659" s="10"/>
      <c r="HI659" s="10"/>
      <c r="HJ659" s="10"/>
      <c r="HK659" s="10"/>
      <c r="HL659" s="10"/>
      <c r="HM659" s="10"/>
      <c r="HN659" s="10"/>
    </row>
    <row r="660" spans="1:222" ht="76.5" hidden="1" outlineLevel="1" x14ac:dyDescent="0.2">
      <c r="A660" s="14" t="s">
        <v>1674</v>
      </c>
      <c r="B660" s="14" t="s">
        <v>40</v>
      </c>
      <c r="C660" s="79" t="s">
        <v>1668</v>
      </c>
      <c r="D660" s="14" t="s">
        <v>1669</v>
      </c>
      <c r="E660" s="14" t="s">
        <v>1670</v>
      </c>
      <c r="F660" s="14" t="s">
        <v>1675</v>
      </c>
      <c r="G660" s="15" t="s">
        <v>77</v>
      </c>
      <c r="H660" s="16">
        <v>45</v>
      </c>
      <c r="I660" s="17" t="s">
        <v>816</v>
      </c>
      <c r="J660" s="15" t="s">
        <v>47</v>
      </c>
      <c r="K660" s="18" t="s">
        <v>48</v>
      </c>
      <c r="L660" s="18" t="s">
        <v>49</v>
      </c>
      <c r="M660" s="44" t="s">
        <v>1633</v>
      </c>
      <c r="N660" s="44"/>
      <c r="O660" s="44"/>
      <c r="P660" s="19"/>
      <c r="Q660" s="20">
        <v>115</v>
      </c>
      <c r="R660" s="20">
        <v>115</v>
      </c>
      <c r="S660" s="20">
        <v>115</v>
      </c>
      <c r="T660" s="20">
        <v>115</v>
      </c>
      <c r="U660" s="20">
        <v>115</v>
      </c>
      <c r="V660" s="20">
        <v>17409.61</v>
      </c>
      <c r="W660" s="28">
        <f t="shared" si="17"/>
        <v>10010525.75</v>
      </c>
      <c r="X660" s="20">
        <f t="shared" si="18"/>
        <v>11211788.840000002</v>
      </c>
      <c r="Y660" s="18" t="s">
        <v>51</v>
      </c>
      <c r="Z660" s="14" t="s">
        <v>168</v>
      </c>
      <c r="AA660" s="22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0"/>
      <c r="FZ660" s="10"/>
      <c r="GA660" s="10"/>
      <c r="GB660" s="10"/>
      <c r="GC660" s="10"/>
      <c r="GD660" s="10"/>
      <c r="GE660" s="10"/>
      <c r="GF660" s="10"/>
      <c r="GG660" s="10"/>
      <c r="GH660" s="10"/>
      <c r="GI660" s="10"/>
      <c r="GJ660" s="10"/>
      <c r="GK660" s="10"/>
      <c r="GL660" s="10"/>
      <c r="GM660" s="10"/>
      <c r="GN660" s="10"/>
      <c r="GO660" s="10"/>
      <c r="GP660" s="10"/>
      <c r="GQ660" s="10"/>
      <c r="GR660" s="10"/>
      <c r="GS660" s="10"/>
      <c r="GT660" s="10"/>
      <c r="GU660" s="10"/>
      <c r="GV660" s="10"/>
      <c r="GW660" s="10"/>
      <c r="GX660" s="10"/>
      <c r="GY660" s="10"/>
      <c r="GZ660" s="10"/>
      <c r="HA660" s="10"/>
      <c r="HB660" s="10"/>
      <c r="HC660" s="10"/>
      <c r="HD660" s="10"/>
      <c r="HE660" s="10"/>
      <c r="HF660" s="10"/>
      <c r="HG660" s="10"/>
      <c r="HH660" s="10"/>
      <c r="HI660" s="10"/>
      <c r="HJ660" s="10"/>
      <c r="HK660" s="10"/>
      <c r="HL660" s="10"/>
      <c r="HM660" s="10"/>
      <c r="HN660" s="10"/>
    </row>
    <row r="661" spans="1:222" ht="76.5" hidden="1" outlineLevel="1" x14ac:dyDescent="0.2">
      <c r="A661" s="14" t="s">
        <v>1676</v>
      </c>
      <c r="B661" s="14" t="s">
        <v>40</v>
      </c>
      <c r="C661" s="17" t="s">
        <v>1668</v>
      </c>
      <c r="D661" s="14" t="s">
        <v>1669</v>
      </c>
      <c r="E661" s="14" t="s">
        <v>1670</v>
      </c>
      <c r="F661" s="14" t="s">
        <v>1677</v>
      </c>
      <c r="G661" s="15" t="s">
        <v>77</v>
      </c>
      <c r="H661" s="16">
        <v>45</v>
      </c>
      <c r="I661" s="17" t="s">
        <v>816</v>
      </c>
      <c r="J661" s="15" t="s">
        <v>47</v>
      </c>
      <c r="K661" s="18" t="s">
        <v>48</v>
      </c>
      <c r="L661" s="18" t="s">
        <v>49</v>
      </c>
      <c r="M661" s="44" t="s">
        <v>1633</v>
      </c>
      <c r="N661" s="44"/>
      <c r="O661" s="44"/>
      <c r="P661" s="19"/>
      <c r="Q661" s="20">
        <v>111</v>
      </c>
      <c r="R661" s="20">
        <v>111</v>
      </c>
      <c r="S661" s="20">
        <v>111</v>
      </c>
      <c r="T661" s="20">
        <v>111</v>
      </c>
      <c r="U661" s="20">
        <v>111</v>
      </c>
      <c r="V661" s="20">
        <v>17409.61</v>
      </c>
      <c r="W661" s="28">
        <f t="shared" si="17"/>
        <v>9662333.5500000007</v>
      </c>
      <c r="X661" s="20">
        <f t="shared" si="18"/>
        <v>10821813.576000001</v>
      </c>
      <c r="Y661" s="18" t="s">
        <v>51</v>
      </c>
      <c r="Z661" s="14" t="s">
        <v>168</v>
      </c>
      <c r="AA661" s="22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10"/>
      <c r="EZ661" s="10"/>
      <c r="FA661" s="10"/>
      <c r="FB661" s="10"/>
      <c r="FC661" s="10"/>
      <c r="FD661" s="10"/>
      <c r="FE661" s="10"/>
      <c r="FF661" s="10"/>
      <c r="FG661" s="10"/>
      <c r="FH661" s="10"/>
      <c r="FI661" s="10"/>
      <c r="FJ661" s="10"/>
      <c r="FK661" s="10"/>
      <c r="FL661" s="10"/>
      <c r="FM661" s="10"/>
      <c r="FN661" s="10"/>
      <c r="FO661" s="10"/>
      <c r="FP661" s="10"/>
      <c r="FQ661" s="10"/>
      <c r="FR661" s="10"/>
      <c r="FS661" s="10"/>
      <c r="FT661" s="10"/>
      <c r="FU661" s="10"/>
      <c r="FV661" s="10"/>
      <c r="FW661" s="10"/>
      <c r="FX661" s="10"/>
      <c r="FY661" s="10"/>
      <c r="FZ661" s="10"/>
      <c r="GA661" s="10"/>
      <c r="GB661" s="10"/>
      <c r="GC661" s="10"/>
      <c r="GD661" s="10"/>
      <c r="GE661" s="10"/>
      <c r="GF661" s="10"/>
      <c r="GG661" s="10"/>
      <c r="GH661" s="10"/>
      <c r="GI661" s="10"/>
      <c r="GJ661" s="10"/>
      <c r="GK661" s="10"/>
      <c r="GL661" s="10"/>
      <c r="GM661" s="10"/>
      <c r="GN661" s="10"/>
      <c r="GO661" s="10"/>
      <c r="GP661" s="10"/>
      <c r="GQ661" s="10"/>
      <c r="GR661" s="10"/>
      <c r="GS661" s="10"/>
      <c r="GT661" s="10"/>
      <c r="GU661" s="10"/>
      <c r="GV661" s="10"/>
      <c r="GW661" s="10"/>
      <c r="GX661" s="10"/>
      <c r="GY661" s="10"/>
      <c r="GZ661" s="10"/>
      <c r="HA661" s="10"/>
      <c r="HB661" s="10"/>
      <c r="HC661" s="10"/>
      <c r="HD661" s="10"/>
      <c r="HE661" s="10"/>
      <c r="HF661" s="10"/>
      <c r="HG661" s="10"/>
      <c r="HH661" s="10"/>
      <c r="HI661" s="10"/>
      <c r="HJ661" s="10"/>
      <c r="HK661" s="10"/>
      <c r="HL661" s="10"/>
      <c r="HM661" s="10"/>
      <c r="HN661" s="10"/>
    </row>
    <row r="662" spans="1:222" ht="76.5" hidden="1" outlineLevel="1" x14ac:dyDescent="0.2">
      <c r="A662" s="14" t="s">
        <v>1678</v>
      </c>
      <c r="B662" s="14" t="s">
        <v>40</v>
      </c>
      <c r="C662" s="17" t="s">
        <v>1668</v>
      </c>
      <c r="D662" s="14" t="s">
        <v>1669</v>
      </c>
      <c r="E662" s="14" t="s">
        <v>1670</v>
      </c>
      <c r="F662" s="14" t="s">
        <v>1679</v>
      </c>
      <c r="G662" s="15" t="s">
        <v>77</v>
      </c>
      <c r="H662" s="16">
        <v>45</v>
      </c>
      <c r="I662" s="17" t="s">
        <v>816</v>
      </c>
      <c r="J662" s="15" t="s">
        <v>47</v>
      </c>
      <c r="K662" s="18" t="s">
        <v>48</v>
      </c>
      <c r="L662" s="18" t="s">
        <v>49</v>
      </c>
      <c r="M662" s="44" t="s">
        <v>1633</v>
      </c>
      <c r="N662" s="44"/>
      <c r="O662" s="44"/>
      <c r="P662" s="19"/>
      <c r="Q662" s="20">
        <v>113</v>
      </c>
      <c r="R662" s="20">
        <v>113</v>
      </c>
      <c r="S662" s="20">
        <v>113</v>
      </c>
      <c r="T662" s="20">
        <v>113</v>
      </c>
      <c r="U662" s="20">
        <v>113</v>
      </c>
      <c r="V662" s="20">
        <v>17409.61</v>
      </c>
      <c r="W662" s="28">
        <f t="shared" si="17"/>
        <v>9836429.6500000004</v>
      </c>
      <c r="X662" s="20">
        <f t="shared" si="18"/>
        <v>11016801.208000001</v>
      </c>
      <c r="Y662" s="18" t="s">
        <v>51</v>
      </c>
      <c r="Z662" s="14" t="s">
        <v>168</v>
      </c>
      <c r="AA662" s="22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0"/>
      <c r="FE662" s="10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0"/>
      <c r="FZ662" s="10"/>
      <c r="GA662" s="10"/>
      <c r="GB662" s="10"/>
      <c r="GC662" s="10"/>
      <c r="GD662" s="10"/>
      <c r="GE662" s="10"/>
      <c r="GF662" s="10"/>
      <c r="GG662" s="10"/>
      <c r="GH662" s="10"/>
      <c r="GI662" s="10"/>
      <c r="GJ662" s="10"/>
      <c r="GK662" s="10"/>
      <c r="GL662" s="10"/>
      <c r="GM662" s="10"/>
      <c r="GN662" s="10"/>
      <c r="GO662" s="10"/>
      <c r="GP662" s="10"/>
      <c r="GQ662" s="10"/>
      <c r="GR662" s="10"/>
      <c r="GS662" s="10"/>
      <c r="GT662" s="10"/>
      <c r="GU662" s="10"/>
      <c r="GV662" s="10"/>
      <c r="GW662" s="10"/>
      <c r="GX662" s="10"/>
      <c r="GY662" s="10"/>
      <c r="GZ662" s="10"/>
      <c r="HA662" s="10"/>
      <c r="HB662" s="10"/>
      <c r="HC662" s="10"/>
      <c r="HD662" s="10"/>
      <c r="HE662" s="10"/>
      <c r="HF662" s="10"/>
      <c r="HG662" s="10"/>
      <c r="HH662" s="10"/>
      <c r="HI662" s="10"/>
      <c r="HJ662" s="10"/>
      <c r="HK662" s="10"/>
      <c r="HL662" s="10"/>
      <c r="HM662" s="10"/>
      <c r="HN662" s="10"/>
    </row>
    <row r="663" spans="1:222" ht="51" hidden="1" outlineLevel="1" x14ac:dyDescent="0.2">
      <c r="A663" s="14" t="s">
        <v>1680</v>
      </c>
      <c r="B663" s="14" t="s">
        <v>40</v>
      </c>
      <c r="C663" s="14" t="s">
        <v>411</v>
      </c>
      <c r="D663" s="14" t="s">
        <v>405</v>
      </c>
      <c r="E663" s="14" t="s">
        <v>412</v>
      </c>
      <c r="F663" s="14" t="s">
        <v>1681</v>
      </c>
      <c r="G663" s="15" t="s">
        <v>77</v>
      </c>
      <c r="H663" s="16">
        <v>45</v>
      </c>
      <c r="I663" s="17" t="s">
        <v>816</v>
      </c>
      <c r="J663" s="15" t="s">
        <v>47</v>
      </c>
      <c r="K663" s="18" t="s">
        <v>48</v>
      </c>
      <c r="L663" s="18" t="s">
        <v>49</v>
      </c>
      <c r="M663" s="44" t="s">
        <v>1633</v>
      </c>
      <c r="N663" s="44"/>
      <c r="O663" s="44"/>
      <c r="P663" s="19"/>
      <c r="Q663" s="20">
        <v>141</v>
      </c>
      <c r="R663" s="20">
        <v>141</v>
      </c>
      <c r="S663" s="20">
        <v>141</v>
      </c>
      <c r="T663" s="20">
        <v>141</v>
      </c>
      <c r="U663" s="20">
        <v>141</v>
      </c>
      <c r="V663" s="20">
        <v>13540.81</v>
      </c>
      <c r="W663" s="28">
        <f t="shared" si="17"/>
        <v>9546271.0499999989</v>
      </c>
      <c r="X663" s="20">
        <f t="shared" si="18"/>
        <v>10691823.575999999</v>
      </c>
      <c r="Y663" s="18" t="s">
        <v>51</v>
      </c>
      <c r="Z663" s="14" t="s">
        <v>168</v>
      </c>
      <c r="AA663" s="22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  <c r="ER663" s="10"/>
      <c r="ES663" s="10"/>
      <c r="ET663" s="10"/>
      <c r="EU663" s="10"/>
      <c r="EV663" s="10"/>
      <c r="EW663" s="10"/>
      <c r="EX663" s="10"/>
      <c r="EY663" s="10"/>
      <c r="EZ663" s="10"/>
      <c r="FA663" s="10"/>
      <c r="FB663" s="10"/>
      <c r="FC663" s="10"/>
      <c r="FD663" s="10"/>
      <c r="FE663" s="10"/>
      <c r="FF663" s="10"/>
      <c r="FG663" s="10"/>
      <c r="FH663" s="10"/>
      <c r="FI663" s="10"/>
      <c r="FJ663" s="10"/>
      <c r="FK663" s="10"/>
      <c r="FL663" s="10"/>
      <c r="FM663" s="10"/>
      <c r="FN663" s="10"/>
      <c r="FO663" s="10"/>
      <c r="FP663" s="10"/>
      <c r="FQ663" s="10"/>
      <c r="FR663" s="10"/>
      <c r="FS663" s="10"/>
      <c r="FT663" s="10"/>
      <c r="FU663" s="10"/>
      <c r="FV663" s="10"/>
      <c r="FW663" s="10"/>
      <c r="FX663" s="10"/>
      <c r="FY663" s="10"/>
      <c r="FZ663" s="10"/>
      <c r="GA663" s="10"/>
      <c r="GB663" s="10"/>
      <c r="GC663" s="10"/>
      <c r="GD663" s="10"/>
      <c r="GE663" s="10"/>
      <c r="GF663" s="10"/>
      <c r="GG663" s="10"/>
      <c r="GH663" s="10"/>
      <c r="GI663" s="10"/>
      <c r="GJ663" s="10"/>
      <c r="GK663" s="10"/>
      <c r="GL663" s="10"/>
      <c r="GM663" s="10"/>
      <c r="GN663" s="10"/>
      <c r="GO663" s="10"/>
      <c r="GP663" s="10"/>
      <c r="GQ663" s="10"/>
      <c r="GR663" s="10"/>
      <c r="GS663" s="10"/>
      <c r="GT663" s="10"/>
      <c r="GU663" s="10"/>
      <c r="GV663" s="10"/>
      <c r="GW663" s="10"/>
      <c r="GX663" s="10"/>
      <c r="GY663" s="10"/>
      <c r="GZ663" s="10"/>
      <c r="HA663" s="10"/>
      <c r="HB663" s="10"/>
      <c r="HC663" s="10"/>
      <c r="HD663" s="10"/>
      <c r="HE663" s="10"/>
      <c r="HF663" s="10"/>
      <c r="HG663" s="10"/>
      <c r="HH663" s="10"/>
      <c r="HI663" s="10"/>
      <c r="HJ663" s="10"/>
      <c r="HK663" s="10"/>
      <c r="HL663" s="10"/>
      <c r="HM663" s="10"/>
      <c r="HN663" s="10"/>
    </row>
    <row r="664" spans="1:222" ht="51" hidden="1" outlineLevel="1" x14ac:dyDescent="0.2">
      <c r="A664" s="14" t="s">
        <v>1682</v>
      </c>
      <c r="B664" s="14" t="s">
        <v>40</v>
      </c>
      <c r="C664" s="80" t="s">
        <v>411</v>
      </c>
      <c r="D664" s="14" t="s">
        <v>405</v>
      </c>
      <c r="E664" s="14" t="s">
        <v>412</v>
      </c>
      <c r="F664" s="14" t="s">
        <v>1683</v>
      </c>
      <c r="G664" s="15" t="s">
        <v>77</v>
      </c>
      <c r="H664" s="16">
        <v>45</v>
      </c>
      <c r="I664" s="17" t="s">
        <v>816</v>
      </c>
      <c r="J664" s="15" t="s">
        <v>47</v>
      </c>
      <c r="K664" s="18" t="s">
        <v>48</v>
      </c>
      <c r="L664" s="18" t="s">
        <v>49</v>
      </c>
      <c r="M664" s="44" t="s">
        <v>1633</v>
      </c>
      <c r="N664" s="44"/>
      <c r="O664" s="44"/>
      <c r="P664" s="19"/>
      <c r="Q664" s="20">
        <v>5</v>
      </c>
      <c r="R664" s="20">
        <v>5</v>
      </c>
      <c r="S664" s="20">
        <v>5</v>
      </c>
      <c r="T664" s="20">
        <v>5</v>
      </c>
      <c r="U664" s="20">
        <v>5</v>
      </c>
      <c r="V664" s="20">
        <v>17893.21</v>
      </c>
      <c r="W664" s="28">
        <f t="shared" si="17"/>
        <v>447330.25</v>
      </c>
      <c r="X664" s="20">
        <f t="shared" si="18"/>
        <v>501009.88000000006</v>
      </c>
      <c r="Y664" s="18" t="s">
        <v>51</v>
      </c>
      <c r="Z664" s="14" t="s">
        <v>168</v>
      </c>
      <c r="AA664" s="22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  <c r="ER664" s="10"/>
      <c r="ES664" s="10"/>
      <c r="ET664" s="10"/>
      <c r="EU664" s="10"/>
      <c r="EV664" s="10"/>
      <c r="EW664" s="10"/>
      <c r="EX664" s="10"/>
      <c r="EY664" s="10"/>
      <c r="EZ664" s="10"/>
      <c r="FA664" s="10"/>
      <c r="FB664" s="10"/>
      <c r="FC664" s="10"/>
      <c r="FD664" s="10"/>
      <c r="FE664" s="10"/>
      <c r="FF664" s="10"/>
      <c r="FG664" s="10"/>
      <c r="FH664" s="10"/>
      <c r="FI664" s="10"/>
      <c r="FJ664" s="10"/>
      <c r="FK664" s="10"/>
      <c r="FL664" s="10"/>
      <c r="FM664" s="10"/>
      <c r="FN664" s="10"/>
      <c r="FO664" s="10"/>
      <c r="FP664" s="10"/>
      <c r="FQ664" s="10"/>
      <c r="FR664" s="10"/>
      <c r="FS664" s="10"/>
      <c r="FT664" s="10"/>
      <c r="FU664" s="10"/>
      <c r="FV664" s="10"/>
      <c r="FW664" s="10"/>
      <c r="FX664" s="10"/>
      <c r="FY664" s="10"/>
      <c r="FZ664" s="10"/>
      <c r="GA664" s="10"/>
      <c r="GB664" s="10"/>
      <c r="GC664" s="10"/>
      <c r="GD664" s="10"/>
      <c r="GE664" s="10"/>
      <c r="GF664" s="10"/>
      <c r="GG664" s="10"/>
      <c r="GH664" s="10"/>
      <c r="GI664" s="10"/>
      <c r="GJ664" s="10"/>
      <c r="GK664" s="10"/>
      <c r="GL664" s="10"/>
      <c r="GM664" s="10"/>
      <c r="GN664" s="10"/>
      <c r="GO664" s="10"/>
      <c r="GP664" s="10"/>
      <c r="GQ664" s="10"/>
      <c r="GR664" s="10"/>
      <c r="GS664" s="10"/>
      <c r="GT664" s="10"/>
      <c r="GU664" s="10"/>
      <c r="GV664" s="10"/>
      <c r="GW664" s="10"/>
      <c r="GX664" s="10"/>
      <c r="GY664" s="10"/>
      <c r="GZ664" s="10"/>
      <c r="HA664" s="10"/>
      <c r="HB664" s="10"/>
      <c r="HC664" s="10"/>
      <c r="HD664" s="10"/>
      <c r="HE664" s="10"/>
      <c r="HF664" s="10"/>
      <c r="HG664" s="10"/>
      <c r="HH664" s="10"/>
      <c r="HI664" s="10"/>
      <c r="HJ664" s="10"/>
      <c r="HK664" s="10"/>
      <c r="HL664" s="10"/>
      <c r="HM664" s="10"/>
      <c r="HN664" s="10"/>
    </row>
    <row r="665" spans="1:222" ht="51" hidden="1" outlineLevel="1" x14ac:dyDescent="0.2">
      <c r="A665" s="14" t="s">
        <v>1684</v>
      </c>
      <c r="B665" s="14" t="s">
        <v>40</v>
      </c>
      <c r="C665" s="14" t="s">
        <v>411</v>
      </c>
      <c r="D665" s="14" t="s">
        <v>405</v>
      </c>
      <c r="E665" s="14" t="s">
        <v>412</v>
      </c>
      <c r="F665" s="14" t="s">
        <v>1685</v>
      </c>
      <c r="G665" s="15" t="s">
        <v>77</v>
      </c>
      <c r="H665" s="16">
        <v>45</v>
      </c>
      <c r="I665" s="17" t="s">
        <v>816</v>
      </c>
      <c r="J665" s="15" t="s">
        <v>47</v>
      </c>
      <c r="K665" s="18" t="s">
        <v>48</v>
      </c>
      <c r="L665" s="18" t="s">
        <v>49</v>
      </c>
      <c r="M665" s="44" t="s">
        <v>1633</v>
      </c>
      <c r="N665" s="44"/>
      <c r="O665" s="44"/>
      <c r="P665" s="19"/>
      <c r="Q665" s="20">
        <v>257</v>
      </c>
      <c r="R665" s="20">
        <v>257</v>
      </c>
      <c r="S665" s="20">
        <v>257</v>
      </c>
      <c r="T665" s="20">
        <v>257</v>
      </c>
      <c r="U665" s="20">
        <v>257</v>
      </c>
      <c r="V665" s="20">
        <v>13540.81</v>
      </c>
      <c r="W665" s="28">
        <f t="shared" si="17"/>
        <v>17399940.849999998</v>
      </c>
      <c r="X665" s="20">
        <f t="shared" si="18"/>
        <v>19487933.752</v>
      </c>
      <c r="Y665" s="18" t="s">
        <v>51</v>
      </c>
      <c r="Z665" s="14" t="s">
        <v>168</v>
      </c>
      <c r="AA665" s="22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  <c r="ER665" s="10"/>
      <c r="ES665" s="10"/>
      <c r="ET665" s="10"/>
      <c r="EU665" s="10"/>
      <c r="EV665" s="10"/>
      <c r="EW665" s="10"/>
      <c r="EX665" s="10"/>
      <c r="EY665" s="10"/>
      <c r="EZ665" s="10"/>
      <c r="FA665" s="10"/>
      <c r="FB665" s="10"/>
      <c r="FC665" s="10"/>
      <c r="FD665" s="10"/>
      <c r="FE665" s="10"/>
      <c r="FF665" s="10"/>
      <c r="FG665" s="10"/>
      <c r="FH665" s="10"/>
      <c r="FI665" s="10"/>
      <c r="FJ665" s="10"/>
      <c r="FK665" s="10"/>
      <c r="FL665" s="10"/>
      <c r="FM665" s="10"/>
      <c r="FN665" s="10"/>
      <c r="FO665" s="10"/>
      <c r="FP665" s="10"/>
      <c r="FQ665" s="10"/>
      <c r="FR665" s="10"/>
      <c r="FS665" s="10"/>
      <c r="FT665" s="10"/>
      <c r="FU665" s="10"/>
      <c r="FV665" s="10"/>
      <c r="FW665" s="10"/>
      <c r="FX665" s="10"/>
      <c r="FY665" s="10"/>
      <c r="FZ665" s="10"/>
      <c r="GA665" s="10"/>
      <c r="GB665" s="10"/>
      <c r="GC665" s="10"/>
      <c r="GD665" s="10"/>
      <c r="GE665" s="10"/>
      <c r="GF665" s="10"/>
      <c r="GG665" s="10"/>
      <c r="GH665" s="10"/>
      <c r="GI665" s="10"/>
      <c r="GJ665" s="10"/>
      <c r="GK665" s="10"/>
      <c r="GL665" s="10"/>
      <c r="GM665" s="10"/>
      <c r="GN665" s="10"/>
      <c r="GO665" s="10"/>
      <c r="GP665" s="10"/>
      <c r="GQ665" s="10"/>
      <c r="GR665" s="10"/>
      <c r="GS665" s="10"/>
      <c r="GT665" s="10"/>
      <c r="GU665" s="10"/>
      <c r="GV665" s="10"/>
      <c r="GW665" s="10"/>
      <c r="GX665" s="10"/>
      <c r="GY665" s="10"/>
      <c r="GZ665" s="10"/>
      <c r="HA665" s="10"/>
      <c r="HB665" s="10"/>
      <c r="HC665" s="10"/>
      <c r="HD665" s="10"/>
      <c r="HE665" s="10"/>
      <c r="HF665" s="10"/>
      <c r="HG665" s="10"/>
      <c r="HH665" s="10"/>
      <c r="HI665" s="10"/>
      <c r="HJ665" s="10"/>
      <c r="HK665" s="10"/>
      <c r="HL665" s="10"/>
      <c r="HM665" s="10"/>
      <c r="HN665" s="10"/>
    </row>
    <row r="666" spans="1:222" ht="51" hidden="1" outlineLevel="1" x14ac:dyDescent="0.2">
      <c r="A666" s="14" t="s">
        <v>1686</v>
      </c>
      <c r="B666" s="14" t="s">
        <v>40</v>
      </c>
      <c r="C666" s="14" t="s">
        <v>411</v>
      </c>
      <c r="D666" s="14" t="s">
        <v>405</v>
      </c>
      <c r="E666" s="14" t="s">
        <v>412</v>
      </c>
      <c r="F666" s="14" t="s">
        <v>1687</v>
      </c>
      <c r="G666" s="15" t="s">
        <v>77</v>
      </c>
      <c r="H666" s="16">
        <v>45</v>
      </c>
      <c r="I666" s="17" t="s">
        <v>816</v>
      </c>
      <c r="J666" s="15" t="s">
        <v>47</v>
      </c>
      <c r="K666" s="18" t="s">
        <v>48</v>
      </c>
      <c r="L666" s="18" t="s">
        <v>49</v>
      </c>
      <c r="M666" s="44" t="s">
        <v>1633</v>
      </c>
      <c r="N666" s="44"/>
      <c r="O666" s="44"/>
      <c r="P666" s="19"/>
      <c r="Q666" s="20">
        <v>542</v>
      </c>
      <c r="R666" s="20">
        <v>542</v>
      </c>
      <c r="S666" s="20">
        <v>542</v>
      </c>
      <c r="T666" s="20">
        <v>542</v>
      </c>
      <c r="U666" s="20">
        <v>542</v>
      </c>
      <c r="V666" s="20">
        <v>13540.81</v>
      </c>
      <c r="W666" s="28">
        <f t="shared" si="17"/>
        <v>36695595.100000001</v>
      </c>
      <c r="X666" s="20">
        <f t="shared" si="18"/>
        <v>41099066.512000002</v>
      </c>
      <c r="Y666" s="18" t="s">
        <v>51</v>
      </c>
      <c r="Z666" s="14" t="s">
        <v>168</v>
      </c>
      <c r="AA666" s="22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  <c r="ER666" s="10"/>
      <c r="ES666" s="10"/>
      <c r="ET666" s="10"/>
      <c r="EU666" s="10"/>
      <c r="EV666" s="10"/>
      <c r="EW666" s="10"/>
      <c r="EX666" s="10"/>
      <c r="EY666" s="10"/>
      <c r="EZ666" s="10"/>
      <c r="FA666" s="10"/>
      <c r="FB666" s="10"/>
      <c r="FC666" s="10"/>
      <c r="FD666" s="10"/>
      <c r="FE666" s="10"/>
      <c r="FF666" s="10"/>
      <c r="FG666" s="10"/>
      <c r="FH666" s="10"/>
      <c r="FI666" s="10"/>
      <c r="FJ666" s="10"/>
      <c r="FK666" s="10"/>
      <c r="FL666" s="10"/>
      <c r="FM666" s="10"/>
      <c r="FN666" s="10"/>
      <c r="FO666" s="10"/>
      <c r="FP666" s="10"/>
      <c r="FQ666" s="10"/>
      <c r="FR666" s="10"/>
      <c r="FS666" s="10"/>
      <c r="FT666" s="10"/>
      <c r="FU666" s="10"/>
      <c r="FV666" s="10"/>
      <c r="FW666" s="10"/>
      <c r="FX666" s="10"/>
      <c r="FY666" s="10"/>
      <c r="FZ666" s="10"/>
      <c r="GA666" s="10"/>
      <c r="GB666" s="10"/>
      <c r="GC666" s="10"/>
      <c r="GD666" s="10"/>
      <c r="GE666" s="10"/>
      <c r="GF666" s="10"/>
      <c r="GG666" s="10"/>
      <c r="GH666" s="10"/>
      <c r="GI666" s="10"/>
      <c r="GJ666" s="10"/>
      <c r="GK666" s="10"/>
      <c r="GL666" s="10"/>
      <c r="GM666" s="10"/>
      <c r="GN666" s="10"/>
      <c r="GO666" s="10"/>
      <c r="GP666" s="10"/>
      <c r="GQ666" s="10"/>
      <c r="GR666" s="10"/>
      <c r="GS666" s="10"/>
      <c r="GT666" s="10"/>
      <c r="GU666" s="10"/>
      <c r="GV666" s="10"/>
      <c r="GW666" s="10"/>
      <c r="GX666" s="10"/>
      <c r="GY666" s="10"/>
      <c r="GZ666" s="10"/>
      <c r="HA666" s="10"/>
      <c r="HB666" s="10"/>
      <c r="HC666" s="10"/>
      <c r="HD666" s="10"/>
      <c r="HE666" s="10"/>
      <c r="HF666" s="10"/>
      <c r="HG666" s="10"/>
      <c r="HH666" s="10"/>
      <c r="HI666" s="10"/>
      <c r="HJ666" s="10"/>
      <c r="HK666" s="10"/>
      <c r="HL666" s="10"/>
      <c r="HM666" s="10"/>
      <c r="HN666" s="10"/>
    </row>
    <row r="667" spans="1:222" ht="51" hidden="1" outlineLevel="1" x14ac:dyDescent="0.2">
      <c r="A667" s="14" t="s">
        <v>1688</v>
      </c>
      <c r="B667" s="14" t="s">
        <v>40</v>
      </c>
      <c r="C667" s="14" t="s">
        <v>411</v>
      </c>
      <c r="D667" s="14" t="s">
        <v>405</v>
      </c>
      <c r="E667" s="14" t="s">
        <v>412</v>
      </c>
      <c r="F667" s="14" t="s">
        <v>1689</v>
      </c>
      <c r="G667" s="15" t="s">
        <v>77</v>
      </c>
      <c r="H667" s="16">
        <v>45</v>
      </c>
      <c r="I667" s="17" t="s">
        <v>816</v>
      </c>
      <c r="J667" s="15" t="s">
        <v>47</v>
      </c>
      <c r="K667" s="18" t="s">
        <v>48</v>
      </c>
      <c r="L667" s="18" t="s">
        <v>49</v>
      </c>
      <c r="M667" s="44" t="s">
        <v>1633</v>
      </c>
      <c r="N667" s="44"/>
      <c r="O667" s="44"/>
      <c r="P667" s="19"/>
      <c r="Q667" s="20">
        <v>1032</v>
      </c>
      <c r="R667" s="20">
        <v>1032</v>
      </c>
      <c r="S667" s="20">
        <v>1032</v>
      </c>
      <c r="T667" s="20">
        <v>1032</v>
      </c>
      <c r="U667" s="20">
        <v>1032</v>
      </c>
      <c r="V667" s="20">
        <v>13540.81</v>
      </c>
      <c r="W667" s="28">
        <f t="shared" si="17"/>
        <v>69870579.599999994</v>
      </c>
      <c r="X667" s="20">
        <f t="shared" si="18"/>
        <v>78255049.151999995</v>
      </c>
      <c r="Y667" s="18" t="s">
        <v>51</v>
      </c>
      <c r="Z667" s="14" t="s">
        <v>168</v>
      </c>
      <c r="AA667" s="22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  <c r="ER667" s="10"/>
      <c r="ES667" s="10"/>
      <c r="ET667" s="10"/>
      <c r="EU667" s="10"/>
      <c r="EV667" s="10"/>
      <c r="EW667" s="10"/>
      <c r="EX667" s="10"/>
      <c r="EY667" s="10"/>
      <c r="EZ667" s="10"/>
      <c r="FA667" s="10"/>
      <c r="FB667" s="10"/>
      <c r="FC667" s="10"/>
      <c r="FD667" s="10"/>
      <c r="FE667" s="10"/>
      <c r="FF667" s="10"/>
      <c r="FG667" s="10"/>
      <c r="FH667" s="10"/>
      <c r="FI667" s="10"/>
      <c r="FJ667" s="10"/>
      <c r="FK667" s="10"/>
      <c r="FL667" s="10"/>
      <c r="FM667" s="10"/>
      <c r="FN667" s="10"/>
      <c r="FO667" s="10"/>
      <c r="FP667" s="10"/>
      <c r="FQ667" s="10"/>
      <c r="FR667" s="10"/>
      <c r="FS667" s="10"/>
      <c r="FT667" s="10"/>
      <c r="FU667" s="10"/>
      <c r="FV667" s="10"/>
      <c r="FW667" s="10"/>
      <c r="FX667" s="10"/>
      <c r="FY667" s="10"/>
      <c r="FZ667" s="10"/>
      <c r="GA667" s="10"/>
      <c r="GB667" s="10"/>
      <c r="GC667" s="10"/>
      <c r="GD667" s="10"/>
      <c r="GE667" s="10"/>
      <c r="GF667" s="10"/>
      <c r="GG667" s="10"/>
      <c r="GH667" s="10"/>
      <c r="GI667" s="10"/>
      <c r="GJ667" s="10"/>
      <c r="GK667" s="10"/>
      <c r="GL667" s="10"/>
      <c r="GM667" s="10"/>
      <c r="GN667" s="10"/>
      <c r="GO667" s="10"/>
      <c r="GP667" s="10"/>
      <c r="GQ667" s="10"/>
      <c r="GR667" s="10"/>
      <c r="GS667" s="10"/>
      <c r="GT667" s="10"/>
      <c r="GU667" s="10"/>
      <c r="GV667" s="10"/>
      <c r="GW667" s="10"/>
      <c r="GX667" s="10"/>
      <c r="GY667" s="10"/>
      <c r="GZ667" s="10"/>
      <c r="HA667" s="10"/>
      <c r="HB667" s="10"/>
      <c r="HC667" s="10"/>
      <c r="HD667" s="10"/>
      <c r="HE667" s="10"/>
      <c r="HF667" s="10"/>
      <c r="HG667" s="10"/>
      <c r="HH667" s="10"/>
      <c r="HI667" s="10"/>
      <c r="HJ667" s="10"/>
      <c r="HK667" s="10"/>
      <c r="HL667" s="10"/>
      <c r="HM667" s="10"/>
      <c r="HN667" s="10"/>
    </row>
    <row r="668" spans="1:222" ht="51" hidden="1" outlineLevel="1" x14ac:dyDescent="0.2">
      <c r="A668" s="14" t="s">
        <v>1690</v>
      </c>
      <c r="B668" s="14" t="s">
        <v>40</v>
      </c>
      <c r="C668" s="14" t="s">
        <v>411</v>
      </c>
      <c r="D668" s="14" t="s">
        <v>405</v>
      </c>
      <c r="E668" s="14" t="s">
        <v>412</v>
      </c>
      <c r="F668" s="14" t="s">
        <v>1691</v>
      </c>
      <c r="G668" s="15" t="s">
        <v>77</v>
      </c>
      <c r="H668" s="16">
        <v>45</v>
      </c>
      <c r="I668" s="17" t="s">
        <v>816</v>
      </c>
      <c r="J668" s="15" t="s">
        <v>47</v>
      </c>
      <c r="K668" s="18" t="s">
        <v>48</v>
      </c>
      <c r="L668" s="18" t="s">
        <v>49</v>
      </c>
      <c r="M668" s="44" t="s">
        <v>1633</v>
      </c>
      <c r="N668" s="44"/>
      <c r="O668" s="44"/>
      <c r="P668" s="19"/>
      <c r="Q668" s="20">
        <v>1058</v>
      </c>
      <c r="R668" s="20">
        <v>1058</v>
      </c>
      <c r="S668" s="20">
        <v>1058</v>
      </c>
      <c r="T668" s="20">
        <v>1058</v>
      </c>
      <c r="U668" s="20">
        <v>1058</v>
      </c>
      <c r="V668" s="20">
        <v>13540.81</v>
      </c>
      <c r="W668" s="28">
        <f t="shared" si="17"/>
        <v>71630884.899999991</v>
      </c>
      <c r="X668" s="20">
        <f t="shared" si="18"/>
        <v>80226591.088</v>
      </c>
      <c r="Y668" s="18" t="s">
        <v>51</v>
      </c>
      <c r="Z668" s="14" t="s">
        <v>168</v>
      </c>
      <c r="AA668" s="22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  <c r="ER668" s="10"/>
      <c r="ES668" s="10"/>
      <c r="ET668" s="10"/>
      <c r="EU668" s="10"/>
      <c r="EV668" s="10"/>
      <c r="EW668" s="10"/>
      <c r="EX668" s="10"/>
      <c r="EY668" s="10"/>
      <c r="EZ668" s="10"/>
      <c r="FA668" s="10"/>
      <c r="FB668" s="10"/>
      <c r="FC668" s="10"/>
      <c r="FD668" s="10"/>
      <c r="FE668" s="10"/>
      <c r="FF668" s="10"/>
      <c r="FG668" s="10"/>
      <c r="FH668" s="10"/>
      <c r="FI668" s="10"/>
      <c r="FJ668" s="10"/>
      <c r="FK668" s="10"/>
      <c r="FL668" s="10"/>
      <c r="FM668" s="10"/>
      <c r="FN668" s="10"/>
      <c r="FO668" s="10"/>
      <c r="FP668" s="10"/>
      <c r="FQ668" s="10"/>
      <c r="FR668" s="10"/>
      <c r="FS668" s="10"/>
      <c r="FT668" s="10"/>
      <c r="FU668" s="10"/>
      <c r="FV668" s="10"/>
      <c r="FW668" s="10"/>
      <c r="FX668" s="10"/>
      <c r="FY668" s="10"/>
      <c r="FZ668" s="10"/>
      <c r="GA668" s="10"/>
      <c r="GB668" s="10"/>
      <c r="GC668" s="10"/>
      <c r="GD668" s="10"/>
      <c r="GE668" s="10"/>
      <c r="GF668" s="10"/>
      <c r="GG668" s="10"/>
      <c r="GH668" s="10"/>
      <c r="GI668" s="10"/>
      <c r="GJ668" s="10"/>
      <c r="GK668" s="10"/>
      <c r="GL668" s="10"/>
      <c r="GM668" s="10"/>
      <c r="GN668" s="10"/>
      <c r="GO668" s="10"/>
      <c r="GP668" s="10"/>
      <c r="GQ668" s="10"/>
      <c r="GR668" s="10"/>
      <c r="GS668" s="10"/>
      <c r="GT668" s="10"/>
      <c r="GU668" s="10"/>
      <c r="GV668" s="10"/>
      <c r="GW668" s="10"/>
      <c r="GX668" s="10"/>
      <c r="GY668" s="10"/>
      <c r="GZ668" s="10"/>
      <c r="HA668" s="10"/>
      <c r="HB668" s="10"/>
      <c r="HC668" s="10"/>
      <c r="HD668" s="10"/>
      <c r="HE668" s="10"/>
      <c r="HF668" s="10"/>
      <c r="HG668" s="10"/>
      <c r="HH668" s="10"/>
      <c r="HI668" s="10"/>
      <c r="HJ668" s="10"/>
      <c r="HK668" s="10"/>
      <c r="HL668" s="10"/>
      <c r="HM668" s="10"/>
      <c r="HN668" s="10"/>
    </row>
    <row r="669" spans="1:222" ht="51" hidden="1" outlineLevel="1" x14ac:dyDescent="0.2">
      <c r="A669" s="14" t="s">
        <v>1692</v>
      </c>
      <c r="B669" s="14" t="s">
        <v>40</v>
      </c>
      <c r="C669" s="14" t="s">
        <v>411</v>
      </c>
      <c r="D669" s="14" t="s">
        <v>405</v>
      </c>
      <c r="E669" s="14" t="s">
        <v>412</v>
      </c>
      <c r="F669" s="14" t="s">
        <v>1693</v>
      </c>
      <c r="G669" s="15" t="s">
        <v>77</v>
      </c>
      <c r="H669" s="16">
        <v>45</v>
      </c>
      <c r="I669" s="17" t="s">
        <v>816</v>
      </c>
      <c r="J669" s="15" t="s">
        <v>47</v>
      </c>
      <c r="K669" s="18" t="s">
        <v>48</v>
      </c>
      <c r="L669" s="18" t="s">
        <v>49</v>
      </c>
      <c r="M669" s="44" t="s">
        <v>1633</v>
      </c>
      <c r="N669" s="44"/>
      <c r="O669" s="44"/>
      <c r="P669" s="19"/>
      <c r="Q669" s="20">
        <v>617</v>
      </c>
      <c r="R669" s="20">
        <v>617</v>
      </c>
      <c r="S669" s="20">
        <v>617</v>
      </c>
      <c r="T669" s="20">
        <v>617</v>
      </c>
      <c r="U669" s="20">
        <v>617</v>
      </c>
      <c r="V669" s="20">
        <v>13540.81</v>
      </c>
      <c r="W669" s="28">
        <f t="shared" si="17"/>
        <v>41773398.850000001</v>
      </c>
      <c r="X669" s="20">
        <f t="shared" si="18"/>
        <v>46786206.712000005</v>
      </c>
      <c r="Y669" s="18" t="s">
        <v>51</v>
      </c>
      <c r="Z669" s="14" t="s">
        <v>168</v>
      </c>
      <c r="AA669" s="22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  <c r="ER669" s="10"/>
      <c r="ES669" s="10"/>
      <c r="ET669" s="10"/>
      <c r="EU669" s="10"/>
      <c r="EV669" s="10"/>
      <c r="EW669" s="10"/>
      <c r="EX669" s="10"/>
      <c r="EY669" s="10"/>
      <c r="EZ669" s="10"/>
      <c r="FA669" s="10"/>
      <c r="FB669" s="10"/>
      <c r="FC669" s="10"/>
      <c r="FD669" s="10"/>
      <c r="FE669" s="10"/>
      <c r="FF669" s="10"/>
      <c r="FG669" s="10"/>
      <c r="FH669" s="10"/>
      <c r="FI669" s="10"/>
      <c r="FJ669" s="10"/>
      <c r="FK669" s="10"/>
      <c r="FL669" s="10"/>
      <c r="FM669" s="10"/>
      <c r="FN669" s="10"/>
      <c r="FO669" s="10"/>
      <c r="FP669" s="10"/>
      <c r="FQ669" s="10"/>
      <c r="FR669" s="10"/>
      <c r="FS669" s="10"/>
      <c r="FT669" s="10"/>
      <c r="FU669" s="10"/>
      <c r="FV669" s="10"/>
      <c r="FW669" s="10"/>
      <c r="FX669" s="10"/>
      <c r="FY669" s="10"/>
      <c r="FZ669" s="10"/>
      <c r="GA669" s="10"/>
      <c r="GB669" s="10"/>
      <c r="GC669" s="10"/>
      <c r="GD669" s="10"/>
      <c r="GE669" s="10"/>
      <c r="GF669" s="10"/>
      <c r="GG669" s="10"/>
      <c r="GH669" s="10"/>
      <c r="GI669" s="10"/>
      <c r="GJ669" s="10"/>
      <c r="GK669" s="10"/>
      <c r="GL669" s="10"/>
      <c r="GM669" s="10"/>
      <c r="GN669" s="10"/>
      <c r="GO669" s="10"/>
      <c r="GP669" s="10"/>
      <c r="GQ669" s="10"/>
      <c r="GR669" s="10"/>
      <c r="GS669" s="10"/>
      <c r="GT669" s="10"/>
      <c r="GU669" s="10"/>
      <c r="GV669" s="10"/>
      <c r="GW669" s="10"/>
      <c r="GX669" s="10"/>
      <c r="GY669" s="10"/>
      <c r="GZ669" s="10"/>
      <c r="HA669" s="10"/>
      <c r="HB669" s="10"/>
      <c r="HC669" s="10"/>
      <c r="HD669" s="10"/>
      <c r="HE669" s="10"/>
      <c r="HF669" s="10"/>
      <c r="HG669" s="10"/>
      <c r="HH669" s="10"/>
      <c r="HI669" s="10"/>
      <c r="HJ669" s="10"/>
      <c r="HK669" s="10"/>
      <c r="HL669" s="10"/>
      <c r="HM669" s="10"/>
      <c r="HN669" s="10"/>
    </row>
    <row r="670" spans="1:222" ht="51" hidden="1" outlineLevel="1" x14ac:dyDescent="0.2">
      <c r="A670" s="14" t="s">
        <v>1694</v>
      </c>
      <c r="B670" s="14" t="s">
        <v>40</v>
      </c>
      <c r="C670" s="14" t="s">
        <v>411</v>
      </c>
      <c r="D670" s="14" t="s">
        <v>405</v>
      </c>
      <c r="E670" s="14" t="s">
        <v>412</v>
      </c>
      <c r="F670" s="14" t="s">
        <v>1695</v>
      </c>
      <c r="G670" s="15" t="s">
        <v>77</v>
      </c>
      <c r="H670" s="16">
        <v>45</v>
      </c>
      <c r="I670" s="17" t="s">
        <v>816</v>
      </c>
      <c r="J670" s="15" t="s">
        <v>47</v>
      </c>
      <c r="K670" s="18" t="s">
        <v>48</v>
      </c>
      <c r="L670" s="18" t="s">
        <v>49</v>
      </c>
      <c r="M670" s="44" t="s">
        <v>1633</v>
      </c>
      <c r="N670" s="44"/>
      <c r="O670" s="44"/>
      <c r="P670" s="19"/>
      <c r="Q670" s="20">
        <v>317</v>
      </c>
      <c r="R670" s="20">
        <v>317</v>
      </c>
      <c r="S670" s="20">
        <v>317</v>
      </c>
      <c r="T670" s="20">
        <v>317</v>
      </c>
      <c r="U670" s="20">
        <v>317</v>
      </c>
      <c r="V670" s="20">
        <v>13540.81</v>
      </c>
      <c r="W670" s="28">
        <f t="shared" si="17"/>
        <v>21462183.849999998</v>
      </c>
      <c r="X670" s="20">
        <f t="shared" si="18"/>
        <v>24037645.912</v>
      </c>
      <c r="Y670" s="18" t="s">
        <v>51</v>
      </c>
      <c r="Z670" s="14" t="s">
        <v>168</v>
      </c>
      <c r="AA670" s="22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  <c r="EY670" s="10"/>
      <c r="EZ670" s="10"/>
      <c r="FA670" s="10"/>
      <c r="FB670" s="10"/>
      <c r="FC670" s="10"/>
      <c r="FD670" s="10"/>
      <c r="FE670" s="10"/>
      <c r="FF670" s="10"/>
      <c r="FG670" s="10"/>
      <c r="FH670" s="10"/>
      <c r="FI670" s="10"/>
      <c r="FJ670" s="10"/>
      <c r="FK670" s="10"/>
      <c r="FL670" s="10"/>
      <c r="FM670" s="10"/>
      <c r="FN670" s="10"/>
      <c r="FO670" s="10"/>
      <c r="FP670" s="10"/>
      <c r="FQ670" s="10"/>
      <c r="FR670" s="10"/>
      <c r="FS670" s="10"/>
      <c r="FT670" s="10"/>
      <c r="FU670" s="10"/>
      <c r="FV670" s="10"/>
      <c r="FW670" s="10"/>
      <c r="FX670" s="10"/>
      <c r="FY670" s="10"/>
      <c r="FZ670" s="10"/>
      <c r="GA670" s="10"/>
      <c r="GB670" s="10"/>
      <c r="GC670" s="10"/>
      <c r="GD670" s="10"/>
      <c r="GE670" s="10"/>
      <c r="GF670" s="10"/>
      <c r="GG670" s="10"/>
      <c r="GH670" s="10"/>
      <c r="GI670" s="10"/>
      <c r="GJ670" s="10"/>
      <c r="GK670" s="10"/>
      <c r="GL670" s="10"/>
      <c r="GM670" s="10"/>
      <c r="GN670" s="10"/>
      <c r="GO670" s="10"/>
      <c r="GP670" s="10"/>
      <c r="GQ670" s="10"/>
      <c r="GR670" s="10"/>
      <c r="GS670" s="10"/>
      <c r="GT670" s="10"/>
      <c r="GU670" s="10"/>
      <c r="GV670" s="10"/>
      <c r="GW670" s="10"/>
      <c r="GX670" s="10"/>
      <c r="GY670" s="10"/>
      <c r="GZ670" s="10"/>
      <c r="HA670" s="10"/>
      <c r="HB670" s="10"/>
      <c r="HC670" s="10"/>
      <c r="HD670" s="10"/>
      <c r="HE670" s="10"/>
      <c r="HF670" s="10"/>
      <c r="HG670" s="10"/>
      <c r="HH670" s="10"/>
      <c r="HI670" s="10"/>
      <c r="HJ670" s="10"/>
      <c r="HK670" s="10"/>
      <c r="HL670" s="10"/>
      <c r="HM670" s="10"/>
      <c r="HN670" s="10"/>
    </row>
    <row r="671" spans="1:222" ht="76.5" hidden="1" outlineLevel="1" x14ac:dyDescent="0.2">
      <c r="A671" s="14" t="s">
        <v>1696</v>
      </c>
      <c r="B671" s="14" t="s">
        <v>40</v>
      </c>
      <c r="C671" s="14" t="s">
        <v>1697</v>
      </c>
      <c r="D671" s="14" t="s">
        <v>405</v>
      </c>
      <c r="E671" s="14" t="s">
        <v>1670</v>
      </c>
      <c r="F671" s="14" t="s">
        <v>1698</v>
      </c>
      <c r="G671" s="15" t="s">
        <v>77</v>
      </c>
      <c r="H671" s="16">
        <v>45</v>
      </c>
      <c r="I671" s="17" t="s">
        <v>816</v>
      </c>
      <c r="J671" s="15" t="s">
        <v>47</v>
      </c>
      <c r="K671" s="18" t="s">
        <v>48</v>
      </c>
      <c r="L671" s="18" t="s">
        <v>49</v>
      </c>
      <c r="M671" s="44" t="s">
        <v>1633</v>
      </c>
      <c r="N671" s="44"/>
      <c r="O671" s="44"/>
      <c r="P671" s="19"/>
      <c r="Q671" s="20">
        <v>52</v>
      </c>
      <c r="R671" s="20">
        <v>52</v>
      </c>
      <c r="S671" s="20">
        <v>52</v>
      </c>
      <c r="T671" s="20">
        <v>52</v>
      </c>
      <c r="U671" s="20">
        <v>52</v>
      </c>
      <c r="V671" s="20">
        <v>17893.21</v>
      </c>
      <c r="W671" s="28">
        <f t="shared" si="17"/>
        <v>4652234.5999999996</v>
      </c>
      <c r="X671" s="20">
        <f t="shared" si="18"/>
        <v>5210502.7520000003</v>
      </c>
      <c r="Y671" s="18" t="s">
        <v>51</v>
      </c>
      <c r="Z671" s="14" t="s">
        <v>168</v>
      </c>
      <c r="AA671" s="22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0"/>
      <c r="FZ671" s="10"/>
      <c r="GA671" s="10"/>
      <c r="GB671" s="10"/>
      <c r="GC671" s="10"/>
      <c r="GD671" s="10"/>
      <c r="GE671" s="10"/>
      <c r="GF671" s="10"/>
      <c r="GG671" s="10"/>
      <c r="GH671" s="10"/>
      <c r="GI671" s="10"/>
      <c r="GJ671" s="10"/>
      <c r="GK671" s="10"/>
      <c r="GL671" s="10"/>
      <c r="GM671" s="10"/>
      <c r="GN671" s="10"/>
      <c r="GO671" s="10"/>
      <c r="GP671" s="10"/>
      <c r="GQ671" s="10"/>
      <c r="GR671" s="10"/>
      <c r="GS671" s="10"/>
      <c r="GT671" s="10"/>
      <c r="GU671" s="10"/>
      <c r="GV671" s="10"/>
      <c r="GW671" s="10"/>
      <c r="GX671" s="10"/>
      <c r="GY671" s="10"/>
      <c r="GZ671" s="10"/>
      <c r="HA671" s="10"/>
      <c r="HB671" s="10"/>
      <c r="HC671" s="10"/>
      <c r="HD671" s="10"/>
      <c r="HE671" s="10"/>
      <c r="HF671" s="10"/>
      <c r="HG671" s="10"/>
      <c r="HH671" s="10"/>
      <c r="HI671" s="10"/>
      <c r="HJ671" s="10"/>
      <c r="HK671" s="10"/>
      <c r="HL671" s="10"/>
      <c r="HM671" s="10"/>
      <c r="HN671" s="10"/>
    </row>
    <row r="672" spans="1:222" ht="76.5" hidden="1" outlineLevel="1" x14ac:dyDescent="0.2">
      <c r="A672" s="14" t="s">
        <v>1699</v>
      </c>
      <c r="B672" s="14" t="s">
        <v>40</v>
      </c>
      <c r="C672" s="14" t="s">
        <v>1700</v>
      </c>
      <c r="D672" s="14" t="s">
        <v>405</v>
      </c>
      <c r="E672" s="14" t="s">
        <v>1701</v>
      </c>
      <c r="F672" s="14" t="s">
        <v>1702</v>
      </c>
      <c r="G672" s="15" t="s">
        <v>77</v>
      </c>
      <c r="H672" s="16">
        <v>45</v>
      </c>
      <c r="I672" s="17" t="s">
        <v>816</v>
      </c>
      <c r="J672" s="15" t="s">
        <v>47</v>
      </c>
      <c r="K672" s="18" t="s">
        <v>48</v>
      </c>
      <c r="L672" s="18" t="s">
        <v>49</v>
      </c>
      <c r="M672" s="44" t="s">
        <v>1633</v>
      </c>
      <c r="N672" s="44"/>
      <c r="O672" s="44"/>
      <c r="P672" s="19"/>
      <c r="Q672" s="20">
        <v>211</v>
      </c>
      <c r="R672" s="20">
        <v>211</v>
      </c>
      <c r="S672" s="20">
        <v>211</v>
      </c>
      <c r="T672" s="20">
        <v>211</v>
      </c>
      <c r="U672" s="20">
        <v>211</v>
      </c>
      <c r="V672" s="20">
        <v>17893.21</v>
      </c>
      <c r="W672" s="28">
        <f t="shared" si="17"/>
        <v>18877336.550000001</v>
      </c>
      <c r="X672" s="20">
        <f t="shared" si="18"/>
        <v>21142616.936000004</v>
      </c>
      <c r="Y672" s="18" t="s">
        <v>51</v>
      </c>
      <c r="Z672" s="14" t="s">
        <v>168</v>
      </c>
      <c r="AA672" s="22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  <c r="ER672" s="10"/>
      <c r="ES672" s="10"/>
      <c r="ET672" s="10"/>
      <c r="EU672" s="10"/>
      <c r="EV672" s="10"/>
      <c r="EW672" s="10"/>
      <c r="EX672" s="10"/>
      <c r="EY672" s="10"/>
      <c r="EZ672" s="10"/>
      <c r="FA672" s="10"/>
      <c r="FB672" s="10"/>
      <c r="FC672" s="10"/>
      <c r="FD672" s="10"/>
      <c r="FE672" s="10"/>
      <c r="FF672" s="10"/>
      <c r="FG672" s="10"/>
      <c r="FH672" s="10"/>
      <c r="FI672" s="10"/>
      <c r="FJ672" s="10"/>
      <c r="FK672" s="10"/>
      <c r="FL672" s="10"/>
      <c r="FM672" s="10"/>
      <c r="FN672" s="10"/>
      <c r="FO672" s="10"/>
      <c r="FP672" s="10"/>
      <c r="FQ672" s="10"/>
      <c r="FR672" s="10"/>
      <c r="FS672" s="10"/>
      <c r="FT672" s="10"/>
      <c r="FU672" s="10"/>
      <c r="FV672" s="10"/>
      <c r="FW672" s="10"/>
      <c r="FX672" s="10"/>
      <c r="FY672" s="10"/>
      <c r="FZ672" s="10"/>
      <c r="GA672" s="10"/>
      <c r="GB672" s="10"/>
      <c r="GC672" s="10"/>
      <c r="GD672" s="10"/>
      <c r="GE672" s="10"/>
      <c r="GF672" s="10"/>
      <c r="GG672" s="10"/>
      <c r="GH672" s="10"/>
      <c r="GI672" s="10"/>
      <c r="GJ672" s="10"/>
      <c r="GK672" s="10"/>
      <c r="GL672" s="10"/>
      <c r="GM672" s="10"/>
      <c r="GN672" s="10"/>
      <c r="GO672" s="10"/>
      <c r="GP672" s="10"/>
      <c r="GQ672" s="10"/>
      <c r="GR672" s="10"/>
      <c r="GS672" s="10"/>
      <c r="GT672" s="10"/>
      <c r="GU672" s="10"/>
      <c r="GV672" s="10"/>
      <c r="GW672" s="10"/>
      <c r="GX672" s="10"/>
      <c r="GY672" s="10"/>
      <c r="GZ672" s="10"/>
      <c r="HA672" s="10"/>
      <c r="HB672" s="10"/>
      <c r="HC672" s="10"/>
      <c r="HD672" s="10"/>
      <c r="HE672" s="10"/>
      <c r="HF672" s="10"/>
      <c r="HG672" s="10"/>
      <c r="HH672" s="10"/>
      <c r="HI672" s="10"/>
      <c r="HJ672" s="10"/>
      <c r="HK672" s="10"/>
      <c r="HL672" s="10"/>
      <c r="HM672" s="10"/>
      <c r="HN672" s="10"/>
    </row>
    <row r="673" spans="1:222" ht="89.25" hidden="1" outlineLevel="1" x14ac:dyDescent="0.2">
      <c r="A673" s="14" t="s">
        <v>1703</v>
      </c>
      <c r="B673" s="14" t="s">
        <v>40</v>
      </c>
      <c r="C673" s="14" t="s">
        <v>1704</v>
      </c>
      <c r="D673" s="14" t="s">
        <v>405</v>
      </c>
      <c r="E673" s="14" t="s">
        <v>1705</v>
      </c>
      <c r="F673" s="14" t="s">
        <v>1706</v>
      </c>
      <c r="G673" s="15" t="s">
        <v>77</v>
      </c>
      <c r="H673" s="16">
        <v>45</v>
      </c>
      <c r="I673" s="17" t="s">
        <v>816</v>
      </c>
      <c r="J673" s="15" t="s">
        <v>47</v>
      </c>
      <c r="K673" s="18" t="s">
        <v>48</v>
      </c>
      <c r="L673" s="18" t="s">
        <v>49</v>
      </c>
      <c r="M673" s="44" t="s">
        <v>1633</v>
      </c>
      <c r="N673" s="44"/>
      <c r="O673" s="44"/>
      <c r="P673" s="19"/>
      <c r="Q673" s="20">
        <v>614</v>
      </c>
      <c r="R673" s="20">
        <v>614</v>
      </c>
      <c r="S673" s="20">
        <v>614</v>
      </c>
      <c r="T673" s="20">
        <v>614</v>
      </c>
      <c r="U673" s="20">
        <v>614</v>
      </c>
      <c r="V673" s="20">
        <v>17893.21</v>
      </c>
      <c r="W673" s="28">
        <f t="shared" si="17"/>
        <v>54932154.699999996</v>
      </c>
      <c r="X673" s="20">
        <f t="shared" si="18"/>
        <v>61524013.263999999</v>
      </c>
      <c r="Y673" s="18" t="s">
        <v>51</v>
      </c>
      <c r="Z673" s="14" t="s">
        <v>168</v>
      </c>
      <c r="AA673" s="22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  <c r="ER673" s="10"/>
      <c r="ES673" s="10"/>
      <c r="ET673" s="10"/>
      <c r="EU673" s="10"/>
      <c r="EV673" s="10"/>
      <c r="EW673" s="10"/>
      <c r="EX673" s="10"/>
      <c r="EY673" s="10"/>
      <c r="EZ673" s="10"/>
      <c r="FA673" s="10"/>
      <c r="FB673" s="10"/>
      <c r="FC673" s="10"/>
      <c r="FD673" s="10"/>
      <c r="FE673" s="10"/>
      <c r="FF673" s="10"/>
      <c r="FG673" s="10"/>
      <c r="FH673" s="10"/>
      <c r="FI673" s="10"/>
      <c r="FJ673" s="10"/>
      <c r="FK673" s="10"/>
      <c r="FL673" s="10"/>
      <c r="FM673" s="10"/>
      <c r="FN673" s="10"/>
      <c r="FO673" s="10"/>
      <c r="FP673" s="10"/>
      <c r="FQ673" s="10"/>
      <c r="FR673" s="10"/>
      <c r="FS673" s="10"/>
      <c r="FT673" s="10"/>
      <c r="FU673" s="10"/>
      <c r="FV673" s="10"/>
      <c r="FW673" s="10"/>
      <c r="FX673" s="10"/>
      <c r="FY673" s="10"/>
      <c r="FZ673" s="10"/>
      <c r="GA673" s="10"/>
      <c r="GB673" s="10"/>
      <c r="GC673" s="10"/>
      <c r="GD673" s="10"/>
      <c r="GE673" s="10"/>
      <c r="GF673" s="10"/>
      <c r="GG673" s="10"/>
      <c r="GH673" s="10"/>
      <c r="GI673" s="10"/>
      <c r="GJ673" s="10"/>
      <c r="GK673" s="10"/>
      <c r="GL673" s="10"/>
      <c r="GM673" s="10"/>
      <c r="GN673" s="10"/>
      <c r="GO673" s="10"/>
      <c r="GP673" s="10"/>
      <c r="GQ673" s="10"/>
      <c r="GR673" s="10"/>
      <c r="GS673" s="10"/>
      <c r="GT673" s="10"/>
      <c r="GU673" s="10"/>
      <c r="GV673" s="10"/>
      <c r="GW673" s="10"/>
      <c r="GX673" s="10"/>
      <c r="GY673" s="10"/>
      <c r="GZ673" s="10"/>
      <c r="HA673" s="10"/>
      <c r="HB673" s="10"/>
      <c r="HC673" s="10"/>
      <c r="HD673" s="10"/>
      <c r="HE673" s="10"/>
      <c r="HF673" s="10"/>
      <c r="HG673" s="10"/>
      <c r="HH673" s="10"/>
      <c r="HI673" s="10"/>
      <c r="HJ673" s="10"/>
      <c r="HK673" s="10"/>
      <c r="HL673" s="10"/>
      <c r="HM673" s="10"/>
      <c r="HN673" s="10"/>
    </row>
    <row r="674" spans="1:222" ht="76.5" hidden="1" outlineLevel="1" x14ac:dyDescent="0.2">
      <c r="A674" s="14" t="s">
        <v>1707</v>
      </c>
      <c r="B674" s="14" t="s">
        <v>40</v>
      </c>
      <c r="C674" s="14" t="s">
        <v>1708</v>
      </c>
      <c r="D674" s="14" t="s">
        <v>405</v>
      </c>
      <c r="E674" s="14" t="s">
        <v>1709</v>
      </c>
      <c r="F674" s="14" t="s">
        <v>1710</v>
      </c>
      <c r="G674" s="15" t="s">
        <v>77</v>
      </c>
      <c r="H674" s="16">
        <v>45</v>
      </c>
      <c r="I674" s="17" t="s">
        <v>816</v>
      </c>
      <c r="J674" s="15" t="s">
        <v>47</v>
      </c>
      <c r="K674" s="18" t="s">
        <v>48</v>
      </c>
      <c r="L674" s="18" t="s">
        <v>49</v>
      </c>
      <c r="M674" s="44" t="s">
        <v>1633</v>
      </c>
      <c r="N674" s="44"/>
      <c r="O674" s="44"/>
      <c r="P674" s="19"/>
      <c r="Q674" s="20">
        <v>786</v>
      </c>
      <c r="R674" s="20">
        <v>786</v>
      </c>
      <c r="S674" s="20">
        <v>786</v>
      </c>
      <c r="T674" s="20">
        <v>786</v>
      </c>
      <c r="U674" s="20">
        <v>786</v>
      </c>
      <c r="V674" s="20">
        <v>17893.21</v>
      </c>
      <c r="W674" s="28">
        <f t="shared" si="17"/>
        <v>70320315.299999997</v>
      </c>
      <c r="X674" s="20">
        <f t="shared" si="18"/>
        <v>78758753.136000007</v>
      </c>
      <c r="Y674" s="18" t="s">
        <v>51</v>
      </c>
      <c r="Z674" s="14" t="s">
        <v>168</v>
      </c>
      <c r="AA674" s="22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  <c r="ER674" s="10"/>
      <c r="ES674" s="10"/>
      <c r="ET674" s="10"/>
      <c r="EU674" s="10"/>
      <c r="EV674" s="10"/>
      <c r="EW674" s="10"/>
      <c r="EX674" s="10"/>
      <c r="EY674" s="10"/>
      <c r="EZ674" s="10"/>
      <c r="FA674" s="10"/>
      <c r="FB674" s="10"/>
      <c r="FC674" s="10"/>
      <c r="FD674" s="10"/>
      <c r="FE674" s="10"/>
      <c r="FF674" s="10"/>
      <c r="FG674" s="10"/>
      <c r="FH674" s="10"/>
      <c r="FI674" s="10"/>
      <c r="FJ674" s="10"/>
      <c r="FK674" s="10"/>
      <c r="FL674" s="10"/>
      <c r="FM674" s="10"/>
      <c r="FN674" s="10"/>
      <c r="FO674" s="10"/>
      <c r="FP674" s="10"/>
      <c r="FQ674" s="10"/>
      <c r="FR674" s="10"/>
      <c r="FS674" s="10"/>
      <c r="FT674" s="10"/>
      <c r="FU674" s="10"/>
      <c r="FV674" s="10"/>
      <c r="FW674" s="10"/>
      <c r="FX674" s="10"/>
      <c r="FY674" s="10"/>
      <c r="FZ674" s="10"/>
      <c r="GA674" s="10"/>
      <c r="GB674" s="10"/>
      <c r="GC674" s="10"/>
      <c r="GD674" s="10"/>
      <c r="GE674" s="10"/>
      <c r="GF674" s="10"/>
      <c r="GG674" s="10"/>
      <c r="GH674" s="10"/>
      <c r="GI674" s="10"/>
      <c r="GJ674" s="10"/>
      <c r="GK674" s="10"/>
      <c r="GL674" s="10"/>
      <c r="GM674" s="10"/>
      <c r="GN674" s="10"/>
      <c r="GO674" s="10"/>
      <c r="GP674" s="10"/>
      <c r="GQ674" s="10"/>
      <c r="GR674" s="10"/>
      <c r="GS674" s="10"/>
      <c r="GT674" s="10"/>
      <c r="GU674" s="10"/>
      <c r="GV674" s="10"/>
      <c r="GW674" s="10"/>
      <c r="GX674" s="10"/>
      <c r="GY674" s="10"/>
      <c r="GZ674" s="10"/>
      <c r="HA674" s="10"/>
      <c r="HB674" s="10"/>
      <c r="HC674" s="10"/>
      <c r="HD674" s="10"/>
      <c r="HE674" s="10"/>
      <c r="HF674" s="10"/>
      <c r="HG674" s="10"/>
      <c r="HH674" s="10"/>
      <c r="HI674" s="10"/>
      <c r="HJ674" s="10"/>
      <c r="HK674" s="10"/>
      <c r="HL674" s="10"/>
      <c r="HM674" s="10"/>
      <c r="HN674" s="10"/>
    </row>
    <row r="675" spans="1:222" ht="89.25" hidden="1" outlineLevel="1" x14ac:dyDescent="0.2">
      <c r="A675" s="14" t="s">
        <v>1711</v>
      </c>
      <c r="B675" s="14" t="s">
        <v>40</v>
      </c>
      <c r="C675" s="14" t="s">
        <v>1712</v>
      </c>
      <c r="D675" s="14" t="s">
        <v>405</v>
      </c>
      <c r="E675" s="14" t="s">
        <v>1713</v>
      </c>
      <c r="F675" s="14" t="s">
        <v>1714</v>
      </c>
      <c r="G675" s="15" t="s">
        <v>77</v>
      </c>
      <c r="H675" s="16">
        <v>45</v>
      </c>
      <c r="I675" s="17" t="s">
        <v>816</v>
      </c>
      <c r="J675" s="15" t="s">
        <v>47</v>
      </c>
      <c r="K675" s="18" t="s">
        <v>48</v>
      </c>
      <c r="L675" s="18" t="s">
        <v>49</v>
      </c>
      <c r="M675" s="44" t="s">
        <v>1633</v>
      </c>
      <c r="N675" s="44"/>
      <c r="O675" s="44"/>
      <c r="P675" s="19"/>
      <c r="Q675" s="20">
        <v>733</v>
      </c>
      <c r="R675" s="20">
        <v>733</v>
      </c>
      <c r="S675" s="20">
        <v>733</v>
      </c>
      <c r="T675" s="20">
        <v>733</v>
      </c>
      <c r="U675" s="20">
        <v>733</v>
      </c>
      <c r="V675" s="20">
        <v>17893.21</v>
      </c>
      <c r="W675" s="28">
        <f t="shared" si="17"/>
        <v>65578614.649999999</v>
      </c>
      <c r="X675" s="20">
        <f t="shared" si="18"/>
        <v>73448048.408000007</v>
      </c>
      <c r="Y675" s="18" t="s">
        <v>51</v>
      </c>
      <c r="Z675" s="14" t="s">
        <v>168</v>
      </c>
      <c r="AA675" s="22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  <c r="ER675" s="10"/>
      <c r="ES675" s="10"/>
      <c r="ET675" s="10"/>
      <c r="EU675" s="10"/>
      <c r="EV675" s="10"/>
      <c r="EW675" s="10"/>
      <c r="EX675" s="10"/>
      <c r="EY675" s="10"/>
      <c r="EZ675" s="10"/>
      <c r="FA675" s="10"/>
      <c r="FB675" s="10"/>
      <c r="FC675" s="10"/>
      <c r="FD675" s="10"/>
      <c r="FE675" s="10"/>
      <c r="FF675" s="10"/>
      <c r="FG675" s="10"/>
      <c r="FH675" s="10"/>
      <c r="FI675" s="10"/>
      <c r="FJ675" s="10"/>
      <c r="FK675" s="10"/>
      <c r="FL675" s="10"/>
      <c r="FM675" s="10"/>
      <c r="FN675" s="10"/>
      <c r="FO675" s="10"/>
      <c r="FP675" s="10"/>
      <c r="FQ675" s="10"/>
      <c r="FR675" s="10"/>
      <c r="FS675" s="10"/>
      <c r="FT675" s="10"/>
      <c r="FU675" s="10"/>
      <c r="FV675" s="10"/>
      <c r="FW675" s="10"/>
      <c r="FX675" s="10"/>
      <c r="FY675" s="10"/>
      <c r="FZ675" s="10"/>
      <c r="GA675" s="10"/>
      <c r="GB675" s="10"/>
      <c r="GC675" s="10"/>
      <c r="GD675" s="10"/>
      <c r="GE675" s="10"/>
      <c r="GF675" s="10"/>
      <c r="GG675" s="10"/>
      <c r="GH675" s="10"/>
      <c r="GI675" s="10"/>
      <c r="GJ675" s="10"/>
      <c r="GK675" s="10"/>
      <c r="GL675" s="10"/>
      <c r="GM675" s="10"/>
      <c r="GN675" s="10"/>
      <c r="GO675" s="10"/>
      <c r="GP675" s="10"/>
      <c r="GQ675" s="10"/>
      <c r="GR675" s="10"/>
      <c r="GS675" s="10"/>
      <c r="GT675" s="10"/>
      <c r="GU675" s="10"/>
      <c r="GV675" s="10"/>
      <c r="GW675" s="10"/>
      <c r="GX675" s="10"/>
      <c r="GY675" s="10"/>
      <c r="GZ675" s="10"/>
      <c r="HA675" s="10"/>
      <c r="HB675" s="10"/>
      <c r="HC675" s="10"/>
      <c r="HD675" s="10"/>
      <c r="HE675" s="10"/>
      <c r="HF675" s="10"/>
      <c r="HG675" s="10"/>
      <c r="HH675" s="10"/>
      <c r="HI675" s="10"/>
      <c r="HJ675" s="10"/>
      <c r="HK675" s="10"/>
      <c r="HL675" s="10"/>
      <c r="HM675" s="10"/>
      <c r="HN675" s="10"/>
    </row>
    <row r="676" spans="1:222" ht="102" hidden="1" outlineLevel="1" x14ac:dyDescent="0.2">
      <c r="A676" s="14" t="s">
        <v>1715</v>
      </c>
      <c r="B676" s="14" t="s">
        <v>40</v>
      </c>
      <c r="C676" s="14" t="s">
        <v>1716</v>
      </c>
      <c r="D676" s="14" t="s">
        <v>405</v>
      </c>
      <c r="E676" s="14" t="s">
        <v>1717</v>
      </c>
      <c r="F676" s="14" t="s">
        <v>1718</v>
      </c>
      <c r="G676" s="15" t="s">
        <v>77</v>
      </c>
      <c r="H676" s="16">
        <v>45</v>
      </c>
      <c r="I676" s="17" t="s">
        <v>816</v>
      </c>
      <c r="J676" s="15" t="s">
        <v>47</v>
      </c>
      <c r="K676" s="18" t="s">
        <v>48</v>
      </c>
      <c r="L676" s="18" t="s">
        <v>49</v>
      </c>
      <c r="M676" s="44" t="s">
        <v>1633</v>
      </c>
      <c r="N676" s="44"/>
      <c r="O676" s="44"/>
      <c r="P676" s="19"/>
      <c r="Q676" s="20">
        <v>508</v>
      </c>
      <c r="R676" s="20">
        <v>508</v>
      </c>
      <c r="S676" s="20">
        <v>508</v>
      </c>
      <c r="T676" s="20">
        <v>508</v>
      </c>
      <c r="U676" s="20">
        <v>508</v>
      </c>
      <c r="V676" s="20">
        <v>17893.21</v>
      </c>
      <c r="W676" s="28">
        <f t="shared" si="17"/>
        <v>45448753.399999999</v>
      </c>
      <c r="X676" s="20">
        <f t="shared" si="18"/>
        <v>50902603.808000006</v>
      </c>
      <c r="Y676" s="18" t="s">
        <v>51</v>
      </c>
      <c r="Z676" s="14" t="s">
        <v>168</v>
      </c>
      <c r="AA676" s="22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  <c r="ER676" s="10"/>
      <c r="ES676" s="10"/>
      <c r="ET676" s="10"/>
      <c r="EU676" s="10"/>
      <c r="EV676" s="10"/>
      <c r="EW676" s="10"/>
      <c r="EX676" s="10"/>
      <c r="EY676" s="10"/>
      <c r="EZ676" s="10"/>
      <c r="FA676" s="10"/>
      <c r="FB676" s="10"/>
      <c r="FC676" s="10"/>
      <c r="FD676" s="10"/>
      <c r="FE676" s="10"/>
      <c r="FF676" s="10"/>
      <c r="FG676" s="10"/>
      <c r="FH676" s="10"/>
      <c r="FI676" s="10"/>
      <c r="FJ676" s="10"/>
      <c r="FK676" s="10"/>
      <c r="FL676" s="10"/>
      <c r="FM676" s="10"/>
      <c r="FN676" s="10"/>
      <c r="FO676" s="10"/>
      <c r="FP676" s="10"/>
      <c r="FQ676" s="10"/>
      <c r="FR676" s="10"/>
      <c r="FS676" s="10"/>
      <c r="FT676" s="10"/>
      <c r="FU676" s="10"/>
      <c r="FV676" s="10"/>
      <c r="FW676" s="10"/>
      <c r="FX676" s="10"/>
      <c r="FY676" s="10"/>
      <c r="FZ676" s="10"/>
      <c r="GA676" s="10"/>
      <c r="GB676" s="10"/>
      <c r="GC676" s="10"/>
      <c r="GD676" s="10"/>
      <c r="GE676" s="10"/>
      <c r="GF676" s="10"/>
      <c r="GG676" s="10"/>
      <c r="GH676" s="10"/>
      <c r="GI676" s="10"/>
      <c r="GJ676" s="10"/>
      <c r="GK676" s="10"/>
      <c r="GL676" s="10"/>
      <c r="GM676" s="10"/>
      <c r="GN676" s="10"/>
      <c r="GO676" s="10"/>
      <c r="GP676" s="10"/>
      <c r="GQ676" s="10"/>
      <c r="GR676" s="10"/>
      <c r="GS676" s="10"/>
      <c r="GT676" s="10"/>
      <c r="GU676" s="10"/>
      <c r="GV676" s="10"/>
      <c r="GW676" s="10"/>
      <c r="GX676" s="10"/>
      <c r="GY676" s="10"/>
      <c r="GZ676" s="10"/>
      <c r="HA676" s="10"/>
      <c r="HB676" s="10"/>
      <c r="HC676" s="10"/>
      <c r="HD676" s="10"/>
      <c r="HE676" s="10"/>
      <c r="HF676" s="10"/>
      <c r="HG676" s="10"/>
      <c r="HH676" s="10"/>
      <c r="HI676" s="10"/>
      <c r="HJ676" s="10"/>
      <c r="HK676" s="10"/>
      <c r="HL676" s="10"/>
      <c r="HM676" s="10"/>
      <c r="HN676" s="10"/>
    </row>
    <row r="677" spans="1:222" ht="51" hidden="1" outlineLevel="1" x14ac:dyDescent="0.2">
      <c r="A677" s="14" t="s">
        <v>1719</v>
      </c>
      <c r="B677" s="14" t="s">
        <v>40</v>
      </c>
      <c r="C677" s="80" t="s">
        <v>411</v>
      </c>
      <c r="D677" s="14" t="s">
        <v>405</v>
      </c>
      <c r="E677" s="14" t="s">
        <v>412</v>
      </c>
      <c r="F677" s="14" t="s">
        <v>1720</v>
      </c>
      <c r="G677" s="15" t="s">
        <v>77</v>
      </c>
      <c r="H677" s="16">
        <v>45</v>
      </c>
      <c r="I677" s="17" t="s">
        <v>816</v>
      </c>
      <c r="J677" s="15" t="s">
        <v>47</v>
      </c>
      <c r="K677" s="18" t="s">
        <v>48</v>
      </c>
      <c r="L677" s="18" t="s">
        <v>49</v>
      </c>
      <c r="M677" s="44" t="s">
        <v>1633</v>
      </c>
      <c r="N677" s="44"/>
      <c r="O677" s="44"/>
      <c r="P677" s="19"/>
      <c r="Q677" s="20">
        <v>5</v>
      </c>
      <c r="R677" s="20">
        <v>5</v>
      </c>
      <c r="S677" s="20">
        <v>5</v>
      </c>
      <c r="T677" s="20">
        <v>5</v>
      </c>
      <c r="U677" s="20">
        <v>5</v>
      </c>
      <c r="V677" s="20">
        <v>17893.21</v>
      </c>
      <c r="W677" s="28">
        <f t="shared" si="17"/>
        <v>447330.25</v>
      </c>
      <c r="X677" s="20">
        <f t="shared" si="18"/>
        <v>501009.88000000006</v>
      </c>
      <c r="Y677" s="18" t="s">
        <v>51</v>
      </c>
      <c r="Z677" s="14" t="s">
        <v>168</v>
      </c>
      <c r="AA677" s="22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  <c r="ER677" s="10"/>
      <c r="ES677" s="10"/>
      <c r="ET677" s="10"/>
      <c r="EU677" s="10"/>
      <c r="EV677" s="10"/>
      <c r="EW677" s="10"/>
      <c r="EX677" s="10"/>
      <c r="EY677" s="10"/>
      <c r="EZ677" s="10"/>
      <c r="FA677" s="10"/>
      <c r="FB677" s="10"/>
      <c r="FC677" s="10"/>
      <c r="FD677" s="10"/>
      <c r="FE677" s="10"/>
      <c r="FF677" s="10"/>
      <c r="FG677" s="10"/>
      <c r="FH677" s="10"/>
      <c r="FI677" s="10"/>
      <c r="FJ677" s="10"/>
      <c r="FK677" s="10"/>
      <c r="FL677" s="10"/>
      <c r="FM677" s="10"/>
      <c r="FN677" s="10"/>
      <c r="FO677" s="10"/>
      <c r="FP677" s="10"/>
      <c r="FQ677" s="10"/>
      <c r="FR677" s="10"/>
      <c r="FS677" s="10"/>
      <c r="FT677" s="10"/>
      <c r="FU677" s="10"/>
      <c r="FV677" s="10"/>
      <c r="FW677" s="10"/>
      <c r="FX677" s="10"/>
      <c r="FY677" s="10"/>
      <c r="FZ677" s="10"/>
      <c r="GA677" s="10"/>
      <c r="GB677" s="10"/>
      <c r="GC677" s="10"/>
      <c r="GD677" s="10"/>
      <c r="GE677" s="10"/>
      <c r="GF677" s="10"/>
      <c r="GG677" s="10"/>
      <c r="GH677" s="10"/>
      <c r="GI677" s="10"/>
      <c r="GJ677" s="10"/>
      <c r="GK677" s="10"/>
      <c r="GL677" s="10"/>
      <c r="GM677" s="10"/>
      <c r="GN677" s="10"/>
      <c r="GO677" s="10"/>
      <c r="GP677" s="10"/>
      <c r="GQ677" s="10"/>
      <c r="GR677" s="10"/>
      <c r="GS677" s="10"/>
      <c r="GT677" s="10"/>
      <c r="GU677" s="10"/>
      <c r="GV677" s="10"/>
      <c r="GW677" s="10"/>
      <c r="GX677" s="10"/>
      <c r="GY677" s="10"/>
      <c r="GZ677" s="10"/>
      <c r="HA677" s="10"/>
      <c r="HB677" s="10"/>
      <c r="HC677" s="10"/>
      <c r="HD677" s="10"/>
      <c r="HE677" s="10"/>
      <c r="HF677" s="10"/>
      <c r="HG677" s="10"/>
      <c r="HH677" s="10"/>
      <c r="HI677" s="10"/>
      <c r="HJ677" s="10"/>
      <c r="HK677" s="10"/>
      <c r="HL677" s="10"/>
      <c r="HM677" s="10"/>
      <c r="HN677" s="10"/>
    </row>
    <row r="678" spans="1:222" ht="51" hidden="1" outlineLevel="1" x14ac:dyDescent="0.2">
      <c r="A678" s="14" t="s">
        <v>1721</v>
      </c>
      <c r="B678" s="14" t="s">
        <v>40</v>
      </c>
      <c r="C678" s="80" t="s">
        <v>411</v>
      </c>
      <c r="D678" s="14" t="s">
        <v>405</v>
      </c>
      <c r="E678" s="14" t="s">
        <v>412</v>
      </c>
      <c r="F678" s="14" t="s">
        <v>1722</v>
      </c>
      <c r="G678" s="15" t="s">
        <v>77</v>
      </c>
      <c r="H678" s="16">
        <v>45</v>
      </c>
      <c r="I678" s="17" t="s">
        <v>816</v>
      </c>
      <c r="J678" s="15" t="s">
        <v>47</v>
      </c>
      <c r="K678" s="18" t="s">
        <v>48</v>
      </c>
      <c r="L678" s="18" t="s">
        <v>49</v>
      </c>
      <c r="M678" s="44" t="s">
        <v>1633</v>
      </c>
      <c r="N678" s="44"/>
      <c r="O678" s="44"/>
      <c r="P678" s="19"/>
      <c r="Q678" s="20">
        <v>2</v>
      </c>
      <c r="R678" s="20">
        <v>2</v>
      </c>
      <c r="S678" s="20">
        <v>2</v>
      </c>
      <c r="T678" s="20">
        <v>2</v>
      </c>
      <c r="U678" s="20">
        <v>2</v>
      </c>
      <c r="V678" s="20">
        <v>17893.21</v>
      </c>
      <c r="W678" s="28">
        <f t="shared" si="17"/>
        <v>178932.09999999998</v>
      </c>
      <c r="X678" s="20">
        <f t="shared" si="18"/>
        <v>200403.95199999999</v>
      </c>
      <c r="Y678" s="18" t="s">
        <v>51</v>
      </c>
      <c r="Z678" s="14" t="s">
        <v>168</v>
      </c>
      <c r="AA678" s="22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  <c r="ER678" s="10"/>
      <c r="ES678" s="10"/>
      <c r="ET678" s="10"/>
      <c r="EU678" s="10"/>
      <c r="EV678" s="10"/>
      <c r="EW678" s="10"/>
      <c r="EX678" s="10"/>
      <c r="EY678" s="10"/>
      <c r="EZ678" s="10"/>
      <c r="FA678" s="10"/>
      <c r="FB678" s="10"/>
      <c r="FC678" s="10"/>
      <c r="FD678" s="10"/>
      <c r="FE678" s="10"/>
      <c r="FF678" s="10"/>
      <c r="FG678" s="10"/>
      <c r="FH678" s="10"/>
      <c r="FI678" s="10"/>
      <c r="FJ678" s="10"/>
      <c r="FK678" s="10"/>
      <c r="FL678" s="10"/>
      <c r="FM678" s="10"/>
      <c r="FN678" s="10"/>
      <c r="FO678" s="10"/>
      <c r="FP678" s="10"/>
      <c r="FQ678" s="10"/>
      <c r="FR678" s="10"/>
      <c r="FS678" s="10"/>
      <c r="FT678" s="10"/>
      <c r="FU678" s="10"/>
      <c r="FV678" s="10"/>
      <c r="FW678" s="10"/>
      <c r="FX678" s="10"/>
      <c r="FY678" s="10"/>
      <c r="FZ678" s="10"/>
      <c r="GA678" s="10"/>
      <c r="GB678" s="10"/>
      <c r="GC678" s="10"/>
      <c r="GD678" s="10"/>
      <c r="GE678" s="10"/>
      <c r="GF678" s="10"/>
      <c r="GG678" s="10"/>
      <c r="GH678" s="10"/>
      <c r="GI678" s="10"/>
      <c r="GJ678" s="10"/>
      <c r="GK678" s="10"/>
      <c r="GL678" s="10"/>
      <c r="GM678" s="10"/>
      <c r="GN678" s="10"/>
      <c r="GO678" s="10"/>
      <c r="GP678" s="10"/>
      <c r="GQ678" s="10"/>
      <c r="GR678" s="10"/>
      <c r="GS678" s="10"/>
      <c r="GT678" s="10"/>
      <c r="GU678" s="10"/>
      <c r="GV678" s="10"/>
      <c r="GW678" s="10"/>
      <c r="GX678" s="10"/>
      <c r="GY678" s="10"/>
      <c r="GZ678" s="10"/>
      <c r="HA678" s="10"/>
      <c r="HB678" s="10"/>
      <c r="HC678" s="10"/>
      <c r="HD678" s="10"/>
      <c r="HE678" s="10"/>
      <c r="HF678" s="10"/>
      <c r="HG678" s="10"/>
      <c r="HH678" s="10"/>
      <c r="HI678" s="10"/>
      <c r="HJ678" s="10"/>
      <c r="HK678" s="10"/>
      <c r="HL678" s="10"/>
      <c r="HM678" s="10"/>
      <c r="HN678" s="10"/>
    </row>
    <row r="679" spans="1:222" ht="89.25" hidden="1" outlineLevel="1" x14ac:dyDescent="0.2">
      <c r="A679" s="14" t="s">
        <v>1723</v>
      </c>
      <c r="B679" s="14" t="s">
        <v>40</v>
      </c>
      <c r="C679" s="80" t="s">
        <v>1724</v>
      </c>
      <c r="D679" s="14" t="s">
        <v>405</v>
      </c>
      <c r="E679" s="14" t="s">
        <v>1725</v>
      </c>
      <c r="F679" s="14" t="s">
        <v>1726</v>
      </c>
      <c r="G679" s="15" t="s">
        <v>77</v>
      </c>
      <c r="H679" s="16">
        <v>45</v>
      </c>
      <c r="I679" s="17" t="s">
        <v>816</v>
      </c>
      <c r="J679" s="15" t="s">
        <v>47</v>
      </c>
      <c r="K679" s="18" t="s">
        <v>48</v>
      </c>
      <c r="L679" s="18" t="s">
        <v>49</v>
      </c>
      <c r="M679" s="44" t="s">
        <v>1633</v>
      </c>
      <c r="N679" s="44"/>
      <c r="O679" s="44"/>
      <c r="P679" s="19"/>
      <c r="Q679" s="20">
        <v>1</v>
      </c>
      <c r="R679" s="20">
        <v>0</v>
      </c>
      <c r="S679" s="20">
        <v>0</v>
      </c>
      <c r="T679" s="20">
        <v>0</v>
      </c>
      <c r="U679" s="20">
        <v>0</v>
      </c>
      <c r="V679" s="20">
        <v>16517.86</v>
      </c>
      <c r="W679" s="28">
        <f t="shared" si="17"/>
        <v>16517.86</v>
      </c>
      <c r="X679" s="20">
        <f t="shared" si="18"/>
        <v>18500.003200000003</v>
      </c>
      <c r="Y679" s="18" t="s">
        <v>51</v>
      </c>
      <c r="Z679" s="14" t="s">
        <v>168</v>
      </c>
      <c r="AA679" s="22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0"/>
      <c r="FZ679" s="10"/>
      <c r="GA679" s="10"/>
      <c r="GB679" s="10"/>
      <c r="GC679" s="10"/>
      <c r="GD679" s="10"/>
      <c r="GE679" s="10"/>
      <c r="GF679" s="10"/>
      <c r="GG679" s="10"/>
      <c r="GH679" s="10"/>
      <c r="GI679" s="10"/>
      <c r="GJ679" s="10"/>
      <c r="GK679" s="10"/>
      <c r="GL679" s="10"/>
      <c r="GM679" s="10"/>
      <c r="GN679" s="10"/>
      <c r="GO679" s="10"/>
      <c r="GP679" s="10"/>
      <c r="GQ679" s="10"/>
      <c r="GR679" s="10"/>
      <c r="GS679" s="10"/>
      <c r="GT679" s="10"/>
      <c r="GU679" s="10"/>
      <c r="GV679" s="10"/>
      <c r="GW679" s="10"/>
      <c r="GX679" s="10"/>
      <c r="GY679" s="10"/>
      <c r="GZ679" s="10"/>
      <c r="HA679" s="10"/>
      <c r="HB679" s="10"/>
      <c r="HC679" s="10"/>
      <c r="HD679" s="10"/>
      <c r="HE679" s="10"/>
      <c r="HF679" s="10"/>
      <c r="HG679" s="10"/>
      <c r="HH679" s="10"/>
      <c r="HI679" s="10"/>
      <c r="HJ679" s="10"/>
      <c r="HK679" s="10"/>
      <c r="HL679" s="10"/>
      <c r="HM679" s="10"/>
      <c r="HN679" s="10"/>
    </row>
    <row r="680" spans="1:222" ht="89.25" hidden="1" outlineLevel="1" x14ac:dyDescent="0.2">
      <c r="A680" s="14" t="s">
        <v>1727</v>
      </c>
      <c r="B680" s="14" t="s">
        <v>40</v>
      </c>
      <c r="C680" s="80" t="s">
        <v>1724</v>
      </c>
      <c r="D680" s="14" t="s">
        <v>405</v>
      </c>
      <c r="E680" s="14" t="s">
        <v>1725</v>
      </c>
      <c r="F680" s="14" t="s">
        <v>1728</v>
      </c>
      <c r="G680" s="15" t="s">
        <v>77</v>
      </c>
      <c r="H680" s="16">
        <v>45</v>
      </c>
      <c r="I680" s="17" t="s">
        <v>816</v>
      </c>
      <c r="J680" s="15" t="s">
        <v>47</v>
      </c>
      <c r="K680" s="18" t="s">
        <v>48</v>
      </c>
      <c r="L680" s="18" t="s">
        <v>49</v>
      </c>
      <c r="M680" s="44" t="s">
        <v>1633</v>
      </c>
      <c r="N680" s="44"/>
      <c r="O680" s="44"/>
      <c r="P680" s="19"/>
      <c r="Q680" s="20">
        <v>1</v>
      </c>
      <c r="R680" s="20">
        <v>1</v>
      </c>
      <c r="S680" s="20">
        <v>1</v>
      </c>
      <c r="T680" s="20">
        <v>1</v>
      </c>
      <c r="U680" s="20">
        <v>1</v>
      </c>
      <c r="V680" s="20">
        <v>17893.21</v>
      </c>
      <c r="W680" s="28">
        <f t="shared" si="17"/>
        <v>89466.049999999988</v>
      </c>
      <c r="X680" s="20">
        <f t="shared" si="18"/>
        <v>100201.976</v>
      </c>
      <c r="Y680" s="18" t="s">
        <v>51</v>
      </c>
      <c r="Z680" s="14" t="s">
        <v>168</v>
      </c>
      <c r="AA680" s="22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  <c r="ER680" s="10"/>
      <c r="ES680" s="10"/>
      <c r="ET680" s="10"/>
      <c r="EU680" s="10"/>
      <c r="EV680" s="10"/>
      <c r="EW680" s="10"/>
      <c r="EX680" s="10"/>
      <c r="EY680" s="10"/>
      <c r="EZ680" s="10"/>
      <c r="FA680" s="10"/>
      <c r="FB680" s="10"/>
      <c r="FC680" s="10"/>
      <c r="FD680" s="10"/>
      <c r="FE680" s="10"/>
      <c r="FF680" s="10"/>
      <c r="FG680" s="10"/>
      <c r="FH680" s="10"/>
      <c r="FI680" s="10"/>
      <c r="FJ680" s="10"/>
      <c r="FK680" s="10"/>
      <c r="FL680" s="10"/>
      <c r="FM680" s="10"/>
      <c r="FN680" s="10"/>
      <c r="FO680" s="10"/>
      <c r="FP680" s="10"/>
      <c r="FQ680" s="10"/>
      <c r="FR680" s="10"/>
      <c r="FS680" s="10"/>
      <c r="FT680" s="10"/>
      <c r="FU680" s="10"/>
      <c r="FV680" s="10"/>
      <c r="FW680" s="10"/>
      <c r="FX680" s="10"/>
      <c r="FY680" s="10"/>
      <c r="FZ680" s="10"/>
      <c r="GA680" s="10"/>
      <c r="GB680" s="10"/>
      <c r="GC680" s="10"/>
      <c r="GD680" s="10"/>
      <c r="GE680" s="10"/>
      <c r="GF680" s="10"/>
      <c r="GG680" s="10"/>
      <c r="GH680" s="10"/>
      <c r="GI680" s="10"/>
      <c r="GJ680" s="10"/>
      <c r="GK680" s="10"/>
      <c r="GL680" s="10"/>
      <c r="GM680" s="10"/>
      <c r="GN680" s="10"/>
      <c r="GO680" s="10"/>
      <c r="GP680" s="10"/>
      <c r="GQ680" s="10"/>
      <c r="GR680" s="10"/>
      <c r="GS680" s="10"/>
      <c r="GT680" s="10"/>
      <c r="GU680" s="10"/>
      <c r="GV680" s="10"/>
      <c r="GW680" s="10"/>
      <c r="GX680" s="10"/>
      <c r="GY680" s="10"/>
      <c r="GZ680" s="10"/>
      <c r="HA680" s="10"/>
      <c r="HB680" s="10"/>
      <c r="HC680" s="10"/>
      <c r="HD680" s="10"/>
      <c r="HE680" s="10"/>
      <c r="HF680" s="10"/>
      <c r="HG680" s="10"/>
      <c r="HH680" s="10"/>
      <c r="HI680" s="10"/>
      <c r="HJ680" s="10"/>
      <c r="HK680" s="10"/>
      <c r="HL680" s="10"/>
      <c r="HM680" s="10"/>
      <c r="HN680" s="10"/>
    </row>
    <row r="681" spans="1:222" ht="76.5" hidden="1" outlineLevel="1" x14ac:dyDescent="0.2">
      <c r="A681" s="14" t="s">
        <v>1729</v>
      </c>
      <c r="B681" s="14" t="s">
        <v>40</v>
      </c>
      <c r="C681" s="17" t="s">
        <v>1668</v>
      </c>
      <c r="D681" s="14" t="s">
        <v>1669</v>
      </c>
      <c r="E681" s="14" t="s">
        <v>1670</v>
      </c>
      <c r="F681" s="14" t="s">
        <v>1730</v>
      </c>
      <c r="G681" s="15" t="s">
        <v>77</v>
      </c>
      <c r="H681" s="16">
        <v>45</v>
      </c>
      <c r="I681" s="17" t="s">
        <v>816</v>
      </c>
      <c r="J681" s="15" t="s">
        <v>47</v>
      </c>
      <c r="K681" s="18" t="s">
        <v>48</v>
      </c>
      <c r="L681" s="18" t="s">
        <v>49</v>
      </c>
      <c r="M681" s="44" t="s">
        <v>1633</v>
      </c>
      <c r="N681" s="44"/>
      <c r="O681" s="44"/>
      <c r="P681" s="19"/>
      <c r="Q681" s="20">
        <v>117</v>
      </c>
      <c r="R681" s="20">
        <v>117</v>
      </c>
      <c r="S681" s="20">
        <v>117</v>
      </c>
      <c r="T681" s="20">
        <v>117</v>
      </c>
      <c r="U681" s="20">
        <v>117</v>
      </c>
      <c r="V681" s="20">
        <v>17409.61</v>
      </c>
      <c r="W681" s="28">
        <f t="shared" si="17"/>
        <v>10184621.85</v>
      </c>
      <c r="X681" s="20">
        <f t="shared" si="18"/>
        <v>11406776.472000001</v>
      </c>
      <c r="Y681" s="18" t="s">
        <v>51</v>
      </c>
      <c r="Z681" s="14" t="s">
        <v>168</v>
      </c>
      <c r="AA681" s="22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  <c r="ER681" s="10"/>
      <c r="ES681" s="10"/>
      <c r="ET681" s="10"/>
      <c r="EU681" s="10"/>
      <c r="EV681" s="10"/>
      <c r="EW681" s="10"/>
      <c r="EX681" s="10"/>
      <c r="EY681" s="10"/>
      <c r="EZ681" s="10"/>
      <c r="FA681" s="10"/>
      <c r="FB681" s="10"/>
      <c r="FC681" s="10"/>
      <c r="FD681" s="10"/>
      <c r="FE681" s="10"/>
      <c r="FF681" s="10"/>
      <c r="FG681" s="10"/>
      <c r="FH681" s="10"/>
      <c r="FI681" s="10"/>
      <c r="FJ681" s="10"/>
      <c r="FK681" s="10"/>
      <c r="FL681" s="10"/>
      <c r="FM681" s="10"/>
      <c r="FN681" s="10"/>
      <c r="FO681" s="10"/>
      <c r="FP681" s="10"/>
      <c r="FQ681" s="10"/>
      <c r="FR681" s="10"/>
      <c r="FS681" s="10"/>
      <c r="FT681" s="10"/>
      <c r="FU681" s="10"/>
      <c r="FV681" s="10"/>
      <c r="FW681" s="10"/>
      <c r="FX681" s="10"/>
      <c r="FY681" s="10"/>
      <c r="FZ681" s="10"/>
      <c r="GA681" s="10"/>
      <c r="GB681" s="10"/>
      <c r="GC681" s="10"/>
      <c r="GD681" s="10"/>
      <c r="GE681" s="10"/>
      <c r="GF681" s="10"/>
      <c r="GG681" s="10"/>
      <c r="GH681" s="10"/>
      <c r="GI681" s="10"/>
      <c r="GJ681" s="10"/>
      <c r="GK681" s="10"/>
      <c r="GL681" s="10"/>
      <c r="GM681" s="10"/>
      <c r="GN681" s="10"/>
      <c r="GO681" s="10"/>
      <c r="GP681" s="10"/>
      <c r="GQ681" s="10"/>
      <c r="GR681" s="10"/>
      <c r="GS681" s="10"/>
      <c r="GT681" s="10"/>
      <c r="GU681" s="10"/>
      <c r="GV681" s="10"/>
      <c r="GW681" s="10"/>
      <c r="GX681" s="10"/>
      <c r="GY681" s="10"/>
      <c r="GZ681" s="10"/>
      <c r="HA681" s="10"/>
      <c r="HB681" s="10"/>
      <c r="HC681" s="10"/>
      <c r="HD681" s="10"/>
      <c r="HE681" s="10"/>
      <c r="HF681" s="10"/>
      <c r="HG681" s="10"/>
      <c r="HH681" s="10"/>
      <c r="HI681" s="10"/>
      <c r="HJ681" s="10"/>
      <c r="HK681" s="10"/>
      <c r="HL681" s="10"/>
      <c r="HM681" s="10"/>
      <c r="HN681" s="10"/>
    </row>
    <row r="682" spans="1:222" ht="76.5" hidden="1" outlineLevel="1" x14ac:dyDescent="0.2">
      <c r="A682" s="14" t="s">
        <v>1731</v>
      </c>
      <c r="B682" s="14" t="s">
        <v>40</v>
      </c>
      <c r="C682" s="17" t="s">
        <v>1668</v>
      </c>
      <c r="D682" s="14" t="s">
        <v>1669</v>
      </c>
      <c r="E682" s="14" t="s">
        <v>1670</v>
      </c>
      <c r="F682" s="14" t="s">
        <v>1732</v>
      </c>
      <c r="G682" s="15" t="s">
        <v>77</v>
      </c>
      <c r="H682" s="16">
        <v>45</v>
      </c>
      <c r="I682" s="17" t="s">
        <v>816</v>
      </c>
      <c r="J682" s="15" t="s">
        <v>47</v>
      </c>
      <c r="K682" s="18" t="s">
        <v>48</v>
      </c>
      <c r="L682" s="18" t="s">
        <v>49</v>
      </c>
      <c r="M682" s="44" t="s">
        <v>1633</v>
      </c>
      <c r="N682" s="44"/>
      <c r="O682" s="44"/>
      <c r="P682" s="19"/>
      <c r="Q682" s="20">
        <v>73</v>
      </c>
      <c r="R682" s="20">
        <v>73</v>
      </c>
      <c r="S682" s="20">
        <v>73</v>
      </c>
      <c r="T682" s="20">
        <v>73</v>
      </c>
      <c r="U682" s="20">
        <v>73</v>
      </c>
      <c r="V682" s="20">
        <v>17409.61</v>
      </c>
      <c r="W682" s="28">
        <f t="shared" si="17"/>
        <v>6354507.6500000004</v>
      </c>
      <c r="X682" s="20">
        <f t="shared" si="18"/>
        <v>7117048.5680000009</v>
      </c>
      <c r="Y682" s="18" t="s">
        <v>51</v>
      </c>
      <c r="Z682" s="14" t="s">
        <v>168</v>
      </c>
      <c r="AA682" s="22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10"/>
      <c r="EZ682" s="10"/>
      <c r="FA682" s="10"/>
      <c r="FB682" s="10"/>
      <c r="FC682" s="10"/>
      <c r="FD682" s="10"/>
      <c r="FE682" s="10"/>
      <c r="FF682" s="10"/>
      <c r="FG682" s="10"/>
      <c r="FH682" s="10"/>
      <c r="FI682" s="10"/>
      <c r="FJ682" s="10"/>
      <c r="FK682" s="10"/>
      <c r="FL682" s="10"/>
      <c r="FM682" s="10"/>
      <c r="FN682" s="10"/>
      <c r="FO682" s="10"/>
      <c r="FP682" s="10"/>
      <c r="FQ682" s="10"/>
      <c r="FR682" s="10"/>
      <c r="FS682" s="10"/>
      <c r="FT682" s="10"/>
      <c r="FU682" s="10"/>
      <c r="FV682" s="10"/>
      <c r="FW682" s="10"/>
      <c r="FX682" s="10"/>
      <c r="FY682" s="10"/>
      <c r="FZ682" s="10"/>
      <c r="GA682" s="10"/>
      <c r="GB682" s="10"/>
      <c r="GC682" s="10"/>
      <c r="GD682" s="10"/>
      <c r="GE682" s="10"/>
      <c r="GF682" s="10"/>
      <c r="GG682" s="10"/>
      <c r="GH682" s="10"/>
      <c r="GI682" s="10"/>
      <c r="GJ682" s="10"/>
      <c r="GK682" s="10"/>
      <c r="GL682" s="10"/>
      <c r="GM682" s="10"/>
      <c r="GN682" s="10"/>
      <c r="GO682" s="10"/>
      <c r="GP682" s="10"/>
      <c r="GQ682" s="10"/>
      <c r="GR682" s="10"/>
      <c r="GS682" s="10"/>
      <c r="GT682" s="10"/>
      <c r="GU682" s="10"/>
      <c r="GV682" s="10"/>
      <c r="GW682" s="10"/>
      <c r="GX682" s="10"/>
      <c r="GY682" s="10"/>
      <c r="GZ682" s="10"/>
      <c r="HA682" s="10"/>
      <c r="HB682" s="10"/>
      <c r="HC682" s="10"/>
      <c r="HD682" s="10"/>
      <c r="HE682" s="10"/>
      <c r="HF682" s="10"/>
      <c r="HG682" s="10"/>
      <c r="HH682" s="10"/>
      <c r="HI682" s="10"/>
      <c r="HJ682" s="10"/>
      <c r="HK682" s="10"/>
      <c r="HL682" s="10"/>
      <c r="HM682" s="10"/>
      <c r="HN682" s="10"/>
    </row>
    <row r="683" spans="1:222" ht="76.5" hidden="1" outlineLevel="1" x14ac:dyDescent="0.2">
      <c r="A683" s="14" t="s">
        <v>1733</v>
      </c>
      <c r="B683" s="14" t="s">
        <v>40</v>
      </c>
      <c r="C683" s="14" t="s">
        <v>1734</v>
      </c>
      <c r="D683" s="14" t="s">
        <v>405</v>
      </c>
      <c r="E683" s="14" t="s">
        <v>1735</v>
      </c>
      <c r="F683" s="14" t="s">
        <v>1736</v>
      </c>
      <c r="G683" s="15" t="s">
        <v>77</v>
      </c>
      <c r="H683" s="16">
        <v>45</v>
      </c>
      <c r="I683" s="17" t="s">
        <v>816</v>
      </c>
      <c r="J683" s="15" t="s">
        <v>47</v>
      </c>
      <c r="K683" s="18" t="s">
        <v>48</v>
      </c>
      <c r="L683" s="18" t="s">
        <v>49</v>
      </c>
      <c r="M683" s="44" t="s">
        <v>1633</v>
      </c>
      <c r="N683" s="44"/>
      <c r="O683" s="44"/>
      <c r="P683" s="19"/>
      <c r="Q683" s="20">
        <v>32</v>
      </c>
      <c r="R683" s="20">
        <v>32</v>
      </c>
      <c r="S683" s="20">
        <v>32</v>
      </c>
      <c r="T683" s="20">
        <v>32</v>
      </c>
      <c r="U683" s="20">
        <v>32</v>
      </c>
      <c r="V683" s="20">
        <v>17893.21</v>
      </c>
      <c r="W683" s="28">
        <f t="shared" si="17"/>
        <v>2862913.5999999996</v>
      </c>
      <c r="X683" s="20">
        <f t="shared" si="18"/>
        <v>3206463.2319999998</v>
      </c>
      <c r="Y683" s="18" t="s">
        <v>51</v>
      </c>
      <c r="Z683" s="14" t="s">
        <v>168</v>
      </c>
      <c r="AA683" s="22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  <c r="EY683" s="10"/>
      <c r="EZ683" s="10"/>
      <c r="FA683" s="10"/>
      <c r="FB683" s="10"/>
      <c r="FC683" s="10"/>
      <c r="FD683" s="10"/>
      <c r="FE683" s="10"/>
      <c r="FF683" s="10"/>
      <c r="FG683" s="10"/>
      <c r="FH683" s="10"/>
      <c r="FI683" s="10"/>
      <c r="FJ683" s="10"/>
      <c r="FK683" s="10"/>
      <c r="FL683" s="10"/>
      <c r="FM683" s="10"/>
      <c r="FN683" s="10"/>
      <c r="FO683" s="10"/>
      <c r="FP683" s="10"/>
      <c r="FQ683" s="10"/>
      <c r="FR683" s="10"/>
      <c r="FS683" s="10"/>
      <c r="FT683" s="10"/>
      <c r="FU683" s="10"/>
      <c r="FV683" s="10"/>
      <c r="FW683" s="10"/>
      <c r="FX683" s="10"/>
      <c r="FY683" s="10"/>
      <c r="FZ683" s="10"/>
      <c r="GA683" s="10"/>
      <c r="GB683" s="10"/>
      <c r="GC683" s="10"/>
      <c r="GD683" s="10"/>
      <c r="GE683" s="10"/>
      <c r="GF683" s="10"/>
      <c r="GG683" s="10"/>
      <c r="GH683" s="10"/>
      <c r="GI683" s="10"/>
      <c r="GJ683" s="10"/>
      <c r="GK683" s="10"/>
      <c r="GL683" s="10"/>
      <c r="GM683" s="10"/>
      <c r="GN683" s="10"/>
      <c r="GO683" s="10"/>
      <c r="GP683" s="10"/>
      <c r="GQ683" s="10"/>
      <c r="GR683" s="10"/>
      <c r="GS683" s="10"/>
      <c r="GT683" s="10"/>
      <c r="GU683" s="10"/>
      <c r="GV683" s="10"/>
      <c r="GW683" s="10"/>
      <c r="GX683" s="10"/>
      <c r="GY683" s="10"/>
      <c r="GZ683" s="10"/>
      <c r="HA683" s="10"/>
      <c r="HB683" s="10"/>
      <c r="HC683" s="10"/>
      <c r="HD683" s="10"/>
      <c r="HE683" s="10"/>
      <c r="HF683" s="10"/>
      <c r="HG683" s="10"/>
      <c r="HH683" s="10"/>
      <c r="HI683" s="10"/>
      <c r="HJ683" s="10"/>
      <c r="HK683" s="10"/>
      <c r="HL683" s="10"/>
      <c r="HM683" s="10"/>
      <c r="HN683" s="10"/>
    </row>
    <row r="684" spans="1:222" ht="63.75" hidden="1" outlineLevel="1" x14ac:dyDescent="0.2">
      <c r="A684" s="14" t="s">
        <v>1737</v>
      </c>
      <c r="B684" s="14" t="s">
        <v>40</v>
      </c>
      <c r="C684" s="14" t="s">
        <v>1738</v>
      </c>
      <c r="D684" s="14" t="s">
        <v>405</v>
      </c>
      <c r="E684" s="14" t="s">
        <v>1739</v>
      </c>
      <c r="F684" s="14" t="s">
        <v>1740</v>
      </c>
      <c r="G684" s="15" t="s">
        <v>77</v>
      </c>
      <c r="H684" s="16">
        <v>45</v>
      </c>
      <c r="I684" s="17" t="s">
        <v>816</v>
      </c>
      <c r="J684" s="15" t="s">
        <v>47</v>
      </c>
      <c r="K684" s="18" t="s">
        <v>48</v>
      </c>
      <c r="L684" s="18" t="s">
        <v>49</v>
      </c>
      <c r="M684" s="44" t="s">
        <v>1633</v>
      </c>
      <c r="N684" s="44"/>
      <c r="O684" s="44"/>
      <c r="P684" s="19"/>
      <c r="Q684" s="20">
        <v>91</v>
      </c>
      <c r="R684" s="20">
        <v>91</v>
      </c>
      <c r="S684" s="20">
        <v>91</v>
      </c>
      <c r="T684" s="20">
        <v>91</v>
      </c>
      <c r="U684" s="20">
        <v>91</v>
      </c>
      <c r="V684" s="20">
        <v>17893.21</v>
      </c>
      <c r="W684" s="28">
        <f t="shared" si="17"/>
        <v>8141410.5499999998</v>
      </c>
      <c r="X684" s="20">
        <f t="shared" si="18"/>
        <v>9118379.8160000015</v>
      </c>
      <c r="Y684" s="18" t="s">
        <v>51</v>
      </c>
      <c r="Z684" s="14" t="s">
        <v>168</v>
      </c>
      <c r="AA684" s="22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10"/>
      <c r="EZ684" s="10"/>
      <c r="FA684" s="10"/>
      <c r="FB684" s="10"/>
      <c r="FC684" s="10"/>
      <c r="FD684" s="10"/>
      <c r="FE684" s="10"/>
      <c r="FF684" s="10"/>
      <c r="FG684" s="10"/>
      <c r="FH684" s="10"/>
      <c r="FI684" s="10"/>
      <c r="FJ684" s="10"/>
      <c r="FK684" s="10"/>
      <c r="FL684" s="10"/>
      <c r="FM684" s="10"/>
      <c r="FN684" s="10"/>
      <c r="FO684" s="10"/>
      <c r="FP684" s="10"/>
      <c r="FQ684" s="10"/>
      <c r="FR684" s="10"/>
      <c r="FS684" s="10"/>
      <c r="FT684" s="10"/>
      <c r="FU684" s="10"/>
      <c r="FV684" s="10"/>
      <c r="FW684" s="10"/>
      <c r="FX684" s="10"/>
      <c r="FY684" s="10"/>
      <c r="FZ684" s="10"/>
      <c r="GA684" s="10"/>
      <c r="GB684" s="10"/>
      <c r="GC684" s="10"/>
      <c r="GD684" s="10"/>
      <c r="GE684" s="10"/>
      <c r="GF684" s="10"/>
      <c r="GG684" s="10"/>
      <c r="GH684" s="10"/>
      <c r="GI684" s="10"/>
      <c r="GJ684" s="10"/>
      <c r="GK684" s="10"/>
      <c r="GL684" s="10"/>
      <c r="GM684" s="10"/>
      <c r="GN684" s="10"/>
      <c r="GO684" s="10"/>
      <c r="GP684" s="10"/>
      <c r="GQ684" s="10"/>
      <c r="GR684" s="10"/>
      <c r="GS684" s="10"/>
      <c r="GT684" s="10"/>
      <c r="GU684" s="10"/>
      <c r="GV684" s="10"/>
      <c r="GW684" s="10"/>
      <c r="GX684" s="10"/>
      <c r="GY684" s="10"/>
      <c r="GZ684" s="10"/>
      <c r="HA684" s="10"/>
      <c r="HB684" s="10"/>
      <c r="HC684" s="10"/>
      <c r="HD684" s="10"/>
      <c r="HE684" s="10"/>
      <c r="HF684" s="10"/>
      <c r="HG684" s="10"/>
      <c r="HH684" s="10"/>
      <c r="HI684" s="10"/>
      <c r="HJ684" s="10"/>
      <c r="HK684" s="10"/>
      <c r="HL684" s="10"/>
      <c r="HM684" s="10"/>
      <c r="HN684" s="10"/>
    </row>
    <row r="685" spans="1:222" ht="89.25" hidden="1" outlineLevel="1" x14ac:dyDescent="0.2">
      <c r="A685" s="14" t="s">
        <v>1741</v>
      </c>
      <c r="B685" s="14" t="s">
        <v>40</v>
      </c>
      <c r="C685" s="14" t="s">
        <v>1724</v>
      </c>
      <c r="D685" s="14" t="s">
        <v>405</v>
      </c>
      <c r="E685" s="14" t="s">
        <v>1725</v>
      </c>
      <c r="F685" s="14" t="s">
        <v>1742</v>
      </c>
      <c r="G685" s="15" t="s">
        <v>77</v>
      </c>
      <c r="H685" s="16">
        <v>45</v>
      </c>
      <c r="I685" s="17" t="s">
        <v>816</v>
      </c>
      <c r="J685" s="15" t="s">
        <v>47</v>
      </c>
      <c r="K685" s="18" t="s">
        <v>48</v>
      </c>
      <c r="L685" s="18" t="s">
        <v>49</v>
      </c>
      <c r="M685" s="44" t="s">
        <v>1633</v>
      </c>
      <c r="N685" s="44"/>
      <c r="O685" s="44"/>
      <c r="P685" s="19"/>
      <c r="Q685" s="20">
        <v>10</v>
      </c>
      <c r="R685" s="20">
        <v>10</v>
      </c>
      <c r="S685" s="20">
        <v>10</v>
      </c>
      <c r="T685" s="20">
        <v>10</v>
      </c>
      <c r="U685" s="20">
        <v>10</v>
      </c>
      <c r="V685" s="20">
        <v>17893.21</v>
      </c>
      <c r="W685" s="28">
        <f t="shared" si="17"/>
        <v>894660.5</v>
      </c>
      <c r="X685" s="20">
        <f t="shared" si="18"/>
        <v>1002019.7600000001</v>
      </c>
      <c r="Y685" s="18" t="s">
        <v>51</v>
      </c>
      <c r="Z685" s="14" t="s">
        <v>168</v>
      </c>
      <c r="AA685" s="22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0"/>
      <c r="FZ685" s="10"/>
      <c r="GA685" s="10"/>
      <c r="GB685" s="10"/>
      <c r="GC685" s="10"/>
      <c r="GD685" s="10"/>
      <c r="GE685" s="10"/>
      <c r="GF685" s="10"/>
      <c r="GG685" s="10"/>
      <c r="GH685" s="10"/>
      <c r="GI685" s="10"/>
      <c r="GJ685" s="10"/>
      <c r="GK685" s="10"/>
      <c r="GL685" s="10"/>
      <c r="GM685" s="10"/>
      <c r="GN685" s="10"/>
      <c r="GO685" s="10"/>
      <c r="GP685" s="10"/>
      <c r="GQ685" s="10"/>
      <c r="GR685" s="10"/>
      <c r="GS685" s="10"/>
      <c r="GT685" s="10"/>
      <c r="GU685" s="10"/>
      <c r="GV685" s="10"/>
      <c r="GW685" s="10"/>
      <c r="GX685" s="10"/>
      <c r="GY685" s="10"/>
      <c r="GZ685" s="10"/>
      <c r="HA685" s="10"/>
      <c r="HB685" s="10"/>
      <c r="HC685" s="10"/>
      <c r="HD685" s="10"/>
      <c r="HE685" s="10"/>
      <c r="HF685" s="10"/>
      <c r="HG685" s="10"/>
      <c r="HH685" s="10"/>
      <c r="HI685" s="10"/>
      <c r="HJ685" s="10"/>
      <c r="HK685" s="10"/>
      <c r="HL685" s="10"/>
      <c r="HM685" s="10"/>
      <c r="HN685" s="10"/>
    </row>
    <row r="686" spans="1:222" ht="51" hidden="1" outlineLevel="1" x14ac:dyDescent="0.2">
      <c r="A686" s="14" t="s">
        <v>1743</v>
      </c>
      <c r="B686" s="14" t="s">
        <v>40</v>
      </c>
      <c r="C686" s="80" t="s">
        <v>411</v>
      </c>
      <c r="D686" s="14" t="s">
        <v>405</v>
      </c>
      <c r="E686" s="14" t="s">
        <v>412</v>
      </c>
      <c r="F686" s="14" t="s">
        <v>1744</v>
      </c>
      <c r="G686" s="15" t="s">
        <v>77</v>
      </c>
      <c r="H686" s="16">
        <v>45</v>
      </c>
      <c r="I686" s="17" t="s">
        <v>816</v>
      </c>
      <c r="J686" s="15" t="s">
        <v>47</v>
      </c>
      <c r="K686" s="18" t="s">
        <v>48</v>
      </c>
      <c r="L686" s="18" t="s">
        <v>49</v>
      </c>
      <c r="M686" s="44" t="s">
        <v>1633</v>
      </c>
      <c r="N686" s="44"/>
      <c r="O686" s="44"/>
      <c r="P686" s="19"/>
      <c r="Q686" s="20">
        <v>12</v>
      </c>
      <c r="R686" s="20">
        <v>12</v>
      </c>
      <c r="S686" s="20">
        <v>12</v>
      </c>
      <c r="T686" s="20">
        <v>12</v>
      </c>
      <c r="U686" s="20">
        <v>12</v>
      </c>
      <c r="V686" s="20">
        <v>17409.61</v>
      </c>
      <c r="W686" s="28">
        <f t="shared" si="17"/>
        <v>1044576.6000000001</v>
      </c>
      <c r="X686" s="20">
        <f t="shared" si="18"/>
        <v>1169925.7920000001</v>
      </c>
      <c r="Y686" s="18" t="s">
        <v>51</v>
      </c>
      <c r="Z686" s="14" t="s">
        <v>168</v>
      </c>
      <c r="AA686" s="22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  <c r="ER686" s="10"/>
      <c r="ES686" s="10"/>
      <c r="ET686" s="10"/>
      <c r="EU686" s="10"/>
      <c r="EV686" s="10"/>
      <c r="EW686" s="10"/>
      <c r="EX686" s="10"/>
      <c r="EY686" s="10"/>
      <c r="EZ686" s="10"/>
      <c r="FA686" s="10"/>
      <c r="FB686" s="10"/>
      <c r="FC686" s="10"/>
      <c r="FD686" s="10"/>
      <c r="FE686" s="10"/>
      <c r="FF686" s="10"/>
      <c r="FG686" s="10"/>
      <c r="FH686" s="10"/>
      <c r="FI686" s="10"/>
      <c r="FJ686" s="10"/>
      <c r="FK686" s="10"/>
      <c r="FL686" s="10"/>
      <c r="FM686" s="10"/>
      <c r="FN686" s="10"/>
      <c r="FO686" s="10"/>
      <c r="FP686" s="10"/>
      <c r="FQ686" s="10"/>
      <c r="FR686" s="10"/>
      <c r="FS686" s="10"/>
      <c r="FT686" s="10"/>
      <c r="FU686" s="10"/>
      <c r="FV686" s="10"/>
      <c r="FW686" s="10"/>
      <c r="FX686" s="10"/>
      <c r="FY686" s="10"/>
      <c r="FZ686" s="10"/>
      <c r="GA686" s="10"/>
      <c r="GB686" s="10"/>
      <c r="GC686" s="10"/>
      <c r="GD686" s="10"/>
      <c r="GE686" s="10"/>
      <c r="GF686" s="10"/>
      <c r="GG686" s="10"/>
      <c r="GH686" s="10"/>
      <c r="GI686" s="10"/>
      <c r="GJ686" s="10"/>
      <c r="GK686" s="10"/>
      <c r="GL686" s="10"/>
      <c r="GM686" s="10"/>
      <c r="GN686" s="10"/>
      <c r="GO686" s="10"/>
      <c r="GP686" s="10"/>
      <c r="GQ686" s="10"/>
      <c r="GR686" s="10"/>
      <c r="GS686" s="10"/>
      <c r="GT686" s="10"/>
      <c r="GU686" s="10"/>
      <c r="GV686" s="10"/>
      <c r="GW686" s="10"/>
      <c r="GX686" s="10"/>
      <c r="GY686" s="10"/>
      <c r="GZ686" s="10"/>
      <c r="HA686" s="10"/>
      <c r="HB686" s="10"/>
      <c r="HC686" s="10"/>
      <c r="HD686" s="10"/>
      <c r="HE686" s="10"/>
      <c r="HF686" s="10"/>
      <c r="HG686" s="10"/>
      <c r="HH686" s="10"/>
      <c r="HI686" s="10"/>
      <c r="HJ686" s="10"/>
      <c r="HK686" s="10"/>
      <c r="HL686" s="10"/>
      <c r="HM686" s="10"/>
      <c r="HN686" s="10"/>
    </row>
    <row r="687" spans="1:222" ht="76.5" hidden="1" outlineLevel="1" x14ac:dyDescent="0.2">
      <c r="A687" s="14" t="s">
        <v>1745</v>
      </c>
      <c r="B687" s="14" t="s">
        <v>40</v>
      </c>
      <c r="C687" s="14" t="s">
        <v>1668</v>
      </c>
      <c r="D687" s="14" t="s">
        <v>1669</v>
      </c>
      <c r="E687" s="14" t="s">
        <v>1670</v>
      </c>
      <c r="F687" s="14" t="s">
        <v>1746</v>
      </c>
      <c r="G687" s="15" t="s">
        <v>77</v>
      </c>
      <c r="H687" s="16">
        <v>45</v>
      </c>
      <c r="I687" s="17" t="s">
        <v>816</v>
      </c>
      <c r="J687" s="15" t="s">
        <v>47</v>
      </c>
      <c r="K687" s="18" t="s">
        <v>48</v>
      </c>
      <c r="L687" s="18" t="s">
        <v>49</v>
      </c>
      <c r="M687" s="44" t="s">
        <v>1633</v>
      </c>
      <c r="N687" s="44"/>
      <c r="O687" s="44"/>
      <c r="P687" s="19"/>
      <c r="Q687" s="20">
        <v>31</v>
      </c>
      <c r="R687" s="20">
        <v>31</v>
      </c>
      <c r="S687" s="20">
        <v>31</v>
      </c>
      <c r="T687" s="20">
        <v>31</v>
      </c>
      <c r="U687" s="20">
        <v>31</v>
      </c>
      <c r="V687" s="20">
        <v>17409.61</v>
      </c>
      <c r="W687" s="28">
        <f t="shared" si="17"/>
        <v>2698489.5500000003</v>
      </c>
      <c r="X687" s="20">
        <f t="shared" si="18"/>
        <v>3022308.2960000006</v>
      </c>
      <c r="Y687" s="18" t="s">
        <v>51</v>
      </c>
      <c r="Z687" s="14" t="s">
        <v>168</v>
      </c>
      <c r="AA687" s="22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10"/>
      <c r="EZ687" s="10"/>
      <c r="FA687" s="10"/>
      <c r="FB687" s="10"/>
      <c r="FC687" s="10"/>
      <c r="FD687" s="10"/>
      <c r="FE687" s="10"/>
      <c r="FF687" s="10"/>
      <c r="FG687" s="10"/>
      <c r="FH687" s="10"/>
      <c r="FI687" s="10"/>
      <c r="FJ687" s="10"/>
      <c r="FK687" s="10"/>
      <c r="FL687" s="10"/>
      <c r="FM687" s="10"/>
      <c r="FN687" s="10"/>
      <c r="FO687" s="10"/>
      <c r="FP687" s="10"/>
      <c r="FQ687" s="10"/>
      <c r="FR687" s="10"/>
      <c r="FS687" s="10"/>
      <c r="FT687" s="10"/>
      <c r="FU687" s="10"/>
      <c r="FV687" s="10"/>
      <c r="FW687" s="10"/>
      <c r="FX687" s="10"/>
      <c r="FY687" s="10"/>
      <c r="FZ687" s="10"/>
      <c r="GA687" s="10"/>
      <c r="GB687" s="10"/>
      <c r="GC687" s="10"/>
      <c r="GD687" s="10"/>
      <c r="GE687" s="10"/>
      <c r="GF687" s="10"/>
      <c r="GG687" s="10"/>
      <c r="GH687" s="10"/>
      <c r="GI687" s="10"/>
      <c r="GJ687" s="10"/>
      <c r="GK687" s="10"/>
      <c r="GL687" s="10"/>
      <c r="GM687" s="10"/>
      <c r="GN687" s="10"/>
      <c r="GO687" s="10"/>
      <c r="GP687" s="10"/>
      <c r="GQ687" s="10"/>
      <c r="GR687" s="10"/>
      <c r="GS687" s="10"/>
      <c r="GT687" s="10"/>
      <c r="GU687" s="10"/>
      <c r="GV687" s="10"/>
      <c r="GW687" s="10"/>
      <c r="GX687" s="10"/>
      <c r="GY687" s="10"/>
      <c r="GZ687" s="10"/>
      <c r="HA687" s="10"/>
      <c r="HB687" s="10"/>
      <c r="HC687" s="10"/>
      <c r="HD687" s="10"/>
      <c r="HE687" s="10"/>
      <c r="HF687" s="10"/>
      <c r="HG687" s="10"/>
      <c r="HH687" s="10"/>
      <c r="HI687" s="10"/>
      <c r="HJ687" s="10"/>
      <c r="HK687" s="10"/>
      <c r="HL687" s="10"/>
      <c r="HM687" s="10"/>
      <c r="HN687" s="10"/>
    </row>
    <row r="688" spans="1:222" ht="63.75" hidden="1" outlineLevel="1" x14ac:dyDescent="0.2">
      <c r="A688" s="14" t="s">
        <v>1747</v>
      </c>
      <c r="B688" s="14" t="s">
        <v>40</v>
      </c>
      <c r="C688" s="14" t="s">
        <v>1748</v>
      </c>
      <c r="D688" s="14" t="s">
        <v>405</v>
      </c>
      <c r="E688" s="14" t="s">
        <v>1749</v>
      </c>
      <c r="F688" s="14" t="s">
        <v>1750</v>
      </c>
      <c r="G688" s="15" t="s">
        <v>77</v>
      </c>
      <c r="H688" s="16">
        <v>45</v>
      </c>
      <c r="I688" s="17" t="s">
        <v>816</v>
      </c>
      <c r="J688" s="15" t="s">
        <v>47</v>
      </c>
      <c r="K688" s="18" t="s">
        <v>48</v>
      </c>
      <c r="L688" s="18" t="s">
        <v>49</v>
      </c>
      <c r="M688" s="44" t="s">
        <v>1633</v>
      </c>
      <c r="N688" s="44"/>
      <c r="O688" s="44"/>
      <c r="P688" s="19"/>
      <c r="Q688" s="20">
        <v>8</v>
      </c>
      <c r="R688" s="20">
        <v>8</v>
      </c>
      <c r="S688" s="20">
        <v>8</v>
      </c>
      <c r="T688" s="20">
        <v>8</v>
      </c>
      <c r="U688" s="20">
        <v>8</v>
      </c>
      <c r="V688" s="20">
        <v>17893.21</v>
      </c>
      <c r="W688" s="28">
        <f t="shared" si="17"/>
        <v>715728.39999999991</v>
      </c>
      <c r="X688" s="20">
        <f t="shared" si="18"/>
        <v>801615.80799999996</v>
      </c>
      <c r="Y688" s="18" t="s">
        <v>51</v>
      </c>
      <c r="Z688" s="14" t="s">
        <v>168</v>
      </c>
      <c r="AA688" s="22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  <c r="ER688" s="10"/>
      <c r="ES688" s="10"/>
      <c r="ET688" s="10"/>
      <c r="EU688" s="10"/>
      <c r="EV688" s="10"/>
      <c r="EW688" s="10"/>
      <c r="EX688" s="10"/>
      <c r="EY688" s="10"/>
      <c r="EZ688" s="10"/>
      <c r="FA688" s="10"/>
      <c r="FB688" s="10"/>
      <c r="FC688" s="10"/>
      <c r="FD688" s="10"/>
      <c r="FE688" s="10"/>
      <c r="FF688" s="10"/>
      <c r="FG688" s="10"/>
      <c r="FH688" s="10"/>
      <c r="FI688" s="10"/>
      <c r="FJ688" s="10"/>
      <c r="FK688" s="10"/>
      <c r="FL688" s="10"/>
      <c r="FM688" s="10"/>
      <c r="FN688" s="10"/>
      <c r="FO688" s="10"/>
      <c r="FP688" s="10"/>
      <c r="FQ688" s="10"/>
      <c r="FR688" s="10"/>
      <c r="FS688" s="10"/>
      <c r="FT688" s="10"/>
      <c r="FU688" s="10"/>
      <c r="FV688" s="10"/>
      <c r="FW688" s="10"/>
      <c r="FX688" s="10"/>
      <c r="FY688" s="10"/>
      <c r="FZ688" s="10"/>
      <c r="GA688" s="10"/>
      <c r="GB688" s="10"/>
      <c r="GC688" s="10"/>
      <c r="GD688" s="10"/>
      <c r="GE688" s="10"/>
      <c r="GF688" s="10"/>
      <c r="GG688" s="10"/>
      <c r="GH688" s="10"/>
      <c r="GI688" s="10"/>
      <c r="GJ688" s="10"/>
      <c r="GK688" s="10"/>
      <c r="GL688" s="10"/>
      <c r="GM688" s="10"/>
      <c r="GN688" s="10"/>
      <c r="GO688" s="10"/>
      <c r="GP688" s="10"/>
      <c r="GQ688" s="10"/>
      <c r="GR688" s="10"/>
      <c r="GS688" s="10"/>
      <c r="GT688" s="10"/>
      <c r="GU688" s="10"/>
      <c r="GV688" s="10"/>
      <c r="GW688" s="10"/>
      <c r="GX688" s="10"/>
      <c r="GY688" s="10"/>
      <c r="GZ688" s="10"/>
      <c r="HA688" s="10"/>
      <c r="HB688" s="10"/>
      <c r="HC688" s="10"/>
      <c r="HD688" s="10"/>
      <c r="HE688" s="10"/>
      <c r="HF688" s="10"/>
      <c r="HG688" s="10"/>
      <c r="HH688" s="10"/>
      <c r="HI688" s="10"/>
      <c r="HJ688" s="10"/>
      <c r="HK688" s="10"/>
      <c r="HL688" s="10"/>
      <c r="HM688" s="10"/>
      <c r="HN688" s="10"/>
    </row>
    <row r="689" spans="1:222" ht="89.25" hidden="1" outlineLevel="1" x14ac:dyDescent="0.2">
      <c r="A689" s="14" t="s">
        <v>1751</v>
      </c>
      <c r="B689" s="14" t="s">
        <v>40</v>
      </c>
      <c r="C689" s="14" t="s">
        <v>1724</v>
      </c>
      <c r="D689" s="14" t="s">
        <v>405</v>
      </c>
      <c r="E689" s="14" t="s">
        <v>1725</v>
      </c>
      <c r="F689" s="14" t="s">
        <v>1752</v>
      </c>
      <c r="G689" s="15" t="s">
        <v>77</v>
      </c>
      <c r="H689" s="16">
        <v>45</v>
      </c>
      <c r="I689" s="17" t="s">
        <v>816</v>
      </c>
      <c r="J689" s="15" t="s">
        <v>47</v>
      </c>
      <c r="K689" s="18" t="s">
        <v>48</v>
      </c>
      <c r="L689" s="18" t="s">
        <v>49</v>
      </c>
      <c r="M689" s="44" t="s">
        <v>1633</v>
      </c>
      <c r="N689" s="44"/>
      <c r="O689" s="44"/>
      <c r="P689" s="19"/>
      <c r="Q689" s="20">
        <v>3</v>
      </c>
      <c r="R689" s="20">
        <v>3</v>
      </c>
      <c r="S689" s="20">
        <v>3</v>
      </c>
      <c r="T689" s="20">
        <v>3</v>
      </c>
      <c r="U689" s="20">
        <v>3</v>
      </c>
      <c r="V689" s="20">
        <v>17893.21</v>
      </c>
      <c r="W689" s="28">
        <f t="shared" si="17"/>
        <v>268398.14999999997</v>
      </c>
      <c r="X689" s="20">
        <f t="shared" si="18"/>
        <v>300605.92800000001</v>
      </c>
      <c r="Y689" s="18" t="s">
        <v>51</v>
      </c>
      <c r="Z689" s="14" t="s">
        <v>168</v>
      </c>
      <c r="AA689" s="22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  <c r="ER689" s="10"/>
      <c r="ES689" s="10"/>
      <c r="ET689" s="10"/>
      <c r="EU689" s="10"/>
      <c r="EV689" s="10"/>
      <c r="EW689" s="10"/>
      <c r="EX689" s="10"/>
      <c r="EY689" s="10"/>
      <c r="EZ689" s="10"/>
      <c r="FA689" s="10"/>
      <c r="FB689" s="10"/>
      <c r="FC689" s="10"/>
      <c r="FD689" s="10"/>
      <c r="FE689" s="10"/>
      <c r="FF689" s="10"/>
      <c r="FG689" s="10"/>
      <c r="FH689" s="10"/>
      <c r="FI689" s="10"/>
      <c r="FJ689" s="10"/>
      <c r="FK689" s="10"/>
      <c r="FL689" s="10"/>
      <c r="FM689" s="10"/>
      <c r="FN689" s="10"/>
      <c r="FO689" s="10"/>
      <c r="FP689" s="10"/>
      <c r="FQ689" s="10"/>
      <c r="FR689" s="10"/>
      <c r="FS689" s="10"/>
      <c r="FT689" s="10"/>
      <c r="FU689" s="10"/>
      <c r="FV689" s="10"/>
      <c r="FW689" s="10"/>
      <c r="FX689" s="10"/>
      <c r="FY689" s="10"/>
      <c r="FZ689" s="10"/>
      <c r="GA689" s="10"/>
      <c r="GB689" s="10"/>
      <c r="GC689" s="10"/>
      <c r="GD689" s="10"/>
      <c r="GE689" s="10"/>
      <c r="GF689" s="10"/>
      <c r="GG689" s="10"/>
      <c r="GH689" s="10"/>
      <c r="GI689" s="10"/>
      <c r="GJ689" s="10"/>
      <c r="GK689" s="10"/>
      <c r="GL689" s="10"/>
      <c r="GM689" s="10"/>
      <c r="GN689" s="10"/>
      <c r="GO689" s="10"/>
      <c r="GP689" s="10"/>
      <c r="GQ689" s="10"/>
      <c r="GR689" s="10"/>
      <c r="GS689" s="10"/>
      <c r="GT689" s="10"/>
      <c r="GU689" s="10"/>
      <c r="GV689" s="10"/>
      <c r="GW689" s="10"/>
      <c r="GX689" s="10"/>
      <c r="GY689" s="10"/>
      <c r="GZ689" s="10"/>
      <c r="HA689" s="10"/>
      <c r="HB689" s="10"/>
      <c r="HC689" s="10"/>
      <c r="HD689" s="10"/>
      <c r="HE689" s="10"/>
      <c r="HF689" s="10"/>
      <c r="HG689" s="10"/>
      <c r="HH689" s="10"/>
      <c r="HI689" s="10"/>
      <c r="HJ689" s="10"/>
      <c r="HK689" s="10"/>
      <c r="HL689" s="10"/>
      <c r="HM689" s="10"/>
      <c r="HN689" s="10"/>
    </row>
    <row r="690" spans="1:222" ht="51" hidden="1" outlineLevel="1" x14ac:dyDescent="0.2">
      <c r="A690" s="14" t="s">
        <v>1753</v>
      </c>
      <c r="B690" s="14" t="s">
        <v>40</v>
      </c>
      <c r="C690" s="14" t="s">
        <v>411</v>
      </c>
      <c r="D690" s="14" t="s">
        <v>405</v>
      </c>
      <c r="E690" s="14" t="s">
        <v>412</v>
      </c>
      <c r="F690" s="14" t="s">
        <v>1754</v>
      </c>
      <c r="G690" s="15" t="s">
        <v>77</v>
      </c>
      <c r="H690" s="16">
        <v>45</v>
      </c>
      <c r="I690" s="17" t="s">
        <v>816</v>
      </c>
      <c r="J690" s="15" t="s">
        <v>47</v>
      </c>
      <c r="K690" s="18" t="s">
        <v>48</v>
      </c>
      <c r="L690" s="18" t="s">
        <v>49</v>
      </c>
      <c r="M690" s="44" t="s">
        <v>1633</v>
      </c>
      <c r="N690" s="44"/>
      <c r="O690" s="44"/>
      <c r="P690" s="19"/>
      <c r="Q690" s="20">
        <v>77</v>
      </c>
      <c r="R690" s="20">
        <v>77</v>
      </c>
      <c r="S690" s="20">
        <v>77</v>
      </c>
      <c r="T690" s="20">
        <v>77</v>
      </c>
      <c r="U690" s="20">
        <v>77</v>
      </c>
      <c r="V690" s="20">
        <v>13540.81</v>
      </c>
      <c r="W690" s="28">
        <f t="shared" si="17"/>
        <v>5213211.8499999996</v>
      </c>
      <c r="X690" s="20">
        <f t="shared" si="18"/>
        <v>5838797.2719999999</v>
      </c>
      <c r="Y690" s="18" t="s">
        <v>51</v>
      </c>
      <c r="Z690" s="14" t="s">
        <v>168</v>
      </c>
      <c r="AA690" s="22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  <c r="EN690" s="10"/>
      <c r="EO690" s="10"/>
      <c r="EP690" s="10"/>
      <c r="EQ690" s="10"/>
      <c r="ER690" s="10"/>
      <c r="ES690" s="10"/>
      <c r="ET690" s="10"/>
      <c r="EU690" s="10"/>
      <c r="EV690" s="10"/>
      <c r="EW690" s="10"/>
      <c r="EX690" s="10"/>
      <c r="EY690" s="10"/>
      <c r="EZ690" s="10"/>
      <c r="FA690" s="10"/>
      <c r="FB690" s="10"/>
      <c r="FC690" s="10"/>
      <c r="FD690" s="10"/>
      <c r="FE690" s="10"/>
      <c r="FF690" s="10"/>
      <c r="FG690" s="10"/>
      <c r="FH690" s="10"/>
      <c r="FI690" s="10"/>
      <c r="FJ690" s="10"/>
      <c r="FK690" s="10"/>
      <c r="FL690" s="10"/>
      <c r="FM690" s="10"/>
      <c r="FN690" s="10"/>
      <c r="FO690" s="10"/>
      <c r="FP690" s="10"/>
      <c r="FQ690" s="10"/>
      <c r="FR690" s="10"/>
      <c r="FS690" s="10"/>
      <c r="FT690" s="10"/>
      <c r="FU690" s="10"/>
      <c r="FV690" s="10"/>
      <c r="FW690" s="10"/>
      <c r="FX690" s="10"/>
      <c r="FY690" s="10"/>
      <c r="FZ690" s="10"/>
      <c r="GA690" s="10"/>
      <c r="GB690" s="10"/>
      <c r="GC690" s="10"/>
      <c r="GD690" s="10"/>
      <c r="GE690" s="10"/>
      <c r="GF690" s="10"/>
      <c r="GG690" s="10"/>
      <c r="GH690" s="10"/>
      <c r="GI690" s="10"/>
      <c r="GJ690" s="10"/>
      <c r="GK690" s="10"/>
      <c r="GL690" s="10"/>
      <c r="GM690" s="10"/>
      <c r="GN690" s="10"/>
      <c r="GO690" s="10"/>
      <c r="GP690" s="10"/>
      <c r="GQ690" s="10"/>
      <c r="GR690" s="10"/>
      <c r="GS690" s="10"/>
      <c r="GT690" s="10"/>
      <c r="GU690" s="10"/>
      <c r="GV690" s="10"/>
      <c r="GW690" s="10"/>
      <c r="GX690" s="10"/>
      <c r="GY690" s="10"/>
      <c r="GZ690" s="10"/>
      <c r="HA690" s="10"/>
      <c r="HB690" s="10"/>
      <c r="HC690" s="10"/>
      <c r="HD690" s="10"/>
      <c r="HE690" s="10"/>
      <c r="HF690" s="10"/>
      <c r="HG690" s="10"/>
      <c r="HH690" s="10"/>
      <c r="HI690" s="10"/>
      <c r="HJ690" s="10"/>
      <c r="HK690" s="10"/>
      <c r="HL690" s="10"/>
      <c r="HM690" s="10"/>
      <c r="HN690" s="10"/>
    </row>
    <row r="691" spans="1:222" ht="51" hidden="1" outlineLevel="1" x14ac:dyDescent="0.2">
      <c r="A691" s="14" t="s">
        <v>1755</v>
      </c>
      <c r="B691" s="14" t="s">
        <v>40</v>
      </c>
      <c r="C691" s="14" t="s">
        <v>1756</v>
      </c>
      <c r="D691" s="14" t="s">
        <v>1757</v>
      </c>
      <c r="E691" s="14" t="s">
        <v>1758</v>
      </c>
      <c r="F691" s="14" t="s">
        <v>1759</v>
      </c>
      <c r="G691" s="15" t="s">
        <v>77</v>
      </c>
      <c r="H691" s="16">
        <v>50</v>
      </c>
      <c r="I691" s="17" t="s">
        <v>816</v>
      </c>
      <c r="J691" s="15" t="s">
        <v>47</v>
      </c>
      <c r="K691" s="18" t="s">
        <v>48</v>
      </c>
      <c r="L691" s="18" t="s">
        <v>49</v>
      </c>
      <c r="M691" s="44" t="s">
        <v>1633</v>
      </c>
      <c r="N691" s="44"/>
      <c r="O691" s="44"/>
      <c r="P691" s="19"/>
      <c r="Q691" s="20">
        <v>30</v>
      </c>
      <c r="R691" s="20">
        <v>30</v>
      </c>
      <c r="S691" s="20">
        <v>30</v>
      </c>
      <c r="T691" s="20">
        <v>30</v>
      </c>
      <c r="U691" s="20">
        <v>30</v>
      </c>
      <c r="V691" s="20">
        <v>3537.54</v>
      </c>
      <c r="W691" s="28">
        <f t="shared" si="17"/>
        <v>530631</v>
      </c>
      <c r="X691" s="20">
        <f t="shared" si="18"/>
        <v>594306.72000000009</v>
      </c>
      <c r="Y691" s="18" t="s">
        <v>51</v>
      </c>
      <c r="Z691" s="14" t="s">
        <v>168</v>
      </c>
      <c r="AA691" s="22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  <c r="EN691" s="10"/>
      <c r="EO691" s="10"/>
      <c r="EP691" s="10"/>
      <c r="EQ691" s="10"/>
      <c r="ER691" s="10"/>
      <c r="ES691" s="10"/>
      <c r="ET691" s="10"/>
      <c r="EU691" s="10"/>
      <c r="EV691" s="10"/>
      <c r="EW691" s="10"/>
      <c r="EX691" s="10"/>
      <c r="EY691" s="10"/>
      <c r="EZ691" s="10"/>
      <c r="FA691" s="10"/>
      <c r="FB691" s="10"/>
      <c r="FC691" s="10"/>
      <c r="FD691" s="10"/>
      <c r="FE691" s="10"/>
      <c r="FF691" s="10"/>
      <c r="FG691" s="10"/>
      <c r="FH691" s="10"/>
      <c r="FI691" s="10"/>
      <c r="FJ691" s="10"/>
      <c r="FK691" s="10"/>
      <c r="FL691" s="10"/>
      <c r="FM691" s="10"/>
      <c r="FN691" s="10"/>
      <c r="FO691" s="10"/>
      <c r="FP691" s="10"/>
      <c r="FQ691" s="10"/>
      <c r="FR691" s="10"/>
      <c r="FS691" s="10"/>
      <c r="FT691" s="10"/>
      <c r="FU691" s="10"/>
      <c r="FV691" s="10"/>
      <c r="FW691" s="10"/>
      <c r="FX691" s="10"/>
      <c r="FY691" s="10"/>
      <c r="FZ691" s="10"/>
      <c r="GA691" s="10"/>
      <c r="GB691" s="10"/>
      <c r="GC691" s="10"/>
      <c r="GD691" s="10"/>
      <c r="GE691" s="10"/>
      <c r="GF691" s="10"/>
      <c r="GG691" s="10"/>
      <c r="GH691" s="10"/>
      <c r="GI691" s="10"/>
      <c r="GJ691" s="10"/>
      <c r="GK691" s="10"/>
      <c r="GL691" s="10"/>
      <c r="GM691" s="10"/>
      <c r="GN691" s="10"/>
      <c r="GO691" s="10"/>
      <c r="GP691" s="10"/>
      <c r="GQ691" s="10"/>
      <c r="GR691" s="10"/>
      <c r="GS691" s="10"/>
      <c r="GT691" s="10"/>
      <c r="GU691" s="10"/>
      <c r="GV691" s="10"/>
      <c r="GW691" s="10"/>
      <c r="GX691" s="10"/>
      <c r="GY691" s="10"/>
      <c r="GZ691" s="10"/>
      <c r="HA691" s="10"/>
      <c r="HB691" s="10"/>
      <c r="HC691" s="10"/>
      <c r="HD691" s="10"/>
      <c r="HE691" s="10"/>
      <c r="HF691" s="10"/>
      <c r="HG691" s="10"/>
      <c r="HH691" s="10"/>
      <c r="HI691" s="10"/>
      <c r="HJ691" s="10"/>
      <c r="HK691" s="10"/>
      <c r="HL691" s="10"/>
      <c r="HM691" s="10"/>
      <c r="HN691" s="10"/>
    </row>
    <row r="692" spans="1:222" ht="51" hidden="1" outlineLevel="1" x14ac:dyDescent="0.2">
      <c r="A692" s="14" t="s">
        <v>1760</v>
      </c>
      <c r="B692" s="14" t="s">
        <v>40</v>
      </c>
      <c r="C692" s="14" t="s">
        <v>1761</v>
      </c>
      <c r="D692" s="14" t="s">
        <v>1762</v>
      </c>
      <c r="E692" s="14" t="s">
        <v>1763</v>
      </c>
      <c r="F692" s="14" t="s">
        <v>1764</v>
      </c>
      <c r="G692" s="15" t="s">
        <v>77</v>
      </c>
      <c r="H692" s="16">
        <v>100</v>
      </c>
      <c r="I692" s="17" t="s">
        <v>816</v>
      </c>
      <c r="J692" s="15" t="s">
        <v>47</v>
      </c>
      <c r="K692" s="18" t="s">
        <v>48</v>
      </c>
      <c r="L692" s="18" t="s">
        <v>49</v>
      </c>
      <c r="M692" s="44" t="s">
        <v>1633</v>
      </c>
      <c r="N692" s="44"/>
      <c r="O692" s="44"/>
      <c r="P692" s="19"/>
      <c r="Q692" s="20">
        <v>53</v>
      </c>
      <c r="R692" s="20">
        <v>53</v>
      </c>
      <c r="S692" s="20">
        <v>53</v>
      </c>
      <c r="T692" s="20">
        <v>53</v>
      </c>
      <c r="U692" s="20">
        <v>53</v>
      </c>
      <c r="V692" s="20">
        <v>13540.81</v>
      </c>
      <c r="W692" s="28">
        <f t="shared" si="17"/>
        <v>3588314.65</v>
      </c>
      <c r="X692" s="20">
        <f t="shared" si="18"/>
        <v>4018912.4080000003</v>
      </c>
      <c r="Y692" s="18" t="s">
        <v>51</v>
      </c>
      <c r="Z692" s="14" t="s">
        <v>168</v>
      </c>
      <c r="AA692" s="22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  <c r="ER692" s="10"/>
      <c r="ES692" s="10"/>
      <c r="ET692" s="10"/>
      <c r="EU692" s="10"/>
      <c r="EV692" s="10"/>
      <c r="EW692" s="10"/>
      <c r="EX692" s="10"/>
      <c r="EY692" s="10"/>
      <c r="EZ692" s="10"/>
      <c r="FA692" s="10"/>
      <c r="FB692" s="10"/>
      <c r="FC692" s="10"/>
      <c r="FD692" s="10"/>
      <c r="FE692" s="10"/>
      <c r="FF692" s="10"/>
      <c r="FG692" s="10"/>
      <c r="FH692" s="10"/>
      <c r="FI692" s="10"/>
      <c r="FJ692" s="10"/>
      <c r="FK692" s="10"/>
      <c r="FL692" s="10"/>
      <c r="FM692" s="10"/>
      <c r="FN692" s="10"/>
      <c r="FO692" s="10"/>
      <c r="FP692" s="10"/>
      <c r="FQ692" s="10"/>
      <c r="FR692" s="10"/>
      <c r="FS692" s="10"/>
      <c r="FT692" s="10"/>
      <c r="FU692" s="10"/>
      <c r="FV692" s="10"/>
      <c r="FW692" s="10"/>
      <c r="FX692" s="10"/>
      <c r="FY692" s="10"/>
      <c r="FZ692" s="10"/>
      <c r="GA692" s="10"/>
      <c r="GB692" s="10"/>
      <c r="GC692" s="10"/>
      <c r="GD692" s="10"/>
      <c r="GE692" s="10"/>
      <c r="GF692" s="10"/>
      <c r="GG692" s="10"/>
      <c r="GH692" s="10"/>
      <c r="GI692" s="10"/>
      <c r="GJ692" s="10"/>
      <c r="GK692" s="10"/>
      <c r="GL692" s="10"/>
      <c r="GM692" s="10"/>
      <c r="GN692" s="10"/>
      <c r="GO692" s="10"/>
      <c r="GP692" s="10"/>
      <c r="GQ692" s="10"/>
      <c r="GR692" s="10"/>
      <c r="GS692" s="10"/>
      <c r="GT692" s="10"/>
      <c r="GU692" s="10"/>
      <c r="GV692" s="10"/>
      <c r="GW692" s="10"/>
      <c r="GX692" s="10"/>
      <c r="GY692" s="10"/>
      <c r="GZ692" s="10"/>
      <c r="HA692" s="10"/>
      <c r="HB692" s="10"/>
      <c r="HC692" s="10"/>
      <c r="HD692" s="10"/>
      <c r="HE692" s="10"/>
      <c r="HF692" s="10"/>
      <c r="HG692" s="10"/>
      <c r="HH692" s="10"/>
      <c r="HI692" s="10"/>
      <c r="HJ692" s="10"/>
      <c r="HK692" s="10"/>
      <c r="HL692" s="10"/>
      <c r="HM692" s="10"/>
      <c r="HN692" s="10"/>
    </row>
    <row r="693" spans="1:222" ht="51" hidden="1" outlineLevel="1" x14ac:dyDescent="0.2">
      <c r="A693" s="14" t="s">
        <v>1765</v>
      </c>
      <c r="B693" s="14" t="s">
        <v>40</v>
      </c>
      <c r="C693" s="14" t="s">
        <v>1761</v>
      </c>
      <c r="D693" s="14" t="s">
        <v>1762</v>
      </c>
      <c r="E693" s="14" t="s">
        <v>1763</v>
      </c>
      <c r="F693" s="14" t="s">
        <v>1766</v>
      </c>
      <c r="G693" s="15" t="s">
        <v>77</v>
      </c>
      <c r="H693" s="16">
        <v>100</v>
      </c>
      <c r="I693" s="17" t="s">
        <v>816</v>
      </c>
      <c r="J693" s="15" t="s">
        <v>47</v>
      </c>
      <c r="K693" s="18" t="s">
        <v>48</v>
      </c>
      <c r="L693" s="18" t="s">
        <v>49</v>
      </c>
      <c r="M693" s="44" t="s">
        <v>1633</v>
      </c>
      <c r="N693" s="44"/>
      <c r="O693" s="44"/>
      <c r="P693" s="19"/>
      <c r="Q693" s="20">
        <v>731</v>
      </c>
      <c r="R693" s="20">
        <v>731</v>
      </c>
      <c r="S693" s="20">
        <v>731</v>
      </c>
      <c r="T693" s="20">
        <v>731</v>
      </c>
      <c r="U693" s="20">
        <v>731</v>
      </c>
      <c r="V693" s="20">
        <v>13540.81</v>
      </c>
      <c r="W693" s="28">
        <f t="shared" si="17"/>
        <v>49491660.549999997</v>
      </c>
      <c r="X693" s="20">
        <f t="shared" si="18"/>
        <v>55430659.816</v>
      </c>
      <c r="Y693" s="18" t="s">
        <v>51</v>
      </c>
      <c r="Z693" s="14" t="s">
        <v>168</v>
      </c>
      <c r="AA693" s="22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  <c r="EN693" s="10"/>
      <c r="EO693" s="10"/>
      <c r="EP693" s="10"/>
      <c r="EQ693" s="10"/>
      <c r="ER693" s="10"/>
      <c r="ES693" s="10"/>
      <c r="ET693" s="10"/>
      <c r="EU693" s="10"/>
      <c r="EV693" s="10"/>
      <c r="EW693" s="10"/>
      <c r="EX693" s="10"/>
      <c r="EY693" s="10"/>
      <c r="EZ693" s="10"/>
      <c r="FA693" s="10"/>
      <c r="FB693" s="10"/>
      <c r="FC693" s="10"/>
      <c r="FD693" s="10"/>
      <c r="FE693" s="10"/>
      <c r="FF693" s="10"/>
      <c r="FG693" s="10"/>
      <c r="FH693" s="10"/>
      <c r="FI693" s="10"/>
      <c r="FJ693" s="10"/>
      <c r="FK693" s="10"/>
      <c r="FL693" s="10"/>
      <c r="FM693" s="10"/>
      <c r="FN693" s="10"/>
      <c r="FO693" s="10"/>
      <c r="FP693" s="10"/>
      <c r="FQ693" s="10"/>
      <c r="FR693" s="10"/>
      <c r="FS693" s="10"/>
      <c r="FT693" s="10"/>
      <c r="FU693" s="10"/>
      <c r="FV693" s="10"/>
      <c r="FW693" s="10"/>
      <c r="FX693" s="10"/>
      <c r="FY693" s="10"/>
      <c r="FZ693" s="10"/>
      <c r="GA693" s="10"/>
      <c r="GB693" s="10"/>
      <c r="GC693" s="10"/>
      <c r="GD693" s="10"/>
      <c r="GE693" s="10"/>
      <c r="GF693" s="10"/>
      <c r="GG693" s="10"/>
      <c r="GH693" s="10"/>
      <c r="GI693" s="10"/>
      <c r="GJ693" s="10"/>
      <c r="GK693" s="10"/>
      <c r="GL693" s="10"/>
      <c r="GM693" s="10"/>
      <c r="GN693" s="10"/>
      <c r="GO693" s="10"/>
      <c r="GP693" s="10"/>
      <c r="GQ693" s="10"/>
      <c r="GR693" s="10"/>
      <c r="GS693" s="10"/>
      <c r="GT693" s="10"/>
      <c r="GU693" s="10"/>
      <c r="GV693" s="10"/>
      <c r="GW693" s="10"/>
      <c r="GX693" s="10"/>
      <c r="GY693" s="10"/>
      <c r="GZ693" s="10"/>
      <c r="HA693" s="10"/>
      <c r="HB693" s="10"/>
      <c r="HC693" s="10"/>
      <c r="HD693" s="10"/>
      <c r="HE693" s="10"/>
      <c r="HF693" s="10"/>
      <c r="HG693" s="10"/>
      <c r="HH693" s="10"/>
      <c r="HI693" s="10"/>
      <c r="HJ693" s="10"/>
      <c r="HK693" s="10"/>
      <c r="HL693" s="10"/>
      <c r="HM693" s="10"/>
      <c r="HN693" s="10"/>
    </row>
    <row r="694" spans="1:222" ht="51" hidden="1" outlineLevel="1" x14ac:dyDescent="0.2">
      <c r="A694" s="14" t="s">
        <v>1767</v>
      </c>
      <c r="B694" s="14" t="s">
        <v>40</v>
      </c>
      <c r="C694" s="14" t="s">
        <v>1761</v>
      </c>
      <c r="D694" s="14" t="s">
        <v>1762</v>
      </c>
      <c r="E694" s="14" t="s">
        <v>1763</v>
      </c>
      <c r="F694" s="14" t="s">
        <v>1768</v>
      </c>
      <c r="G694" s="15" t="s">
        <v>77</v>
      </c>
      <c r="H694" s="16">
        <v>50</v>
      </c>
      <c r="I694" s="17" t="s">
        <v>816</v>
      </c>
      <c r="J694" s="15" t="s">
        <v>47</v>
      </c>
      <c r="K694" s="18" t="s">
        <v>48</v>
      </c>
      <c r="L694" s="18" t="s">
        <v>49</v>
      </c>
      <c r="M694" s="44" t="s">
        <v>1633</v>
      </c>
      <c r="N694" s="44"/>
      <c r="O694" s="44"/>
      <c r="P694" s="19"/>
      <c r="Q694" s="20">
        <v>1202</v>
      </c>
      <c r="R694" s="20">
        <v>1202</v>
      </c>
      <c r="S694" s="20">
        <v>1202</v>
      </c>
      <c r="T694" s="20">
        <v>1202</v>
      </c>
      <c r="U694" s="20">
        <v>1202</v>
      </c>
      <c r="V694" s="20">
        <v>13540.81</v>
      </c>
      <c r="W694" s="28">
        <f t="shared" si="17"/>
        <v>81380268.099999994</v>
      </c>
      <c r="X694" s="20">
        <f t="shared" si="18"/>
        <v>91145900.272</v>
      </c>
      <c r="Y694" s="18" t="s">
        <v>51</v>
      </c>
      <c r="Z694" s="14" t="s">
        <v>168</v>
      </c>
      <c r="AA694" s="22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 s="10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10"/>
      <c r="EJ694" s="10"/>
      <c r="EK694" s="10"/>
      <c r="EL694" s="10"/>
      <c r="EM694" s="10"/>
      <c r="EN694" s="10"/>
      <c r="EO694" s="10"/>
      <c r="EP694" s="10"/>
      <c r="EQ694" s="10"/>
      <c r="ER694" s="10"/>
      <c r="ES694" s="10"/>
      <c r="ET694" s="10"/>
      <c r="EU694" s="10"/>
      <c r="EV694" s="10"/>
      <c r="EW694" s="10"/>
      <c r="EX694" s="10"/>
      <c r="EY694" s="10"/>
      <c r="EZ694" s="10"/>
      <c r="FA694" s="10"/>
      <c r="FB694" s="10"/>
      <c r="FC694" s="10"/>
      <c r="FD694" s="10"/>
      <c r="FE694" s="10"/>
      <c r="FF694" s="10"/>
      <c r="FG694" s="10"/>
      <c r="FH694" s="10"/>
      <c r="FI694" s="10"/>
      <c r="FJ694" s="10"/>
      <c r="FK694" s="10"/>
      <c r="FL694" s="10"/>
      <c r="FM694" s="10"/>
      <c r="FN694" s="10"/>
      <c r="FO694" s="10"/>
      <c r="FP694" s="10"/>
      <c r="FQ694" s="10"/>
      <c r="FR694" s="10"/>
      <c r="FS694" s="10"/>
      <c r="FT694" s="10"/>
      <c r="FU694" s="10"/>
      <c r="FV694" s="10"/>
      <c r="FW694" s="10"/>
      <c r="FX694" s="10"/>
      <c r="FY694" s="10"/>
      <c r="FZ694" s="10"/>
      <c r="GA694" s="10"/>
      <c r="GB694" s="10"/>
      <c r="GC694" s="10"/>
      <c r="GD694" s="10"/>
      <c r="GE694" s="10"/>
      <c r="GF694" s="10"/>
      <c r="GG694" s="10"/>
      <c r="GH694" s="10"/>
      <c r="GI694" s="10"/>
      <c r="GJ694" s="10"/>
      <c r="GK694" s="10"/>
      <c r="GL694" s="10"/>
      <c r="GM694" s="10"/>
      <c r="GN694" s="10"/>
      <c r="GO694" s="10"/>
      <c r="GP694" s="10"/>
      <c r="GQ694" s="10"/>
      <c r="GR694" s="10"/>
      <c r="GS694" s="10"/>
      <c r="GT694" s="10"/>
      <c r="GU694" s="10"/>
      <c r="GV694" s="10"/>
      <c r="GW694" s="10"/>
      <c r="GX694" s="10"/>
      <c r="GY694" s="10"/>
      <c r="GZ694" s="10"/>
      <c r="HA694" s="10"/>
      <c r="HB694" s="10"/>
      <c r="HC694" s="10"/>
      <c r="HD694" s="10"/>
      <c r="HE694" s="10"/>
      <c r="HF694" s="10"/>
      <c r="HG694" s="10"/>
      <c r="HH694" s="10"/>
      <c r="HI694" s="10"/>
      <c r="HJ694" s="10"/>
      <c r="HK694" s="10"/>
      <c r="HL694" s="10"/>
      <c r="HM694" s="10"/>
      <c r="HN694" s="10"/>
    </row>
    <row r="695" spans="1:222" ht="51" hidden="1" outlineLevel="1" x14ac:dyDescent="0.2">
      <c r="A695" s="14" t="s">
        <v>1769</v>
      </c>
      <c r="B695" s="14" t="s">
        <v>40</v>
      </c>
      <c r="C695" s="14" t="s">
        <v>1761</v>
      </c>
      <c r="D695" s="14" t="s">
        <v>1762</v>
      </c>
      <c r="E695" s="14" t="s">
        <v>1763</v>
      </c>
      <c r="F695" s="14" t="s">
        <v>1770</v>
      </c>
      <c r="G695" s="15" t="s">
        <v>77</v>
      </c>
      <c r="H695" s="16">
        <v>50</v>
      </c>
      <c r="I695" s="17" t="s">
        <v>816</v>
      </c>
      <c r="J695" s="15" t="s">
        <v>47</v>
      </c>
      <c r="K695" s="18" t="s">
        <v>48</v>
      </c>
      <c r="L695" s="18" t="s">
        <v>49</v>
      </c>
      <c r="M695" s="44" t="s">
        <v>1633</v>
      </c>
      <c r="N695" s="44"/>
      <c r="O695" s="44"/>
      <c r="P695" s="19"/>
      <c r="Q695" s="20">
        <v>718</v>
      </c>
      <c r="R695" s="20">
        <v>1064</v>
      </c>
      <c r="S695" s="20">
        <v>1064</v>
      </c>
      <c r="T695" s="20">
        <v>1064</v>
      </c>
      <c r="U695" s="20">
        <v>1064</v>
      </c>
      <c r="V695" s="20">
        <v>13540.81</v>
      </c>
      <c r="W695" s="28">
        <f t="shared" ref="W695:W758" si="19">V695*(O695+P695+Q695+R695+S695+T695+U695)</f>
        <v>67351988.939999998</v>
      </c>
      <c r="X695" s="20">
        <f t="shared" si="18"/>
        <v>75434227.612800002</v>
      </c>
      <c r="Y695" s="18" t="s">
        <v>51</v>
      </c>
      <c r="Z695" s="14" t="s">
        <v>168</v>
      </c>
      <c r="AA695" s="22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  <c r="EN695" s="10"/>
      <c r="EO695" s="10"/>
      <c r="EP695" s="10"/>
      <c r="EQ695" s="10"/>
      <c r="ER695" s="10"/>
      <c r="ES695" s="10"/>
      <c r="ET695" s="10"/>
      <c r="EU695" s="10"/>
      <c r="EV695" s="10"/>
      <c r="EW695" s="10"/>
      <c r="EX695" s="10"/>
      <c r="EY695" s="10"/>
      <c r="EZ695" s="10"/>
      <c r="FA695" s="10"/>
      <c r="FB695" s="10"/>
      <c r="FC695" s="10"/>
      <c r="FD695" s="10"/>
      <c r="FE695" s="10"/>
      <c r="FF695" s="10"/>
      <c r="FG695" s="10"/>
      <c r="FH695" s="10"/>
      <c r="FI695" s="10"/>
      <c r="FJ695" s="10"/>
      <c r="FK695" s="10"/>
      <c r="FL695" s="10"/>
      <c r="FM695" s="10"/>
      <c r="FN695" s="10"/>
      <c r="FO695" s="10"/>
      <c r="FP695" s="10"/>
      <c r="FQ695" s="10"/>
      <c r="FR695" s="10"/>
      <c r="FS695" s="10"/>
      <c r="FT695" s="10"/>
      <c r="FU695" s="10"/>
      <c r="FV695" s="10"/>
      <c r="FW695" s="10"/>
      <c r="FX695" s="10"/>
      <c r="FY695" s="10"/>
      <c r="FZ695" s="10"/>
      <c r="GA695" s="10"/>
      <c r="GB695" s="10"/>
      <c r="GC695" s="10"/>
      <c r="GD695" s="10"/>
      <c r="GE695" s="10"/>
      <c r="GF695" s="10"/>
      <c r="GG695" s="10"/>
      <c r="GH695" s="10"/>
      <c r="GI695" s="10"/>
      <c r="GJ695" s="10"/>
      <c r="GK695" s="10"/>
      <c r="GL695" s="10"/>
      <c r="GM695" s="10"/>
      <c r="GN695" s="10"/>
      <c r="GO695" s="10"/>
      <c r="GP695" s="10"/>
      <c r="GQ695" s="10"/>
      <c r="GR695" s="10"/>
      <c r="GS695" s="10"/>
      <c r="GT695" s="10"/>
      <c r="GU695" s="10"/>
      <c r="GV695" s="10"/>
      <c r="GW695" s="10"/>
      <c r="GX695" s="10"/>
      <c r="GY695" s="10"/>
      <c r="GZ695" s="10"/>
      <c r="HA695" s="10"/>
      <c r="HB695" s="10"/>
      <c r="HC695" s="10"/>
      <c r="HD695" s="10"/>
      <c r="HE695" s="10"/>
      <c r="HF695" s="10"/>
      <c r="HG695" s="10"/>
      <c r="HH695" s="10"/>
      <c r="HI695" s="10"/>
      <c r="HJ695" s="10"/>
      <c r="HK695" s="10"/>
      <c r="HL695" s="10"/>
      <c r="HM695" s="10"/>
      <c r="HN695" s="10"/>
    </row>
    <row r="696" spans="1:222" ht="51" hidden="1" outlineLevel="1" x14ac:dyDescent="0.2">
      <c r="A696" s="14" t="s">
        <v>1771</v>
      </c>
      <c r="B696" s="14" t="s">
        <v>40</v>
      </c>
      <c r="C696" s="14" t="s">
        <v>1761</v>
      </c>
      <c r="D696" s="14" t="s">
        <v>1762</v>
      </c>
      <c r="E696" s="14" t="s">
        <v>1763</v>
      </c>
      <c r="F696" s="14" t="s">
        <v>1772</v>
      </c>
      <c r="G696" s="15" t="s">
        <v>77</v>
      </c>
      <c r="H696" s="16">
        <v>50</v>
      </c>
      <c r="I696" s="17" t="s">
        <v>816</v>
      </c>
      <c r="J696" s="15" t="s">
        <v>47</v>
      </c>
      <c r="K696" s="18" t="s">
        <v>48</v>
      </c>
      <c r="L696" s="18" t="s">
        <v>49</v>
      </c>
      <c r="M696" s="44" t="s">
        <v>1633</v>
      </c>
      <c r="N696" s="44"/>
      <c r="O696" s="44"/>
      <c r="P696" s="19"/>
      <c r="Q696" s="20">
        <v>410</v>
      </c>
      <c r="R696" s="20">
        <v>410</v>
      </c>
      <c r="S696" s="20">
        <v>410</v>
      </c>
      <c r="T696" s="20">
        <v>410</v>
      </c>
      <c r="U696" s="20">
        <v>410</v>
      </c>
      <c r="V696" s="20">
        <v>13540.81</v>
      </c>
      <c r="W696" s="28">
        <f t="shared" si="19"/>
        <v>27758660.5</v>
      </c>
      <c r="X696" s="20">
        <f t="shared" si="18"/>
        <v>31089699.760000002</v>
      </c>
      <c r="Y696" s="18" t="s">
        <v>51</v>
      </c>
      <c r="Z696" s="14" t="s">
        <v>168</v>
      </c>
      <c r="AA696" s="22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  <c r="EN696" s="10"/>
      <c r="EO696" s="10"/>
      <c r="EP696" s="10"/>
      <c r="EQ696" s="10"/>
      <c r="ER696" s="10"/>
      <c r="ES696" s="10"/>
      <c r="ET696" s="10"/>
      <c r="EU696" s="10"/>
      <c r="EV696" s="10"/>
      <c r="EW696" s="10"/>
      <c r="EX696" s="10"/>
      <c r="EY696" s="10"/>
      <c r="EZ696" s="10"/>
      <c r="FA696" s="10"/>
      <c r="FB696" s="10"/>
      <c r="FC696" s="10"/>
      <c r="FD696" s="10"/>
      <c r="FE696" s="10"/>
      <c r="FF696" s="10"/>
      <c r="FG696" s="10"/>
      <c r="FH696" s="10"/>
      <c r="FI696" s="10"/>
      <c r="FJ696" s="10"/>
      <c r="FK696" s="10"/>
      <c r="FL696" s="10"/>
      <c r="FM696" s="10"/>
      <c r="FN696" s="10"/>
      <c r="FO696" s="10"/>
      <c r="FP696" s="10"/>
      <c r="FQ696" s="10"/>
      <c r="FR696" s="10"/>
      <c r="FS696" s="10"/>
      <c r="FT696" s="10"/>
      <c r="FU696" s="10"/>
      <c r="FV696" s="10"/>
      <c r="FW696" s="10"/>
      <c r="FX696" s="10"/>
      <c r="FY696" s="10"/>
      <c r="FZ696" s="10"/>
      <c r="GA696" s="10"/>
      <c r="GB696" s="10"/>
      <c r="GC696" s="10"/>
      <c r="GD696" s="10"/>
      <c r="GE696" s="10"/>
      <c r="GF696" s="10"/>
      <c r="GG696" s="10"/>
      <c r="GH696" s="10"/>
      <c r="GI696" s="10"/>
      <c r="GJ696" s="10"/>
      <c r="GK696" s="10"/>
      <c r="GL696" s="10"/>
      <c r="GM696" s="10"/>
      <c r="GN696" s="10"/>
      <c r="GO696" s="10"/>
      <c r="GP696" s="10"/>
      <c r="GQ696" s="10"/>
      <c r="GR696" s="10"/>
      <c r="GS696" s="10"/>
      <c r="GT696" s="10"/>
      <c r="GU696" s="10"/>
      <c r="GV696" s="10"/>
      <c r="GW696" s="10"/>
      <c r="GX696" s="10"/>
      <c r="GY696" s="10"/>
      <c r="GZ696" s="10"/>
      <c r="HA696" s="10"/>
      <c r="HB696" s="10"/>
      <c r="HC696" s="10"/>
      <c r="HD696" s="10"/>
      <c r="HE696" s="10"/>
      <c r="HF696" s="10"/>
      <c r="HG696" s="10"/>
      <c r="HH696" s="10"/>
      <c r="HI696" s="10"/>
      <c r="HJ696" s="10"/>
      <c r="HK696" s="10"/>
      <c r="HL696" s="10"/>
      <c r="HM696" s="10"/>
      <c r="HN696" s="10"/>
    </row>
    <row r="697" spans="1:222" ht="51" hidden="1" outlineLevel="1" x14ac:dyDescent="0.2">
      <c r="A697" s="14" t="s">
        <v>1773</v>
      </c>
      <c r="B697" s="14" t="s">
        <v>40</v>
      </c>
      <c r="C697" s="14" t="s">
        <v>1761</v>
      </c>
      <c r="D697" s="14" t="s">
        <v>1762</v>
      </c>
      <c r="E697" s="14" t="s">
        <v>1763</v>
      </c>
      <c r="F697" s="14" t="s">
        <v>1774</v>
      </c>
      <c r="G697" s="15" t="s">
        <v>77</v>
      </c>
      <c r="H697" s="16">
        <v>50</v>
      </c>
      <c r="I697" s="17" t="s">
        <v>816</v>
      </c>
      <c r="J697" s="15" t="s">
        <v>47</v>
      </c>
      <c r="K697" s="18" t="s">
        <v>48</v>
      </c>
      <c r="L697" s="18" t="s">
        <v>49</v>
      </c>
      <c r="M697" s="44" t="s">
        <v>1633</v>
      </c>
      <c r="N697" s="44"/>
      <c r="O697" s="44"/>
      <c r="P697" s="19"/>
      <c r="Q697" s="20">
        <v>212</v>
      </c>
      <c r="R697" s="20">
        <v>212</v>
      </c>
      <c r="S697" s="20">
        <v>212</v>
      </c>
      <c r="T697" s="20">
        <v>212</v>
      </c>
      <c r="U697" s="20">
        <v>212</v>
      </c>
      <c r="V697" s="20">
        <v>13540.81</v>
      </c>
      <c r="W697" s="28">
        <f t="shared" si="19"/>
        <v>14353258.6</v>
      </c>
      <c r="X697" s="20">
        <f t="shared" si="18"/>
        <v>16075649.632000001</v>
      </c>
      <c r="Y697" s="18" t="s">
        <v>51</v>
      </c>
      <c r="Z697" s="14" t="s">
        <v>168</v>
      </c>
      <c r="AA697" s="22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  <c r="FH697" s="10"/>
      <c r="FI697" s="10"/>
      <c r="FJ697" s="10"/>
      <c r="FK697" s="10"/>
      <c r="FL697" s="10"/>
      <c r="FM697" s="10"/>
      <c r="FN697" s="10"/>
      <c r="FO697" s="10"/>
      <c r="FP697" s="10"/>
      <c r="FQ697" s="10"/>
      <c r="FR697" s="10"/>
      <c r="FS697" s="10"/>
      <c r="FT697" s="10"/>
      <c r="FU697" s="10"/>
      <c r="FV697" s="10"/>
      <c r="FW697" s="10"/>
      <c r="FX697" s="10"/>
      <c r="FY697" s="10"/>
      <c r="FZ697" s="10"/>
      <c r="GA697" s="10"/>
      <c r="GB697" s="10"/>
      <c r="GC697" s="10"/>
      <c r="GD697" s="10"/>
      <c r="GE697" s="10"/>
      <c r="GF697" s="10"/>
      <c r="GG697" s="10"/>
      <c r="GH697" s="10"/>
      <c r="GI697" s="10"/>
      <c r="GJ697" s="10"/>
      <c r="GK697" s="10"/>
      <c r="GL697" s="10"/>
      <c r="GM697" s="10"/>
      <c r="GN697" s="10"/>
      <c r="GO697" s="10"/>
      <c r="GP697" s="10"/>
      <c r="GQ697" s="10"/>
      <c r="GR697" s="10"/>
      <c r="GS697" s="10"/>
      <c r="GT697" s="10"/>
      <c r="GU697" s="10"/>
      <c r="GV697" s="10"/>
      <c r="GW697" s="10"/>
      <c r="GX697" s="10"/>
      <c r="GY697" s="10"/>
      <c r="GZ697" s="10"/>
      <c r="HA697" s="10"/>
      <c r="HB697" s="10"/>
      <c r="HC697" s="10"/>
      <c r="HD697" s="10"/>
      <c r="HE697" s="10"/>
      <c r="HF697" s="10"/>
      <c r="HG697" s="10"/>
      <c r="HH697" s="10"/>
      <c r="HI697" s="10"/>
      <c r="HJ697" s="10"/>
      <c r="HK697" s="10"/>
      <c r="HL697" s="10"/>
      <c r="HM697" s="10"/>
      <c r="HN697" s="10"/>
    </row>
    <row r="698" spans="1:222" ht="51" hidden="1" outlineLevel="1" x14ac:dyDescent="0.2">
      <c r="A698" s="14" t="s">
        <v>1775</v>
      </c>
      <c r="B698" s="14" t="s">
        <v>40</v>
      </c>
      <c r="C698" s="14" t="s">
        <v>1761</v>
      </c>
      <c r="D698" s="14" t="s">
        <v>1762</v>
      </c>
      <c r="E698" s="14" t="s">
        <v>1763</v>
      </c>
      <c r="F698" s="14" t="s">
        <v>1776</v>
      </c>
      <c r="G698" s="15" t="s">
        <v>77</v>
      </c>
      <c r="H698" s="16">
        <v>50</v>
      </c>
      <c r="I698" s="17" t="s">
        <v>816</v>
      </c>
      <c r="J698" s="15" t="s">
        <v>47</v>
      </c>
      <c r="K698" s="18" t="s">
        <v>48</v>
      </c>
      <c r="L698" s="18" t="s">
        <v>49</v>
      </c>
      <c r="M698" s="44" t="s">
        <v>1633</v>
      </c>
      <c r="N698" s="44"/>
      <c r="O698" s="44"/>
      <c r="P698" s="19"/>
      <c r="Q698" s="20">
        <v>128</v>
      </c>
      <c r="R698" s="20">
        <v>128</v>
      </c>
      <c r="S698" s="20">
        <v>128</v>
      </c>
      <c r="T698" s="20">
        <v>128</v>
      </c>
      <c r="U698" s="20">
        <v>128</v>
      </c>
      <c r="V698" s="20">
        <v>13540.81</v>
      </c>
      <c r="W698" s="28">
        <f t="shared" si="19"/>
        <v>8666118.4000000004</v>
      </c>
      <c r="X698" s="20">
        <f t="shared" si="18"/>
        <v>9706052.6080000009</v>
      </c>
      <c r="Y698" s="18" t="s">
        <v>51</v>
      </c>
      <c r="Z698" s="14" t="s">
        <v>168</v>
      </c>
      <c r="AA698" s="22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  <c r="FH698" s="10"/>
      <c r="FI698" s="10"/>
      <c r="FJ698" s="10"/>
      <c r="FK698" s="10"/>
      <c r="FL698" s="10"/>
      <c r="FM698" s="10"/>
      <c r="FN698" s="10"/>
      <c r="FO698" s="10"/>
      <c r="FP698" s="10"/>
      <c r="FQ698" s="10"/>
      <c r="FR698" s="10"/>
      <c r="FS698" s="10"/>
      <c r="FT698" s="10"/>
      <c r="FU698" s="10"/>
      <c r="FV698" s="10"/>
      <c r="FW698" s="10"/>
      <c r="FX698" s="10"/>
      <c r="FY698" s="10"/>
      <c r="FZ698" s="10"/>
      <c r="GA698" s="10"/>
      <c r="GB698" s="10"/>
      <c r="GC698" s="10"/>
      <c r="GD698" s="10"/>
      <c r="GE698" s="10"/>
      <c r="GF698" s="10"/>
      <c r="GG698" s="10"/>
      <c r="GH698" s="10"/>
      <c r="GI698" s="10"/>
      <c r="GJ698" s="10"/>
      <c r="GK698" s="10"/>
      <c r="GL698" s="10"/>
      <c r="GM698" s="10"/>
      <c r="GN698" s="10"/>
      <c r="GO698" s="10"/>
      <c r="GP698" s="10"/>
      <c r="GQ698" s="10"/>
      <c r="GR698" s="10"/>
      <c r="GS698" s="10"/>
      <c r="GT698" s="10"/>
      <c r="GU698" s="10"/>
      <c r="GV698" s="10"/>
      <c r="GW698" s="10"/>
      <c r="GX698" s="10"/>
      <c r="GY698" s="10"/>
      <c r="GZ698" s="10"/>
      <c r="HA698" s="10"/>
      <c r="HB698" s="10"/>
      <c r="HC698" s="10"/>
      <c r="HD698" s="10"/>
      <c r="HE698" s="10"/>
      <c r="HF698" s="10"/>
      <c r="HG698" s="10"/>
      <c r="HH698" s="10"/>
      <c r="HI698" s="10"/>
      <c r="HJ698" s="10"/>
      <c r="HK698" s="10"/>
      <c r="HL698" s="10"/>
      <c r="HM698" s="10"/>
      <c r="HN698" s="10"/>
    </row>
    <row r="699" spans="1:222" ht="51" hidden="1" outlineLevel="1" x14ac:dyDescent="0.2">
      <c r="A699" s="14" t="s">
        <v>1777</v>
      </c>
      <c r="B699" s="14" t="s">
        <v>40</v>
      </c>
      <c r="C699" s="14" t="s">
        <v>1761</v>
      </c>
      <c r="D699" s="14" t="s">
        <v>1762</v>
      </c>
      <c r="E699" s="14" t="s">
        <v>1763</v>
      </c>
      <c r="F699" s="14" t="s">
        <v>1778</v>
      </c>
      <c r="G699" s="15" t="s">
        <v>77</v>
      </c>
      <c r="H699" s="16">
        <v>50</v>
      </c>
      <c r="I699" s="17" t="s">
        <v>816</v>
      </c>
      <c r="J699" s="15" t="s">
        <v>47</v>
      </c>
      <c r="K699" s="18" t="s">
        <v>48</v>
      </c>
      <c r="L699" s="18" t="s">
        <v>49</v>
      </c>
      <c r="M699" s="44" t="s">
        <v>1633</v>
      </c>
      <c r="N699" s="44"/>
      <c r="O699" s="44"/>
      <c r="P699" s="19"/>
      <c r="Q699" s="20">
        <v>193</v>
      </c>
      <c r="R699" s="20">
        <v>193</v>
      </c>
      <c r="S699" s="20">
        <v>193</v>
      </c>
      <c r="T699" s="20">
        <v>193</v>
      </c>
      <c r="U699" s="20">
        <v>193</v>
      </c>
      <c r="V699" s="20">
        <v>13540.81</v>
      </c>
      <c r="W699" s="28">
        <f t="shared" si="19"/>
        <v>13066881.65</v>
      </c>
      <c r="X699" s="20">
        <f t="shared" si="18"/>
        <v>14634907.448000003</v>
      </c>
      <c r="Y699" s="18" t="s">
        <v>51</v>
      </c>
      <c r="Z699" s="14" t="s">
        <v>168</v>
      </c>
      <c r="AA699" s="22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  <c r="EN699" s="10"/>
      <c r="EO699" s="10"/>
      <c r="EP699" s="10"/>
      <c r="EQ699" s="10"/>
      <c r="ER699" s="10"/>
      <c r="ES699" s="10"/>
      <c r="ET699" s="10"/>
      <c r="EU699" s="10"/>
      <c r="EV699" s="10"/>
      <c r="EW699" s="10"/>
      <c r="EX699" s="10"/>
      <c r="EY699" s="10"/>
      <c r="EZ699" s="10"/>
      <c r="FA699" s="10"/>
      <c r="FB699" s="10"/>
      <c r="FC699" s="10"/>
      <c r="FD699" s="10"/>
      <c r="FE699" s="10"/>
      <c r="FF699" s="10"/>
      <c r="FG699" s="10"/>
      <c r="FH699" s="10"/>
      <c r="FI699" s="10"/>
      <c r="FJ699" s="10"/>
      <c r="FK699" s="10"/>
      <c r="FL699" s="10"/>
      <c r="FM699" s="10"/>
      <c r="FN699" s="10"/>
      <c r="FO699" s="10"/>
      <c r="FP699" s="10"/>
      <c r="FQ699" s="10"/>
      <c r="FR699" s="10"/>
      <c r="FS699" s="10"/>
      <c r="FT699" s="10"/>
      <c r="FU699" s="10"/>
      <c r="FV699" s="10"/>
      <c r="FW699" s="10"/>
      <c r="FX699" s="10"/>
      <c r="FY699" s="10"/>
      <c r="FZ699" s="10"/>
      <c r="GA699" s="10"/>
      <c r="GB699" s="10"/>
      <c r="GC699" s="10"/>
      <c r="GD699" s="10"/>
      <c r="GE699" s="10"/>
      <c r="GF699" s="10"/>
      <c r="GG699" s="10"/>
      <c r="GH699" s="10"/>
      <c r="GI699" s="10"/>
      <c r="GJ699" s="10"/>
      <c r="GK699" s="10"/>
      <c r="GL699" s="10"/>
      <c r="GM699" s="10"/>
      <c r="GN699" s="10"/>
      <c r="GO699" s="10"/>
      <c r="GP699" s="10"/>
      <c r="GQ699" s="10"/>
      <c r="GR699" s="10"/>
      <c r="GS699" s="10"/>
      <c r="GT699" s="10"/>
      <c r="GU699" s="10"/>
      <c r="GV699" s="10"/>
      <c r="GW699" s="10"/>
      <c r="GX699" s="10"/>
      <c r="GY699" s="10"/>
      <c r="GZ699" s="10"/>
      <c r="HA699" s="10"/>
      <c r="HB699" s="10"/>
      <c r="HC699" s="10"/>
      <c r="HD699" s="10"/>
      <c r="HE699" s="10"/>
      <c r="HF699" s="10"/>
      <c r="HG699" s="10"/>
      <c r="HH699" s="10"/>
      <c r="HI699" s="10"/>
      <c r="HJ699" s="10"/>
      <c r="HK699" s="10"/>
      <c r="HL699" s="10"/>
      <c r="HM699" s="10"/>
      <c r="HN699" s="10"/>
    </row>
    <row r="700" spans="1:222" ht="51" hidden="1" outlineLevel="1" x14ac:dyDescent="0.2">
      <c r="A700" s="14" t="s">
        <v>1779</v>
      </c>
      <c r="B700" s="14" t="s">
        <v>40</v>
      </c>
      <c r="C700" s="14" t="s">
        <v>1761</v>
      </c>
      <c r="D700" s="14" t="s">
        <v>1762</v>
      </c>
      <c r="E700" s="14" t="s">
        <v>1763</v>
      </c>
      <c r="F700" s="14" t="s">
        <v>1780</v>
      </c>
      <c r="G700" s="15" t="s">
        <v>77</v>
      </c>
      <c r="H700" s="16">
        <v>50</v>
      </c>
      <c r="I700" s="17" t="s">
        <v>816</v>
      </c>
      <c r="J700" s="15" t="s">
        <v>47</v>
      </c>
      <c r="K700" s="18" t="s">
        <v>48</v>
      </c>
      <c r="L700" s="18" t="s">
        <v>49</v>
      </c>
      <c r="M700" s="44" t="s">
        <v>1633</v>
      </c>
      <c r="N700" s="44"/>
      <c r="O700" s="44"/>
      <c r="P700" s="19"/>
      <c r="Q700" s="20">
        <v>202</v>
      </c>
      <c r="R700" s="20">
        <v>202</v>
      </c>
      <c r="S700" s="20">
        <v>202</v>
      </c>
      <c r="T700" s="20">
        <v>202</v>
      </c>
      <c r="U700" s="20">
        <v>202</v>
      </c>
      <c r="V700" s="20">
        <v>13540.81</v>
      </c>
      <c r="W700" s="28">
        <f t="shared" si="19"/>
        <v>13676218.1</v>
      </c>
      <c r="X700" s="20">
        <f t="shared" si="18"/>
        <v>15317364.272000002</v>
      </c>
      <c r="Y700" s="18" t="s">
        <v>51</v>
      </c>
      <c r="Z700" s="14" t="s">
        <v>168</v>
      </c>
      <c r="AA700" s="22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  <c r="EN700" s="10"/>
      <c r="EO700" s="10"/>
      <c r="EP700" s="10"/>
      <c r="EQ700" s="10"/>
      <c r="ER700" s="10"/>
      <c r="ES700" s="10"/>
      <c r="ET700" s="10"/>
      <c r="EU700" s="10"/>
      <c r="EV700" s="10"/>
      <c r="EW700" s="10"/>
      <c r="EX700" s="10"/>
      <c r="EY700" s="10"/>
      <c r="EZ700" s="10"/>
      <c r="FA700" s="10"/>
      <c r="FB700" s="10"/>
      <c r="FC700" s="10"/>
      <c r="FD700" s="10"/>
      <c r="FE700" s="10"/>
      <c r="FF700" s="10"/>
      <c r="FG700" s="10"/>
      <c r="FH700" s="10"/>
      <c r="FI700" s="10"/>
      <c r="FJ700" s="10"/>
      <c r="FK700" s="10"/>
      <c r="FL700" s="10"/>
      <c r="FM700" s="10"/>
      <c r="FN700" s="10"/>
      <c r="FO700" s="10"/>
      <c r="FP700" s="10"/>
      <c r="FQ700" s="10"/>
      <c r="FR700" s="10"/>
      <c r="FS700" s="10"/>
      <c r="FT700" s="10"/>
      <c r="FU700" s="10"/>
      <c r="FV700" s="10"/>
      <c r="FW700" s="10"/>
      <c r="FX700" s="10"/>
      <c r="FY700" s="10"/>
      <c r="FZ700" s="10"/>
      <c r="GA700" s="10"/>
      <c r="GB700" s="10"/>
      <c r="GC700" s="10"/>
      <c r="GD700" s="10"/>
      <c r="GE700" s="10"/>
      <c r="GF700" s="10"/>
      <c r="GG700" s="10"/>
      <c r="GH700" s="10"/>
      <c r="GI700" s="10"/>
      <c r="GJ700" s="10"/>
      <c r="GK700" s="10"/>
      <c r="GL700" s="10"/>
      <c r="GM700" s="10"/>
      <c r="GN700" s="10"/>
      <c r="GO700" s="10"/>
      <c r="GP700" s="10"/>
      <c r="GQ700" s="10"/>
      <c r="GR700" s="10"/>
      <c r="GS700" s="10"/>
      <c r="GT700" s="10"/>
      <c r="GU700" s="10"/>
      <c r="GV700" s="10"/>
      <c r="GW700" s="10"/>
      <c r="GX700" s="10"/>
      <c r="GY700" s="10"/>
      <c r="GZ700" s="10"/>
      <c r="HA700" s="10"/>
      <c r="HB700" s="10"/>
      <c r="HC700" s="10"/>
      <c r="HD700" s="10"/>
      <c r="HE700" s="10"/>
      <c r="HF700" s="10"/>
      <c r="HG700" s="10"/>
      <c r="HH700" s="10"/>
      <c r="HI700" s="10"/>
      <c r="HJ700" s="10"/>
      <c r="HK700" s="10"/>
      <c r="HL700" s="10"/>
      <c r="HM700" s="10"/>
      <c r="HN700" s="10"/>
    </row>
    <row r="701" spans="1:222" ht="51" hidden="1" outlineLevel="1" x14ac:dyDescent="0.2">
      <c r="A701" s="14" t="s">
        <v>1781</v>
      </c>
      <c r="B701" s="14" t="s">
        <v>40</v>
      </c>
      <c r="C701" s="80" t="s">
        <v>1761</v>
      </c>
      <c r="D701" s="14" t="s">
        <v>1762</v>
      </c>
      <c r="E701" s="14" t="s">
        <v>1763</v>
      </c>
      <c r="F701" s="14" t="s">
        <v>1782</v>
      </c>
      <c r="G701" s="15" t="s">
        <v>77</v>
      </c>
      <c r="H701" s="16">
        <v>50</v>
      </c>
      <c r="I701" s="17" t="s">
        <v>816</v>
      </c>
      <c r="J701" s="15" t="s">
        <v>47</v>
      </c>
      <c r="K701" s="18" t="s">
        <v>48</v>
      </c>
      <c r="L701" s="18" t="s">
        <v>49</v>
      </c>
      <c r="M701" s="44" t="s">
        <v>1633</v>
      </c>
      <c r="N701" s="44"/>
      <c r="O701" s="44"/>
      <c r="P701" s="19"/>
      <c r="Q701" s="20">
        <v>346</v>
      </c>
      <c r="R701" s="20">
        <v>346</v>
      </c>
      <c r="S701" s="20">
        <v>346</v>
      </c>
      <c r="T701" s="20">
        <v>346</v>
      </c>
      <c r="U701" s="20">
        <v>346</v>
      </c>
      <c r="V701" s="20">
        <v>13540.81</v>
      </c>
      <c r="W701" s="28">
        <f t="shared" si="19"/>
        <v>23425601.300000001</v>
      </c>
      <c r="X701" s="20">
        <f t="shared" si="18"/>
        <v>26236673.456000004</v>
      </c>
      <c r="Y701" s="18" t="s">
        <v>51</v>
      </c>
      <c r="Z701" s="14" t="s">
        <v>168</v>
      </c>
      <c r="AA701" s="22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P701" s="10"/>
      <c r="DQ701" s="10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  <c r="EI701" s="10"/>
      <c r="EJ701" s="10"/>
      <c r="EK701" s="10"/>
      <c r="EL701" s="10"/>
      <c r="EM701" s="10"/>
      <c r="EN701" s="10"/>
      <c r="EO701" s="10"/>
      <c r="EP701" s="10"/>
      <c r="EQ701" s="10"/>
      <c r="ER701" s="10"/>
      <c r="ES701" s="10"/>
      <c r="ET701" s="10"/>
      <c r="EU701" s="10"/>
      <c r="EV701" s="10"/>
      <c r="EW701" s="10"/>
      <c r="EX701" s="10"/>
      <c r="EY701" s="10"/>
      <c r="EZ701" s="10"/>
      <c r="FA701" s="10"/>
      <c r="FB701" s="10"/>
      <c r="FC701" s="10"/>
      <c r="FD701" s="10"/>
      <c r="FE701" s="10"/>
      <c r="FF701" s="10"/>
      <c r="FG701" s="10"/>
      <c r="FH701" s="10"/>
      <c r="FI701" s="10"/>
      <c r="FJ701" s="10"/>
      <c r="FK701" s="10"/>
      <c r="FL701" s="10"/>
      <c r="FM701" s="10"/>
      <c r="FN701" s="10"/>
      <c r="FO701" s="10"/>
      <c r="FP701" s="10"/>
      <c r="FQ701" s="10"/>
      <c r="FR701" s="10"/>
      <c r="FS701" s="10"/>
      <c r="FT701" s="10"/>
      <c r="FU701" s="10"/>
      <c r="FV701" s="10"/>
      <c r="FW701" s="10"/>
      <c r="FX701" s="10"/>
      <c r="FY701" s="10"/>
      <c r="FZ701" s="10"/>
      <c r="GA701" s="10"/>
      <c r="GB701" s="10"/>
      <c r="GC701" s="10"/>
      <c r="GD701" s="10"/>
      <c r="GE701" s="10"/>
      <c r="GF701" s="10"/>
      <c r="GG701" s="10"/>
      <c r="GH701" s="10"/>
      <c r="GI701" s="10"/>
      <c r="GJ701" s="10"/>
      <c r="GK701" s="10"/>
      <c r="GL701" s="10"/>
      <c r="GM701" s="10"/>
      <c r="GN701" s="10"/>
      <c r="GO701" s="10"/>
      <c r="GP701" s="10"/>
      <c r="GQ701" s="10"/>
      <c r="GR701" s="10"/>
      <c r="GS701" s="10"/>
      <c r="GT701" s="10"/>
      <c r="GU701" s="10"/>
      <c r="GV701" s="10"/>
      <c r="GW701" s="10"/>
      <c r="GX701" s="10"/>
      <c r="GY701" s="10"/>
      <c r="GZ701" s="10"/>
      <c r="HA701" s="10"/>
      <c r="HB701" s="10"/>
      <c r="HC701" s="10"/>
      <c r="HD701" s="10"/>
      <c r="HE701" s="10"/>
      <c r="HF701" s="10"/>
      <c r="HG701" s="10"/>
      <c r="HH701" s="10"/>
      <c r="HI701" s="10"/>
      <c r="HJ701" s="10"/>
      <c r="HK701" s="10"/>
      <c r="HL701" s="10"/>
      <c r="HM701" s="10"/>
      <c r="HN701" s="10"/>
    </row>
    <row r="702" spans="1:222" ht="51" hidden="1" outlineLevel="1" x14ac:dyDescent="0.2">
      <c r="A702" s="14" t="s">
        <v>1783</v>
      </c>
      <c r="B702" s="14" t="s">
        <v>40</v>
      </c>
      <c r="C702" s="14" t="s">
        <v>1761</v>
      </c>
      <c r="D702" s="14" t="s">
        <v>1762</v>
      </c>
      <c r="E702" s="14" t="s">
        <v>1763</v>
      </c>
      <c r="F702" s="14" t="s">
        <v>1784</v>
      </c>
      <c r="G702" s="15" t="s">
        <v>77</v>
      </c>
      <c r="H702" s="16">
        <v>50</v>
      </c>
      <c r="I702" s="17" t="s">
        <v>816</v>
      </c>
      <c r="J702" s="15" t="s">
        <v>47</v>
      </c>
      <c r="K702" s="18" t="s">
        <v>48</v>
      </c>
      <c r="L702" s="18" t="s">
        <v>49</v>
      </c>
      <c r="M702" s="44" t="s">
        <v>1633</v>
      </c>
      <c r="N702" s="44"/>
      <c r="O702" s="44"/>
      <c r="P702" s="19"/>
      <c r="Q702" s="20">
        <v>32</v>
      </c>
      <c r="R702" s="20">
        <v>32</v>
      </c>
      <c r="S702" s="20">
        <v>32</v>
      </c>
      <c r="T702" s="20">
        <v>32</v>
      </c>
      <c r="U702" s="20">
        <v>32</v>
      </c>
      <c r="V702" s="20">
        <v>13540.81</v>
      </c>
      <c r="W702" s="28">
        <f t="shared" si="19"/>
        <v>2166529.6</v>
      </c>
      <c r="X702" s="20">
        <f t="shared" si="18"/>
        <v>2426513.1520000002</v>
      </c>
      <c r="Y702" s="18" t="s">
        <v>51</v>
      </c>
      <c r="Z702" s="14" t="s">
        <v>168</v>
      </c>
      <c r="AA702" s="22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  <c r="EN702" s="10"/>
      <c r="EO702" s="10"/>
      <c r="EP702" s="10"/>
      <c r="EQ702" s="10"/>
      <c r="ER702" s="10"/>
      <c r="ES702" s="10"/>
      <c r="ET702" s="10"/>
      <c r="EU702" s="10"/>
      <c r="EV702" s="10"/>
      <c r="EW702" s="10"/>
      <c r="EX702" s="10"/>
      <c r="EY702" s="10"/>
      <c r="EZ702" s="10"/>
      <c r="FA702" s="10"/>
      <c r="FB702" s="10"/>
      <c r="FC702" s="10"/>
      <c r="FD702" s="10"/>
      <c r="FE702" s="10"/>
      <c r="FF702" s="10"/>
      <c r="FG702" s="10"/>
      <c r="FH702" s="10"/>
      <c r="FI702" s="10"/>
      <c r="FJ702" s="10"/>
      <c r="FK702" s="10"/>
      <c r="FL702" s="10"/>
      <c r="FM702" s="10"/>
      <c r="FN702" s="10"/>
      <c r="FO702" s="10"/>
      <c r="FP702" s="10"/>
      <c r="FQ702" s="10"/>
      <c r="FR702" s="10"/>
      <c r="FS702" s="10"/>
      <c r="FT702" s="10"/>
      <c r="FU702" s="10"/>
      <c r="FV702" s="10"/>
      <c r="FW702" s="10"/>
      <c r="FX702" s="10"/>
      <c r="FY702" s="10"/>
      <c r="FZ702" s="10"/>
      <c r="GA702" s="10"/>
      <c r="GB702" s="10"/>
      <c r="GC702" s="10"/>
      <c r="GD702" s="10"/>
      <c r="GE702" s="10"/>
      <c r="GF702" s="10"/>
      <c r="GG702" s="10"/>
      <c r="GH702" s="10"/>
      <c r="GI702" s="10"/>
      <c r="GJ702" s="10"/>
      <c r="GK702" s="10"/>
      <c r="GL702" s="10"/>
      <c r="GM702" s="10"/>
      <c r="GN702" s="10"/>
      <c r="GO702" s="10"/>
      <c r="GP702" s="10"/>
      <c r="GQ702" s="10"/>
      <c r="GR702" s="10"/>
      <c r="GS702" s="10"/>
      <c r="GT702" s="10"/>
      <c r="GU702" s="10"/>
      <c r="GV702" s="10"/>
      <c r="GW702" s="10"/>
      <c r="GX702" s="10"/>
      <c r="GY702" s="10"/>
      <c r="GZ702" s="10"/>
      <c r="HA702" s="10"/>
      <c r="HB702" s="10"/>
      <c r="HC702" s="10"/>
      <c r="HD702" s="10"/>
      <c r="HE702" s="10"/>
      <c r="HF702" s="10"/>
      <c r="HG702" s="10"/>
      <c r="HH702" s="10"/>
      <c r="HI702" s="10"/>
      <c r="HJ702" s="10"/>
      <c r="HK702" s="10"/>
      <c r="HL702" s="10"/>
      <c r="HM702" s="10"/>
      <c r="HN702" s="10"/>
    </row>
    <row r="703" spans="1:222" ht="51" hidden="1" outlineLevel="1" x14ac:dyDescent="0.2">
      <c r="A703" s="14" t="s">
        <v>1785</v>
      </c>
      <c r="B703" s="14" t="s">
        <v>40</v>
      </c>
      <c r="C703" s="14" t="s">
        <v>1761</v>
      </c>
      <c r="D703" s="14" t="s">
        <v>1762</v>
      </c>
      <c r="E703" s="14" t="s">
        <v>1763</v>
      </c>
      <c r="F703" s="14" t="s">
        <v>1786</v>
      </c>
      <c r="G703" s="15" t="s">
        <v>77</v>
      </c>
      <c r="H703" s="16">
        <v>50</v>
      </c>
      <c r="I703" s="17" t="s">
        <v>816</v>
      </c>
      <c r="J703" s="15" t="s">
        <v>47</v>
      </c>
      <c r="K703" s="18" t="s">
        <v>48</v>
      </c>
      <c r="L703" s="18" t="s">
        <v>49</v>
      </c>
      <c r="M703" s="44" t="s">
        <v>1633</v>
      </c>
      <c r="N703" s="44"/>
      <c r="O703" s="44"/>
      <c r="P703" s="19"/>
      <c r="Q703" s="20">
        <v>5</v>
      </c>
      <c r="R703" s="20">
        <v>5</v>
      </c>
      <c r="S703" s="20">
        <v>5</v>
      </c>
      <c r="T703" s="20">
        <v>5</v>
      </c>
      <c r="U703" s="20">
        <v>5</v>
      </c>
      <c r="V703" s="20">
        <v>13540.81</v>
      </c>
      <c r="W703" s="28">
        <f t="shared" si="19"/>
        <v>338520.25</v>
      </c>
      <c r="X703" s="20">
        <f t="shared" si="18"/>
        <v>379142.68000000005</v>
      </c>
      <c r="Y703" s="18" t="s">
        <v>51</v>
      </c>
      <c r="Z703" s="14" t="s">
        <v>168</v>
      </c>
      <c r="AA703" s="22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  <c r="EN703" s="10"/>
      <c r="EO703" s="10"/>
      <c r="EP703" s="10"/>
      <c r="EQ703" s="10"/>
      <c r="ER703" s="10"/>
      <c r="ES703" s="10"/>
      <c r="ET703" s="10"/>
      <c r="EU703" s="10"/>
      <c r="EV703" s="10"/>
      <c r="EW703" s="10"/>
      <c r="EX703" s="10"/>
      <c r="EY703" s="10"/>
      <c r="EZ703" s="10"/>
      <c r="FA703" s="10"/>
      <c r="FB703" s="10"/>
      <c r="FC703" s="10"/>
      <c r="FD703" s="10"/>
      <c r="FE703" s="10"/>
      <c r="FF703" s="10"/>
      <c r="FG703" s="10"/>
      <c r="FH703" s="10"/>
      <c r="FI703" s="10"/>
      <c r="FJ703" s="10"/>
      <c r="FK703" s="10"/>
      <c r="FL703" s="10"/>
      <c r="FM703" s="10"/>
      <c r="FN703" s="10"/>
      <c r="FO703" s="10"/>
      <c r="FP703" s="10"/>
      <c r="FQ703" s="10"/>
      <c r="FR703" s="10"/>
      <c r="FS703" s="10"/>
      <c r="FT703" s="10"/>
      <c r="FU703" s="10"/>
      <c r="FV703" s="10"/>
      <c r="FW703" s="10"/>
      <c r="FX703" s="10"/>
      <c r="FY703" s="10"/>
      <c r="FZ703" s="10"/>
      <c r="GA703" s="10"/>
      <c r="GB703" s="10"/>
      <c r="GC703" s="10"/>
      <c r="GD703" s="10"/>
      <c r="GE703" s="10"/>
      <c r="GF703" s="10"/>
      <c r="GG703" s="10"/>
      <c r="GH703" s="10"/>
      <c r="GI703" s="10"/>
      <c r="GJ703" s="10"/>
      <c r="GK703" s="10"/>
      <c r="GL703" s="10"/>
      <c r="GM703" s="10"/>
      <c r="GN703" s="10"/>
      <c r="GO703" s="10"/>
      <c r="GP703" s="10"/>
      <c r="GQ703" s="10"/>
      <c r="GR703" s="10"/>
      <c r="GS703" s="10"/>
      <c r="GT703" s="10"/>
      <c r="GU703" s="10"/>
      <c r="GV703" s="10"/>
      <c r="GW703" s="10"/>
      <c r="GX703" s="10"/>
      <c r="GY703" s="10"/>
      <c r="GZ703" s="10"/>
      <c r="HA703" s="10"/>
      <c r="HB703" s="10"/>
      <c r="HC703" s="10"/>
      <c r="HD703" s="10"/>
      <c r="HE703" s="10"/>
      <c r="HF703" s="10"/>
      <c r="HG703" s="10"/>
      <c r="HH703" s="10"/>
      <c r="HI703" s="10"/>
      <c r="HJ703" s="10"/>
      <c r="HK703" s="10"/>
      <c r="HL703" s="10"/>
      <c r="HM703" s="10"/>
      <c r="HN703" s="10"/>
    </row>
    <row r="704" spans="1:222" ht="51" hidden="1" outlineLevel="1" x14ac:dyDescent="0.2">
      <c r="A704" s="14" t="s">
        <v>1787</v>
      </c>
      <c r="B704" s="14" t="s">
        <v>40</v>
      </c>
      <c r="C704" s="80" t="s">
        <v>1788</v>
      </c>
      <c r="D704" s="14" t="s">
        <v>1789</v>
      </c>
      <c r="E704" s="14" t="s">
        <v>1790</v>
      </c>
      <c r="F704" s="14" t="s">
        <v>1791</v>
      </c>
      <c r="G704" s="15" t="s">
        <v>77</v>
      </c>
      <c r="H704" s="16">
        <v>45</v>
      </c>
      <c r="I704" s="17" t="s">
        <v>816</v>
      </c>
      <c r="J704" s="15" t="s">
        <v>47</v>
      </c>
      <c r="K704" s="18" t="s">
        <v>48</v>
      </c>
      <c r="L704" s="18" t="s">
        <v>49</v>
      </c>
      <c r="M704" s="44" t="s">
        <v>1633</v>
      </c>
      <c r="N704" s="44"/>
      <c r="O704" s="44"/>
      <c r="P704" s="19"/>
      <c r="Q704" s="20">
        <v>2880</v>
      </c>
      <c r="R704" s="20">
        <v>2880</v>
      </c>
      <c r="S704" s="20">
        <v>2880</v>
      </c>
      <c r="T704" s="20">
        <v>2880</v>
      </c>
      <c r="U704" s="20">
        <v>2880</v>
      </c>
      <c r="V704" s="20">
        <v>533.89</v>
      </c>
      <c r="W704" s="28">
        <f t="shared" si="19"/>
        <v>7688016</v>
      </c>
      <c r="X704" s="20">
        <f t="shared" si="18"/>
        <v>8610577.9199999999</v>
      </c>
      <c r="Y704" s="18" t="s">
        <v>51</v>
      </c>
      <c r="Z704" s="14" t="s">
        <v>168</v>
      </c>
      <c r="AA704" s="22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  <c r="EN704" s="10"/>
      <c r="EO704" s="10"/>
      <c r="EP704" s="10"/>
      <c r="EQ704" s="10"/>
      <c r="ER704" s="10"/>
      <c r="ES704" s="10"/>
      <c r="ET704" s="10"/>
      <c r="EU704" s="10"/>
      <c r="EV704" s="10"/>
      <c r="EW704" s="10"/>
      <c r="EX704" s="10"/>
      <c r="EY704" s="10"/>
      <c r="EZ704" s="10"/>
      <c r="FA704" s="10"/>
      <c r="FB704" s="10"/>
      <c r="FC704" s="10"/>
      <c r="FD704" s="10"/>
      <c r="FE704" s="10"/>
      <c r="FF704" s="10"/>
      <c r="FG704" s="10"/>
      <c r="FH704" s="10"/>
      <c r="FI704" s="10"/>
      <c r="FJ704" s="10"/>
      <c r="FK704" s="10"/>
      <c r="FL704" s="10"/>
      <c r="FM704" s="10"/>
      <c r="FN704" s="10"/>
      <c r="FO704" s="10"/>
      <c r="FP704" s="10"/>
      <c r="FQ704" s="10"/>
      <c r="FR704" s="10"/>
      <c r="FS704" s="10"/>
      <c r="FT704" s="10"/>
      <c r="FU704" s="10"/>
      <c r="FV704" s="10"/>
      <c r="FW704" s="10"/>
      <c r="FX704" s="10"/>
      <c r="FY704" s="10"/>
      <c r="FZ704" s="10"/>
      <c r="GA704" s="10"/>
      <c r="GB704" s="10"/>
      <c r="GC704" s="10"/>
      <c r="GD704" s="10"/>
      <c r="GE704" s="10"/>
      <c r="GF704" s="10"/>
      <c r="GG704" s="10"/>
      <c r="GH704" s="10"/>
      <c r="GI704" s="10"/>
      <c r="GJ704" s="10"/>
      <c r="GK704" s="10"/>
      <c r="GL704" s="10"/>
      <c r="GM704" s="10"/>
      <c r="GN704" s="10"/>
      <c r="GO704" s="10"/>
      <c r="GP704" s="10"/>
      <c r="GQ704" s="10"/>
      <c r="GR704" s="10"/>
      <c r="GS704" s="10"/>
      <c r="GT704" s="10"/>
      <c r="GU704" s="10"/>
      <c r="GV704" s="10"/>
      <c r="GW704" s="10"/>
      <c r="GX704" s="10"/>
      <c r="GY704" s="10"/>
      <c r="GZ704" s="10"/>
      <c r="HA704" s="10"/>
      <c r="HB704" s="10"/>
      <c r="HC704" s="10"/>
      <c r="HD704" s="10"/>
      <c r="HE704" s="10"/>
      <c r="HF704" s="10"/>
      <c r="HG704" s="10"/>
      <c r="HH704" s="10"/>
      <c r="HI704" s="10"/>
      <c r="HJ704" s="10"/>
      <c r="HK704" s="10"/>
      <c r="HL704" s="10"/>
      <c r="HM704" s="10"/>
      <c r="HN704" s="10"/>
    </row>
    <row r="705" spans="1:222" ht="51" hidden="1" outlineLevel="1" x14ac:dyDescent="0.2">
      <c r="A705" s="14" t="s">
        <v>1792</v>
      </c>
      <c r="B705" s="14" t="s">
        <v>40</v>
      </c>
      <c r="C705" s="14" t="s">
        <v>1793</v>
      </c>
      <c r="D705" s="14" t="s">
        <v>1789</v>
      </c>
      <c r="E705" s="14" t="s">
        <v>1794</v>
      </c>
      <c r="F705" s="14" t="s">
        <v>1795</v>
      </c>
      <c r="G705" s="15" t="s">
        <v>77</v>
      </c>
      <c r="H705" s="16">
        <v>45</v>
      </c>
      <c r="I705" s="17" t="s">
        <v>816</v>
      </c>
      <c r="J705" s="15" t="s">
        <v>47</v>
      </c>
      <c r="K705" s="18" t="s">
        <v>48</v>
      </c>
      <c r="L705" s="18" t="s">
        <v>49</v>
      </c>
      <c r="M705" s="44" t="s">
        <v>1633</v>
      </c>
      <c r="N705" s="44"/>
      <c r="O705" s="44"/>
      <c r="P705" s="19"/>
      <c r="Q705" s="20">
        <v>17300</v>
      </c>
      <c r="R705" s="20">
        <v>17300</v>
      </c>
      <c r="S705" s="20">
        <v>17300</v>
      </c>
      <c r="T705" s="20">
        <v>17300</v>
      </c>
      <c r="U705" s="20">
        <v>17300</v>
      </c>
      <c r="V705" s="20">
        <v>357.48</v>
      </c>
      <c r="W705" s="28">
        <f t="shared" si="19"/>
        <v>30922020</v>
      </c>
      <c r="X705" s="20">
        <f t="shared" si="18"/>
        <v>34632662.400000006</v>
      </c>
      <c r="Y705" s="18" t="s">
        <v>51</v>
      </c>
      <c r="Z705" s="14" t="s">
        <v>168</v>
      </c>
      <c r="AA705" s="22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  <c r="EN705" s="10"/>
      <c r="EO705" s="10"/>
      <c r="EP705" s="10"/>
      <c r="EQ705" s="10"/>
      <c r="ER705" s="10"/>
      <c r="ES705" s="10"/>
      <c r="ET705" s="10"/>
      <c r="EU705" s="10"/>
      <c r="EV705" s="10"/>
      <c r="EW705" s="10"/>
      <c r="EX705" s="10"/>
      <c r="EY705" s="10"/>
      <c r="EZ705" s="10"/>
      <c r="FA705" s="10"/>
      <c r="FB705" s="10"/>
      <c r="FC705" s="10"/>
      <c r="FD705" s="10"/>
      <c r="FE705" s="10"/>
      <c r="FF705" s="10"/>
      <c r="FG705" s="10"/>
      <c r="FH705" s="10"/>
      <c r="FI705" s="10"/>
      <c r="FJ705" s="10"/>
      <c r="FK705" s="10"/>
      <c r="FL705" s="10"/>
      <c r="FM705" s="10"/>
      <c r="FN705" s="10"/>
      <c r="FO705" s="10"/>
      <c r="FP705" s="10"/>
      <c r="FQ705" s="10"/>
      <c r="FR705" s="10"/>
      <c r="FS705" s="10"/>
      <c r="FT705" s="10"/>
      <c r="FU705" s="10"/>
      <c r="FV705" s="10"/>
      <c r="FW705" s="10"/>
      <c r="FX705" s="10"/>
      <c r="FY705" s="10"/>
      <c r="FZ705" s="10"/>
      <c r="GA705" s="10"/>
      <c r="GB705" s="10"/>
      <c r="GC705" s="10"/>
      <c r="GD705" s="10"/>
      <c r="GE705" s="10"/>
      <c r="GF705" s="10"/>
      <c r="GG705" s="10"/>
      <c r="GH705" s="10"/>
      <c r="GI705" s="10"/>
      <c r="GJ705" s="10"/>
      <c r="GK705" s="10"/>
      <c r="GL705" s="10"/>
      <c r="GM705" s="10"/>
      <c r="GN705" s="10"/>
      <c r="GO705" s="10"/>
      <c r="GP705" s="10"/>
      <c r="GQ705" s="10"/>
      <c r="GR705" s="10"/>
      <c r="GS705" s="10"/>
      <c r="GT705" s="10"/>
      <c r="GU705" s="10"/>
      <c r="GV705" s="10"/>
      <c r="GW705" s="10"/>
      <c r="GX705" s="10"/>
      <c r="GY705" s="10"/>
      <c r="GZ705" s="10"/>
      <c r="HA705" s="10"/>
      <c r="HB705" s="10"/>
      <c r="HC705" s="10"/>
      <c r="HD705" s="10"/>
      <c r="HE705" s="10"/>
      <c r="HF705" s="10"/>
      <c r="HG705" s="10"/>
      <c r="HH705" s="10"/>
      <c r="HI705" s="10"/>
      <c r="HJ705" s="10"/>
      <c r="HK705" s="10"/>
      <c r="HL705" s="10"/>
      <c r="HM705" s="10"/>
      <c r="HN705" s="10"/>
    </row>
    <row r="706" spans="1:222" ht="51" hidden="1" outlineLevel="1" x14ac:dyDescent="0.2">
      <c r="A706" s="14" t="s">
        <v>1796</v>
      </c>
      <c r="B706" s="14" t="s">
        <v>40</v>
      </c>
      <c r="C706" s="14" t="s">
        <v>1788</v>
      </c>
      <c r="D706" s="14" t="s">
        <v>1789</v>
      </c>
      <c r="E706" s="14" t="s">
        <v>1790</v>
      </c>
      <c r="F706" s="14" t="s">
        <v>1797</v>
      </c>
      <c r="G706" s="15" t="s">
        <v>77</v>
      </c>
      <c r="H706" s="16">
        <v>45</v>
      </c>
      <c r="I706" s="17" t="s">
        <v>816</v>
      </c>
      <c r="J706" s="15" t="s">
        <v>47</v>
      </c>
      <c r="K706" s="18" t="s">
        <v>48</v>
      </c>
      <c r="L706" s="18" t="s">
        <v>49</v>
      </c>
      <c r="M706" s="44" t="s">
        <v>1633</v>
      </c>
      <c r="N706" s="44"/>
      <c r="O706" s="44"/>
      <c r="P706" s="19"/>
      <c r="Q706" s="20">
        <v>29598</v>
      </c>
      <c r="R706" s="20">
        <v>29598</v>
      </c>
      <c r="S706" s="20">
        <v>29598</v>
      </c>
      <c r="T706" s="20">
        <v>29598</v>
      </c>
      <c r="U706" s="20">
        <v>29598</v>
      </c>
      <c r="V706" s="20">
        <v>2127.84</v>
      </c>
      <c r="W706" s="28">
        <f t="shared" si="19"/>
        <v>314899041.60000002</v>
      </c>
      <c r="X706" s="20">
        <f t="shared" si="18"/>
        <v>352686926.59200007</v>
      </c>
      <c r="Y706" s="18" t="s">
        <v>51</v>
      </c>
      <c r="Z706" s="14" t="s">
        <v>168</v>
      </c>
      <c r="AA706" s="22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P706" s="10"/>
      <c r="DQ706" s="10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/>
      <c r="EI706" s="10"/>
      <c r="EJ706" s="10"/>
      <c r="EK706" s="10"/>
      <c r="EL706" s="10"/>
      <c r="EM706" s="10"/>
      <c r="EN706" s="10"/>
      <c r="EO706" s="10"/>
      <c r="EP706" s="10"/>
      <c r="EQ706" s="10"/>
      <c r="ER706" s="10"/>
      <c r="ES706" s="10"/>
      <c r="ET706" s="10"/>
      <c r="EU706" s="10"/>
      <c r="EV706" s="10"/>
      <c r="EW706" s="10"/>
      <c r="EX706" s="10"/>
      <c r="EY706" s="10"/>
      <c r="EZ706" s="10"/>
      <c r="FA706" s="10"/>
      <c r="FB706" s="10"/>
      <c r="FC706" s="10"/>
      <c r="FD706" s="10"/>
      <c r="FE706" s="10"/>
      <c r="FF706" s="10"/>
      <c r="FG706" s="10"/>
      <c r="FH706" s="10"/>
      <c r="FI706" s="10"/>
      <c r="FJ706" s="10"/>
      <c r="FK706" s="10"/>
      <c r="FL706" s="10"/>
      <c r="FM706" s="10"/>
      <c r="FN706" s="10"/>
      <c r="FO706" s="10"/>
      <c r="FP706" s="10"/>
      <c r="FQ706" s="10"/>
      <c r="FR706" s="10"/>
      <c r="FS706" s="10"/>
      <c r="FT706" s="10"/>
      <c r="FU706" s="10"/>
      <c r="FV706" s="10"/>
      <c r="FW706" s="10"/>
      <c r="FX706" s="10"/>
      <c r="FY706" s="10"/>
      <c r="FZ706" s="10"/>
      <c r="GA706" s="10"/>
      <c r="GB706" s="10"/>
      <c r="GC706" s="10"/>
      <c r="GD706" s="10"/>
      <c r="GE706" s="10"/>
      <c r="GF706" s="10"/>
      <c r="GG706" s="10"/>
      <c r="GH706" s="10"/>
      <c r="GI706" s="10"/>
      <c r="GJ706" s="10"/>
      <c r="GK706" s="10"/>
      <c r="GL706" s="10"/>
      <c r="GM706" s="10"/>
      <c r="GN706" s="10"/>
      <c r="GO706" s="10"/>
      <c r="GP706" s="10"/>
      <c r="GQ706" s="10"/>
      <c r="GR706" s="10"/>
      <c r="GS706" s="10"/>
      <c r="GT706" s="10"/>
      <c r="GU706" s="10"/>
      <c r="GV706" s="10"/>
      <c r="GW706" s="10"/>
      <c r="GX706" s="10"/>
      <c r="GY706" s="10"/>
      <c r="GZ706" s="10"/>
      <c r="HA706" s="10"/>
      <c r="HB706" s="10"/>
      <c r="HC706" s="10"/>
      <c r="HD706" s="10"/>
      <c r="HE706" s="10"/>
      <c r="HF706" s="10"/>
      <c r="HG706" s="10"/>
      <c r="HH706" s="10"/>
      <c r="HI706" s="10"/>
      <c r="HJ706" s="10"/>
      <c r="HK706" s="10"/>
      <c r="HL706" s="10"/>
      <c r="HM706" s="10"/>
      <c r="HN706" s="10"/>
    </row>
    <row r="707" spans="1:222" ht="51" hidden="1" outlineLevel="1" x14ac:dyDescent="0.2">
      <c r="A707" s="14" t="s">
        <v>1798</v>
      </c>
      <c r="B707" s="14" t="s">
        <v>40</v>
      </c>
      <c r="C707" s="14" t="s">
        <v>1799</v>
      </c>
      <c r="D707" s="14" t="s">
        <v>1789</v>
      </c>
      <c r="E707" s="14" t="s">
        <v>1800</v>
      </c>
      <c r="F707" s="14" t="s">
        <v>1801</v>
      </c>
      <c r="G707" s="15" t="s">
        <v>77</v>
      </c>
      <c r="H707" s="16">
        <v>45</v>
      </c>
      <c r="I707" s="17" t="s">
        <v>816</v>
      </c>
      <c r="J707" s="15" t="s">
        <v>47</v>
      </c>
      <c r="K707" s="18" t="s">
        <v>48</v>
      </c>
      <c r="L707" s="18" t="s">
        <v>49</v>
      </c>
      <c r="M707" s="44" t="s">
        <v>1633</v>
      </c>
      <c r="N707" s="44"/>
      <c r="O707" s="44"/>
      <c r="P707" s="19"/>
      <c r="Q707" s="20">
        <v>34680</v>
      </c>
      <c r="R707" s="20">
        <v>34680</v>
      </c>
      <c r="S707" s="20">
        <v>34680</v>
      </c>
      <c r="T707" s="20">
        <v>34680</v>
      </c>
      <c r="U707" s="20">
        <v>34680</v>
      </c>
      <c r="V707" s="20">
        <v>466.18</v>
      </c>
      <c r="W707" s="28">
        <f t="shared" si="19"/>
        <v>80835612</v>
      </c>
      <c r="X707" s="20">
        <f t="shared" si="18"/>
        <v>90535885.440000013</v>
      </c>
      <c r="Y707" s="18" t="s">
        <v>51</v>
      </c>
      <c r="Z707" s="14" t="s">
        <v>168</v>
      </c>
      <c r="AA707" s="22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 s="10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  <c r="EB707" s="10"/>
      <c r="EC707" s="10"/>
      <c r="ED707" s="10"/>
      <c r="EE707" s="10"/>
      <c r="EF707" s="10"/>
      <c r="EG707" s="10"/>
      <c r="EH707" s="10"/>
      <c r="EI707" s="10"/>
      <c r="EJ707" s="10"/>
      <c r="EK707" s="10"/>
      <c r="EL707" s="10"/>
      <c r="EM707" s="10"/>
      <c r="EN707" s="10"/>
      <c r="EO707" s="10"/>
      <c r="EP707" s="10"/>
      <c r="EQ707" s="10"/>
      <c r="ER707" s="10"/>
      <c r="ES707" s="10"/>
      <c r="ET707" s="10"/>
      <c r="EU707" s="10"/>
      <c r="EV707" s="10"/>
      <c r="EW707" s="10"/>
      <c r="EX707" s="10"/>
      <c r="EY707" s="10"/>
      <c r="EZ707" s="10"/>
      <c r="FA707" s="10"/>
      <c r="FB707" s="10"/>
      <c r="FC707" s="10"/>
      <c r="FD707" s="10"/>
      <c r="FE707" s="10"/>
      <c r="FF707" s="10"/>
      <c r="FG707" s="10"/>
      <c r="FH707" s="10"/>
      <c r="FI707" s="10"/>
      <c r="FJ707" s="10"/>
      <c r="FK707" s="10"/>
      <c r="FL707" s="10"/>
      <c r="FM707" s="10"/>
      <c r="FN707" s="10"/>
      <c r="FO707" s="10"/>
      <c r="FP707" s="10"/>
      <c r="FQ707" s="10"/>
      <c r="FR707" s="10"/>
      <c r="FS707" s="10"/>
      <c r="FT707" s="10"/>
      <c r="FU707" s="10"/>
      <c r="FV707" s="10"/>
      <c r="FW707" s="10"/>
      <c r="FX707" s="10"/>
      <c r="FY707" s="10"/>
      <c r="FZ707" s="10"/>
      <c r="GA707" s="10"/>
      <c r="GB707" s="10"/>
      <c r="GC707" s="10"/>
      <c r="GD707" s="10"/>
      <c r="GE707" s="10"/>
      <c r="GF707" s="10"/>
      <c r="GG707" s="10"/>
      <c r="GH707" s="10"/>
      <c r="GI707" s="10"/>
      <c r="GJ707" s="10"/>
      <c r="GK707" s="10"/>
      <c r="GL707" s="10"/>
      <c r="GM707" s="10"/>
      <c r="GN707" s="10"/>
      <c r="GO707" s="10"/>
      <c r="GP707" s="10"/>
      <c r="GQ707" s="10"/>
      <c r="GR707" s="10"/>
      <c r="GS707" s="10"/>
      <c r="GT707" s="10"/>
      <c r="GU707" s="10"/>
      <c r="GV707" s="10"/>
      <c r="GW707" s="10"/>
      <c r="GX707" s="10"/>
      <c r="GY707" s="10"/>
      <c r="GZ707" s="10"/>
      <c r="HA707" s="10"/>
      <c r="HB707" s="10"/>
      <c r="HC707" s="10"/>
      <c r="HD707" s="10"/>
      <c r="HE707" s="10"/>
      <c r="HF707" s="10"/>
      <c r="HG707" s="10"/>
      <c r="HH707" s="10"/>
      <c r="HI707" s="10"/>
      <c r="HJ707" s="10"/>
      <c r="HK707" s="10"/>
      <c r="HL707" s="10"/>
      <c r="HM707" s="10"/>
      <c r="HN707" s="10"/>
    </row>
    <row r="708" spans="1:222" ht="51" hidden="1" outlineLevel="1" x14ac:dyDescent="0.2">
      <c r="A708" s="14" t="s">
        <v>1802</v>
      </c>
      <c r="B708" s="14" t="s">
        <v>40</v>
      </c>
      <c r="C708" s="80" t="s">
        <v>1799</v>
      </c>
      <c r="D708" s="14" t="s">
        <v>1789</v>
      </c>
      <c r="E708" s="14" t="s">
        <v>1800</v>
      </c>
      <c r="F708" s="14" t="s">
        <v>1803</v>
      </c>
      <c r="G708" s="15" t="s">
        <v>77</v>
      </c>
      <c r="H708" s="16">
        <v>45</v>
      </c>
      <c r="I708" s="17" t="s">
        <v>816</v>
      </c>
      <c r="J708" s="15" t="s">
        <v>47</v>
      </c>
      <c r="K708" s="18" t="s">
        <v>48</v>
      </c>
      <c r="L708" s="18" t="s">
        <v>49</v>
      </c>
      <c r="M708" s="44" t="s">
        <v>1633</v>
      </c>
      <c r="N708" s="44"/>
      <c r="O708" s="44"/>
      <c r="P708" s="19"/>
      <c r="Q708" s="20">
        <v>2332</v>
      </c>
      <c r="R708" s="20">
        <v>2332</v>
      </c>
      <c r="S708" s="20">
        <v>2332</v>
      </c>
      <c r="T708" s="20">
        <v>2332</v>
      </c>
      <c r="U708" s="20">
        <v>2332</v>
      </c>
      <c r="V708" s="20">
        <v>483.6</v>
      </c>
      <c r="W708" s="28">
        <f t="shared" si="19"/>
        <v>5638776</v>
      </c>
      <c r="X708" s="20">
        <f t="shared" si="18"/>
        <v>6315429.120000001</v>
      </c>
      <c r="Y708" s="18" t="s">
        <v>51</v>
      </c>
      <c r="Z708" s="14" t="s">
        <v>168</v>
      </c>
      <c r="AA708" s="22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P708" s="10"/>
      <c r="DQ708" s="10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/>
      <c r="EI708" s="10"/>
      <c r="EJ708" s="10"/>
      <c r="EK708" s="10"/>
      <c r="EL708" s="10"/>
      <c r="EM708" s="10"/>
      <c r="EN708" s="10"/>
      <c r="EO708" s="10"/>
      <c r="EP708" s="10"/>
      <c r="EQ708" s="10"/>
      <c r="ER708" s="10"/>
      <c r="ES708" s="10"/>
      <c r="ET708" s="10"/>
      <c r="EU708" s="10"/>
      <c r="EV708" s="10"/>
      <c r="EW708" s="10"/>
      <c r="EX708" s="10"/>
      <c r="EY708" s="10"/>
      <c r="EZ708" s="10"/>
      <c r="FA708" s="10"/>
      <c r="FB708" s="10"/>
      <c r="FC708" s="10"/>
      <c r="FD708" s="10"/>
      <c r="FE708" s="10"/>
      <c r="FF708" s="10"/>
      <c r="FG708" s="10"/>
      <c r="FH708" s="10"/>
      <c r="FI708" s="10"/>
      <c r="FJ708" s="10"/>
      <c r="FK708" s="10"/>
      <c r="FL708" s="10"/>
      <c r="FM708" s="10"/>
      <c r="FN708" s="10"/>
      <c r="FO708" s="10"/>
      <c r="FP708" s="10"/>
      <c r="FQ708" s="10"/>
      <c r="FR708" s="10"/>
      <c r="FS708" s="10"/>
      <c r="FT708" s="10"/>
      <c r="FU708" s="10"/>
      <c r="FV708" s="10"/>
      <c r="FW708" s="10"/>
      <c r="FX708" s="10"/>
      <c r="FY708" s="10"/>
      <c r="FZ708" s="10"/>
      <c r="GA708" s="10"/>
      <c r="GB708" s="10"/>
      <c r="GC708" s="10"/>
      <c r="GD708" s="10"/>
      <c r="GE708" s="10"/>
      <c r="GF708" s="10"/>
      <c r="GG708" s="10"/>
      <c r="GH708" s="10"/>
      <c r="GI708" s="10"/>
      <c r="GJ708" s="10"/>
      <c r="GK708" s="10"/>
      <c r="GL708" s="10"/>
      <c r="GM708" s="10"/>
      <c r="GN708" s="10"/>
      <c r="GO708" s="10"/>
      <c r="GP708" s="10"/>
      <c r="GQ708" s="10"/>
      <c r="GR708" s="10"/>
      <c r="GS708" s="10"/>
      <c r="GT708" s="10"/>
      <c r="GU708" s="10"/>
      <c r="GV708" s="10"/>
      <c r="GW708" s="10"/>
      <c r="GX708" s="10"/>
      <c r="GY708" s="10"/>
      <c r="GZ708" s="10"/>
      <c r="HA708" s="10"/>
      <c r="HB708" s="10"/>
      <c r="HC708" s="10"/>
      <c r="HD708" s="10"/>
      <c r="HE708" s="10"/>
      <c r="HF708" s="10"/>
      <c r="HG708" s="10"/>
      <c r="HH708" s="10"/>
      <c r="HI708" s="10"/>
      <c r="HJ708" s="10"/>
      <c r="HK708" s="10"/>
      <c r="HL708" s="10"/>
      <c r="HM708" s="10"/>
      <c r="HN708" s="10"/>
    </row>
    <row r="709" spans="1:222" ht="51" hidden="1" outlineLevel="1" x14ac:dyDescent="0.2">
      <c r="A709" s="14" t="s">
        <v>1804</v>
      </c>
      <c r="B709" s="14" t="s">
        <v>40</v>
      </c>
      <c r="C709" s="14" t="s">
        <v>1805</v>
      </c>
      <c r="D709" s="14" t="s">
        <v>1789</v>
      </c>
      <c r="E709" s="14" t="s">
        <v>1806</v>
      </c>
      <c r="F709" s="14" t="s">
        <v>1807</v>
      </c>
      <c r="G709" s="15" t="s">
        <v>77</v>
      </c>
      <c r="H709" s="16">
        <v>45</v>
      </c>
      <c r="I709" s="17" t="s">
        <v>816</v>
      </c>
      <c r="J709" s="15" t="s">
        <v>47</v>
      </c>
      <c r="K709" s="18" t="s">
        <v>48</v>
      </c>
      <c r="L709" s="18" t="s">
        <v>49</v>
      </c>
      <c r="M709" s="44" t="s">
        <v>1633</v>
      </c>
      <c r="N709" s="44"/>
      <c r="O709" s="44"/>
      <c r="P709" s="19"/>
      <c r="Q709" s="20">
        <v>31088</v>
      </c>
      <c r="R709" s="20">
        <v>31088</v>
      </c>
      <c r="S709" s="20">
        <v>31088</v>
      </c>
      <c r="T709" s="20">
        <v>31088</v>
      </c>
      <c r="U709" s="20">
        <v>31088</v>
      </c>
      <c r="V709" s="20">
        <v>244.82</v>
      </c>
      <c r="W709" s="28">
        <f t="shared" si="19"/>
        <v>38054820.799999997</v>
      </c>
      <c r="X709" s="20">
        <f t="shared" si="18"/>
        <v>42621399.296000004</v>
      </c>
      <c r="Y709" s="18" t="s">
        <v>51</v>
      </c>
      <c r="Z709" s="14" t="s">
        <v>168</v>
      </c>
      <c r="AA709" s="22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0"/>
      <c r="DR709" s="10"/>
      <c r="DS709" s="10"/>
      <c r="DT709" s="10"/>
      <c r="DU709" s="10"/>
      <c r="DV709" s="10"/>
      <c r="DW709" s="10"/>
      <c r="DX709" s="10"/>
      <c r="DY709" s="10"/>
      <c r="DZ709" s="10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  <c r="EN709" s="10"/>
      <c r="EO709" s="10"/>
      <c r="EP709" s="10"/>
      <c r="EQ709" s="10"/>
      <c r="ER709" s="10"/>
      <c r="ES709" s="10"/>
      <c r="ET709" s="10"/>
      <c r="EU709" s="10"/>
      <c r="EV709" s="10"/>
      <c r="EW709" s="10"/>
      <c r="EX709" s="10"/>
      <c r="EY709" s="10"/>
      <c r="EZ709" s="10"/>
      <c r="FA709" s="10"/>
      <c r="FB709" s="10"/>
      <c r="FC709" s="10"/>
      <c r="FD709" s="10"/>
      <c r="FE709" s="10"/>
      <c r="FF709" s="10"/>
      <c r="FG709" s="10"/>
      <c r="FH709" s="10"/>
      <c r="FI709" s="10"/>
      <c r="FJ709" s="10"/>
      <c r="FK709" s="10"/>
      <c r="FL709" s="10"/>
      <c r="FM709" s="10"/>
      <c r="FN709" s="10"/>
      <c r="FO709" s="10"/>
      <c r="FP709" s="10"/>
      <c r="FQ709" s="10"/>
      <c r="FR709" s="10"/>
      <c r="FS709" s="10"/>
      <c r="FT709" s="10"/>
      <c r="FU709" s="10"/>
      <c r="FV709" s="10"/>
      <c r="FW709" s="10"/>
      <c r="FX709" s="10"/>
      <c r="FY709" s="10"/>
      <c r="FZ709" s="10"/>
      <c r="GA709" s="10"/>
      <c r="GB709" s="10"/>
      <c r="GC709" s="10"/>
      <c r="GD709" s="10"/>
      <c r="GE709" s="10"/>
      <c r="GF709" s="10"/>
      <c r="GG709" s="10"/>
      <c r="GH709" s="10"/>
      <c r="GI709" s="10"/>
      <c r="GJ709" s="10"/>
      <c r="GK709" s="10"/>
      <c r="GL709" s="10"/>
      <c r="GM709" s="10"/>
      <c r="GN709" s="10"/>
      <c r="GO709" s="10"/>
      <c r="GP709" s="10"/>
      <c r="GQ709" s="10"/>
      <c r="GR709" s="10"/>
      <c r="GS709" s="10"/>
      <c r="GT709" s="10"/>
      <c r="GU709" s="10"/>
      <c r="GV709" s="10"/>
      <c r="GW709" s="10"/>
      <c r="GX709" s="10"/>
      <c r="GY709" s="10"/>
      <c r="GZ709" s="10"/>
      <c r="HA709" s="10"/>
      <c r="HB709" s="10"/>
      <c r="HC709" s="10"/>
      <c r="HD709" s="10"/>
      <c r="HE709" s="10"/>
      <c r="HF709" s="10"/>
      <c r="HG709" s="10"/>
      <c r="HH709" s="10"/>
      <c r="HI709" s="10"/>
      <c r="HJ709" s="10"/>
      <c r="HK709" s="10"/>
      <c r="HL709" s="10"/>
      <c r="HM709" s="10"/>
      <c r="HN709" s="10"/>
    </row>
    <row r="710" spans="1:222" ht="51" hidden="1" outlineLevel="1" x14ac:dyDescent="0.2">
      <c r="A710" s="14" t="s">
        <v>1808</v>
      </c>
      <c r="B710" s="14" t="s">
        <v>40</v>
      </c>
      <c r="C710" s="14" t="s">
        <v>1809</v>
      </c>
      <c r="D710" s="14" t="s">
        <v>1810</v>
      </c>
      <c r="E710" s="14" t="s">
        <v>1811</v>
      </c>
      <c r="F710" s="14" t="s">
        <v>1812</v>
      </c>
      <c r="G710" s="15" t="s">
        <v>77</v>
      </c>
      <c r="H710" s="16">
        <v>45</v>
      </c>
      <c r="I710" s="17" t="s">
        <v>816</v>
      </c>
      <c r="J710" s="15" t="s">
        <v>47</v>
      </c>
      <c r="K710" s="18" t="s">
        <v>48</v>
      </c>
      <c r="L710" s="18" t="s">
        <v>49</v>
      </c>
      <c r="M710" s="44" t="s">
        <v>1633</v>
      </c>
      <c r="N710" s="44"/>
      <c r="O710" s="44"/>
      <c r="P710" s="19"/>
      <c r="Q710" s="20">
        <v>2936</v>
      </c>
      <c r="R710" s="20">
        <v>2936</v>
      </c>
      <c r="S710" s="20">
        <v>2936</v>
      </c>
      <c r="T710" s="20">
        <v>2936</v>
      </c>
      <c r="U710" s="20">
        <v>2936</v>
      </c>
      <c r="V710" s="20">
        <v>3385.2</v>
      </c>
      <c r="W710" s="28">
        <f t="shared" si="19"/>
        <v>49694736</v>
      </c>
      <c r="X710" s="20">
        <f t="shared" si="18"/>
        <v>55658104.320000008</v>
      </c>
      <c r="Y710" s="18" t="s">
        <v>51</v>
      </c>
      <c r="Z710" s="14" t="s">
        <v>168</v>
      </c>
      <c r="AA710" s="22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  <c r="EN710" s="10"/>
      <c r="EO710" s="10"/>
      <c r="EP710" s="10"/>
      <c r="EQ710" s="10"/>
      <c r="ER710" s="10"/>
      <c r="ES710" s="10"/>
      <c r="ET710" s="10"/>
      <c r="EU710" s="10"/>
      <c r="EV710" s="10"/>
      <c r="EW710" s="10"/>
      <c r="EX710" s="10"/>
      <c r="EY710" s="10"/>
      <c r="EZ710" s="10"/>
      <c r="FA710" s="10"/>
      <c r="FB710" s="10"/>
      <c r="FC710" s="10"/>
      <c r="FD710" s="10"/>
      <c r="FE710" s="10"/>
      <c r="FF710" s="10"/>
      <c r="FG710" s="10"/>
      <c r="FH710" s="10"/>
      <c r="FI710" s="10"/>
      <c r="FJ710" s="10"/>
      <c r="FK710" s="10"/>
      <c r="FL710" s="10"/>
      <c r="FM710" s="10"/>
      <c r="FN710" s="10"/>
      <c r="FO710" s="10"/>
      <c r="FP710" s="10"/>
      <c r="FQ710" s="10"/>
      <c r="FR710" s="10"/>
      <c r="FS710" s="10"/>
      <c r="FT710" s="10"/>
      <c r="FU710" s="10"/>
      <c r="FV710" s="10"/>
      <c r="FW710" s="10"/>
      <c r="FX710" s="10"/>
      <c r="FY710" s="10"/>
      <c r="FZ710" s="10"/>
      <c r="GA710" s="10"/>
      <c r="GB710" s="10"/>
      <c r="GC710" s="10"/>
      <c r="GD710" s="10"/>
      <c r="GE710" s="10"/>
      <c r="GF710" s="10"/>
      <c r="GG710" s="10"/>
      <c r="GH710" s="10"/>
      <c r="GI710" s="10"/>
      <c r="GJ710" s="10"/>
      <c r="GK710" s="10"/>
      <c r="GL710" s="10"/>
      <c r="GM710" s="10"/>
      <c r="GN710" s="10"/>
      <c r="GO710" s="10"/>
      <c r="GP710" s="10"/>
      <c r="GQ710" s="10"/>
      <c r="GR710" s="10"/>
      <c r="GS710" s="10"/>
      <c r="GT710" s="10"/>
      <c r="GU710" s="10"/>
      <c r="GV710" s="10"/>
      <c r="GW710" s="10"/>
      <c r="GX710" s="10"/>
      <c r="GY710" s="10"/>
      <c r="GZ710" s="10"/>
      <c r="HA710" s="10"/>
      <c r="HB710" s="10"/>
      <c r="HC710" s="10"/>
      <c r="HD710" s="10"/>
      <c r="HE710" s="10"/>
      <c r="HF710" s="10"/>
      <c r="HG710" s="10"/>
      <c r="HH710" s="10"/>
      <c r="HI710" s="10"/>
      <c r="HJ710" s="10"/>
      <c r="HK710" s="10"/>
      <c r="HL710" s="10"/>
      <c r="HM710" s="10"/>
      <c r="HN710" s="10"/>
    </row>
    <row r="711" spans="1:222" ht="51" hidden="1" outlineLevel="1" x14ac:dyDescent="0.2">
      <c r="A711" s="14" t="s">
        <v>1813</v>
      </c>
      <c r="B711" s="14" t="s">
        <v>40</v>
      </c>
      <c r="C711" s="14" t="s">
        <v>1814</v>
      </c>
      <c r="D711" s="14" t="s">
        <v>1815</v>
      </c>
      <c r="E711" s="14" t="s">
        <v>1816</v>
      </c>
      <c r="F711" s="14" t="s">
        <v>1817</v>
      </c>
      <c r="G711" s="15" t="s">
        <v>77</v>
      </c>
      <c r="H711" s="16">
        <v>45</v>
      </c>
      <c r="I711" s="17" t="s">
        <v>816</v>
      </c>
      <c r="J711" s="15" t="s">
        <v>47</v>
      </c>
      <c r="K711" s="18" t="s">
        <v>48</v>
      </c>
      <c r="L711" s="18" t="s">
        <v>49</v>
      </c>
      <c r="M711" s="44" t="s">
        <v>1633</v>
      </c>
      <c r="N711" s="44"/>
      <c r="O711" s="44"/>
      <c r="P711" s="19"/>
      <c r="Q711" s="20">
        <v>7568</v>
      </c>
      <c r="R711" s="20">
        <v>7568</v>
      </c>
      <c r="S711" s="20">
        <v>7568</v>
      </c>
      <c r="T711" s="20">
        <v>7568</v>
      </c>
      <c r="U711" s="20">
        <v>7568</v>
      </c>
      <c r="V711" s="20">
        <v>3351.62</v>
      </c>
      <c r="W711" s="28">
        <f t="shared" si="19"/>
        <v>126825300.8</v>
      </c>
      <c r="X711" s="20">
        <f t="shared" si="18"/>
        <v>142044336.896</v>
      </c>
      <c r="Y711" s="18" t="s">
        <v>51</v>
      </c>
      <c r="Z711" s="14" t="s">
        <v>168</v>
      </c>
      <c r="AA711" s="22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P711" s="10"/>
      <c r="DQ711" s="10"/>
      <c r="DR711" s="10"/>
      <c r="DS711" s="10"/>
      <c r="DT711" s="10"/>
      <c r="DU711" s="10"/>
      <c r="DV711" s="10"/>
      <c r="DW711" s="10"/>
      <c r="DX711" s="10"/>
      <c r="DY711" s="10"/>
      <c r="DZ711" s="10"/>
      <c r="EA711" s="10"/>
      <c r="EB711" s="10"/>
      <c r="EC711" s="10"/>
      <c r="ED711" s="10"/>
      <c r="EE711" s="10"/>
      <c r="EF711" s="10"/>
      <c r="EG711" s="10"/>
      <c r="EH711" s="10"/>
      <c r="EI711" s="10"/>
      <c r="EJ711" s="10"/>
      <c r="EK711" s="10"/>
      <c r="EL711" s="10"/>
      <c r="EM711" s="10"/>
      <c r="EN711" s="10"/>
      <c r="EO711" s="10"/>
      <c r="EP711" s="10"/>
      <c r="EQ711" s="10"/>
      <c r="ER711" s="10"/>
      <c r="ES711" s="10"/>
      <c r="ET711" s="10"/>
      <c r="EU711" s="10"/>
      <c r="EV711" s="10"/>
      <c r="EW711" s="10"/>
      <c r="EX711" s="10"/>
      <c r="EY711" s="10"/>
      <c r="EZ711" s="10"/>
      <c r="FA711" s="10"/>
      <c r="FB711" s="10"/>
      <c r="FC711" s="10"/>
      <c r="FD711" s="10"/>
      <c r="FE711" s="10"/>
      <c r="FF711" s="10"/>
      <c r="FG711" s="10"/>
      <c r="FH711" s="10"/>
      <c r="FI711" s="10"/>
      <c r="FJ711" s="10"/>
      <c r="FK711" s="10"/>
      <c r="FL711" s="10"/>
      <c r="FM711" s="10"/>
      <c r="FN711" s="10"/>
      <c r="FO711" s="10"/>
      <c r="FP711" s="10"/>
      <c r="FQ711" s="10"/>
      <c r="FR711" s="10"/>
      <c r="FS711" s="10"/>
      <c r="FT711" s="10"/>
      <c r="FU711" s="10"/>
      <c r="FV711" s="10"/>
      <c r="FW711" s="10"/>
      <c r="FX711" s="10"/>
      <c r="FY711" s="10"/>
      <c r="FZ711" s="10"/>
      <c r="GA711" s="10"/>
      <c r="GB711" s="10"/>
      <c r="GC711" s="10"/>
      <c r="GD711" s="10"/>
      <c r="GE711" s="10"/>
      <c r="GF711" s="10"/>
      <c r="GG711" s="10"/>
      <c r="GH711" s="10"/>
      <c r="GI711" s="10"/>
      <c r="GJ711" s="10"/>
      <c r="GK711" s="10"/>
      <c r="GL711" s="10"/>
      <c r="GM711" s="10"/>
      <c r="GN711" s="10"/>
      <c r="GO711" s="10"/>
      <c r="GP711" s="10"/>
      <c r="GQ711" s="10"/>
      <c r="GR711" s="10"/>
      <c r="GS711" s="10"/>
      <c r="GT711" s="10"/>
      <c r="GU711" s="10"/>
      <c r="GV711" s="10"/>
      <c r="GW711" s="10"/>
      <c r="GX711" s="10"/>
      <c r="GY711" s="10"/>
      <c r="GZ711" s="10"/>
      <c r="HA711" s="10"/>
      <c r="HB711" s="10"/>
      <c r="HC711" s="10"/>
      <c r="HD711" s="10"/>
      <c r="HE711" s="10"/>
      <c r="HF711" s="10"/>
      <c r="HG711" s="10"/>
      <c r="HH711" s="10"/>
      <c r="HI711" s="10"/>
      <c r="HJ711" s="10"/>
      <c r="HK711" s="10"/>
      <c r="HL711" s="10"/>
      <c r="HM711" s="10"/>
      <c r="HN711" s="10"/>
    </row>
    <row r="712" spans="1:222" ht="51" hidden="1" outlineLevel="1" x14ac:dyDescent="0.2">
      <c r="A712" s="14" t="s">
        <v>1818</v>
      </c>
      <c r="B712" s="14" t="s">
        <v>40</v>
      </c>
      <c r="C712" s="86" t="s">
        <v>1809</v>
      </c>
      <c r="D712" s="14" t="s">
        <v>1810</v>
      </c>
      <c r="E712" s="14" t="s">
        <v>1811</v>
      </c>
      <c r="F712" s="78" t="s">
        <v>1812</v>
      </c>
      <c r="G712" s="15" t="s">
        <v>77</v>
      </c>
      <c r="H712" s="16">
        <v>45</v>
      </c>
      <c r="I712" s="17" t="s">
        <v>816</v>
      </c>
      <c r="J712" s="15" t="s">
        <v>47</v>
      </c>
      <c r="K712" s="18" t="s">
        <v>48</v>
      </c>
      <c r="L712" s="18" t="s">
        <v>49</v>
      </c>
      <c r="M712" s="44" t="s">
        <v>1633</v>
      </c>
      <c r="N712" s="44"/>
      <c r="O712" s="44"/>
      <c r="P712" s="19"/>
      <c r="Q712" s="20">
        <v>336</v>
      </c>
      <c r="R712" s="20">
        <v>336</v>
      </c>
      <c r="S712" s="20">
        <v>336</v>
      </c>
      <c r="T712" s="20">
        <v>336</v>
      </c>
      <c r="U712" s="20">
        <v>336</v>
      </c>
      <c r="V712" s="20">
        <v>3622.17</v>
      </c>
      <c r="W712" s="28">
        <f t="shared" si="19"/>
        <v>6085245.6000000006</v>
      </c>
      <c r="X712" s="20">
        <f t="shared" si="18"/>
        <v>6815475.0720000016</v>
      </c>
      <c r="Y712" s="18" t="s">
        <v>51</v>
      </c>
      <c r="Z712" s="14" t="s">
        <v>168</v>
      </c>
      <c r="AA712" s="22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  <c r="EN712" s="10"/>
      <c r="EO712" s="10"/>
      <c r="EP712" s="10"/>
      <c r="EQ712" s="10"/>
      <c r="ER712" s="10"/>
      <c r="ES712" s="10"/>
      <c r="ET712" s="10"/>
      <c r="EU712" s="10"/>
      <c r="EV712" s="10"/>
      <c r="EW712" s="10"/>
      <c r="EX712" s="10"/>
      <c r="EY712" s="10"/>
      <c r="EZ712" s="10"/>
      <c r="FA712" s="10"/>
      <c r="FB712" s="10"/>
      <c r="FC712" s="10"/>
      <c r="FD712" s="10"/>
      <c r="FE712" s="10"/>
      <c r="FF712" s="10"/>
      <c r="FG712" s="10"/>
      <c r="FH712" s="10"/>
      <c r="FI712" s="10"/>
      <c r="FJ712" s="10"/>
      <c r="FK712" s="10"/>
      <c r="FL712" s="10"/>
      <c r="FM712" s="10"/>
      <c r="FN712" s="10"/>
      <c r="FO712" s="10"/>
      <c r="FP712" s="10"/>
      <c r="FQ712" s="10"/>
      <c r="FR712" s="10"/>
      <c r="FS712" s="10"/>
      <c r="FT712" s="10"/>
      <c r="FU712" s="10"/>
      <c r="FV712" s="10"/>
      <c r="FW712" s="10"/>
      <c r="FX712" s="10"/>
      <c r="FY712" s="10"/>
      <c r="FZ712" s="10"/>
      <c r="GA712" s="10"/>
      <c r="GB712" s="10"/>
      <c r="GC712" s="10"/>
      <c r="GD712" s="10"/>
      <c r="GE712" s="10"/>
      <c r="GF712" s="10"/>
      <c r="GG712" s="10"/>
      <c r="GH712" s="10"/>
      <c r="GI712" s="10"/>
      <c r="GJ712" s="10"/>
      <c r="GK712" s="10"/>
      <c r="GL712" s="10"/>
      <c r="GM712" s="10"/>
      <c r="GN712" s="10"/>
      <c r="GO712" s="10"/>
      <c r="GP712" s="10"/>
      <c r="GQ712" s="10"/>
      <c r="GR712" s="10"/>
      <c r="GS712" s="10"/>
      <c r="GT712" s="10"/>
      <c r="GU712" s="10"/>
      <c r="GV712" s="10"/>
      <c r="GW712" s="10"/>
      <c r="GX712" s="10"/>
      <c r="GY712" s="10"/>
      <c r="GZ712" s="10"/>
      <c r="HA712" s="10"/>
      <c r="HB712" s="10"/>
      <c r="HC712" s="10"/>
      <c r="HD712" s="10"/>
      <c r="HE712" s="10"/>
      <c r="HF712" s="10"/>
      <c r="HG712" s="10"/>
      <c r="HH712" s="10"/>
      <c r="HI712" s="10"/>
      <c r="HJ712" s="10"/>
      <c r="HK712" s="10"/>
      <c r="HL712" s="10"/>
      <c r="HM712" s="10"/>
      <c r="HN712" s="10"/>
    </row>
    <row r="713" spans="1:222" ht="51" hidden="1" outlineLevel="1" x14ac:dyDescent="0.2">
      <c r="A713" s="14" t="s">
        <v>1819</v>
      </c>
      <c r="B713" s="14" t="s">
        <v>40</v>
      </c>
      <c r="C713" s="79" t="s">
        <v>1814</v>
      </c>
      <c r="D713" s="14" t="s">
        <v>1815</v>
      </c>
      <c r="E713" s="14" t="s">
        <v>1816</v>
      </c>
      <c r="F713" s="78" t="s">
        <v>1817</v>
      </c>
      <c r="G713" s="15" t="s">
        <v>77</v>
      </c>
      <c r="H713" s="16">
        <v>45</v>
      </c>
      <c r="I713" s="17" t="s">
        <v>816</v>
      </c>
      <c r="J713" s="15" t="s">
        <v>47</v>
      </c>
      <c r="K713" s="18" t="s">
        <v>48</v>
      </c>
      <c r="L713" s="18" t="s">
        <v>49</v>
      </c>
      <c r="M713" s="44" t="s">
        <v>1633</v>
      </c>
      <c r="N713" s="44"/>
      <c r="O713" s="44"/>
      <c r="P713" s="19"/>
      <c r="Q713" s="20">
        <v>793</v>
      </c>
      <c r="R713" s="20">
        <v>793</v>
      </c>
      <c r="S713" s="20">
        <v>793</v>
      </c>
      <c r="T713" s="20">
        <v>793</v>
      </c>
      <c r="U713" s="20">
        <v>793</v>
      </c>
      <c r="V713" s="20">
        <v>792.14</v>
      </c>
      <c r="W713" s="28">
        <f t="shared" si="19"/>
        <v>3140835.1</v>
      </c>
      <c r="X713" s="20">
        <f t="shared" si="18"/>
        <v>3517735.3120000004</v>
      </c>
      <c r="Y713" s="18" t="s">
        <v>51</v>
      </c>
      <c r="Z713" s="14" t="s">
        <v>168</v>
      </c>
      <c r="AA713" s="22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  <c r="ER713" s="10"/>
      <c r="ES713" s="10"/>
      <c r="ET713" s="10"/>
      <c r="EU713" s="10"/>
      <c r="EV713" s="10"/>
      <c r="EW713" s="10"/>
      <c r="EX713" s="10"/>
      <c r="EY713" s="10"/>
      <c r="EZ713" s="10"/>
      <c r="FA713" s="10"/>
      <c r="FB713" s="10"/>
      <c r="FC713" s="10"/>
      <c r="FD713" s="10"/>
      <c r="FE713" s="10"/>
      <c r="FF713" s="10"/>
      <c r="FG713" s="10"/>
      <c r="FH713" s="10"/>
      <c r="FI713" s="10"/>
      <c r="FJ713" s="10"/>
      <c r="FK713" s="10"/>
      <c r="FL713" s="10"/>
      <c r="FM713" s="10"/>
      <c r="FN713" s="10"/>
      <c r="FO713" s="10"/>
      <c r="FP713" s="10"/>
      <c r="FQ713" s="10"/>
      <c r="FR713" s="10"/>
      <c r="FS713" s="10"/>
      <c r="FT713" s="10"/>
      <c r="FU713" s="10"/>
      <c r="FV713" s="10"/>
      <c r="FW713" s="10"/>
      <c r="FX713" s="10"/>
      <c r="FY713" s="10"/>
      <c r="FZ713" s="10"/>
      <c r="GA713" s="10"/>
      <c r="GB713" s="10"/>
      <c r="GC713" s="10"/>
      <c r="GD713" s="10"/>
      <c r="GE713" s="10"/>
      <c r="GF713" s="10"/>
      <c r="GG713" s="10"/>
      <c r="GH713" s="10"/>
      <c r="GI713" s="10"/>
      <c r="GJ713" s="10"/>
      <c r="GK713" s="10"/>
      <c r="GL713" s="10"/>
      <c r="GM713" s="10"/>
      <c r="GN713" s="10"/>
      <c r="GO713" s="10"/>
      <c r="GP713" s="10"/>
      <c r="GQ713" s="10"/>
      <c r="GR713" s="10"/>
      <c r="GS713" s="10"/>
      <c r="GT713" s="10"/>
      <c r="GU713" s="10"/>
      <c r="GV713" s="10"/>
      <c r="GW713" s="10"/>
      <c r="GX713" s="10"/>
      <c r="GY713" s="10"/>
      <c r="GZ713" s="10"/>
      <c r="HA713" s="10"/>
      <c r="HB713" s="10"/>
      <c r="HC713" s="10"/>
      <c r="HD713" s="10"/>
      <c r="HE713" s="10"/>
      <c r="HF713" s="10"/>
      <c r="HG713" s="10"/>
      <c r="HH713" s="10"/>
      <c r="HI713" s="10"/>
      <c r="HJ713" s="10"/>
      <c r="HK713" s="10"/>
      <c r="HL713" s="10"/>
      <c r="HM713" s="10"/>
      <c r="HN713" s="10"/>
    </row>
    <row r="714" spans="1:222" ht="51" hidden="1" outlineLevel="1" x14ac:dyDescent="0.2">
      <c r="A714" s="14" t="s">
        <v>1820</v>
      </c>
      <c r="B714" s="14" t="s">
        <v>40</v>
      </c>
      <c r="C714" s="14" t="s">
        <v>389</v>
      </c>
      <c r="D714" s="14" t="s">
        <v>390</v>
      </c>
      <c r="E714" s="14" t="s">
        <v>391</v>
      </c>
      <c r="F714" s="14" t="s">
        <v>1821</v>
      </c>
      <c r="G714" s="15" t="s">
        <v>77</v>
      </c>
      <c r="H714" s="16">
        <v>45</v>
      </c>
      <c r="I714" s="17" t="s">
        <v>816</v>
      </c>
      <c r="J714" s="15" t="s">
        <v>47</v>
      </c>
      <c r="K714" s="18" t="s">
        <v>48</v>
      </c>
      <c r="L714" s="18" t="s">
        <v>49</v>
      </c>
      <c r="M714" s="44" t="s">
        <v>50</v>
      </c>
      <c r="N714" s="44"/>
      <c r="O714" s="44"/>
      <c r="P714" s="19"/>
      <c r="Q714" s="20">
        <v>5429</v>
      </c>
      <c r="R714" s="20">
        <v>5429</v>
      </c>
      <c r="S714" s="20">
        <v>5429</v>
      </c>
      <c r="T714" s="20">
        <v>5429</v>
      </c>
      <c r="U714" s="20">
        <v>5429</v>
      </c>
      <c r="V714" s="20">
        <v>1859.72</v>
      </c>
      <c r="W714" s="28">
        <f t="shared" si="19"/>
        <v>50482099.399999999</v>
      </c>
      <c r="X714" s="20">
        <f t="shared" si="18"/>
        <v>56539951.328000002</v>
      </c>
      <c r="Y714" s="18" t="s">
        <v>51</v>
      </c>
      <c r="Z714" s="14" t="s">
        <v>168</v>
      </c>
      <c r="AA714" s="22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P714" s="10"/>
      <c r="DQ714" s="10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  <c r="EI714" s="10"/>
      <c r="EJ714" s="10"/>
      <c r="EK714" s="10"/>
      <c r="EL714" s="10"/>
      <c r="EM714" s="10"/>
      <c r="EN714" s="10"/>
      <c r="EO714" s="10"/>
      <c r="EP714" s="10"/>
      <c r="EQ714" s="10"/>
      <c r="ER714" s="10"/>
      <c r="ES714" s="10"/>
      <c r="ET714" s="10"/>
      <c r="EU714" s="10"/>
      <c r="EV714" s="10"/>
      <c r="EW714" s="10"/>
      <c r="EX714" s="10"/>
      <c r="EY714" s="10"/>
      <c r="EZ714" s="10"/>
      <c r="FA714" s="10"/>
      <c r="FB714" s="10"/>
      <c r="FC714" s="10"/>
      <c r="FD714" s="10"/>
      <c r="FE714" s="10"/>
      <c r="FF714" s="10"/>
      <c r="FG714" s="10"/>
      <c r="FH714" s="10"/>
      <c r="FI714" s="10"/>
      <c r="FJ714" s="10"/>
      <c r="FK714" s="10"/>
      <c r="FL714" s="10"/>
      <c r="FM714" s="10"/>
      <c r="FN714" s="10"/>
      <c r="FO714" s="10"/>
      <c r="FP714" s="10"/>
      <c r="FQ714" s="10"/>
      <c r="FR714" s="10"/>
      <c r="FS714" s="10"/>
      <c r="FT714" s="10"/>
      <c r="FU714" s="10"/>
      <c r="FV714" s="10"/>
      <c r="FW714" s="10"/>
      <c r="FX714" s="10"/>
      <c r="FY714" s="10"/>
      <c r="FZ714" s="10"/>
      <c r="GA714" s="10"/>
      <c r="GB714" s="10"/>
      <c r="GC714" s="10"/>
      <c r="GD714" s="10"/>
      <c r="GE714" s="10"/>
      <c r="GF714" s="10"/>
      <c r="GG714" s="10"/>
      <c r="GH714" s="10"/>
      <c r="GI714" s="10"/>
      <c r="GJ714" s="10"/>
      <c r="GK714" s="10"/>
      <c r="GL714" s="10"/>
      <c r="GM714" s="10"/>
      <c r="GN714" s="10"/>
      <c r="GO714" s="10"/>
      <c r="GP714" s="10"/>
      <c r="GQ714" s="10"/>
      <c r="GR714" s="10"/>
      <c r="GS714" s="10"/>
      <c r="GT714" s="10"/>
      <c r="GU714" s="10"/>
      <c r="GV714" s="10"/>
      <c r="GW714" s="10"/>
      <c r="GX714" s="10"/>
      <c r="GY714" s="10"/>
      <c r="GZ714" s="10"/>
      <c r="HA714" s="10"/>
      <c r="HB714" s="10"/>
      <c r="HC714" s="10"/>
      <c r="HD714" s="10"/>
      <c r="HE714" s="10"/>
      <c r="HF714" s="10"/>
      <c r="HG714" s="10"/>
      <c r="HH714" s="10"/>
      <c r="HI714" s="10"/>
      <c r="HJ714" s="10"/>
      <c r="HK714" s="10"/>
      <c r="HL714" s="10"/>
      <c r="HM714" s="10"/>
      <c r="HN714" s="10"/>
    </row>
    <row r="715" spans="1:222" ht="51" hidden="1" outlineLevel="1" x14ac:dyDescent="0.2">
      <c r="A715" s="14" t="s">
        <v>1822</v>
      </c>
      <c r="B715" s="14" t="s">
        <v>40</v>
      </c>
      <c r="C715" s="14" t="s">
        <v>378</v>
      </c>
      <c r="D715" s="14" t="s">
        <v>379</v>
      </c>
      <c r="E715" s="14" t="s">
        <v>380</v>
      </c>
      <c r="F715" s="14" t="s">
        <v>1823</v>
      </c>
      <c r="G715" s="15" t="s">
        <v>77</v>
      </c>
      <c r="H715" s="16">
        <v>57</v>
      </c>
      <c r="I715" s="17" t="s">
        <v>816</v>
      </c>
      <c r="J715" s="15" t="s">
        <v>47</v>
      </c>
      <c r="K715" s="18" t="s">
        <v>48</v>
      </c>
      <c r="L715" s="18" t="s">
        <v>49</v>
      </c>
      <c r="M715" s="44" t="s">
        <v>50</v>
      </c>
      <c r="N715" s="44"/>
      <c r="O715" s="44"/>
      <c r="P715" s="19"/>
      <c r="Q715" s="20">
        <v>6084</v>
      </c>
      <c r="R715" s="20">
        <v>6084</v>
      </c>
      <c r="S715" s="20">
        <v>6084</v>
      </c>
      <c r="T715" s="20">
        <v>6084</v>
      </c>
      <c r="U715" s="20">
        <v>6084</v>
      </c>
      <c r="V715" s="20">
        <v>978.81</v>
      </c>
      <c r="W715" s="28">
        <f t="shared" si="19"/>
        <v>29775400.199999999</v>
      </c>
      <c r="X715" s="20">
        <f t="shared" si="18"/>
        <v>33348448.224000003</v>
      </c>
      <c r="Y715" s="18" t="s">
        <v>51</v>
      </c>
      <c r="Z715" s="14" t="s">
        <v>168</v>
      </c>
      <c r="AA715" s="22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P715" s="10"/>
      <c r="DQ715" s="10"/>
      <c r="DR715" s="10"/>
      <c r="DS715" s="10"/>
      <c r="DT715" s="10"/>
      <c r="DU715" s="10"/>
      <c r="DV715" s="10"/>
      <c r="DW715" s="10"/>
      <c r="DX715" s="10"/>
      <c r="DY715" s="10"/>
      <c r="DZ715" s="10"/>
      <c r="EA715" s="10"/>
      <c r="EB715" s="10"/>
      <c r="EC715" s="10"/>
      <c r="ED715" s="10"/>
      <c r="EE715" s="10"/>
      <c r="EF715" s="10"/>
      <c r="EG715" s="10"/>
      <c r="EH715" s="10"/>
      <c r="EI715" s="10"/>
      <c r="EJ715" s="10"/>
      <c r="EK715" s="10"/>
      <c r="EL715" s="10"/>
      <c r="EM715" s="10"/>
      <c r="EN715" s="10"/>
      <c r="EO715" s="10"/>
      <c r="EP715" s="10"/>
      <c r="EQ715" s="10"/>
      <c r="ER715" s="10"/>
      <c r="ES715" s="10"/>
      <c r="ET715" s="10"/>
      <c r="EU715" s="10"/>
      <c r="EV715" s="10"/>
      <c r="EW715" s="10"/>
      <c r="EX715" s="10"/>
      <c r="EY715" s="10"/>
      <c r="EZ715" s="10"/>
      <c r="FA715" s="10"/>
      <c r="FB715" s="10"/>
      <c r="FC715" s="10"/>
      <c r="FD715" s="10"/>
      <c r="FE715" s="10"/>
      <c r="FF715" s="10"/>
      <c r="FG715" s="10"/>
      <c r="FH715" s="10"/>
      <c r="FI715" s="10"/>
      <c r="FJ715" s="10"/>
      <c r="FK715" s="10"/>
      <c r="FL715" s="10"/>
      <c r="FM715" s="10"/>
      <c r="FN715" s="10"/>
      <c r="FO715" s="10"/>
      <c r="FP715" s="10"/>
      <c r="FQ715" s="10"/>
      <c r="FR715" s="10"/>
      <c r="FS715" s="10"/>
      <c r="FT715" s="10"/>
      <c r="FU715" s="10"/>
      <c r="FV715" s="10"/>
      <c r="FW715" s="10"/>
      <c r="FX715" s="10"/>
      <c r="FY715" s="10"/>
      <c r="FZ715" s="10"/>
      <c r="GA715" s="10"/>
      <c r="GB715" s="10"/>
      <c r="GC715" s="10"/>
      <c r="GD715" s="10"/>
      <c r="GE715" s="10"/>
      <c r="GF715" s="10"/>
      <c r="GG715" s="10"/>
      <c r="GH715" s="10"/>
      <c r="GI715" s="10"/>
      <c r="GJ715" s="10"/>
      <c r="GK715" s="10"/>
      <c r="GL715" s="10"/>
      <c r="GM715" s="10"/>
      <c r="GN715" s="10"/>
      <c r="GO715" s="10"/>
      <c r="GP715" s="10"/>
      <c r="GQ715" s="10"/>
      <c r="GR715" s="10"/>
      <c r="GS715" s="10"/>
      <c r="GT715" s="10"/>
      <c r="GU715" s="10"/>
      <c r="GV715" s="10"/>
      <c r="GW715" s="10"/>
      <c r="GX715" s="10"/>
      <c r="GY715" s="10"/>
      <c r="GZ715" s="10"/>
      <c r="HA715" s="10"/>
      <c r="HB715" s="10"/>
      <c r="HC715" s="10"/>
      <c r="HD715" s="10"/>
      <c r="HE715" s="10"/>
      <c r="HF715" s="10"/>
      <c r="HG715" s="10"/>
      <c r="HH715" s="10"/>
      <c r="HI715" s="10"/>
      <c r="HJ715" s="10"/>
      <c r="HK715" s="10"/>
      <c r="HL715" s="10"/>
      <c r="HM715" s="10"/>
      <c r="HN715" s="10"/>
    </row>
    <row r="716" spans="1:222" ht="51" hidden="1" outlineLevel="1" x14ac:dyDescent="0.2">
      <c r="A716" s="14" t="s">
        <v>1824</v>
      </c>
      <c r="B716" s="14" t="s">
        <v>40</v>
      </c>
      <c r="C716" s="14" t="s">
        <v>1825</v>
      </c>
      <c r="D716" s="14" t="s">
        <v>1826</v>
      </c>
      <c r="E716" s="14" t="s">
        <v>1827</v>
      </c>
      <c r="F716" s="14" t="s">
        <v>1828</v>
      </c>
      <c r="G716" s="15" t="s">
        <v>77</v>
      </c>
      <c r="H716" s="16">
        <v>57</v>
      </c>
      <c r="I716" s="17" t="s">
        <v>816</v>
      </c>
      <c r="J716" s="15" t="s">
        <v>47</v>
      </c>
      <c r="K716" s="18" t="s">
        <v>48</v>
      </c>
      <c r="L716" s="18" t="s">
        <v>49</v>
      </c>
      <c r="M716" s="44" t="s">
        <v>50</v>
      </c>
      <c r="N716" s="44"/>
      <c r="O716" s="44"/>
      <c r="P716" s="19"/>
      <c r="Q716" s="20">
        <v>840</v>
      </c>
      <c r="R716" s="20">
        <v>840</v>
      </c>
      <c r="S716" s="20">
        <v>840</v>
      </c>
      <c r="T716" s="20">
        <v>840</v>
      </c>
      <c r="U716" s="20">
        <v>840</v>
      </c>
      <c r="V716" s="20">
        <v>2720.25</v>
      </c>
      <c r="W716" s="28">
        <f t="shared" si="19"/>
        <v>11425050</v>
      </c>
      <c r="X716" s="20">
        <f t="shared" si="18"/>
        <v>12796056.000000002</v>
      </c>
      <c r="Y716" s="18" t="s">
        <v>51</v>
      </c>
      <c r="Z716" s="14" t="s">
        <v>168</v>
      </c>
      <c r="AA716" s="22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 s="10"/>
      <c r="DR716" s="10"/>
      <c r="DS716" s="10"/>
      <c r="DT716" s="10"/>
      <c r="DU716" s="10"/>
      <c r="DV716" s="10"/>
      <c r="DW716" s="10"/>
      <c r="DX716" s="10"/>
      <c r="DY716" s="10"/>
      <c r="DZ716" s="10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  <c r="EN716" s="10"/>
      <c r="EO716" s="10"/>
      <c r="EP716" s="10"/>
      <c r="EQ716" s="10"/>
      <c r="ER716" s="10"/>
      <c r="ES716" s="10"/>
      <c r="ET716" s="10"/>
      <c r="EU716" s="10"/>
      <c r="EV716" s="10"/>
      <c r="EW716" s="10"/>
      <c r="EX716" s="10"/>
      <c r="EY716" s="10"/>
      <c r="EZ716" s="10"/>
      <c r="FA716" s="10"/>
      <c r="FB716" s="10"/>
      <c r="FC716" s="10"/>
      <c r="FD716" s="10"/>
      <c r="FE716" s="10"/>
      <c r="FF716" s="10"/>
      <c r="FG716" s="10"/>
      <c r="FH716" s="10"/>
      <c r="FI716" s="10"/>
      <c r="FJ716" s="10"/>
      <c r="FK716" s="10"/>
      <c r="FL716" s="10"/>
      <c r="FM716" s="10"/>
      <c r="FN716" s="10"/>
      <c r="FO716" s="10"/>
      <c r="FP716" s="10"/>
      <c r="FQ716" s="10"/>
      <c r="FR716" s="10"/>
      <c r="FS716" s="10"/>
      <c r="FT716" s="10"/>
      <c r="FU716" s="10"/>
      <c r="FV716" s="10"/>
      <c r="FW716" s="10"/>
      <c r="FX716" s="10"/>
      <c r="FY716" s="10"/>
      <c r="FZ716" s="10"/>
      <c r="GA716" s="10"/>
      <c r="GB716" s="10"/>
      <c r="GC716" s="10"/>
      <c r="GD716" s="10"/>
      <c r="GE716" s="10"/>
      <c r="GF716" s="10"/>
      <c r="GG716" s="10"/>
      <c r="GH716" s="10"/>
      <c r="GI716" s="10"/>
      <c r="GJ716" s="10"/>
      <c r="GK716" s="10"/>
      <c r="GL716" s="10"/>
      <c r="GM716" s="10"/>
      <c r="GN716" s="10"/>
      <c r="GO716" s="10"/>
      <c r="GP716" s="10"/>
      <c r="GQ716" s="10"/>
      <c r="GR716" s="10"/>
      <c r="GS716" s="10"/>
      <c r="GT716" s="10"/>
      <c r="GU716" s="10"/>
      <c r="GV716" s="10"/>
      <c r="GW716" s="10"/>
      <c r="GX716" s="10"/>
      <c r="GY716" s="10"/>
      <c r="GZ716" s="10"/>
      <c r="HA716" s="10"/>
      <c r="HB716" s="10"/>
      <c r="HC716" s="10"/>
      <c r="HD716" s="10"/>
      <c r="HE716" s="10"/>
      <c r="HF716" s="10"/>
      <c r="HG716" s="10"/>
      <c r="HH716" s="10"/>
      <c r="HI716" s="10"/>
      <c r="HJ716" s="10"/>
      <c r="HK716" s="10"/>
      <c r="HL716" s="10"/>
      <c r="HM716" s="10"/>
      <c r="HN716" s="10"/>
    </row>
    <row r="717" spans="1:222" ht="51" hidden="1" outlineLevel="1" x14ac:dyDescent="0.2">
      <c r="A717" s="14" t="s">
        <v>1829</v>
      </c>
      <c r="B717" s="14" t="s">
        <v>40</v>
      </c>
      <c r="C717" s="14" t="s">
        <v>1825</v>
      </c>
      <c r="D717" s="14" t="s">
        <v>1826</v>
      </c>
      <c r="E717" s="14" t="s">
        <v>1827</v>
      </c>
      <c r="F717" s="14" t="s">
        <v>1830</v>
      </c>
      <c r="G717" s="15" t="s">
        <v>77</v>
      </c>
      <c r="H717" s="16">
        <v>57</v>
      </c>
      <c r="I717" s="17" t="s">
        <v>816</v>
      </c>
      <c r="J717" s="15" t="s">
        <v>47</v>
      </c>
      <c r="K717" s="18" t="s">
        <v>48</v>
      </c>
      <c r="L717" s="18" t="s">
        <v>49</v>
      </c>
      <c r="M717" s="18" t="s">
        <v>50</v>
      </c>
      <c r="N717" s="18"/>
      <c r="O717" s="18"/>
      <c r="P717" s="19"/>
      <c r="Q717" s="20">
        <v>160</v>
      </c>
      <c r="R717" s="20">
        <v>160</v>
      </c>
      <c r="S717" s="20">
        <v>160</v>
      </c>
      <c r="T717" s="20">
        <v>160</v>
      </c>
      <c r="U717" s="20">
        <v>160</v>
      </c>
      <c r="V717" s="20">
        <v>4836</v>
      </c>
      <c r="W717" s="28">
        <f t="shared" si="19"/>
        <v>3868800</v>
      </c>
      <c r="X717" s="20">
        <f t="shared" si="18"/>
        <v>4333056</v>
      </c>
      <c r="Y717" s="18" t="s">
        <v>51</v>
      </c>
      <c r="Z717" s="14" t="s">
        <v>168</v>
      </c>
      <c r="AA717" s="22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  <c r="ER717" s="10"/>
      <c r="ES717" s="10"/>
      <c r="ET717" s="10"/>
      <c r="EU717" s="10"/>
      <c r="EV717" s="10"/>
      <c r="EW717" s="10"/>
      <c r="EX717" s="10"/>
      <c r="EY717" s="10"/>
      <c r="EZ717" s="10"/>
      <c r="FA717" s="10"/>
      <c r="FB717" s="10"/>
      <c r="FC717" s="10"/>
      <c r="FD717" s="10"/>
      <c r="FE717" s="10"/>
      <c r="FF717" s="10"/>
      <c r="FG717" s="10"/>
      <c r="FH717" s="10"/>
      <c r="FI717" s="10"/>
      <c r="FJ717" s="10"/>
      <c r="FK717" s="10"/>
      <c r="FL717" s="10"/>
      <c r="FM717" s="10"/>
      <c r="FN717" s="10"/>
      <c r="FO717" s="10"/>
      <c r="FP717" s="10"/>
      <c r="FQ717" s="10"/>
      <c r="FR717" s="10"/>
      <c r="FS717" s="10"/>
      <c r="FT717" s="10"/>
      <c r="FU717" s="10"/>
      <c r="FV717" s="10"/>
      <c r="FW717" s="10"/>
      <c r="FX717" s="10"/>
      <c r="FY717" s="10"/>
      <c r="FZ717" s="10"/>
      <c r="GA717" s="10"/>
      <c r="GB717" s="10"/>
      <c r="GC717" s="10"/>
      <c r="GD717" s="10"/>
      <c r="GE717" s="10"/>
      <c r="GF717" s="10"/>
      <c r="GG717" s="10"/>
      <c r="GH717" s="10"/>
      <c r="GI717" s="10"/>
      <c r="GJ717" s="10"/>
      <c r="GK717" s="10"/>
      <c r="GL717" s="10"/>
      <c r="GM717" s="10"/>
      <c r="GN717" s="10"/>
      <c r="GO717" s="10"/>
      <c r="GP717" s="10"/>
      <c r="GQ717" s="10"/>
      <c r="GR717" s="10"/>
      <c r="GS717" s="10"/>
      <c r="GT717" s="10"/>
      <c r="GU717" s="10"/>
      <c r="GV717" s="10"/>
      <c r="GW717" s="10"/>
      <c r="GX717" s="10"/>
      <c r="GY717" s="10"/>
      <c r="GZ717" s="10"/>
      <c r="HA717" s="10"/>
      <c r="HB717" s="10"/>
      <c r="HC717" s="10"/>
      <c r="HD717" s="10"/>
      <c r="HE717" s="10"/>
      <c r="HF717" s="10"/>
      <c r="HG717" s="10"/>
      <c r="HH717" s="10"/>
      <c r="HI717" s="10"/>
      <c r="HJ717" s="10"/>
      <c r="HK717" s="10"/>
      <c r="HL717" s="10"/>
      <c r="HM717" s="10"/>
      <c r="HN717" s="10"/>
    </row>
    <row r="718" spans="1:222" ht="51" hidden="1" outlineLevel="1" x14ac:dyDescent="0.2">
      <c r="A718" s="14" t="s">
        <v>1831</v>
      </c>
      <c r="B718" s="14" t="s">
        <v>40</v>
      </c>
      <c r="C718" s="80" t="s">
        <v>1832</v>
      </c>
      <c r="D718" s="14" t="s">
        <v>1833</v>
      </c>
      <c r="E718" s="14" t="s">
        <v>1834</v>
      </c>
      <c r="F718" s="14" t="s">
        <v>1835</v>
      </c>
      <c r="G718" s="15" t="s">
        <v>77</v>
      </c>
      <c r="H718" s="16">
        <v>45</v>
      </c>
      <c r="I718" s="17" t="s">
        <v>816</v>
      </c>
      <c r="J718" s="15" t="s">
        <v>47</v>
      </c>
      <c r="K718" s="18" t="s">
        <v>48</v>
      </c>
      <c r="L718" s="18" t="s">
        <v>49</v>
      </c>
      <c r="M718" s="18" t="s">
        <v>50</v>
      </c>
      <c r="N718" s="18"/>
      <c r="O718" s="18"/>
      <c r="P718" s="19"/>
      <c r="Q718" s="20">
        <v>12500</v>
      </c>
      <c r="R718" s="20">
        <v>12500</v>
      </c>
      <c r="S718" s="20">
        <v>12500</v>
      </c>
      <c r="T718" s="20">
        <v>12500</v>
      </c>
      <c r="U718" s="20">
        <v>12500</v>
      </c>
      <c r="V718" s="20">
        <v>693.39</v>
      </c>
      <c r="W718" s="28">
        <f t="shared" si="19"/>
        <v>43336875</v>
      </c>
      <c r="X718" s="20">
        <f t="shared" si="18"/>
        <v>48537300.000000007</v>
      </c>
      <c r="Y718" s="18" t="s">
        <v>51</v>
      </c>
      <c r="Z718" s="14" t="s">
        <v>168</v>
      </c>
      <c r="AA718" s="22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  <c r="EI718" s="10"/>
      <c r="EJ718" s="10"/>
      <c r="EK718" s="10"/>
      <c r="EL718" s="10"/>
      <c r="EM718" s="10"/>
      <c r="EN718" s="10"/>
      <c r="EO718" s="10"/>
      <c r="EP718" s="10"/>
      <c r="EQ718" s="10"/>
      <c r="ER718" s="10"/>
      <c r="ES718" s="10"/>
      <c r="ET718" s="10"/>
      <c r="EU718" s="10"/>
      <c r="EV718" s="10"/>
      <c r="EW718" s="10"/>
      <c r="EX718" s="10"/>
      <c r="EY718" s="10"/>
      <c r="EZ718" s="10"/>
      <c r="FA718" s="10"/>
      <c r="FB718" s="10"/>
      <c r="FC718" s="10"/>
      <c r="FD718" s="10"/>
      <c r="FE718" s="10"/>
      <c r="FF718" s="10"/>
      <c r="FG718" s="10"/>
      <c r="FH718" s="10"/>
      <c r="FI718" s="10"/>
      <c r="FJ718" s="10"/>
      <c r="FK718" s="10"/>
      <c r="FL718" s="10"/>
      <c r="FM718" s="10"/>
      <c r="FN718" s="10"/>
      <c r="FO718" s="10"/>
      <c r="FP718" s="10"/>
      <c r="FQ718" s="10"/>
      <c r="FR718" s="10"/>
      <c r="FS718" s="10"/>
      <c r="FT718" s="10"/>
      <c r="FU718" s="10"/>
      <c r="FV718" s="10"/>
      <c r="FW718" s="10"/>
      <c r="FX718" s="10"/>
      <c r="FY718" s="10"/>
      <c r="FZ718" s="10"/>
      <c r="GA718" s="10"/>
      <c r="GB718" s="10"/>
      <c r="GC718" s="10"/>
      <c r="GD718" s="10"/>
      <c r="GE718" s="10"/>
      <c r="GF718" s="10"/>
      <c r="GG718" s="10"/>
      <c r="GH718" s="10"/>
      <c r="GI718" s="10"/>
      <c r="GJ718" s="10"/>
      <c r="GK718" s="10"/>
      <c r="GL718" s="10"/>
      <c r="GM718" s="10"/>
      <c r="GN718" s="10"/>
      <c r="GO718" s="10"/>
      <c r="GP718" s="10"/>
      <c r="GQ718" s="10"/>
      <c r="GR718" s="10"/>
      <c r="GS718" s="10"/>
      <c r="GT718" s="10"/>
      <c r="GU718" s="10"/>
      <c r="GV718" s="10"/>
      <c r="GW718" s="10"/>
      <c r="GX718" s="10"/>
      <c r="GY718" s="10"/>
      <c r="GZ718" s="10"/>
      <c r="HA718" s="10"/>
      <c r="HB718" s="10"/>
      <c r="HC718" s="10"/>
      <c r="HD718" s="10"/>
      <c r="HE718" s="10"/>
      <c r="HF718" s="10"/>
      <c r="HG718" s="10"/>
      <c r="HH718" s="10"/>
      <c r="HI718" s="10"/>
      <c r="HJ718" s="10"/>
      <c r="HK718" s="10"/>
      <c r="HL718" s="10"/>
      <c r="HM718" s="10"/>
      <c r="HN718" s="10"/>
    </row>
    <row r="719" spans="1:222" ht="51" hidden="1" outlineLevel="1" x14ac:dyDescent="0.2">
      <c r="A719" s="14" t="s">
        <v>1836</v>
      </c>
      <c r="B719" s="14" t="s">
        <v>40</v>
      </c>
      <c r="C719" s="14" t="s">
        <v>1837</v>
      </c>
      <c r="D719" s="14" t="s">
        <v>1838</v>
      </c>
      <c r="E719" s="14" t="s">
        <v>1839</v>
      </c>
      <c r="F719" s="14" t="s">
        <v>1840</v>
      </c>
      <c r="G719" s="15" t="s">
        <v>77</v>
      </c>
      <c r="H719" s="16">
        <v>45</v>
      </c>
      <c r="I719" s="17" t="s">
        <v>816</v>
      </c>
      <c r="J719" s="15" t="s">
        <v>47</v>
      </c>
      <c r="K719" s="18" t="s">
        <v>48</v>
      </c>
      <c r="L719" s="18" t="s">
        <v>49</v>
      </c>
      <c r="M719" s="18" t="s">
        <v>50</v>
      </c>
      <c r="N719" s="18"/>
      <c r="O719" s="18"/>
      <c r="P719" s="19"/>
      <c r="Q719" s="20">
        <v>101340</v>
      </c>
      <c r="R719" s="20">
        <v>101340</v>
      </c>
      <c r="S719" s="20">
        <v>101340</v>
      </c>
      <c r="T719" s="20">
        <v>101340</v>
      </c>
      <c r="U719" s="20">
        <v>101340</v>
      </c>
      <c r="V719" s="20">
        <v>87.05</v>
      </c>
      <c r="W719" s="28">
        <f t="shared" si="19"/>
        <v>44108235</v>
      </c>
      <c r="X719" s="20">
        <f t="shared" si="18"/>
        <v>49401223.200000003</v>
      </c>
      <c r="Y719" s="18" t="s">
        <v>51</v>
      </c>
      <c r="Z719" s="14" t="s">
        <v>168</v>
      </c>
      <c r="AA719" s="22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P719" s="10"/>
      <c r="DQ719" s="10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  <c r="EI719" s="10"/>
      <c r="EJ719" s="10"/>
      <c r="EK719" s="10"/>
      <c r="EL719" s="10"/>
      <c r="EM719" s="10"/>
      <c r="EN719" s="10"/>
      <c r="EO719" s="10"/>
      <c r="EP719" s="10"/>
      <c r="EQ719" s="10"/>
      <c r="ER719" s="10"/>
      <c r="ES719" s="10"/>
      <c r="ET719" s="10"/>
      <c r="EU719" s="10"/>
      <c r="EV719" s="10"/>
      <c r="EW719" s="10"/>
      <c r="EX719" s="10"/>
      <c r="EY719" s="10"/>
      <c r="EZ719" s="10"/>
      <c r="FA719" s="10"/>
      <c r="FB719" s="10"/>
      <c r="FC719" s="10"/>
      <c r="FD719" s="10"/>
      <c r="FE719" s="10"/>
      <c r="FF719" s="10"/>
      <c r="FG719" s="10"/>
      <c r="FH719" s="10"/>
      <c r="FI719" s="10"/>
      <c r="FJ719" s="10"/>
      <c r="FK719" s="10"/>
      <c r="FL719" s="10"/>
      <c r="FM719" s="10"/>
      <c r="FN719" s="10"/>
      <c r="FO719" s="10"/>
      <c r="FP719" s="10"/>
      <c r="FQ719" s="10"/>
      <c r="FR719" s="10"/>
      <c r="FS719" s="10"/>
      <c r="FT719" s="10"/>
      <c r="FU719" s="10"/>
      <c r="FV719" s="10"/>
      <c r="FW719" s="10"/>
      <c r="FX719" s="10"/>
      <c r="FY719" s="10"/>
      <c r="FZ719" s="10"/>
      <c r="GA719" s="10"/>
      <c r="GB719" s="10"/>
      <c r="GC719" s="10"/>
      <c r="GD719" s="10"/>
      <c r="GE719" s="10"/>
      <c r="GF719" s="10"/>
      <c r="GG719" s="10"/>
      <c r="GH719" s="10"/>
      <c r="GI719" s="10"/>
      <c r="GJ719" s="10"/>
      <c r="GK719" s="10"/>
      <c r="GL719" s="10"/>
      <c r="GM719" s="10"/>
      <c r="GN719" s="10"/>
      <c r="GO719" s="10"/>
      <c r="GP719" s="10"/>
      <c r="GQ719" s="10"/>
      <c r="GR719" s="10"/>
      <c r="GS719" s="10"/>
      <c r="GT719" s="10"/>
      <c r="GU719" s="10"/>
      <c r="GV719" s="10"/>
      <c r="GW719" s="10"/>
      <c r="GX719" s="10"/>
      <c r="GY719" s="10"/>
      <c r="GZ719" s="10"/>
      <c r="HA719" s="10"/>
      <c r="HB719" s="10"/>
      <c r="HC719" s="10"/>
      <c r="HD719" s="10"/>
      <c r="HE719" s="10"/>
      <c r="HF719" s="10"/>
      <c r="HG719" s="10"/>
      <c r="HH719" s="10"/>
      <c r="HI719" s="10"/>
      <c r="HJ719" s="10"/>
      <c r="HK719" s="10"/>
      <c r="HL719" s="10"/>
      <c r="HM719" s="10"/>
      <c r="HN719" s="10"/>
    </row>
    <row r="720" spans="1:222" ht="51" hidden="1" outlineLevel="1" x14ac:dyDescent="0.2">
      <c r="A720" s="14" t="s">
        <v>1841</v>
      </c>
      <c r="B720" s="14" t="s">
        <v>40</v>
      </c>
      <c r="C720" s="80" t="s">
        <v>1842</v>
      </c>
      <c r="D720" s="14" t="s">
        <v>284</v>
      </c>
      <c r="E720" s="14" t="s">
        <v>1843</v>
      </c>
      <c r="F720" s="14" t="s">
        <v>1844</v>
      </c>
      <c r="G720" s="15" t="s">
        <v>77</v>
      </c>
      <c r="H720" s="16">
        <v>45</v>
      </c>
      <c r="I720" s="17" t="s">
        <v>816</v>
      </c>
      <c r="J720" s="15" t="s">
        <v>47</v>
      </c>
      <c r="K720" s="18" t="s">
        <v>48</v>
      </c>
      <c r="L720" s="18" t="s">
        <v>49</v>
      </c>
      <c r="M720" s="18" t="s">
        <v>50</v>
      </c>
      <c r="N720" s="18"/>
      <c r="O720" s="18"/>
      <c r="P720" s="19"/>
      <c r="Q720" s="20">
        <v>5</v>
      </c>
      <c r="R720" s="20">
        <v>5</v>
      </c>
      <c r="S720" s="20">
        <v>5</v>
      </c>
      <c r="T720" s="20">
        <v>5</v>
      </c>
      <c r="U720" s="20">
        <v>5</v>
      </c>
      <c r="V720" s="20">
        <v>24180011.43</v>
      </c>
      <c r="W720" s="28">
        <f t="shared" si="19"/>
        <v>604500285.75</v>
      </c>
      <c r="X720" s="20">
        <f t="shared" ref="X720:X783" si="20">W720*1.12</f>
        <v>677040320.04000008</v>
      </c>
      <c r="Y720" s="18" t="s">
        <v>51</v>
      </c>
      <c r="Z720" s="14" t="s">
        <v>168</v>
      </c>
      <c r="AA720" s="22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  <c r="EB720" s="10"/>
      <c r="EC720" s="10"/>
      <c r="ED720" s="10"/>
      <c r="EE720" s="10"/>
      <c r="EF720" s="10"/>
      <c r="EG720" s="10"/>
      <c r="EH720" s="10"/>
      <c r="EI720" s="10"/>
      <c r="EJ720" s="10"/>
      <c r="EK720" s="10"/>
      <c r="EL720" s="10"/>
      <c r="EM720" s="10"/>
      <c r="EN720" s="10"/>
      <c r="EO720" s="10"/>
      <c r="EP720" s="10"/>
      <c r="EQ720" s="10"/>
      <c r="ER720" s="10"/>
      <c r="ES720" s="10"/>
      <c r="ET720" s="10"/>
      <c r="EU720" s="10"/>
      <c r="EV720" s="10"/>
      <c r="EW720" s="10"/>
      <c r="EX720" s="10"/>
      <c r="EY720" s="10"/>
      <c r="EZ720" s="10"/>
      <c r="FA720" s="10"/>
      <c r="FB720" s="10"/>
      <c r="FC720" s="10"/>
      <c r="FD720" s="10"/>
      <c r="FE720" s="10"/>
      <c r="FF720" s="10"/>
      <c r="FG720" s="10"/>
      <c r="FH720" s="10"/>
      <c r="FI720" s="10"/>
      <c r="FJ720" s="10"/>
      <c r="FK720" s="10"/>
      <c r="FL720" s="10"/>
      <c r="FM720" s="10"/>
      <c r="FN720" s="10"/>
      <c r="FO720" s="10"/>
      <c r="FP720" s="10"/>
      <c r="FQ720" s="10"/>
      <c r="FR720" s="10"/>
      <c r="FS720" s="10"/>
      <c r="FT720" s="10"/>
      <c r="FU720" s="10"/>
      <c r="FV720" s="10"/>
      <c r="FW720" s="10"/>
      <c r="FX720" s="10"/>
      <c r="FY720" s="10"/>
      <c r="FZ720" s="10"/>
      <c r="GA720" s="10"/>
      <c r="GB720" s="10"/>
      <c r="GC720" s="10"/>
      <c r="GD720" s="10"/>
      <c r="GE720" s="10"/>
      <c r="GF720" s="10"/>
      <c r="GG720" s="10"/>
      <c r="GH720" s="10"/>
      <c r="GI720" s="10"/>
      <c r="GJ720" s="10"/>
      <c r="GK720" s="10"/>
      <c r="GL720" s="10"/>
      <c r="GM720" s="10"/>
      <c r="GN720" s="10"/>
      <c r="GO720" s="10"/>
      <c r="GP720" s="10"/>
      <c r="GQ720" s="10"/>
      <c r="GR720" s="10"/>
      <c r="GS720" s="10"/>
      <c r="GT720" s="10"/>
      <c r="GU720" s="10"/>
      <c r="GV720" s="10"/>
      <c r="GW720" s="10"/>
      <c r="GX720" s="10"/>
      <c r="GY720" s="10"/>
      <c r="GZ720" s="10"/>
      <c r="HA720" s="10"/>
      <c r="HB720" s="10"/>
      <c r="HC720" s="10"/>
      <c r="HD720" s="10"/>
      <c r="HE720" s="10"/>
      <c r="HF720" s="10"/>
      <c r="HG720" s="10"/>
      <c r="HH720" s="10"/>
      <c r="HI720" s="10"/>
      <c r="HJ720" s="10"/>
      <c r="HK720" s="10"/>
      <c r="HL720" s="10"/>
      <c r="HM720" s="10"/>
      <c r="HN720" s="10"/>
    </row>
    <row r="721" spans="1:222" ht="51" hidden="1" outlineLevel="1" x14ac:dyDescent="0.2">
      <c r="A721" s="14" t="s">
        <v>1845</v>
      </c>
      <c r="B721" s="14" t="s">
        <v>40</v>
      </c>
      <c r="C721" s="14" t="s">
        <v>1846</v>
      </c>
      <c r="D721" s="14" t="s">
        <v>1847</v>
      </c>
      <c r="E721" s="14" t="s">
        <v>1848</v>
      </c>
      <c r="F721" s="14" t="s">
        <v>294</v>
      </c>
      <c r="G721" s="15" t="s">
        <v>77</v>
      </c>
      <c r="H721" s="16">
        <v>45</v>
      </c>
      <c r="I721" s="17" t="s">
        <v>816</v>
      </c>
      <c r="J721" s="15" t="s">
        <v>47</v>
      </c>
      <c r="K721" s="18" t="s">
        <v>48</v>
      </c>
      <c r="L721" s="18" t="s">
        <v>49</v>
      </c>
      <c r="M721" s="18" t="s">
        <v>50</v>
      </c>
      <c r="N721" s="18"/>
      <c r="O721" s="18"/>
      <c r="P721" s="19"/>
      <c r="Q721" s="20">
        <v>4</v>
      </c>
      <c r="R721" s="20">
        <v>4</v>
      </c>
      <c r="S721" s="20">
        <v>4</v>
      </c>
      <c r="T721" s="20">
        <v>4</v>
      </c>
      <c r="U721" s="20">
        <v>4</v>
      </c>
      <c r="V721" s="20">
        <v>11759919.539999999</v>
      </c>
      <c r="W721" s="28">
        <f t="shared" si="19"/>
        <v>235198390.79999998</v>
      </c>
      <c r="X721" s="20">
        <f t="shared" si="20"/>
        <v>263422197.69600001</v>
      </c>
      <c r="Y721" s="18" t="s">
        <v>51</v>
      </c>
      <c r="Z721" s="14" t="s">
        <v>168</v>
      </c>
      <c r="AA721" s="22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  <c r="DG721" s="10"/>
      <c r="DH721" s="10"/>
      <c r="DI721" s="10"/>
      <c r="DJ721" s="10"/>
      <c r="DK721" s="10"/>
      <c r="DL721" s="10"/>
      <c r="DM721" s="10"/>
      <c r="DN721" s="10"/>
      <c r="DO721" s="10"/>
      <c r="DP721" s="10"/>
      <c r="DQ721" s="10"/>
      <c r="DR721" s="10"/>
      <c r="DS721" s="10"/>
      <c r="DT721" s="10"/>
      <c r="DU721" s="10"/>
      <c r="DV721" s="10"/>
      <c r="DW721" s="10"/>
      <c r="DX721" s="10"/>
      <c r="DY721" s="10"/>
      <c r="DZ721" s="10"/>
      <c r="EA721" s="10"/>
      <c r="EB721" s="10"/>
      <c r="EC721" s="10"/>
      <c r="ED721" s="10"/>
      <c r="EE721" s="10"/>
      <c r="EF721" s="10"/>
      <c r="EG721" s="10"/>
      <c r="EH721" s="10"/>
      <c r="EI721" s="10"/>
      <c r="EJ721" s="10"/>
      <c r="EK721" s="10"/>
      <c r="EL721" s="10"/>
      <c r="EM721" s="10"/>
      <c r="EN721" s="10"/>
      <c r="EO721" s="10"/>
      <c r="EP721" s="10"/>
      <c r="EQ721" s="10"/>
      <c r="ER721" s="10"/>
      <c r="ES721" s="10"/>
      <c r="ET721" s="10"/>
      <c r="EU721" s="10"/>
      <c r="EV721" s="10"/>
      <c r="EW721" s="10"/>
      <c r="EX721" s="10"/>
      <c r="EY721" s="10"/>
      <c r="EZ721" s="10"/>
      <c r="FA721" s="10"/>
      <c r="FB721" s="10"/>
      <c r="FC721" s="10"/>
      <c r="FD721" s="10"/>
      <c r="FE721" s="10"/>
      <c r="FF721" s="10"/>
      <c r="FG721" s="10"/>
      <c r="FH721" s="10"/>
      <c r="FI721" s="10"/>
      <c r="FJ721" s="10"/>
      <c r="FK721" s="10"/>
      <c r="FL721" s="10"/>
      <c r="FM721" s="10"/>
      <c r="FN721" s="10"/>
      <c r="FO721" s="10"/>
      <c r="FP721" s="10"/>
      <c r="FQ721" s="10"/>
      <c r="FR721" s="10"/>
      <c r="FS721" s="10"/>
      <c r="FT721" s="10"/>
      <c r="FU721" s="10"/>
      <c r="FV721" s="10"/>
      <c r="FW721" s="10"/>
      <c r="FX721" s="10"/>
      <c r="FY721" s="10"/>
      <c r="FZ721" s="10"/>
      <c r="GA721" s="10"/>
      <c r="GB721" s="10"/>
      <c r="GC721" s="10"/>
      <c r="GD721" s="10"/>
      <c r="GE721" s="10"/>
      <c r="GF721" s="10"/>
      <c r="GG721" s="10"/>
      <c r="GH721" s="10"/>
      <c r="GI721" s="10"/>
      <c r="GJ721" s="10"/>
      <c r="GK721" s="10"/>
      <c r="GL721" s="10"/>
      <c r="GM721" s="10"/>
      <c r="GN721" s="10"/>
      <c r="GO721" s="10"/>
      <c r="GP721" s="10"/>
      <c r="GQ721" s="10"/>
      <c r="GR721" s="10"/>
      <c r="GS721" s="10"/>
      <c r="GT721" s="10"/>
      <c r="GU721" s="10"/>
      <c r="GV721" s="10"/>
      <c r="GW721" s="10"/>
      <c r="GX721" s="10"/>
      <c r="GY721" s="10"/>
      <c r="GZ721" s="10"/>
      <c r="HA721" s="10"/>
      <c r="HB721" s="10"/>
      <c r="HC721" s="10"/>
      <c r="HD721" s="10"/>
      <c r="HE721" s="10"/>
      <c r="HF721" s="10"/>
      <c r="HG721" s="10"/>
      <c r="HH721" s="10"/>
      <c r="HI721" s="10"/>
      <c r="HJ721" s="10"/>
      <c r="HK721" s="10"/>
      <c r="HL721" s="10"/>
      <c r="HM721" s="10"/>
      <c r="HN721" s="10"/>
    </row>
    <row r="722" spans="1:222" ht="51" hidden="1" outlineLevel="1" x14ac:dyDescent="0.2">
      <c r="A722" s="14" t="s">
        <v>1849</v>
      </c>
      <c r="B722" s="14" t="s">
        <v>40</v>
      </c>
      <c r="C722" s="80" t="s">
        <v>1842</v>
      </c>
      <c r="D722" s="14" t="s">
        <v>284</v>
      </c>
      <c r="E722" s="14" t="s">
        <v>1843</v>
      </c>
      <c r="F722" s="14" t="s">
        <v>1850</v>
      </c>
      <c r="G722" s="15" t="s">
        <v>77</v>
      </c>
      <c r="H722" s="16">
        <v>45</v>
      </c>
      <c r="I722" s="17" t="s">
        <v>816</v>
      </c>
      <c r="J722" s="15" t="s">
        <v>47</v>
      </c>
      <c r="K722" s="18" t="s">
        <v>48</v>
      </c>
      <c r="L722" s="18" t="s">
        <v>49</v>
      </c>
      <c r="M722" s="18" t="s">
        <v>50</v>
      </c>
      <c r="N722" s="18"/>
      <c r="O722" s="18"/>
      <c r="P722" s="19"/>
      <c r="Q722" s="20">
        <v>3</v>
      </c>
      <c r="R722" s="20">
        <v>3</v>
      </c>
      <c r="S722" s="20">
        <v>3</v>
      </c>
      <c r="T722" s="20">
        <v>3</v>
      </c>
      <c r="U722" s="20">
        <v>3</v>
      </c>
      <c r="V722" s="20">
        <v>26197668.960000001</v>
      </c>
      <c r="W722" s="28">
        <f t="shared" si="19"/>
        <v>392965034.40000004</v>
      </c>
      <c r="X722" s="20">
        <f t="shared" si="20"/>
        <v>440120838.52800006</v>
      </c>
      <c r="Y722" s="18" t="s">
        <v>51</v>
      </c>
      <c r="Z722" s="14" t="s">
        <v>168</v>
      </c>
      <c r="AA722" s="22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P722" s="10"/>
      <c r="DQ722" s="10"/>
      <c r="DR722" s="10"/>
      <c r="DS722" s="10"/>
      <c r="DT722" s="10"/>
      <c r="DU722" s="10"/>
      <c r="DV722" s="10"/>
      <c r="DW722" s="10"/>
      <c r="DX722" s="10"/>
      <c r="DY722" s="10"/>
      <c r="DZ722" s="10"/>
      <c r="EA722" s="10"/>
      <c r="EB722" s="10"/>
      <c r="EC722" s="10"/>
      <c r="ED722" s="10"/>
      <c r="EE722" s="10"/>
      <c r="EF722" s="10"/>
      <c r="EG722" s="10"/>
      <c r="EH722" s="10"/>
      <c r="EI722" s="10"/>
      <c r="EJ722" s="10"/>
      <c r="EK722" s="10"/>
      <c r="EL722" s="10"/>
      <c r="EM722" s="10"/>
      <c r="EN722" s="10"/>
      <c r="EO722" s="10"/>
      <c r="EP722" s="10"/>
      <c r="EQ722" s="10"/>
      <c r="ER722" s="10"/>
      <c r="ES722" s="10"/>
      <c r="ET722" s="10"/>
      <c r="EU722" s="10"/>
      <c r="EV722" s="10"/>
      <c r="EW722" s="10"/>
      <c r="EX722" s="10"/>
      <c r="EY722" s="10"/>
      <c r="EZ722" s="10"/>
      <c r="FA722" s="10"/>
      <c r="FB722" s="10"/>
      <c r="FC722" s="10"/>
      <c r="FD722" s="10"/>
      <c r="FE722" s="10"/>
      <c r="FF722" s="10"/>
      <c r="FG722" s="10"/>
      <c r="FH722" s="10"/>
      <c r="FI722" s="10"/>
      <c r="FJ722" s="10"/>
      <c r="FK722" s="10"/>
      <c r="FL722" s="10"/>
      <c r="FM722" s="10"/>
      <c r="FN722" s="10"/>
      <c r="FO722" s="10"/>
      <c r="FP722" s="10"/>
      <c r="FQ722" s="10"/>
      <c r="FR722" s="10"/>
      <c r="FS722" s="10"/>
      <c r="FT722" s="10"/>
      <c r="FU722" s="10"/>
      <c r="FV722" s="10"/>
      <c r="FW722" s="10"/>
      <c r="FX722" s="10"/>
      <c r="FY722" s="10"/>
      <c r="FZ722" s="10"/>
      <c r="GA722" s="10"/>
      <c r="GB722" s="10"/>
      <c r="GC722" s="10"/>
      <c r="GD722" s="10"/>
      <c r="GE722" s="10"/>
      <c r="GF722" s="10"/>
      <c r="GG722" s="10"/>
      <c r="GH722" s="10"/>
      <c r="GI722" s="10"/>
      <c r="GJ722" s="10"/>
      <c r="GK722" s="10"/>
      <c r="GL722" s="10"/>
      <c r="GM722" s="10"/>
      <c r="GN722" s="10"/>
      <c r="GO722" s="10"/>
      <c r="GP722" s="10"/>
      <c r="GQ722" s="10"/>
      <c r="GR722" s="10"/>
      <c r="GS722" s="10"/>
      <c r="GT722" s="10"/>
      <c r="GU722" s="10"/>
      <c r="GV722" s="10"/>
      <c r="GW722" s="10"/>
      <c r="GX722" s="10"/>
      <c r="GY722" s="10"/>
      <c r="GZ722" s="10"/>
      <c r="HA722" s="10"/>
      <c r="HB722" s="10"/>
      <c r="HC722" s="10"/>
      <c r="HD722" s="10"/>
      <c r="HE722" s="10"/>
      <c r="HF722" s="10"/>
      <c r="HG722" s="10"/>
      <c r="HH722" s="10"/>
      <c r="HI722" s="10"/>
      <c r="HJ722" s="10"/>
      <c r="HK722" s="10"/>
      <c r="HL722" s="10"/>
      <c r="HM722" s="10"/>
      <c r="HN722" s="10"/>
    </row>
    <row r="723" spans="1:222" ht="51" hidden="1" outlineLevel="1" x14ac:dyDescent="0.2">
      <c r="A723" s="14" t="s">
        <v>1851</v>
      </c>
      <c r="B723" s="14" t="s">
        <v>40</v>
      </c>
      <c r="C723" s="14" t="s">
        <v>1852</v>
      </c>
      <c r="D723" s="14" t="s">
        <v>1853</v>
      </c>
      <c r="E723" s="14" t="s">
        <v>1854</v>
      </c>
      <c r="F723" s="14" t="s">
        <v>1855</v>
      </c>
      <c r="G723" s="15" t="s">
        <v>77</v>
      </c>
      <c r="H723" s="16">
        <v>45</v>
      </c>
      <c r="I723" s="17" t="s">
        <v>816</v>
      </c>
      <c r="J723" s="15" t="s">
        <v>47</v>
      </c>
      <c r="K723" s="18" t="s">
        <v>48</v>
      </c>
      <c r="L723" s="18" t="s">
        <v>49</v>
      </c>
      <c r="M723" s="18" t="s">
        <v>1856</v>
      </c>
      <c r="N723" s="18"/>
      <c r="O723" s="18"/>
      <c r="P723" s="19"/>
      <c r="Q723" s="20">
        <v>0.5</v>
      </c>
      <c r="R723" s="20">
        <v>0.5</v>
      </c>
      <c r="S723" s="20">
        <v>0.5</v>
      </c>
      <c r="T723" s="20">
        <v>0.5</v>
      </c>
      <c r="U723" s="20">
        <v>0.5</v>
      </c>
      <c r="V723" s="20">
        <v>627934.39</v>
      </c>
      <c r="W723" s="28">
        <f t="shared" si="19"/>
        <v>1569835.9750000001</v>
      </c>
      <c r="X723" s="20">
        <f t="shared" si="20"/>
        <v>1758216.2920000004</v>
      </c>
      <c r="Y723" s="18" t="s">
        <v>51</v>
      </c>
      <c r="Z723" s="14" t="s">
        <v>168</v>
      </c>
      <c r="AA723" s="22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  <c r="DG723" s="10"/>
      <c r="DH723" s="10"/>
      <c r="DI723" s="10"/>
      <c r="DJ723" s="10"/>
      <c r="DK723" s="10"/>
      <c r="DL723" s="10"/>
      <c r="DM723" s="10"/>
      <c r="DN723" s="10"/>
      <c r="DO723" s="10"/>
      <c r="DP723" s="10"/>
      <c r="DQ723" s="10"/>
      <c r="DR723" s="10"/>
      <c r="DS723" s="10"/>
      <c r="DT723" s="10"/>
      <c r="DU723" s="10"/>
      <c r="DV723" s="10"/>
      <c r="DW723" s="10"/>
      <c r="DX723" s="10"/>
      <c r="DY723" s="10"/>
      <c r="DZ723" s="10"/>
      <c r="EA723" s="10"/>
      <c r="EB723" s="10"/>
      <c r="EC723" s="10"/>
      <c r="ED723" s="10"/>
      <c r="EE723" s="10"/>
      <c r="EF723" s="10"/>
      <c r="EG723" s="10"/>
      <c r="EH723" s="10"/>
      <c r="EI723" s="10"/>
      <c r="EJ723" s="10"/>
      <c r="EK723" s="10"/>
      <c r="EL723" s="10"/>
      <c r="EM723" s="10"/>
      <c r="EN723" s="10"/>
      <c r="EO723" s="10"/>
      <c r="EP723" s="10"/>
      <c r="EQ723" s="10"/>
      <c r="ER723" s="10"/>
      <c r="ES723" s="10"/>
      <c r="ET723" s="10"/>
      <c r="EU723" s="10"/>
      <c r="EV723" s="10"/>
      <c r="EW723" s="10"/>
      <c r="EX723" s="10"/>
      <c r="EY723" s="10"/>
      <c r="EZ723" s="10"/>
      <c r="FA723" s="10"/>
      <c r="FB723" s="10"/>
      <c r="FC723" s="10"/>
      <c r="FD723" s="10"/>
      <c r="FE723" s="10"/>
      <c r="FF723" s="10"/>
      <c r="FG723" s="10"/>
      <c r="FH723" s="10"/>
      <c r="FI723" s="10"/>
      <c r="FJ723" s="10"/>
      <c r="FK723" s="10"/>
      <c r="FL723" s="10"/>
      <c r="FM723" s="10"/>
      <c r="FN723" s="10"/>
      <c r="FO723" s="10"/>
      <c r="FP723" s="10"/>
      <c r="FQ723" s="10"/>
      <c r="FR723" s="10"/>
      <c r="FS723" s="10"/>
      <c r="FT723" s="10"/>
      <c r="FU723" s="10"/>
      <c r="FV723" s="10"/>
      <c r="FW723" s="10"/>
      <c r="FX723" s="10"/>
      <c r="FY723" s="10"/>
      <c r="FZ723" s="10"/>
      <c r="GA723" s="10"/>
      <c r="GB723" s="10"/>
      <c r="GC723" s="10"/>
      <c r="GD723" s="10"/>
      <c r="GE723" s="10"/>
      <c r="GF723" s="10"/>
      <c r="GG723" s="10"/>
      <c r="GH723" s="10"/>
      <c r="GI723" s="10"/>
      <c r="GJ723" s="10"/>
      <c r="GK723" s="10"/>
      <c r="GL723" s="10"/>
      <c r="GM723" s="10"/>
      <c r="GN723" s="10"/>
      <c r="GO723" s="10"/>
      <c r="GP723" s="10"/>
      <c r="GQ723" s="10"/>
      <c r="GR723" s="10"/>
      <c r="GS723" s="10"/>
      <c r="GT723" s="10"/>
      <c r="GU723" s="10"/>
      <c r="GV723" s="10"/>
      <c r="GW723" s="10"/>
      <c r="GX723" s="10"/>
      <c r="GY723" s="10"/>
      <c r="GZ723" s="10"/>
      <c r="HA723" s="10"/>
      <c r="HB723" s="10"/>
      <c r="HC723" s="10"/>
      <c r="HD723" s="10"/>
      <c r="HE723" s="10"/>
      <c r="HF723" s="10"/>
      <c r="HG723" s="10"/>
      <c r="HH723" s="10"/>
      <c r="HI723" s="10"/>
      <c r="HJ723" s="10"/>
      <c r="HK723" s="10"/>
      <c r="HL723" s="10"/>
      <c r="HM723" s="10"/>
      <c r="HN723" s="10"/>
    </row>
    <row r="724" spans="1:222" ht="51" hidden="1" outlineLevel="1" x14ac:dyDescent="0.2">
      <c r="A724" s="14" t="s">
        <v>1857</v>
      </c>
      <c r="B724" s="14" t="s">
        <v>40</v>
      </c>
      <c r="C724" s="14" t="s">
        <v>1858</v>
      </c>
      <c r="D724" s="14" t="s">
        <v>1853</v>
      </c>
      <c r="E724" s="14" t="s">
        <v>1859</v>
      </c>
      <c r="F724" s="14" t="s">
        <v>1860</v>
      </c>
      <c r="G724" s="15" t="s">
        <v>77</v>
      </c>
      <c r="H724" s="16">
        <v>45</v>
      </c>
      <c r="I724" s="17" t="s">
        <v>816</v>
      </c>
      <c r="J724" s="15" t="s">
        <v>47</v>
      </c>
      <c r="K724" s="18" t="s">
        <v>48</v>
      </c>
      <c r="L724" s="18" t="s">
        <v>49</v>
      </c>
      <c r="M724" s="18" t="s">
        <v>1856</v>
      </c>
      <c r="N724" s="18"/>
      <c r="O724" s="18"/>
      <c r="P724" s="19"/>
      <c r="Q724" s="20">
        <v>1.1000000000000001</v>
      </c>
      <c r="R724" s="20">
        <v>1.5000000000000002</v>
      </c>
      <c r="S724" s="20">
        <v>1.5000000000000002</v>
      </c>
      <c r="T724" s="20">
        <v>1.5000000000000002</v>
      </c>
      <c r="U724" s="20">
        <v>1.5000000000000002</v>
      </c>
      <c r="V724" s="20">
        <v>111791.35</v>
      </c>
      <c r="W724" s="28">
        <f t="shared" si="19"/>
        <v>793718.58500000008</v>
      </c>
      <c r="X724" s="20">
        <f t="shared" si="20"/>
        <v>888964.81520000019</v>
      </c>
      <c r="Y724" s="18" t="s">
        <v>51</v>
      </c>
      <c r="Z724" s="14" t="s">
        <v>168</v>
      </c>
      <c r="AA724" s="22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P724" s="10"/>
      <c r="DQ724" s="10"/>
      <c r="DR724" s="10"/>
      <c r="DS724" s="10"/>
      <c r="DT724" s="10"/>
      <c r="DU724" s="10"/>
      <c r="DV724" s="10"/>
      <c r="DW724" s="10"/>
      <c r="DX724" s="10"/>
      <c r="DY724" s="10"/>
      <c r="DZ724" s="10"/>
      <c r="EA724" s="10"/>
      <c r="EB724" s="10"/>
      <c r="EC724" s="10"/>
      <c r="ED724" s="10"/>
      <c r="EE724" s="10"/>
      <c r="EF724" s="10"/>
      <c r="EG724" s="10"/>
      <c r="EH724" s="10"/>
      <c r="EI724" s="10"/>
      <c r="EJ724" s="10"/>
      <c r="EK724" s="10"/>
      <c r="EL724" s="10"/>
      <c r="EM724" s="10"/>
      <c r="EN724" s="10"/>
      <c r="EO724" s="10"/>
      <c r="EP724" s="10"/>
      <c r="EQ724" s="10"/>
      <c r="ER724" s="10"/>
      <c r="ES724" s="10"/>
      <c r="ET724" s="10"/>
      <c r="EU724" s="10"/>
      <c r="EV724" s="10"/>
      <c r="EW724" s="10"/>
      <c r="EX724" s="10"/>
      <c r="EY724" s="10"/>
      <c r="EZ724" s="10"/>
      <c r="FA724" s="10"/>
      <c r="FB724" s="10"/>
      <c r="FC724" s="10"/>
      <c r="FD724" s="10"/>
      <c r="FE724" s="10"/>
      <c r="FF724" s="10"/>
      <c r="FG724" s="10"/>
      <c r="FH724" s="10"/>
      <c r="FI724" s="10"/>
      <c r="FJ724" s="10"/>
      <c r="FK724" s="10"/>
      <c r="FL724" s="10"/>
      <c r="FM724" s="10"/>
      <c r="FN724" s="10"/>
      <c r="FO724" s="10"/>
      <c r="FP724" s="10"/>
      <c r="FQ724" s="10"/>
      <c r="FR724" s="10"/>
      <c r="FS724" s="10"/>
      <c r="FT724" s="10"/>
      <c r="FU724" s="10"/>
      <c r="FV724" s="10"/>
      <c r="FW724" s="10"/>
      <c r="FX724" s="10"/>
      <c r="FY724" s="10"/>
      <c r="FZ724" s="10"/>
      <c r="GA724" s="10"/>
      <c r="GB724" s="10"/>
      <c r="GC724" s="10"/>
      <c r="GD724" s="10"/>
      <c r="GE724" s="10"/>
      <c r="GF724" s="10"/>
      <c r="GG724" s="10"/>
      <c r="GH724" s="10"/>
      <c r="GI724" s="10"/>
      <c r="GJ724" s="10"/>
      <c r="GK724" s="10"/>
      <c r="GL724" s="10"/>
      <c r="GM724" s="10"/>
      <c r="GN724" s="10"/>
      <c r="GO724" s="10"/>
      <c r="GP724" s="10"/>
      <c r="GQ724" s="10"/>
      <c r="GR724" s="10"/>
      <c r="GS724" s="10"/>
      <c r="GT724" s="10"/>
      <c r="GU724" s="10"/>
      <c r="GV724" s="10"/>
      <c r="GW724" s="10"/>
      <c r="GX724" s="10"/>
      <c r="GY724" s="10"/>
      <c r="GZ724" s="10"/>
      <c r="HA724" s="10"/>
      <c r="HB724" s="10"/>
      <c r="HC724" s="10"/>
      <c r="HD724" s="10"/>
      <c r="HE724" s="10"/>
      <c r="HF724" s="10"/>
      <c r="HG724" s="10"/>
      <c r="HH724" s="10"/>
      <c r="HI724" s="10"/>
      <c r="HJ724" s="10"/>
      <c r="HK724" s="10"/>
      <c r="HL724" s="10"/>
      <c r="HM724" s="10"/>
      <c r="HN724" s="10"/>
    </row>
    <row r="725" spans="1:222" ht="51" hidden="1" outlineLevel="1" x14ac:dyDescent="0.2">
      <c r="A725" s="14" t="s">
        <v>1861</v>
      </c>
      <c r="B725" s="14" t="s">
        <v>40</v>
      </c>
      <c r="C725" s="14" t="s">
        <v>1862</v>
      </c>
      <c r="D725" s="14" t="s">
        <v>1853</v>
      </c>
      <c r="E725" s="14" t="s">
        <v>1863</v>
      </c>
      <c r="F725" s="14" t="s">
        <v>1864</v>
      </c>
      <c r="G725" s="15" t="s">
        <v>77</v>
      </c>
      <c r="H725" s="16">
        <v>45</v>
      </c>
      <c r="I725" s="17" t="s">
        <v>816</v>
      </c>
      <c r="J725" s="15" t="s">
        <v>47</v>
      </c>
      <c r="K725" s="18" t="s">
        <v>48</v>
      </c>
      <c r="L725" s="18" t="s">
        <v>49</v>
      </c>
      <c r="M725" s="18" t="s">
        <v>1856</v>
      </c>
      <c r="N725" s="18"/>
      <c r="O725" s="18"/>
      <c r="P725" s="19"/>
      <c r="Q725" s="20">
        <v>0.2</v>
      </c>
      <c r="R725" s="20">
        <v>0.2</v>
      </c>
      <c r="S725" s="20">
        <v>0.2</v>
      </c>
      <c r="T725" s="20">
        <v>0.2</v>
      </c>
      <c r="U725" s="20">
        <v>0.2</v>
      </c>
      <c r="V725" s="20">
        <v>2099060.9900000002</v>
      </c>
      <c r="W725" s="28">
        <f t="shared" si="19"/>
        <v>2099060.9900000002</v>
      </c>
      <c r="X725" s="20">
        <f t="shared" si="20"/>
        <v>2350948.3088000007</v>
      </c>
      <c r="Y725" s="18" t="s">
        <v>51</v>
      </c>
      <c r="Z725" s="14" t="s">
        <v>168</v>
      </c>
      <c r="AA725" s="22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  <c r="DG725" s="10"/>
      <c r="DH725" s="10"/>
      <c r="DI725" s="10"/>
      <c r="DJ725" s="10"/>
      <c r="DK725" s="10"/>
      <c r="DL725" s="10"/>
      <c r="DM725" s="10"/>
      <c r="DN725" s="10"/>
      <c r="DO725" s="10"/>
      <c r="DP725" s="10"/>
      <c r="DQ725" s="10"/>
      <c r="DR725" s="10"/>
      <c r="DS725" s="10"/>
      <c r="DT725" s="10"/>
      <c r="DU725" s="10"/>
      <c r="DV725" s="10"/>
      <c r="DW725" s="10"/>
      <c r="DX725" s="10"/>
      <c r="DY725" s="10"/>
      <c r="DZ725" s="10"/>
      <c r="EA725" s="10"/>
      <c r="EB725" s="10"/>
      <c r="EC725" s="10"/>
      <c r="ED725" s="10"/>
      <c r="EE725" s="10"/>
      <c r="EF725" s="10"/>
      <c r="EG725" s="10"/>
      <c r="EH725" s="10"/>
      <c r="EI725" s="10"/>
      <c r="EJ725" s="10"/>
      <c r="EK725" s="10"/>
      <c r="EL725" s="10"/>
      <c r="EM725" s="10"/>
      <c r="EN725" s="10"/>
      <c r="EO725" s="10"/>
      <c r="EP725" s="10"/>
      <c r="EQ725" s="10"/>
      <c r="ER725" s="10"/>
      <c r="ES725" s="10"/>
      <c r="ET725" s="10"/>
      <c r="EU725" s="10"/>
      <c r="EV725" s="10"/>
      <c r="EW725" s="10"/>
      <c r="EX725" s="10"/>
      <c r="EY725" s="10"/>
      <c r="EZ725" s="10"/>
      <c r="FA725" s="10"/>
      <c r="FB725" s="10"/>
      <c r="FC725" s="10"/>
      <c r="FD725" s="10"/>
      <c r="FE725" s="10"/>
      <c r="FF725" s="10"/>
      <c r="FG725" s="10"/>
      <c r="FH725" s="10"/>
      <c r="FI725" s="10"/>
      <c r="FJ725" s="10"/>
      <c r="FK725" s="10"/>
      <c r="FL725" s="10"/>
      <c r="FM725" s="10"/>
      <c r="FN725" s="10"/>
      <c r="FO725" s="10"/>
      <c r="FP725" s="10"/>
      <c r="FQ725" s="10"/>
      <c r="FR725" s="10"/>
      <c r="FS725" s="10"/>
      <c r="FT725" s="10"/>
      <c r="FU725" s="10"/>
      <c r="FV725" s="10"/>
      <c r="FW725" s="10"/>
      <c r="FX725" s="10"/>
      <c r="FY725" s="10"/>
      <c r="FZ725" s="10"/>
      <c r="GA725" s="10"/>
      <c r="GB725" s="10"/>
      <c r="GC725" s="10"/>
      <c r="GD725" s="10"/>
      <c r="GE725" s="10"/>
      <c r="GF725" s="10"/>
      <c r="GG725" s="10"/>
      <c r="GH725" s="10"/>
      <c r="GI725" s="10"/>
      <c r="GJ725" s="10"/>
      <c r="GK725" s="10"/>
      <c r="GL725" s="10"/>
      <c r="GM725" s="10"/>
      <c r="GN725" s="10"/>
      <c r="GO725" s="10"/>
      <c r="GP725" s="10"/>
      <c r="GQ725" s="10"/>
      <c r="GR725" s="10"/>
      <c r="GS725" s="10"/>
      <c r="GT725" s="10"/>
      <c r="GU725" s="10"/>
      <c r="GV725" s="10"/>
      <c r="GW725" s="10"/>
      <c r="GX725" s="10"/>
      <c r="GY725" s="10"/>
      <c r="GZ725" s="10"/>
      <c r="HA725" s="10"/>
      <c r="HB725" s="10"/>
      <c r="HC725" s="10"/>
      <c r="HD725" s="10"/>
      <c r="HE725" s="10"/>
      <c r="HF725" s="10"/>
      <c r="HG725" s="10"/>
      <c r="HH725" s="10"/>
      <c r="HI725" s="10"/>
      <c r="HJ725" s="10"/>
      <c r="HK725" s="10"/>
      <c r="HL725" s="10"/>
      <c r="HM725" s="10"/>
      <c r="HN725" s="10"/>
    </row>
    <row r="726" spans="1:222" ht="51" hidden="1" outlineLevel="1" x14ac:dyDescent="0.2">
      <c r="A726" s="14" t="s">
        <v>1865</v>
      </c>
      <c r="B726" s="14" t="s">
        <v>40</v>
      </c>
      <c r="C726" s="14" t="s">
        <v>1866</v>
      </c>
      <c r="D726" s="14" t="s">
        <v>1853</v>
      </c>
      <c r="E726" s="14" t="s">
        <v>1867</v>
      </c>
      <c r="F726" s="14" t="s">
        <v>1868</v>
      </c>
      <c r="G726" s="15" t="s">
        <v>77</v>
      </c>
      <c r="H726" s="16">
        <v>45</v>
      </c>
      <c r="I726" s="17" t="s">
        <v>816</v>
      </c>
      <c r="J726" s="15" t="s">
        <v>47</v>
      </c>
      <c r="K726" s="18" t="s">
        <v>48</v>
      </c>
      <c r="L726" s="18" t="s">
        <v>49</v>
      </c>
      <c r="M726" s="18" t="s">
        <v>1856</v>
      </c>
      <c r="N726" s="18"/>
      <c r="O726" s="18"/>
      <c r="P726" s="19"/>
      <c r="Q726" s="20">
        <v>0.2</v>
      </c>
      <c r="R726" s="20">
        <v>0.2</v>
      </c>
      <c r="S726" s="20">
        <v>0.2</v>
      </c>
      <c r="T726" s="20">
        <v>0.2</v>
      </c>
      <c r="U726" s="20">
        <v>0.2</v>
      </c>
      <c r="V726" s="20">
        <v>1022771.93</v>
      </c>
      <c r="W726" s="28">
        <f t="shared" si="19"/>
        <v>1022771.93</v>
      </c>
      <c r="X726" s="20">
        <f t="shared" si="20"/>
        <v>1145504.5616000001</v>
      </c>
      <c r="Y726" s="18" t="s">
        <v>51</v>
      </c>
      <c r="Z726" s="14" t="s">
        <v>168</v>
      </c>
      <c r="AA726" s="22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  <c r="DO726" s="10"/>
      <c r="DP726" s="10"/>
      <c r="DQ726" s="10"/>
      <c r="DR726" s="10"/>
      <c r="DS726" s="10"/>
      <c r="DT726" s="10"/>
      <c r="DU726" s="10"/>
      <c r="DV726" s="10"/>
      <c r="DW726" s="10"/>
      <c r="DX726" s="10"/>
      <c r="DY726" s="10"/>
      <c r="DZ726" s="10"/>
      <c r="EA726" s="10"/>
      <c r="EB726" s="10"/>
      <c r="EC726" s="10"/>
      <c r="ED726" s="10"/>
      <c r="EE726" s="10"/>
      <c r="EF726" s="10"/>
      <c r="EG726" s="10"/>
      <c r="EH726" s="10"/>
      <c r="EI726" s="10"/>
      <c r="EJ726" s="10"/>
      <c r="EK726" s="10"/>
      <c r="EL726" s="10"/>
      <c r="EM726" s="10"/>
      <c r="EN726" s="10"/>
      <c r="EO726" s="10"/>
      <c r="EP726" s="10"/>
      <c r="EQ726" s="10"/>
      <c r="ER726" s="10"/>
      <c r="ES726" s="10"/>
      <c r="ET726" s="10"/>
      <c r="EU726" s="10"/>
      <c r="EV726" s="10"/>
      <c r="EW726" s="10"/>
      <c r="EX726" s="10"/>
      <c r="EY726" s="10"/>
      <c r="EZ726" s="10"/>
      <c r="FA726" s="10"/>
      <c r="FB726" s="10"/>
      <c r="FC726" s="10"/>
      <c r="FD726" s="10"/>
      <c r="FE726" s="10"/>
      <c r="FF726" s="10"/>
      <c r="FG726" s="10"/>
      <c r="FH726" s="10"/>
      <c r="FI726" s="10"/>
      <c r="FJ726" s="10"/>
      <c r="FK726" s="10"/>
      <c r="FL726" s="10"/>
      <c r="FM726" s="10"/>
      <c r="FN726" s="10"/>
      <c r="FO726" s="10"/>
      <c r="FP726" s="10"/>
      <c r="FQ726" s="10"/>
      <c r="FR726" s="10"/>
      <c r="FS726" s="10"/>
      <c r="FT726" s="10"/>
      <c r="FU726" s="10"/>
      <c r="FV726" s="10"/>
      <c r="FW726" s="10"/>
      <c r="FX726" s="10"/>
      <c r="FY726" s="10"/>
      <c r="FZ726" s="10"/>
      <c r="GA726" s="10"/>
      <c r="GB726" s="10"/>
      <c r="GC726" s="10"/>
      <c r="GD726" s="10"/>
      <c r="GE726" s="10"/>
      <c r="GF726" s="10"/>
      <c r="GG726" s="10"/>
      <c r="GH726" s="10"/>
      <c r="GI726" s="10"/>
      <c r="GJ726" s="10"/>
      <c r="GK726" s="10"/>
      <c r="GL726" s="10"/>
      <c r="GM726" s="10"/>
      <c r="GN726" s="10"/>
      <c r="GO726" s="10"/>
      <c r="GP726" s="10"/>
      <c r="GQ726" s="10"/>
      <c r="GR726" s="10"/>
      <c r="GS726" s="10"/>
      <c r="GT726" s="10"/>
      <c r="GU726" s="10"/>
      <c r="GV726" s="10"/>
      <c r="GW726" s="10"/>
      <c r="GX726" s="10"/>
      <c r="GY726" s="10"/>
      <c r="GZ726" s="10"/>
      <c r="HA726" s="10"/>
      <c r="HB726" s="10"/>
      <c r="HC726" s="10"/>
      <c r="HD726" s="10"/>
      <c r="HE726" s="10"/>
      <c r="HF726" s="10"/>
      <c r="HG726" s="10"/>
      <c r="HH726" s="10"/>
      <c r="HI726" s="10"/>
      <c r="HJ726" s="10"/>
      <c r="HK726" s="10"/>
      <c r="HL726" s="10"/>
      <c r="HM726" s="10"/>
      <c r="HN726" s="10"/>
    </row>
    <row r="727" spans="1:222" ht="51" hidden="1" outlineLevel="1" x14ac:dyDescent="0.2">
      <c r="A727" s="14" t="s">
        <v>1869</v>
      </c>
      <c r="B727" s="14" t="s">
        <v>40</v>
      </c>
      <c r="C727" s="14" t="s">
        <v>1870</v>
      </c>
      <c r="D727" s="14" t="s">
        <v>1853</v>
      </c>
      <c r="E727" s="14" t="s">
        <v>1871</v>
      </c>
      <c r="F727" s="14" t="s">
        <v>1872</v>
      </c>
      <c r="G727" s="15" t="s">
        <v>77</v>
      </c>
      <c r="H727" s="16">
        <v>45</v>
      </c>
      <c r="I727" s="17" t="s">
        <v>816</v>
      </c>
      <c r="J727" s="15" t="s">
        <v>47</v>
      </c>
      <c r="K727" s="18" t="s">
        <v>48</v>
      </c>
      <c r="L727" s="18" t="s">
        <v>49</v>
      </c>
      <c r="M727" s="18" t="s">
        <v>1856</v>
      </c>
      <c r="N727" s="18"/>
      <c r="O727" s="18"/>
      <c r="P727" s="19"/>
      <c r="Q727" s="20">
        <v>0.5</v>
      </c>
      <c r="R727" s="20">
        <v>0.5</v>
      </c>
      <c r="S727" s="20">
        <v>0.5</v>
      </c>
      <c r="T727" s="20">
        <v>0.5</v>
      </c>
      <c r="U727" s="20">
        <v>0.5</v>
      </c>
      <c r="V727" s="20">
        <v>282779.7</v>
      </c>
      <c r="W727" s="28">
        <f t="shared" si="19"/>
        <v>706949.25</v>
      </c>
      <c r="X727" s="20">
        <f t="shared" si="20"/>
        <v>791783.16</v>
      </c>
      <c r="Y727" s="18" t="s">
        <v>51</v>
      </c>
      <c r="Z727" s="14" t="s">
        <v>168</v>
      </c>
      <c r="AA727" s="22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 s="10"/>
      <c r="DR727" s="10"/>
      <c r="DS727" s="10"/>
      <c r="DT727" s="10"/>
      <c r="DU727" s="10"/>
      <c r="DV727" s="10"/>
      <c r="DW727" s="10"/>
      <c r="DX727" s="10"/>
      <c r="DY727" s="10"/>
      <c r="DZ727" s="10"/>
      <c r="EA727" s="10"/>
      <c r="EB727" s="10"/>
      <c r="EC727" s="10"/>
      <c r="ED727" s="10"/>
      <c r="EE727" s="10"/>
      <c r="EF727" s="10"/>
      <c r="EG727" s="10"/>
      <c r="EH727" s="10"/>
      <c r="EI727" s="10"/>
      <c r="EJ727" s="10"/>
      <c r="EK727" s="10"/>
      <c r="EL727" s="10"/>
      <c r="EM727" s="10"/>
      <c r="EN727" s="10"/>
      <c r="EO727" s="10"/>
      <c r="EP727" s="10"/>
      <c r="EQ727" s="10"/>
      <c r="ER727" s="10"/>
      <c r="ES727" s="10"/>
      <c r="ET727" s="10"/>
      <c r="EU727" s="10"/>
      <c r="EV727" s="10"/>
      <c r="EW727" s="10"/>
      <c r="EX727" s="10"/>
      <c r="EY727" s="10"/>
      <c r="EZ727" s="10"/>
      <c r="FA727" s="10"/>
      <c r="FB727" s="10"/>
      <c r="FC727" s="10"/>
      <c r="FD727" s="10"/>
      <c r="FE727" s="10"/>
      <c r="FF727" s="10"/>
      <c r="FG727" s="10"/>
      <c r="FH727" s="10"/>
      <c r="FI727" s="10"/>
      <c r="FJ727" s="10"/>
      <c r="FK727" s="10"/>
      <c r="FL727" s="10"/>
      <c r="FM727" s="10"/>
      <c r="FN727" s="10"/>
      <c r="FO727" s="10"/>
      <c r="FP727" s="10"/>
      <c r="FQ727" s="10"/>
      <c r="FR727" s="10"/>
      <c r="FS727" s="10"/>
      <c r="FT727" s="10"/>
      <c r="FU727" s="10"/>
      <c r="FV727" s="10"/>
      <c r="FW727" s="10"/>
      <c r="FX727" s="10"/>
      <c r="FY727" s="10"/>
      <c r="FZ727" s="10"/>
      <c r="GA727" s="10"/>
      <c r="GB727" s="10"/>
      <c r="GC727" s="10"/>
      <c r="GD727" s="10"/>
      <c r="GE727" s="10"/>
      <c r="GF727" s="10"/>
      <c r="GG727" s="10"/>
      <c r="GH727" s="10"/>
      <c r="GI727" s="10"/>
      <c r="GJ727" s="10"/>
      <c r="GK727" s="10"/>
      <c r="GL727" s="10"/>
      <c r="GM727" s="10"/>
      <c r="GN727" s="10"/>
      <c r="GO727" s="10"/>
      <c r="GP727" s="10"/>
      <c r="GQ727" s="10"/>
      <c r="GR727" s="10"/>
      <c r="GS727" s="10"/>
      <c r="GT727" s="10"/>
      <c r="GU727" s="10"/>
      <c r="GV727" s="10"/>
      <c r="GW727" s="10"/>
      <c r="GX727" s="10"/>
      <c r="GY727" s="10"/>
      <c r="GZ727" s="10"/>
      <c r="HA727" s="10"/>
      <c r="HB727" s="10"/>
      <c r="HC727" s="10"/>
      <c r="HD727" s="10"/>
      <c r="HE727" s="10"/>
      <c r="HF727" s="10"/>
      <c r="HG727" s="10"/>
      <c r="HH727" s="10"/>
      <c r="HI727" s="10"/>
      <c r="HJ727" s="10"/>
      <c r="HK727" s="10"/>
      <c r="HL727" s="10"/>
      <c r="HM727" s="10"/>
      <c r="HN727" s="10"/>
    </row>
    <row r="728" spans="1:222" ht="51" hidden="1" outlineLevel="1" x14ac:dyDescent="0.2">
      <c r="A728" s="14" t="s">
        <v>1873</v>
      </c>
      <c r="B728" s="14" t="s">
        <v>40</v>
      </c>
      <c r="C728" s="14" t="s">
        <v>1874</v>
      </c>
      <c r="D728" s="14" t="s">
        <v>1853</v>
      </c>
      <c r="E728" s="14" t="s">
        <v>1875</v>
      </c>
      <c r="F728" s="14" t="s">
        <v>1876</v>
      </c>
      <c r="G728" s="15" t="s">
        <v>77</v>
      </c>
      <c r="H728" s="16">
        <v>45</v>
      </c>
      <c r="I728" s="17" t="s">
        <v>816</v>
      </c>
      <c r="J728" s="15" t="s">
        <v>47</v>
      </c>
      <c r="K728" s="18" t="s">
        <v>48</v>
      </c>
      <c r="L728" s="18" t="s">
        <v>49</v>
      </c>
      <c r="M728" s="18" t="s">
        <v>1856</v>
      </c>
      <c r="N728" s="18"/>
      <c r="O728" s="18"/>
      <c r="P728" s="19"/>
      <c r="Q728" s="20">
        <v>0.8</v>
      </c>
      <c r="R728" s="20">
        <v>0.8</v>
      </c>
      <c r="S728" s="20">
        <v>0.8</v>
      </c>
      <c r="T728" s="20">
        <v>0.8</v>
      </c>
      <c r="U728" s="20">
        <v>0.8</v>
      </c>
      <c r="V728" s="20">
        <v>1268719.3999999999</v>
      </c>
      <c r="W728" s="28">
        <f t="shared" si="19"/>
        <v>5074877.5999999996</v>
      </c>
      <c r="X728" s="20">
        <f t="shared" si="20"/>
        <v>5683862.9120000005</v>
      </c>
      <c r="Y728" s="18" t="s">
        <v>51</v>
      </c>
      <c r="Z728" s="14" t="s">
        <v>168</v>
      </c>
      <c r="AA728" s="22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0"/>
      <c r="DR728" s="10"/>
      <c r="DS728" s="10"/>
      <c r="DT728" s="10"/>
      <c r="DU728" s="10"/>
      <c r="DV728" s="10"/>
      <c r="DW728" s="10"/>
      <c r="DX728" s="10"/>
      <c r="DY728" s="10"/>
      <c r="DZ728" s="10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  <c r="EN728" s="10"/>
      <c r="EO728" s="10"/>
      <c r="EP728" s="10"/>
      <c r="EQ728" s="10"/>
      <c r="ER728" s="10"/>
      <c r="ES728" s="10"/>
      <c r="ET728" s="10"/>
      <c r="EU728" s="10"/>
      <c r="EV728" s="10"/>
      <c r="EW728" s="10"/>
      <c r="EX728" s="10"/>
      <c r="EY728" s="10"/>
      <c r="EZ728" s="10"/>
      <c r="FA728" s="10"/>
      <c r="FB728" s="10"/>
      <c r="FC728" s="10"/>
      <c r="FD728" s="10"/>
      <c r="FE728" s="10"/>
      <c r="FF728" s="10"/>
      <c r="FG728" s="10"/>
      <c r="FH728" s="10"/>
      <c r="FI728" s="10"/>
      <c r="FJ728" s="10"/>
      <c r="FK728" s="10"/>
      <c r="FL728" s="10"/>
      <c r="FM728" s="10"/>
      <c r="FN728" s="10"/>
      <c r="FO728" s="10"/>
      <c r="FP728" s="10"/>
      <c r="FQ728" s="10"/>
      <c r="FR728" s="10"/>
      <c r="FS728" s="10"/>
      <c r="FT728" s="10"/>
      <c r="FU728" s="10"/>
      <c r="FV728" s="10"/>
      <c r="FW728" s="10"/>
      <c r="FX728" s="10"/>
      <c r="FY728" s="10"/>
      <c r="FZ728" s="10"/>
      <c r="GA728" s="10"/>
      <c r="GB728" s="10"/>
      <c r="GC728" s="10"/>
      <c r="GD728" s="10"/>
      <c r="GE728" s="10"/>
      <c r="GF728" s="10"/>
      <c r="GG728" s="10"/>
      <c r="GH728" s="10"/>
      <c r="GI728" s="10"/>
      <c r="GJ728" s="10"/>
      <c r="GK728" s="10"/>
      <c r="GL728" s="10"/>
      <c r="GM728" s="10"/>
      <c r="GN728" s="10"/>
      <c r="GO728" s="10"/>
      <c r="GP728" s="10"/>
      <c r="GQ728" s="10"/>
      <c r="GR728" s="10"/>
      <c r="GS728" s="10"/>
      <c r="GT728" s="10"/>
      <c r="GU728" s="10"/>
      <c r="GV728" s="10"/>
      <c r="GW728" s="10"/>
      <c r="GX728" s="10"/>
      <c r="GY728" s="10"/>
      <c r="GZ728" s="10"/>
      <c r="HA728" s="10"/>
      <c r="HB728" s="10"/>
      <c r="HC728" s="10"/>
      <c r="HD728" s="10"/>
      <c r="HE728" s="10"/>
      <c r="HF728" s="10"/>
      <c r="HG728" s="10"/>
      <c r="HH728" s="10"/>
      <c r="HI728" s="10"/>
      <c r="HJ728" s="10"/>
      <c r="HK728" s="10"/>
      <c r="HL728" s="10"/>
      <c r="HM728" s="10"/>
      <c r="HN728" s="10"/>
    </row>
    <row r="729" spans="1:222" ht="51" hidden="1" outlineLevel="1" x14ac:dyDescent="0.2">
      <c r="A729" s="14" t="s">
        <v>1877</v>
      </c>
      <c r="B729" s="14" t="s">
        <v>40</v>
      </c>
      <c r="C729" s="14" t="s">
        <v>1878</v>
      </c>
      <c r="D729" s="14" t="s">
        <v>1853</v>
      </c>
      <c r="E729" s="14" t="s">
        <v>1879</v>
      </c>
      <c r="F729" s="14" t="s">
        <v>1880</v>
      </c>
      <c r="G729" s="15" t="s">
        <v>77</v>
      </c>
      <c r="H729" s="16">
        <v>45</v>
      </c>
      <c r="I729" s="17" t="s">
        <v>816</v>
      </c>
      <c r="J729" s="15" t="s">
        <v>47</v>
      </c>
      <c r="K729" s="18" t="s">
        <v>48</v>
      </c>
      <c r="L729" s="18" t="s">
        <v>49</v>
      </c>
      <c r="M729" s="18" t="s">
        <v>1856</v>
      </c>
      <c r="N729" s="18"/>
      <c r="O729" s="18"/>
      <c r="P729" s="19"/>
      <c r="Q729" s="20">
        <v>600.5</v>
      </c>
      <c r="R729" s="20">
        <v>600.5</v>
      </c>
      <c r="S729" s="20">
        <v>600.5</v>
      </c>
      <c r="T729" s="20">
        <v>600.5</v>
      </c>
      <c r="U729" s="20">
        <v>600.5</v>
      </c>
      <c r="V729" s="20">
        <v>654.21</v>
      </c>
      <c r="W729" s="28">
        <f t="shared" si="19"/>
        <v>1964265.5250000001</v>
      </c>
      <c r="X729" s="20">
        <f t="shared" si="20"/>
        <v>2199977.3880000003</v>
      </c>
      <c r="Y729" s="18" t="s">
        <v>51</v>
      </c>
      <c r="Z729" s="14" t="s">
        <v>168</v>
      </c>
      <c r="AA729" s="22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  <c r="DG729" s="10"/>
      <c r="DH729" s="10"/>
      <c r="DI729" s="10"/>
      <c r="DJ729" s="10"/>
      <c r="DK729" s="10"/>
      <c r="DL729" s="10"/>
      <c r="DM729" s="10"/>
      <c r="DN729" s="10"/>
      <c r="DO729" s="10"/>
      <c r="DP729" s="10"/>
      <c r="DQ729" s="10"/>
      <c r="DR729" s="10"/>
      <c r="DS729" s="10"/>
      <c r="DT729" s="10"/>
      <c r="DU729" s="10"/>
      <c r="DV729" s="10"/>
      <c r="DW729" s="10"/>
      <c r="DX729" s="10"/>
      <c r="DY729" s="10"/>
      <c r="DZ729" s="10"/>
      <c r="EA729" s="10"/>
      <c r="EB729" s="10"/>
      <c r="EC729" s="10"/>
      <c r="ED729" s="10"/>
      <c r="EE729" s="10"/>
      <c r="EF729" s="10"/>
      <c r="EG729" s="10"/>
      <c r="EH729" s="10"/>
      <c r="EI729" s="10"/>
      <c r="EJ729" s="10"/>
      <c r="EK729" s="10"/>
      <c r="EL729" s="10"/>
      <c r="EM729" s="10"/>
      <c r="EN729" s="10"/>
      <c r="EO729" s="10"/>
      <c r="EP729" s="10"/>
      <c r="EQ729" s="10"/>
      <c r="ER729" s="10"/>
      <c r="ES729" s="10"/>
      <c r="ET729" s="10"/>
      <c r="EU729" s="10"/>
      <c r="EV729" s="10"/>
      <c r="EW729" s="10"/>
      <c r="EX729" s="10"/>
      <c r="EY729" s="10"/>
      <c r="EZ729" s="10"/>
      <c r="FA729" s="10"/>
      <c r="FB729" s="10"/>
      <c r="FC729" s="10"/>
      <c r="FD729" s="10"/>
      <c r="FE729" s="10"/>
      <c r="FF729" s="10"/>
      <c r="FG729" s="10"/>
      <c r="FH729" s="10"/>
      <c r="FI729" s="10"/>
      <c r="FJ729" s="10"/>
      <c r="FK729" s="10"/>
      <c r="FL729" s="10"/>
      <c r="FM729" s="10"/>
      <c r="FN729" s="10"/>
      <c r="FO729" s="10"/>
      <c r="FP729" s="10"/>
      <c r="FQ729" s="10"/>
      <c r="FR729" s="10"/>
      <c r="FS729" s="10"/>
      <c r="FT729" s="10"/>
      <c r="FU729" s="10"/>
      <c r="FV729" s="10"/>
      <c r="FW729" s="10"/>
      <c r="FX729" s="10"/>
      <c r="FY729" s="10"/>
      <c r="FZ729" s="10"/>
      <c r="GA729" s="10"/>
      <c r="GB729" s="10"/>
      <c r="GC729" s="10"/>
      <c r="GD729" s="10"/>
      <c r="GE729" s="10"/>
      <c r="GF729" s="10"/>
      <c r="GG729" s="10"/>
      <c r="GH729" s="10"/>
      <c r="GI729" s="10"/>
      <c r="GJ729" s="10"/>
      <c r="GK729" s="10"/>
      <c r="GL729" s="10"/>
      <c r="GM729" s="10"/>
      <c r="GN729" s="10"/>
      <c r="GO729" s="10"/>
      <c r="GP729" s="10"/>
      <c r="GQ729" s="10"/>
      <c r="GR729" s="10"/>
      <c r="GS729" s="10"/>
      <c r="GT729" s="10"/>
      <c r="GU729" s="10"/>
      <c r="GV729" s="10"/>
      <c r="GW729" s="10"/>
      <c r="GX729" s="10"/>
      <c r="GY729" s="10"/>
      <c r="GZ729" s="10"/>
      <c r="HA729" s="10"/>
      <c r="HB729" s="10"/>
      <c r="HC729" s="10"/>
      <c r="HD729" s="10"/>
      <c r="HE729" s="10"/>
      <c r="HF729" s="10"/>
      <c r="HG729" s="10"/>
      <c r="HH729" s="10"/>
      <c r="HI729" s="10"/>
      <c r="HJ729" s="10"/>
      <c r="HK729" s="10"/>
      <c r="HL729" s="10"/>
      <c r="HM729" s="10"/>
      <c r="HN729" s="10"/>
    </row>
    <row r="730" spans="1:222" ht="51" hidden="1" outlineLevel="1" x14ac:dyDescent="0.2">
      <c r="A730" s="14" t="s">
        <v>1881</v>
      </c>
      <c r="B730" s="14" t="s">
        <v>40</v>
      </c>
      <c r="C730" s="14" t="s">
        <v>1882</v>
      </c>
      <c r="D730" s="14" t="s">
        <v>1853</v>
      </c>
      <c r="E730" s="14" t="s">
        <v>1883</v>
      </c>
      <c r="F730" s="14" t="s">
        <v>1884</v>
      </c>
      <c r="G730" s="15" t="s">
        <v>77</v>
      </c>
      <c r="H730" s="16">
        <v>45</v>
      </c>
      <c r="I730" s="17" t="s">
        <v>816</v>
      </c>
      <c r="J730" s="15" t="s">
        <v>47</v>
      </c>
      <c r="K730" s="18" t="s">
        <v>48</v>
      </c>
      <c r="L730" s="18" t="s">
        <v>49</v>
      </c>
      <c r="M730" s="18" t="s">
        <v>1856</v>
      </c>
      <c r="N730" s="18"/>
      <c r="O730" s="18"/>
      <c r="P730" s="19"/>
      <c r="Q730" s="20">
        <v>0.2</v>
      </c>
      <c r="R730" s="20">
        <v>0.2</v>
      </c>
      <c r="S730" s="20">
        <v>0.2</v>
      </c>
      <c r="T730" s="20">
        <v>0.2</v>
      </c>
      <c r="U730" s="20">
        <v>0.2</v>
      </c>
      <c r="V730" s="20">
        <v>91573.57</v>
      </c>
      <c r="W730" s="28">
        <f t="shared" si="19"/>
        <v>91573.57</v>
      </c>
      <c r="X730" s="20">
        <f t="shared" si="20"/>
        <v>102562.39840000002</v>
      </c>
      <c r="Y730" s="18" t="s">
        <v>51</v>
      </c>
      <c r="Z730" s="14" t="s">
        <v>168</v>
      </c>
      <c r="AA730" s="22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  <c r="DG730" s="10"/>
      <c r="DH730" s="10"/>
      <c r="DI730" s="10"/>
      <c r="DJ730" s="10"/>
      <c r="DK730" s="10"/>
      <c r="DL730" s="10"/>
      <c r="DM730" s="10"/>
      <c r="DN730" s="10"/>
      <c r="DO730" s="10"/>
      <c r="DP730" s="10"/>
      <c r="DQ730" s="10"/>
      <c r="DR730" s="10"/>
      <c r="DS730" s="10"/>
      <c r="DT730" s="10"/>
      <c r="DU730" s="10"/>
      <c r="DV730" s="10"/>
      <c r="DW730" s="10"/>
      <c r="DX730" s="10"/>
      <c r="DY730" s="10"/>
      <c r="DZ730" s="10"/>
      <c r="EA730" s="10"/>
      <c r="EB730" s="10"/>
      <c r="EC730" s="10"/>
      <c r="ED730" s="10"/>
      <c r="EE730" s="10"/>
      <c r="EF730" s="10"/>
      <c r="EG730" s="10"/>
      <c r="EH730" s="10"/>
      <c r="EI730" s="10"/>
      <c r="EJ730" s="10"/>
      <c r="EK730" s="10"/>
      <c r="EL730" s="10"/>
      <c r="EM730" s="10"/>
      <c r="EN730" s="10"/>
      <c r="EO730" s="10"/>
      <c r="EP730" s="10"/>
      <c r="EQ730" s="10"/>
      <c r="ER730" s="10"/>
      <c r="ES730" s="10"/>
      <c r="ET730" s="10"/>
      <c r="EU730" s="10"/>
      <c r="EV730" s="10"/>
      <c r="EW730" s="10"/>
      <c r="EX730" s="10"/>
      <c r="EY730" s="10"/>
      <c r="EZ730" s="10"/>
      <c r="FA730" s="10"/>
      <c r="FB730" s="10"/>
      <c r="FC730" s="10"/>
      <c r="FD730" s="10"/>
      <c r="FE730" s="10"/>
      <c r="FF730" s="10"/>
      <c r="FG730" s="10"/>
      <c r="FH730" s="10"/>
      <c r="FI730" s="10"/>
      <c r="FJ730" s="10"/>
      <c r="FK730" s="10"/>
      <c r="FL730" s="10"/>
      <c r="FM730" s="10"/>
      <c r="FN730" s="10"/>
      <c r="FO730" s="10"/>
      <c r="FP730" s="10"/>
      <c r="FQ730" s="10"/>
      <c r="FR730" s="10"/>
      <c r="FS730" s="10"/>
      <c r="FT730" s="10"/>
      <c r="FU730" s="10"/>
      <c r="FV730" s="10"/>
      <c r="FW730" s="10"/>
      <c r="FX730" s="10"/>
      <c r="FY730" s="10"/>
      <c r="FZ730" s="10"/>
      <c r="GA730" s="10"/>
      <c r="GB730" s="10"/>
      <c r="GC730" s="10"/>
      <c r="GD730" s="10"/>
      <c r="GE730" s="10"/>
      <c r="GF730" s="10"/>
      <c r="GG730" s="10"/>
      <c r="GH730" s="10"/>
      <c r="GI730" s="10"/>
      <c r="GJ730" s="10"/>
      <c r="GK730" s="10"/>
      <c r="GL730" s="10"/>
      <c r="GM730" s="10"/>
      <c r="GN730" s="10"/>
      <c r="GO730" s="10"/>
      <c r="GP730" s="10"/>
      <c r="GQ730" s="10"/>
      <c r="GR730" s="10"/>
      <c r="GS730" s="10"/>
      <c r="GT730" s="10"/>
      <c r="GU730" s="10"/>
      <c r="GV730" s="10"/>
      <c r="GW730" s="10"/>
      <c r="GX730" s="10"/>
      <c r="GY730" s="10"/>
      <c r="GZ730" s="10"/>
      <c r="HA730" s="10"/>
      <c r="HB730" s="10"/>
      <c r="HC730" s="10"/>
      <c r="HD730" s="10"/>
      <c r="HE730" s="10"/>
      <c r="HF730" s="10"/>
      <c r="HG730" s="10"/>
      <c r="HH730" s="10"/>
      <c r="HI730" s="10"/>
      <c r="HJ730" s="10"/>
      <c r="HK730" s="10"/>
      <c r="HL730" s="10"/>
      <c r="HM730" s="10"/>
      <c r="HN730" s="10"/>
    </row>
    <row r="731" spans="1:222" ht="51" hidden="1" outlineLevel="1" x14ac:dyDescent="0.2">
      <c r="A731" s="14" t="s">
        <v>1885</v>
      </c>
      <c r="B731" s="14" t="s">
        <v>40</v>
      </c>
      <c r="C731" s="14" t="s">
        <v>1886</v>
      </c>
      <c r="D731" s="14" t="s">
        <v>1853</v>
      </c>
      <c r="E731" s="14" t="s">
        <v>1887</v>
      </c>
      <c r="F731" s="14" t="s">
        <v>1888</v>
      </c>
      <c r="G731" s="15" t="s">
        <v>77</v>
      </c>
      <c r="H731" s="16">
        <v>45</v>
      </c>
      <c r="I731" s="17" t="s">
        <v>816</v>
      </c>
      <c r="J731" s="15" t="s">
        <v>47</v>
      </c>
      <c r="K731" s="18" t="s">
        <v>48</v>
      </c>
      <c r="L731" s="18" t="s">
        <v>49</v>
      </c>
      <c r="M731" s="18" t="s">
        <v>1856</v>
      </c>
      <c r="N731" s="18"/>
      <c r="O731" s="18"/>
      <c r="P731" s="19"/>
      <c r="Q731" s="20">
        <v>1.5</v>
      </c>
      <c r="R731" s="20">
        <v>1.5</v>
      </c>
      <c r="S731" s="20">
        <v>1.5</v>
      </c>
      <c r="T731" s="20">
        <v>1.5</v>
      </c>
      <c r="U731" s="20">
        <v>1.5</v>
      </c>
      <c r="V731" s="20">
        <v>35678.089999999997</v>
      </c>
      <c r="W731" s="28">
        <f t="shared" si="19"/>
        <v>267585.67499999999</v>
      </c>
      <c r="X731" s="20">
        <f t="shared" si="20"/>
        <v>299695.95600000001</v>
      </c>
      <c r="Y731" s="18" t="s">
        <v>51</v>
      </c>
      <c r="Z731" s="14" t="s">
        <v>168</v>
      </c>
      <c r="AA731" s="22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  <c r="DG731" s="10"/>
      <c r="DH731" s="10"/>
      <c r="DI731" s="10"/>
      <c r="DJ731" s="10"/>
      <c r="DK731" s="10"/>
      <c r="DL731" s="10"/>
      <c r="DM731" s="10"/>
      <c r="DN731" s="10"/>
      <c r="DO731" s="10"/>
      <c r="DP731" s="10"/>
      <c r="DQ731" s="10"/>
      <c r="DR731" s="10"/>
      <c r="DS731" s="10"/>
      <c r="DT731" s="10"/>
      <c r="DU731" s="10"/>
      <c r="DV731" s="10"/>
      <c r="DW731" s="10"/>
      <c r="DX731" s="10"/>
      <c r="DY731" s="10"/>
      <c r="DZ731" s="10"/>
      <c r="EA731" s="10"/>
      <c r="EB731" s="10"/>
      <c r="EC731" s="10"/>
      <c r="ED731" s="10"/>
      <c r="EE731" s="10"/>
      <c r="EF731" s="10"/>
      <c r="EG731" s="10"/>
      <c r="EH731" s="10"/>
      <c r="EI731" s="10"/>
      <c r="EJ731" s="10"/>
      <c r="EK731" s="10"/>
      <c r="EL731" s="10"/>
      <c r="EM731" s="10"/>
      <c r="EN731" s="10"/>
      <c r="EO731" s="10"/>
      <c r="EP731" s="10"/>
      <c r="EQ731" s="10"/>
      <c r="ER731" s="10"/>
      <c r="ES731" s="10"/>
      <c r="ET731" s="10"/>
      <c r="EU731" s="10"/>
      <c r="EV731" s="10"/>
      <c r="EW731" s="10"/>
      <c r="EX731" s="10"/>
      <c r="EY731" s="10"/>
      <c r="EZ731" s="10"/>
      <c r="FA731" s="10"/>
      <c r="FB731" s="10"/>
      <c r="FC731" s="10"/>
      <c r="FD731" s="10"/>
      <c r="FE731" s="10"/>
      <c r="FF731" s="10"/>
      <c r="FG731" s="10"/>
      <c r="FH731" s="10"/>
      <c r="FI731" s="10"/>
      <c r="FJ731" s="10"/>
      <c r="FK731" s="10"/>
      <c r="FL731" s="10"/>
      <c r="FM731" s="10"/>
      <c r="FN731" s="10"/>
      <c r="FO731" s="10"/>
      <c r="FP731" s="10"/>
      <c r="FQ731" s="10"/>
      <c r="FR731" s="10"/>
      <c r="FS731" s="10"/>
      <c r="FT731" s="10"/>
      <c r="FU731" s="10"/>
      <c r="FV731" s="10"/>
      <c r="FW731" s="10"/>
      <c r="FX731" s="10"/>
      <c r="FY731" s="10"/>
      <c r="FZ731" s="10"/>
      <c r="GA731" s="10"/>
      <c r="GB731" s="10"/>
      <c r="GC731" s="10"/>
      <c r="GD731" s="10"/>
      <c r="GE731" s="10"/>
      <c r="GF731" s="10"/>
      <c r="GG731" s="10"/>
      <c r="GH731" s="10"/>
      <c r="GI731" s="10"/>
      <c r="GJ731" s="10"/>
      <c r="GK731" s="10"/>
      <c r="GL731" s="10"/>
      <c r="GM731" s="10"/>
      <c r="GN731" s="10"/>
      <c r="GO731" s="10"/>
      <c r="GP731" s="10"/>
      <c r="GQ731" s="10"/>
      <c r="GR731" s="10"/>
      <c r="GS731" s="10"/>
      <c r="GT731" s="10"/>
      <c r="GU731" s="10"/>
      <c r="GV731" s="10"/>
      <c r="GW731" s="10"/>
      <c r="GX731" s="10"/>
      <c r="GY731" s="10"/>
      <c r="GZ731" s="10"/>
      <c r="HA731" s="10"/>
      <c r="HB731" s="10"/>
      <c r="HC731" s="10"/>
      <c r="HD731" s="10"/>
      <c r="HE731" s="10"/>
      <c r="HF731" s="10"/>
      <c r="HG731" s="10"/>
      <c r="HH731" s="10"/>
      <c r="HI731" s="10"/>
      <c r="HJ731" s="10"/>
      <c r="HK731" s="10"/>
      <c r="HL731" s="10"/>
      <c r="HM731" s="10"/>
      <c r="HN731" s="10"/>
    </row>
    <row r="732" spans="1:222" ht="51" hidden="1" outlineLevel="1" x14ac:dyDescent="0.2">
      <c r="A732" s="14" t="s">
        <v>1889</v>
      </c>
      <c r="B732" s="14" t="s">
        <v>40</v>
      </c>
      <c r="C732" s="14" t="s">
        <v>1890</v>
      </c>
      <c r="D732" s="14" t="s">
        <v>1853</v>
      </c>
      <c r="E732" s="14" t="s">
        <v>1891</v>
      </c>
      <c r="F732" s="14" t="s">
        <v>1892</v>
      </c>
      <c r="G732" s="15" t="s">
        <v>77</v>
      </c>
      <c r="H732" s="16">
        <v>45</v>
      </c>
      <c r="I732" s="17" t="s">
        <v>816</v>
      </c>
      <c r="J732" s="15" t="s">
        <v>47</v>
      </c>
      <c r="K732" s="18" t="s">
        <v>48</v>
      </c>
      <c r="L732" s="18" t="s">
        <v>49</v>
      </c>
      <c r="M732" s="18" t="s">
        <v>1856</v>
      </c>
      <c r="N732" s="18"/>
      <c r="O732" s="18"/>
      <c r="P732" s="19"/>
      <c r="Q732" s="20">
        <v>0.8</v>
      </c>
      <c r="R732" s="20">
        <v>0.8</v>
      </c>
      <c r="S732" s="20">
        <v>0.8</v>
      </c>
      <c r="T732" s="20">
        <v>0.8</v>
      </c>
      <c r="U732" s="20">
        <v>0.8</v>
      </c>
      <c r="V732" s="20">
        <v>790349.79</v>
      </c>
      <c r="W732" s="28">
        <f t="shared" si="19"/>
        <v>3161399.16</v>
      </c>
      <c r="X732" s="20">
        <f t="shared" si="20"/>
        <v>3540767.0592000005</v>
      </c>
      <c r="Y732" s="18" t="s">
        <v>51</v>
      </c>
      <c r="Z732" s="14" t="s">
        <v>168</v>
      </c>
      <c r="AA732" s="22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  <c r="DG732" s="10"/>
      <c r="DH732" s="10"/>
      <c r="DI732" s="10"/>
      <c r="DJ732" s="10"/>
      <c r="DK732" s="10"/>
      <c r="DL732" s="10"/>
      <c r="DM732" s="10"/>
      <c r="DN732" s="10"/>
      <c r="DO732" s="10"/>
      <c r="DP732" s="10"/>
      <c r="DQ732" s="10"/>
      <c r="DR732" s="10"/>
      <c r="DS732" s="10"/>
      <c r="DT732" s="10"/>
      <c r="DU732" s="10"/>
      <c r="DV732" s="10"/>
      <c r="DW732" s="10"/>
      <c r="DX732" s="10"/>
      <c r="DY732" s="10"/>
      <c r="DZ732" s="10"/>
      <c r="EA732" s="10"/>
      <c r="EB732" s="10"/>
      <c r="EC732" s="10"/>
      <c r="ED732" s="10"/>
      <c r="EE732" s="10"/>
      <c r="EF732" s="10"/>
      <c r="EG732" s="10"/>
      <c r="EH732" s="10"/>
      <c r="EI732" s="10"/>
      <c r="EJ732" s="10"/>
      <c r="EK732" s="10"/>
      <c r="EL732" s="10"/>
      <c r="EM732" s="10"/>
      <c r="EN732" s="10"/>
      <c r="EO732" s="10"/>
      <c r="EP732" s="10"/>
      <c r="EQ732" s="10"/>
      <c r="ER732" s="10"/>
      <c r="ES732" s="10"/>
      <c r="ET732" s="10"/>
      <c r="EU732" s="10"/>
      <c r="EV732" s="10"/>
      <c r="EW732" s="10"/>
      <c r="EX732" s="10"/>
      <c r="EY732" s="10"/>
      <c r="EZ732" s="10"/>
      <c r="FA732" s="10"/>
      <c r="FB732" s="10"/>
      <c r="FC732" s="10"/>
      <c r="FD732" s="10"/>
      <c r="FE732" s="10"/>
      <c r="FF732" s="10"/>
      <c r="FG732" s="10"/>
      <c r="FH732" s="10"/>
      <c r="FI732" s="10"/>
      <c r="FJ732" s="10"/>
      <c r="FK732" s="10"/>
      <c r="FL732" s="10"/>
      <c r="FM732" s="10"/>
      <c r="FN732" s="10"/>
      <c r="FO732" s="10"/>
      <c r="FP732" s="10"/>
      <c r="FQ732" s="10"/>
      <c r="FR732" s="10"/>
      <c r="FS732" s="10"/>
      <c r="FT732" s="10"/>
      <c r="FU732" s="10"/>
      <c r="FV732" s="10"/>
      <c r="FW732" s="10"/>
      <c r="FX732" s="10"/>
      <c r="FY732" s="10"/>
      <c r="FZ732" s="10"/>
      <c r="GA732" s="10"/>
      <c r="GB732" s="10"/>
      <c r="GC732" s="10"/>
      <c r="GD732" s="10"/>
      <c r="GE732" s="10"/>
      <c r="GF732" s="10"/>
      <c r="GG732" s="10"/>
      <c r="GH732" s="10"/>
      <c r="GI732" s="10"/>
      <c r="GJ732" s="10"/>
      <c r="GK732" s="10"/>
      <c r="GL732" s="10"/>
      <c r="GM732" s="10"/>
      <c r="GN732" s="10"/>
      <c r="GO732" s="10"/>
      <c r="GP732" s="10"/>
      <c r="GQ732" s="10"/>
      <c r="GR732" s="10"/>
      <c r="GS732" s="10"/>
      <c r="GT732" s="10"/>
      <c r="GU732" s="10"/>
      <c r="GV732" s="10"/>
      <c r="GW732" s="10"/>
      <c r="GX732" s="10"/>
      <c r="GY732" s="10"/>
      <c r="GZ732" s="10"/>
      <c r="HA732" s="10"/>
      <c r="HB732" s="10"/>
      <c r="HC732" s="10"/>
      <c r="HD732" s="10"/>
      <c r="HE732" s="10"/>
      <c r="HF732" s="10"/>
      <c r="HG732" s="10"/>
      <c r="HH732" s="10"/>
      <c r="HI732" s="10"/>
      <c r="HJ732" s="10"/>
      <c r="HK732" s="10"/>
      <c r="HL732" s="10"/>
      <c r="HM732" s="10"/>
      <c r="HN732" s="10"/>
    </row>
    <row r="733" spans="1:222" ht="51" hidden="1" outlineLevel="1" x14ac:dyDescent="0.2">
      <c r="A733" s="14" t="s">
        <v>1893</v>
      </c>
      <c r="B733" s="14" t="s">
        <v>40</v>
      </c>
      <c r="C733" s="14" t="s">
        <v>1858</v>
      </c>
      <c r="D733" s="14" t="s">
        <v>1853</v>
      </c>
      <c r="E733" s="14" t="s">
        <v>1859</v>
      </c>
      <c r="F733" s="14" t="s">
        <v>1894</v>
      </c>
      <c r="G733" s="15" t="s">
        <v>77</v>
      </c>
      <c r="H733" s="16">
        <v>60</v>
      </c>
      <c r="I733" s="17" t="s">
        <v>816</v>
      </c>
      <c r="J733" s="15" t="s">
        <v>47</v>
      </c>
      <c r="K733" s="18" t="s">
        <v>48</v>
      </c>
      <c r="L733" s="18" t="s">
        <v>49</v>
      </c>
      <c r="M733" s="18" t="s">
        <v>1856</v>
      </c>
      <c r="N733" s="18"/>
      <c r="O733" s="18"/>
      <c r="P733" s="19"/>
      <c r="Q733" s="20">
        <v>1.4</v>
      </c>
      <c r="R733" s="20">
        <v>1.4</v>
      </c>
      <c r="S733" s="20">
        <v>1.4</v>
      </c>
      <c r="T733" s="20">
        <v>1.4</v>
      </c>
      <c r="U733" s="20">
        <v>1.4</v>
      </c>
      <c r="V733" s="20">
        <v>103466.46</v>
      </c>
      <c r="W733" s="28">
        <f t="shared" si="19"/>
        <v>724265.22000000009</v>
      </c>
      <c r="X733" s="20">
        <f t="shared" si="20"/>
        <v>811177.04640000022</v>
      </c>
      <c r="Y733" s="18" t="s">
        <v>51</v>
      </c>
      <c r="Z733" s="14" t="s">
        <v>168</v>
      </c>
      <c r="AA733" s="22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P733" s="10"/>
      <c r="DQ733" s="10"/>
      <c r="DR733" s="10"/>
      <c r="DS733" s="10"/>
      <c r="DT733" s="10"/>
      <c r="DU733" s="10"/>
      <c r="DV733" s="10"/>
      <c r="DW733" s="10"/>
      <c r="DX733" s="10"/>
      <c r="DY733" s="10"/>
      <c r="DZ733" s="10"/>
      <c r="EA733" s="10"/>
      <c r="EB733" s="10"/>
      <c r="EC733" s="10"/>
      <c r="ED733" s="10"/>
      <c r="EE733" s="10"/>
      <c r="EF733" s="10"/>
      <c r="EG733" s="10"/>
      <c r="EH733" s="10"/>
      <c r="EI733" s="10"/>
      <c r="EJ733" s="10"/>
      <c r="EK733" s="10"/>
      <c r="EL733" s="10"/>
      <c r="EM733" s="10"/>
      <c r="EN733" s="10"/>
      <c r="EO733" s="10"/>
      <c r="EP733" s="10"/>
      <c r="EQ733" s="10"/>
      <c r="ER733" s="10"/>
      <c r="ES733" s="10"/>
      <c r="ET733" s="10"/>
      <c r="EU733" s="10"/>
      <c r="EV733" s="10"/>
      <c r="EW733" s="10"/>
      <c r="EX733" s="10"/>
      <c r="EY733" s="10"/>
      <c r="EZ733" s="10"/>
      <c r="FA733" s="10"/>
      <c r="FB733" s="10"/>
      <c r="FC733" s="10"/>
      <c r="FD733" s="10"/>
      <c r="FE733" s="10"/>
      <c r="FF733" s="10"/>
      <c r="FG733" s="10"/>
      <c r="FH733" s="10"/>
      <c r="FI733" s="10"/>
      <c r="FJ733" s="10"/>
      <c r="FK733" s="10"/>
      <c r="FL733" s="10"/>
      <c r="FM733" s="10"/>
      <c r="FN733" s="10"/>
      <c r="FO733" s="10"/>
      <c r="FP733" s="10"/>
      <c r="FQ733" s="10"/>
      <c r="FR733" s="10"/>
      <c r="FS733" s="10"/>
      <c r="FT733" s="10"/>
      <c r="FU733" s="10"/>
      <c r="FV733" s="10"/>
      <c r="FW733" s="10"/>
      <c r="FX733" s="10"/>
      <c r="FY733" s="10"/>
      <c r="FZ733" s="10"/>
      <c r="GA733" s="10"/>
      <c r="GB733" s="10"/>
      <c r="GC733" s="10"/>
      <c r="GD733" s="10"/>
      <c r="GE733" s="10"/>
      <c r="GF733" s="10"/>
      <c r="GG733" s="10"/>
      <c r="GH733" s="10"/>
      <c r="GI733" s="10"/>
      <c r="GJ733" s="10"/>
      <c r="GK733" s="10"/>
      <c r="GL733" s="10"/>
      <c r="GM733" s="10"/>
      <c r="GN733" s="10"/>
      <c r="GO733" s="10"/>
      <c r="GP733" s="10"/>
      <c r="GQ733" s="10"/>
      <c r="GR733" s="10"/>
      <c r="GS733" s="10"/>
      <c r="GT733" s="10"/>
      <c r="GU733" s="10"/>
      <c r="GV733" s="10"/>
      <c r="GW733" s="10"/>
      <c r="GX733" s="10"/>
      <c r="GY733" s="10"/>
      <c r="GZ733" s="10"/>
      <c r="HA733" s="10"/>
      <c r="HB733" s="10"/>
      <c r="HC733" s="10"/>
      <c r="HD733" s="10"/>
      <c r="HE733" s="10"/>
      <c r="HF733" s="10"/>
      <c r="HG733" s="10"/>
      <c r="HH733" s="10"/>
      <c r="HI733" s="10"/>
      <c r="HJ733" s="10"/>
      <c r="HK733" s="10"/>
      <c r="HL733" s="10"/>
      <c r="HM733" s="10"/>
      <c r="HN733" s="10"/>
    </row>
    <row r="734" spans="1:222" ht="51" hidden="1" outlineLevel="1" x14ac:dyDescent="0.2">
      <c r="A734" s="14" t="s">
        <v>1895</v>
      </c>
      <c r="B734" s="14" t="s">
        <v>40</v>
      </c>
      <c r="C734" s="14" t="s">
        <v>1896</v>
      </c>
      <c r="D734" s="14" t="s">
        <v>1853</v>
      </c>
      <c r="E734" s="14" t="s">
        <v>1897</v>
      </c>
      <c r="F734" s="14" t="s">
        <v>1898</v>
      </c>
      <c r="G734" s="15" t="s">
        <v>77</v>
      </c>
      <c r="H734" s="16">
        <v>85</v>
      </c>
      <c r="I734" s="17" t="s">
        <v>816</v>
      </c>
      <c r="J734" s="15" t="s">
        <v>47</v>
      </c>
      <c r="K734" s="18" t="s">
        <v>48</v>
      </c>
      <c r="L734" s="18" t="s">
        <v>49</v>
      </c>
      <c r="M734" s="18" t="s">
        <v>1856</v>
      </c>
      <c r="N734" s="18"/>
      <c r="O734" s="18"/>
      <c r="P734" s="19"/>
      <c r="Q734" s="20">
        <v>0.1</v>
      </c>
      <c r="R734" s="20">
        <v>0.1</v>
      </c>
      <c r="S734" s="20">
        <v>0.1</v>
      </c>
      <c r="T734" s="20">
        <v>0.1</v>
      </c>
      <c r="U734" s="20">
        <v>0.1</v>
      </c>
      <c r="V734" s="20">
        <v>1858360.09</v>
      </c>
      <c r="W734" s="28">
        <f t="shared" si="19"/>
        <v>929180.04500000004</v>
      </c>
      <c r="X734" s="20">
        <f t="shared" si="20"/>
        <v>1040681.6504000002</v>
      </c>
      <c r="Y734" s="18" t="s">
        <v>51</v>
      </c>
      <c r="Z734" s="14" t="s">
        <v>168</v>
      </c>
      <c r="AA734" s="22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P734" s="10"/>
      <c r="DQ734" s="10"/>
      <c r="DR734" s="10"/>
      <c r="DS734" s="10"/>
      <c r="DT734" s="10"/>
      <c r="DU734" s="10"/>
      <c r="DV734" s="10"/>
      <c r="DW734" s="10"/>
      <c r="DX734" s="10"/>
      <c r="DY734" s="10"/>
      <c r="DZ734" s="10"/>
      <c r="EA734" s="10"/>
      <c r="EB734" s="10"/>
      <c r="EC734" s="10"/>
      <c r="ED734" s="10"/>
      <c r="EE734" s="10"/>
      <c r="EF734" s="10"/>
      <c r="EG734" s="10"/>
      <c r="EH734" s="10"/>
      <c r="EI734" s="10"/>
      <c r="EJ734" s="10"/>
      <c r="EK734" s="10"/>
      <c r="EL734" s="10"/>
      <c r="EM734" s="10"/>
      <c r="EN734" s="10"/>
      <c r="EO734" s="10"/>
      <c r="EP734" s="10"/>
      <c r="EQ734" s="10"/>
      <c r="ER734" s="10"/>
      <c r="ES734" s="10"/>
      <c r="ET734" s="10"/>
      <c r="EU734" s="10"/>
      <c r="EV734" s="10"/>
      <c r="EW734" s="10"/>
      <c r="EX734" s="10"/>
      <c r="EY734" s="10"/>
      <c r="EZ734" s="10"/>
      <c r="FA734" s="10"/>
      <c r="FB734" s="10"/>
      <c r="FC734" s="10"/>
      <c r="FD734" s="10"/>
      <c r="FE734" s="10"/>
      <c r="FF734" s="10"/>
      <c r="FG734" s="10"/>
      <c r="FH734" s="10"/>
      <c r="FI734" s="10"/>
      <c r="FJ734" s="10"/>
      <c r="FK734" s="10"/>
      <c r="FL734" s="10"/>
      <c r="FM734" s="10"/>
      <c r="FN734" s="10"/>
      <c r="FO734" s="10"/>
      <c r="FP734" s="10"/>
      <c r="FQ734" s="10"/>
      <c r="FR734" s="10"/>
      <c r="FS734" s="10"/>
      <c r="FT734" s="10"/>
      <c r="FU734" s="10"/>
      <c r="FV734" s="10"/>
      <c r="FW734" s="10"/>
      <c r="FX734" s="10"/>
      <c r="FY734" s="10"/>
      <c r="FZ734" s="10"/>
      <c r="GA734" s="10"/>
      <c r="GB734" s="10"/>
      <c r="GC734" s="10"/>
      <c r="GD734" s="10"/>
      <c r="GE734" s="10"/>
      <c r="GF734" s="10"/>
      <c r="GG734" s="10"/>
      <c r="GH734" s="10"/>
      <c r="GI734" s="10"/>
      <c r="GJ734" s="10"/>
      <c r="GK734" s="10"/>
      <c r="GL734" s="10"/>
      <c r="GM734" s="10"/>
      <c r="GN734" s="10"/>
      <c r="GO734" s="10"/>
      <c r="GP734" s="10"/>
      <c r="GQ734" s="10"/>
      <c r="GR734" s="10"/>
      <c r="GS734" s="10"/>
      <c r="GT734" s="10"/>
      <c r="GU734" s="10"/>
      <c r="GV734" s="10"/>
      <c r="GW734" s="10"/>
      <c r="GX734" s="10"/>
      <c r="GY734" s="10"/>
      <c r="GZ734" s="10"/>
      <c r="HA734" s="10"/>
      <c r="HB734" s="10"/>
      <c r="HC734" s="10"/>
      <c r="HD734" s="10"/>
      <c r="HE734" s="10"/>
      <c r="HF734" s="10"/>
      <c r="HG734" s="10"/>
      <c r="HH734" s="10"/>
      <c r="HI734" s="10"/>
      <c r="HJ734" s="10"/>
      <c r="HK734" s="10"/>
      <c r="HL734" s="10"/>
      <c r="HM734" s="10"/>
      <c r="HN734" s="10"/>
    </row>
    <row r="735" spans="1:222" ht="51" hidden="1" outlineLevel="1" x14ac:dyDescent="0.2">
      <c r="A735" s="14" t="s">
        <v>1899</v>
      </c>
      <c r="B735" s="14" t="s">
        <v>40</v>
      </c>
      <c r="C735" s="14" t="s">
        <v>1900</v>
      </c>
      <c r="D735" s="14" t="s">
        <v>1853</v>
      </c>
      <c r="E735" s="14" t="s">
        <v>1901</v>
      </c>
      <c r="F735" s="14" t="s">
        <v>1902</v>
      </c>
      <c r="G735" s="15" t="s">
        <v>77</v>
      </c>
      <c r="H735" s="16">
        <v>60</v>
      </c>
      <c r="I735" s="17" t="s">
        <v>816</v>
      </c>
      <c r="J735" s="15" t="s">
        <v>47</v>
      </c>
      <c r="K735" s="18" t="s">
        <v>48</v>
      </c>
      <c r="L735" s="18" t="s">
        <v>49</v>
      </c>
      <c r="M735" s="18" t="s">
        <v>1856</v>
      </c>
      <c r="N735" s="18"/>
      <c r="O735" s="18"/>
      <c r="P735" s="19"/>
      <c r="Q735" s="20">
        <v>0.4</v>
      </c>
      <c r="R735" s="20">
        <v>0.4</v>
      </c>
      <c r="S735" s="20">
        <v>0.4</v>
      </c>
      <c r="T735" s="20">
        <v>0.4</v>
      </c>
      <c r="U735" s="20">
        <v>0.4</v>
      </c>
      <c r="V735" s="20">
        <v>3083404.11</v>
      </c>
      <c r="W735" s="28">
        <f t="shared" si="19"/>
        <v>6166808.2199999997</v>
      </c>
      <c r="X735" s="20">
        <f t="shared" si="20"/>
        <v>6906825.2064000005</v>
      </c>
      <c r="Y735" s="18" t="s">
        <v>51</v>
      </c>
      <c r="Z735" s="14" t="s">
        <v>168</v>
      </c>
      <c r="AA735" s="22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  <c r="DO735" s="10"/>
      <c r="DP735" s="10"/>
      <c r="DQ735" s="10"/>
      <c r="DR735" s="10"/>
      <c r="DS735" s="10"/>
      <c r="DT735" s="10"/>
      <c r="DU735" s="10"/>
      <c r="DV735" s="10"/>
      <c r="DW735" s="10"/>
      <c r="DX735" s="10"/>
      <c r="DY735" s="10"/>
      <c r="DZ735" s="10"/>
      <c r="EA735" s="10"/>
      <c r="EB735" s="10"/>
      <c r="EC735" s="10"/>
      <c r="ED735" s="10"/>
      <c r="EE735" s="10"/>
      <c r="EF735" s="10"/>
      <c r="EG735" s="10"/>
      <c r="EH735" s="10"/>
      <c r="EI735" s="10"/>
      <c r="EJ735" s="10"/>
      <c r="EK735" s="10"/>
      <c r="EL735" s="10"/>
      <c r="EM735" s="10"/>
      <c r="EN735" s="10"/>
      <c r="EO735" s="10"/>
      <c r="EP735" s="10"/>
      <c r="EQ735" s="10"/>
      <c r="ER735" s="10"/>
      <c r="ES735" s="10"/>
      <c r="ET735" s="10"/>
      <c r="EU735" s="10"/>
      <c r="EV735" s="10"/>
      <c r="EW735" s="10"/>
      <c r="EX735" s="10"/>
      <c r="EY735" s="10"/>
      <c r="EZ735" s="10"/>
      <c r="FA735" s="10"/>
      <c r="FB735" s="10"/>
      <c r="FC735" s="10"/>
      <c r="FD735" s="10"/>
      <c r="FE735" s="10"/>
      <c r="FF735" s="10"/>
      <c r="FG735" s="10"/>
      <c r="FH735" s="10"/>
      <c r="FI735" s="10"/>
      <c r="FJ735" s="10"/>
      <c r="FK735" s="10"/>
      <c r="FL735" s="10"/>
      <c r="FM735" s="10"/>
      <c r="FN735" s="10"/>
      <c r="FO735" s="10"/>
      <c r="FP735" s="10"/>
      <c r="FQ735" s="10"/>
      <c r="FR735" s="10"/>
      <c r="FS735" s="10"/>
      <c r="FT735" s="10"/>
      <c r="FU735" s="10"/>
      <c r="FV735" s="10"/>
      <c r="FW735" s="10"/>
      <c r="FX735" s="10"/>
      <c r="FY735" s="10"/>
      <c r="FZ735" s="10"/>
      <c r="GA735" s="10"/>
      <c r="GB735" s="10"/>
      <c r="GC735" s="10"/>
      <c r="GD735" s="10"/>
      <c r="GE735" s="10"/>
      <c r="GF735" s="10"/>
      <c r="GG735" s="10"/>
      <c r="GH735" s="10"/>
      <c r="GI735" s="10"/>
      <c r="GJ735" s="10"/>
      <c r="GK735" s="10"/>
      <c r="GL735" s="10"/>
      <c r="GM735" s="10"/>
      <c r="GN735" s="10"/>
      <c r="GO735" s="10"/>
      <c r="GP735" s="10"/>
      <c r="GQ735" s="10"/>
      <c r="GR735" s="10"/>
      <c r="GS735" s="10"/>
      <c r="GT735" s="10"/>
      <c r="GU735" s="10"/>
      <c r="GV735" s="10"/>
      <c r="GW735" s="10"/>
      <c r="GX735" s="10"/>
      <c r="GY735" s="10"/>
      <c r="GZ735" s="10"/>
      <c r="HA735" s="10"/>
      <c r="HB735" s="10"/>
      <c r="HC735" s="10"/>
      <c r="HD735" s="10"/>
      <c r="HE735" s="10"/>
      <c r="HF735" s="10"/>
      <c r="HG735" s="10"/>
      <c r="HH735" s="10"/>
      <c r="HI735" s="10"/>
      <c r="HJ735" s="10"/>
      <c r="HK735" s="10"/>
      <c r="HL735" s="10"/>
      <c r="HM735" s="10"/>
      <c r="HN735" s="10"/>
    </row>
    <row r="736" spans="1:222" ht="51" hidden="1" outlineLevel="1" x14ac:dyDescent="0.2">
      <c r="A736" s="14" t="s">
        <v>1903</v>
      </c>
      <c r="B736" s="14" t="s">
        <v>40</v>
      </c>
      <c r="C736" s="14" t="s">
        <v>1904</v>
      </c>
      <c r="D736" s="14" t="s">
        <v>1853</v>
      </c>
      <c r="E736" s="14" t="s">
        <v>1905</v>
      </c>
      <c r="F736" s="14" t="s">
        <v>1906</v>
      </c>
      <c r="G736" s="15" t="s">
        <v>77</v>
      </c>
      <c r="H736" s="16">
        <v>60</v>
      </c>
      <c r="I736" s="17" t="s">
        <v>816</v>
      </c>
      <c r="J736" s="15" t="s">
        <v>47</v>
      </c>
      <c r="K736" s="18" t="s">
        <v>48</v>
      </c>
      <c r="L736" s="18" t="s">
        <v>49</v>
      </c>
      <c r="M736" s="18" t="s">
        <v>1856</v>
      </c>
      <c r="N736" s="18"/>
      <c r="O736" s="18"/>
      <c r="P736" s="19"/>
      <c r="Q736" s="20">
        <v>2.2599999999999998</v>
      </c>
      <c r="R736" s="20">
        <v>2.2599999999999998</v>
      </c>
      <c r="S736" s="20">
        <v>2.2599999999999998</v>
      </c>
      <c r="T736" s="20">
        <v>2.2599999999999998</v>
      </c>
      <c r="U736" s="20">
        <v>2.2599999999999998</v>
      </c>
      <c r="V736" s="20">
        <v>166497.76</v>
      </c>
      <c r="W736" s="28">
        <f t="shared" si="19"/>
        <v>1881424.6879999998</v>
      </c>
      <c r="X736" s="20">
        <f t="shared" si="20"/>
        <v>2107195.65056</v>
      </c>
      <c r="Y736" s="18" t="s">
        <v>51</v>
      </c>
      <c r="Z736" s="14" t="s">
        <v>168</v>
      </c>
      <c r="AA736" s="22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  <c r="DG736" s="10"/>
      <c r="DH736" s="10"/>
      <c r="DI736" s="10"/>
      <c r="DJ736" s="10"/>
      <c r="DK736" s="10"/>
      <c r="DL736" s="10"/>
      <c r="DM736" s="10"/>
      <c r="DN736" s="10"/>
      <c r="DO736" s="10"/>
      <c r="DP736" s="10"/>
      <c r="DQ736" s="10"/>
      <c r="DR736" s="10"/>
      <c r="DS736" s="10"/>
      <c r="DT736" s="10"/>
      <c r="DU736" s="10"/>
      <c r="DV736" s="10"/>
      <c r="DW736" s="10"/>
      <c r="DX736" s="10"/>
      <c r="DY736" s="10"/>
      <c r="DZ736" s="10"/>
      <c r="EA736" s="10"/>
      <c r="EB736" s="10"/>
      <c r="EC736" s="10"/>
      <c r="ED736" s="10"/>
      <c r="EE736" s="10"/>
      <c r="EF736" s="10"/>
      <c r="EG736" s="10"/>
      <c r="EH736" s="10"/>
      <c r="EI736" s="10"/>
      <c r="EJ736" s="10"/>
      <c r="EK736" s="10"/>
      <c r="EL736" s="10"/>
      <c r="EM736" s="10"/>
      <c r="EN736" s="10"/>
      <c r="EO736" s="10"/>
      <c r="EP736" s="10"/>
      <c r="EQ736" s="10"/>
      <c r="ER736" s="10"/>
      <c r="ES736" s="10"/>
      <c r="ET736" s="10"/>
      <c r="EU736" s="10"/>
      <c r="EV736" s="10"/>
      <c r="EW736" s="10"/>
      <c r="EX736" s="10"/>
      <c r="EY736" s="10"/>
      <c r="EZ736" s="10"/>
      <c r="FA736" s="10"/>
      <c r="FB736" s="10"/>
      <c r="FC736" s="10"/>
      <c r="FD736" s="10"/>
      <c r="FE736" s="10"/>
      <c r="FF736" s="10"/>
      <c r="FG736" s="10"/>
      <c r="FH736" s="10"/>
      <c r="FI736" s="10"/>
      <c r="FJ736" s="10"/>
      <c r="FK736" s="10"/>
      <c r="FL736" s="10"/>
      <c r="FM736" s="10"/>
      <c r="FN736" s="10"/>
      <c r="FO736" s="10"/>
      <c r="FP736" s="10"/>
      <c r="FQ736" s="10"/>
      <c r="FR736" s="10"/>
      <c r="FS736" s="10"/>
      <c r="FT736" s="10"/>
      <c r="FU736" s="10"/>
      <c r="FV736" s="10"/>
      <c r="FW736" s="10"/>
      <c r="FX736" s="10"/>
      <c r="FY736" s="10"/>
      <c r="FZ736" s="10"/>
      <c r="GA736" s="10"/>
      <c r="GB736" s="10"/>
      <c r="GC736" s="10"/>
      <c r="GD736" s="10"/>
      <c r="GE736" s="10"/>
      <c r="GF736" s="10"/>
      <c r="GG736" s="10"/>
      <c r="GH736" s="10"/>
      <c r="GI736" s="10"/>
      <c r="GJ736" s="10"/>
      <c r="GK736" s="10"/>
      <c r="GL736" s="10"/>
      <c r="GM736" s="10"/>
      <c r="GN736" s="10"/>
      <c r="GO736" s="10"/>
      <c r="GP736" s="10"/>
      <c r="GQ736" s="10"/>
      <c r="GR736" s="10"/>
      <c r="GS736" s="10"/>
      <c r="GT736" s="10"/>
      <c r="GU736" s="10"/>
      <c r="GV736" s="10"/>
      <c r="GW736" s="10"/>
      <c r="GX736" s="10"/>
      <c r="GY736" s="10"/>
      <c r="GZ736" s="10"/>
      <c r="HA736" s="10"/>
      <c r="HB736" s="10"/>
      <c r="HC736" s="10"/>
      <c r="HD736" s="10"/>
      <c r="HE736" s="10"/>
      <c r="HF736" s="10"/>
      <c r="HG736" s="10"/>
      <c r="HH736" s="10"/>
      <c r="HI736" s="10"/>
      <c r="HJ736" s="10"/>
      <c r="HK736" s="10"/>
      <c r="HL736" s="10"/>
      <c r="HM736" s="10"/>
      <c r="HN736" s="10"/>
    </row>
    <row r="737" spans="1:222" ht="51" hidden="1" outlineLevel="1" x14ac:dyDescent="0.2">
      <c r="A737" s="14" t="s">
        <v>1907</v>
      </c>
      <c r="B737" s="14" t="s">
        <v>40</v>
      </c>
      <c r="C737" s="14" t="s">
        <v>1908</v>
      </c>
      <c r="D737" s="14" t="s">
        <v>1853</v>
      </c>
      <c r="E737" s="14" t="s">
        <v>1909</v>
      </c>
      <c r="F737" s="14" t="s">
        <v>1910</v>
      </c>
      <c r="G737" s="15" t="s">
        <v>77</v>
      </c>
      <c r="H737" s="16">
        <v>62.3</v>
      </c>
      <c r="I737" s="17" t="s">
        <v>816</v>
      </c>
      <c r="J737" s="15" t="s">
        <v>47</v>
      </c>
      <c r="K737" s="18" t="s">
        <v>48</v>
      </c>
      <c r="L737" s="18" t="s">
        <v>49</v>
      </c>
      <c r="M737" s="18" t="s">
        <v>1856</v>
      </c>
      <c r="N737" s="18"/>
      <c r="O737" s="18"/>
      <c r="P737" s="19"/>
      <c r="Q737" s="20">
        <v>2.5</v>
      </c>
      <c r="R737" s="20">
        <v>2.5</v>
      </c>
      <c r="S737" s="20">
        <v>2.5</v>
      </c>
      <c r="T737" s="20">
        <v>2.5</v>
      </c>
      <c r="U737" s="20">
        <v>2.5</v>
      </c>
      <c r="V737" s="20">
        <v>234286.13</v>
      </c>
      <c r="W737" s="28">
        <f t="shared" si="19"/>
        <v>2928576.625</v>
      </c>
      <c r="X737" s="20">
        <f t="shared" si="20"/>
        <v>3280005.8200000003</v>
      </c>
      <c r="Y737" s="18" t="s">
        <v>51</v>
      </c>
      <c r="Z737" s="14" t="s">
        <v>168</v>
      </c>
      <c r="AA737" s="22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/>
      <c r="DE737" s="10"/>
      <c r="DF737" s="10"/>
      <c r="DG737" s="10"/>
      <c r="DH737" s="10"/>
      <c r="DI737" s="10"/>
      <c r="DJ737" s="10"/>
      <c r="DK737" s="10"/>
      <c r="DL737" s="10"/>
      <c r="DM737" s="10"/>
      <c r="DN737" s="10"/>
      <c r="DO737" s="10"/>
      <c r="DP737" s="10"/>
      <c r="DQ737" s="10"/>
      <c r="DR737" s="10"/>
      <c r="DS737" s="10"/>
      <c r="DT737" s="10"/>
      <c r="DU737" s="10"/>
      <c r="DV737" s="10"/>
      <c r="DW737" s="10"/>
      <c r="DX737" s="10"/>
      <c r="DY737" s="10"/>
      <c r="DZ737" s="10"/>
      <c r="EA737" s="10"/>
      <c r="EB737" s="10"/>
      <c r="EC737" s="10"/>
      <c r="ED737" s="10"/>
      <c r="EE737" s="10"/>
      <c r="EF737" s="10"/>
      <c r="EG737" s="10"/>
      <c r="EH737" s="10"/>
      <c r="EI737" s="10"/>
      <c r="EJ737" s="10"/>
      <c r="EK737" s="10"/>
      <c r="EL737" s="10"/>
      <c r="EM737" s="10"/>
      <c r="EN737" s="10"/>
      <c r="EO737" s="10"/>
      <c r="EP737" s="10"/>
      <c r="EQ737" s="10"/>
      <c r="ER737" s="10"/>
      <c r="ES737" s="10"/>
      <c r="ET737" s="10"/>
      <c r="EU737" s="10"/>
      <c r="EV737" s="10"/>
      <c r="EW737" s="10"/>
      <c r="EX737" s="10"/>
      <c r="EY737" s="10"/>
      <c r="EZ737" s="10"/>
      <c r="FA737" s="10"/>
      <c r="FB737" s="10"/>
      <c r="FC737" s="10"/>
      <c r="FD737" s="10"/>
      <c r="FE737" s="10"/>
      <c r="FF737" s="10"/>
      <c r="FG737" s="10"/>
      <c r="FH737" s="10"/>
      <c r="FI737" s="10"/>
      <c r="FJ737" s="10"/>
      <c r="FK737" s="10"/>
      <c r="FL737" s="10"/>
      <c r="FM737" s="10"/>
      <c r="FN737" s="10"/>
      <c r="FO737" s="10"/>
      <c r="FP737" s="10"/>
      <c r="FQ737" s="10"/>
      <c r="FR737" s="10"/>
      <c r="FS737" s="10"/>
      <c r="FT737" s="10"/>
      <c r="FU737" s="10"/>
      <c r="FV737" s="10"/>
      <c r="FW737" s="10"/>
      <c r="FX737" s="10"/>
      <c r="FY737" s="10"/>
      <c r="FZ737" s="10"/>
      <c r="GA737" s="10"/>
      <c r="GB737" s="10"/>
      <c r="GC737" s="10"/>
      <c r="GD737" s="10"/>
      <c r="GE737" s="10"/>
      <c r="GF737" s="10"/>
      <c r="GG737" s="10"/>
      <c r="GH737" s="10"/>
      <c r="GI737" s="10"/>
      <c r="GJ737" s="10"/>
      <c r="GK737" s="10"/>
      <c r="GL737" s="10"/>
      <c r="GM737" s="10"/>
      <c r="GN737" s="10"/>
      <c r="GO737" s="10"/>
      <c r="GP737" s="10"/>
      <c r="GQ737" s="10"/>
      <c r="GR737" s="10"/>
      <c r="GS737" s="10"/>
      <c r="GT737" s="10"/>
      <c r="GU737" s="10"/>
      <c r="GV737" s="10"/>
      <c r="GW737" s="10"/>
      <c r="GX737" s="10"/>
      <c r="GY737" s="10"/>
      <c r="GZ737" s="10"/>
      <c r="HA737" s="10"/>
      <c r="HB737" s="10"/>
      <c r="HC737" s="10"/>
      <c r="HD737" s="10"/>
      <c r="HE737" s="10"/>
      <c r="HF737" s="10"/>
      <c r="HG737" s="10"/>
      <c r="HH737" s="10"/>
      <c r="HI737" s="10"/>
      <c r="HJ737" s="10"/>
      <c r="HK737" s="10"/>
      <c r="HL737" s="10"/>
      <c r="HM737" s="10"/>
      <c r="HN737" s="10"/>
    </row>
    <row r="738" spans="1:222" ht="51" hidden="1" outlineLevel="1" x14ac:dyDescent="0.2">
      <c r="A738" s="14" t="s">
        <v>1911</v>
      </c>
      <c r="B738" s="14" t="s">
        <v>40</v>
      </c>
      <c r="C738" s="14" t="s">
        <v>1912</v>
      </c>
      <c r="D738" s="14" t="s">
        <v>1853</v>
      </c>
      <c r="E738" s="14" t="s">
        <v>1913</v>
      </c>
      <c r="F738" s="14" t="s">
        <v>1914</v>
      </c>
      <c r="G738" s="15" t="s">
        <v>77</v>
      </c>
      <c r="H738" s="16">
        <v>62.3</v>
      </c>
      <c r="I738" s="17" t="s">
        <v>816</v>
      </c>
      <c r="J738" s="15" t="s">
        <v>47</v>
      </c>
      <c r="K738" s="18" t="s">
        <v>48</v>
      </c>
      <c r="L738" s="18" t="s">
        <v>49</v>
      </c>
      <c r="M738" s="18" t="s">
        <v>1856</v>
      </c>
      <c r="N738" s="18"/>
      <c r="O738" s="18"/>
      <c r="P738" s="19"/>
      <c r="Q738" s="20">
        <v>1.2</v>
      </c>
      <c r="R738" s="20">
        <v>1.2</v>
      </c>
      <c r="S738" s="20">
        <v>1.2</v>
      </c>
      <c r="T738" s="20">
        <v>1.2</v>
      </c>
      <c r="U738" s="20">
        <v>1.2</v>
      </c>
      <c r="V738" s="20">
        <v>306831.58</v>
      </c>
      <c r="W738" s="28">
        <f t="shared" si="19"/>
        <v>1840989.48</v>
      </c>
      <c r="X738" s="20">
        <f t="shared" si="20"/>
        <v>2061908.2176000001</v>
      </c>
      <c r="Y738" s="18" t="s">
        <v>51</v>
      </c>
      <c r="Z738" s="14" t="s">
        <v>168</v>
      </c>
      <c r="AA738" s="22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  <c r="DO738" s="10"/>
      <c r="DP738" s="10"/>
      <c r="DQ738" s="10"/>
      <c r="DR738" s="10"/>
      <c r="DS738" s="10"/>
      <c r="DT738" s="10"/>
      <c r="DU738" s="10"/>
      <c r="DV738" s="10"/>
      <c r="DW738" s="10"/>
      <c r="DX738" s="10"/>
      <c r="DY738" s="10"/>
      <c r="DZ738" s="10"/>
      <c r="EA738" s="10"/>
      <c r="EB738" s="10"/>
      <c r="EC738" s="10"/>
      <c r="ED738" s="10"/>
      <c r="EE738" s="10"/>
      <c r="EF738" s="10"/>
      <c r="EG738" s="10"/>
      <c r="EH738" s="10"/>
      <c r="EI738" s="10"/>
      <c r="EJ738" s="10"/>
      <c r="EK738" s="10"/>
      <c r="EL738" s="10"/>
      <c r="EM738" s="10"/>
      <c r="EN738" s="10"/>
      <c r="EO738" s="10"/>
      <c r="EP738" s="10"/>
      <c r="EQ738" s="10"/>
      <c r="ER738" s="10"/>
      <c r="ES738" s="10"/>
      <c r="ET738" s="10"/>
      <c r="EU738" s="10"/>
      <c r="EV738" s="10"/>
      <c r="EW738" s="10"/>
      <c r="EX738" s="10"/>
      <c r="EY738" s="10"/>
      <c r="EZ738" s="10"/>
      <c r="FA738" s="10"/>
      <c r="FB738" s="10"/>
      <c r="FC738" s="10"/>
      <c r="FD738" s="10"/>
      <c r="FE738" s="10"/>
      <c r="FF738" s="10"/>
      <c r="FG738" s="10"/>
      <c r="FH738" s="10"/>
      <c r="FI738" s="10"/>
      <c r="FJ738" s="10"/>
      <c r="FK738" s="10"/>
      <c r="FL738" s="10"/>
      <c r="FM738" s="10"/>
      <c r="FN738" s="10"/>
      <c r="FO738" s="10"/>
      <c r="FP738" s="10"/>
      <c r="FQ738" s="10"/>
      <c r="FR738" s="10"/>
      <c r="FS738" s="10"/>
      <c r="FT738" s="10"/>
      <c r="FU738" s="10"/>
      <c r="FV738" s="10"/>
      <c r="FW738" s="10"/>
      <c r="FX738" s="10"/>
      <c r="FY738" s="10"/>
      <c r="FZ738" s="10"/>
      <c r="GA738" s="10"/>
      <c r="GB738" s="10"/>
      <c r="GC738" s="10"/>
      <c r="GD738" s="10"/>
      <c r="GE738" s="10"/>
      <c r="GF738" s="10"/>
      <c r="GG738" s="10"/>
      <c r="GH738" s="10"/>
      <c r="GI738" s="10"/>
      <c r="GJ738" s="10"/>
      <c r="GK738" s="10"/>
      <c r="GL738" s="10"/>
      <c r="GM738" s="10"/>
      <c r="GN738" s="10"/>
      <c r="GO738" s="10"/>
      <c r="GP738" s="10"/>
      <c r="GQ738" s="10"/>
      <c r="GR738" s="10"/>
      <c r="GS738" s="10"/>
      <c r="GT738" s="10"/>
      <c r="GU738" s="10"/>
      <c r="GV738" s="10"/>
      <c r="GW738" s="10"/>
      <c r="GX738" s="10"/>
      <c r="GY738" s="10"/>
      <c r="GZ738" s="10"/>
      <c r="HA738" s="10"/>
      <c r="HB738" s="10"/>
      <c r="HC738" s="10"/>
      <c r="HD738" s="10"/>
      <c r="HE738" s="10"/>
      <c r="HF738" s="10"/>
      <c r="HG738" s="10"/>
      <c r="HH738" s="10"/>
      <c r="HI738" s="10"/>
      <c r="HJ738" s="10"/>
      <c r="HK738" s="10"/>
      <c r="HL738" s="10"/>
      <c r="HM738" s="10"/>
      <c r="HN738" s="10"/>
    </row>
    <row r="739" spans="1:222" ht="51" hidden="1" outlineLevel="1" x14ac:dyDescent="0.2">
      <c r="A739" s="14" t="s">
        <v>1915</v>
      </c>
      <c r="B739" s="14" t="s">
        <v>40</v>
      </c>
      <c r="C739" s="14" t="s">
        <v>1916</v>
      </c>
      <c r="D739" s="14" t="s">
        <v>1853</v>
      </c>
      <c r="E739" s="14" t="s">
        <v>1917</v>
      </c>
      <c r="F739" s="14" t="s">
        <v>1918</v>
      </c>
      <c r="G739" s="15" t="s">
        <v>77</v>
      </c>
      <c r="H739" s="16">
        <v>45</v>
      </c>
      <c r="I739" s="17" t="s">
        <v>816</v>
      </c>
      <c r="J739" s="15" t="s">
        <v>47</v>
      </c>
      <c r="K739" s="18" t="s">
        <v>48</v>
      </c>
      <c r="L739" s="18" t="s">
        <v>49</v>
      </c>
      <c r="M739" s="18" t="s">
        <v>1856</v>
      </c>
      <c r="N739" s="18"/>
      <c r="O739" s="18"/>
      <c r="P739" s="19"/>
      <c r="Q739" s="20">
        <v>0.8</v>
      </c>
      <c r="R739" s="20">
        <v>0.8</v>
      </c>
      <c r="S739" s="20">
        <v>0.8</v>
      </c>
      <c r="T739" s="20">
        <v>0.8</v>
      </c>
      <c r="U739" s="20">
        <v>0.8</v>
      </c>
      <c r="V739" s="20">
        <v>416244.39</v>
      </c>
      <c r="W739" s="28">
        <f t="shared" si="19"/>
        <v>1664977.56</v>
      </c>
      <c r="X739" s="20">
        <f t="shared" si="20"/>
        <v>1864774.8672000002</v>
      </c>
      <c r="Y739" s="18" t="s">
        <v>51</v>
      </c>
      <c r="Z739" s="14" t="s">
        <v>168</v>
      </c>
      <c r="AA739" s="22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  <c r="DG739" s="10"/>
      <c r="DH739" s="10"/>
      <c r="DI739" s="10"/>
      <c r="DJ739" s="10"/>
      <c r="DK739" s="10"/>
      <c r="DL739" s="10"/>
      <c r="DM739" s="10"/>
      <c r="DN739" s="10"/>
      <c r="DO739" s="10"/>
      <c r="DP739" s="10"/>
      <c r="DQ739" s="10"/>
      <c r="DR739" s="10"/>
      <c r="DS739" s="10"/>
      <c r="DT739" s="10"/>
      <c r="DU739" s="10"/>
      <c r="DV739" s="10"/>
      <c r="DW739" s="10"/>
      <c r="DX739" s="10"/>
      <c r="DY739" s="10"/>
      <c r="DZ739" s="10"/>
      <c r="EA739" s="10"/>
      <c r="EB739" s="10"/>
      <c r="EC739" s="10"/>
      <c r="ED739" s="10"/>
      <c r="EE739" s="10"/>
      <c r="EF739" s="10"/>
      <c r="EG739" s="10"/>
      <c r="EH739" s="10"/>
      <c r="EI739" s="10"/>
      <c r="EJ739" s="10"/>
      <c r="EK739" s="10"/>
      <c r="EL739" s="10"/>
      <c r="EM739" s="10"/>
      <c r="EN739" s="10"/>
      <c r="EO739" s="10"/>
      <c r="EP739" s="10"/>
      <c r="EQ739" s="10"/>
      <c r="ER739" s="10"/>
      <c r="ES739" s="10"/>
      <c r="ET739" s="10"/>
      <c r="EU739" s="10"/>
      <c r="EV739" s="10"/>
      <c r="EW739" s="10"/>
      <c r="EX739" s="10"/>
      <c r="EY739" s="10"/>
      <c r="EZ739" s="10"/>
      <c r="FA739" s="10"/>
      <c r="FB739" s="10"/>
      <c r="FC739" s="10"/>
      <c r="FD739" s="10"/>
      <c r="FE739" s="10"/>
      <c r="FF739" s="10"/>
      <c r="FG739" s="10"/>
      <c r="FH739" s="10"/>
      <c r="FI739" s="10"/>
      <c r="FJ739" s="10"/>
      <c r="FK739" s="10"/>
      <c r="FL739" s="10"/>
      <c r="FM739" s="10"/>
      <c r="FN739" s="10"/>
      <c r="FO739" s="10"/>
      <c r="FP739" s="10"/>
      <c r="FQ739" s="10"/>
      <c r="FR739" s="10"/>
      <c r="FS739" s="10"/>
      <c r="FT739" s="10"/>
      <c r="FU739" s="10"/>
      <c r="FV739" s="10"/>
      <c r="FW739" s="10"/>
      <c r="FX739" s="10"/>
      <c r="FY739" s="10"/>
      <c r="FZ739" s="10"/>
      <c r="GA739" s="10"/>
      <c r="GB739" s="10"/>
      <c r="GC739" s="10"/>
      <c r="GD739" s="10"/>
      <c r="GE739" s="10"/>
      <c r="GF739" s="10"/>
      <c r="GG739" s="10"/>
      <c r="GH739" s="10"/>
      <c r="GI739" s="10"/>
      <c r="GJ739" s="10"/>
      <c r="GK739" s="10"/>
      <c r="GL739" s="10"/>
      <c r="GM739" s="10"/>
      <c r="GN739" s="10"/>
      <c r="GO739" s="10"/>
      <c r="GP739" s="10"/>
      <c r="GQ739" s="10"/>
      <c r="GR739" s="10"/>
      <c r="GS739" s="10"/>
      <c r="GT739" s="10"/>
      <c r="GU739" s="10"/>
      <c r="GV739" s="10"/>
      <c r="GW739" s="10"/>
      <c r="GX739" s="10"/>
      <c r="GY739" s="10"/>
      <c r="GZ739" s="10"/>
      <c r="HA739" s="10"/>
      <c r="HB739" s="10"/>
      <c r="HC739" s="10"/>
      <c r="HD739" s="10"/>
      <c r="HE739" s="10"/>
      <c r="HF739" s="10"/>
      <c r="HG739" s="10"/>
      <c r="HH739" s="10"/>
      <c r="HI739" s="10"/>
      <c r="HJ739" s="10"/>
      <c r="HK739" s="10"/>
      <c r="HL739" s="10"/>
      <c r="HM739" s="10"/>
      <c r="HN739" s="10"/>
    </row>
    <row r="740" spans="1:222" ht="51" hidden="1" outlineLevel="1" x14ac:dyDescent="0.2">
      <c r="A740" s="14" t="s">
        <v>1919</v>
      </c>
      <c r="B740" s="14" t="s">
        <v>40</v>
      </c>
      <c r="C740" s="14" t="s">
        <v>1920</v>
      </c>
      <c r="D740" s="14" t="s">
        <v>1853</v>
      </c>
      <c r="E740" s="14" t="s">
        <v>1921</v>
      </c>
      <c r="F740" s="14" t="s">
        <v>1922</v>
      </c>
      <c r="G740" s="15" t="s">
        <v>77</v>
      </c>
      <c r="H740" s="16">
        <v>62.3</v>
      </c>
      <c r="I740" s="17" t="s">
        <v>816</v>
      </c>
      <c r="J740" s="15" t="s">
        <v>47</v>
      </c>
      <c r="K740" s="18" t="s">
        <v>48</v>
      </c>
      <c r="L740" s="18" t="s">
        <v>49</v>
      </c>
      <c r="M740" s="18" t="s">
        <v>1856</v>
      </c>
      <c r="N740" s="18"/>
      <c r="O740" s="18"/>
      <c r="P740" s="19"/>
      <c r="Q740" s="20">
        <v>1.3</v>
      </c>
      <c r="R740" s="20">
        <v>1.3</v>
      </c>
      <c r="S740" s="20">
        <v>1.3</v>
      </c>
      <c r="T740" s="20">
        <v>1.3</v>
      </c>
      <c r="U740" s="20">
        <v>1.3</v>
      </c>
      <c r="V740" s="20">
        <v>88005.96</v>
      </c>
      <c r="W740" s="28">
        <f t="shared" si="19"/>
        <v>572038.74</v>
      </c>
      <c r="X740" s="20">
        <f t="shared" si="20"/>
        <v>640683.38880000007</v>
      </c>
      <c r="Y740" s="18" t="s">
        <v>51</v>
      </c>
      <c r="Z740" s="14" t="s">
        <v>168</v>
      </c>
      <c r="AA740" s="22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  <c r="DG740" s="10"/>
      <c r="DH740" s="10"/>
      <c r="DI740" s="10"/>
      <c r="DJ740" s="10"/>
      <c r="DK740" s="10"/>
      <c r="DL740" s="10"/>
      <c r="DM740" s="10"/>
      <c r="DN740" s="10"/>
      <c r="DO740" s="10"/>
      <c r="DP740" s="10"/>
      <c r="DQ740" s="10"/>
      <c r="DR740" s="10"/>
      <c r="DS740" s="10"/>
      <c r="DT740" s="10"/>
      <c r="DU740" s="10"/>
      <c r="DV740" s="10"/>
      <c r="DW740" s="10"/>
      <c r="DX740" s="10"/>
      <c r="DY740" s="10"/>
      <c r="DZ740" s="10"/>
      <c r="EA740" s="10"/>
      <c r="EB740" s="10"/>
      <c r="EC740" s="10"/>
      <c r="ED740" s="10"/>
      <c r="EE740" s="10"/>
      <c r="EF740" s="10"/>
      <c r="EG740" s="10"/>
      <c r="EH740" s="10"/>
      <c r="EI740" s="10"/>
      <c r="EJ740" s="10"/>
      <c r="EK740" s="10"/>
      <c r="EL740" s="10"/>
      <c r="EM740" s="10"/>
      <c r="EN740" s="10"/>
      <c r="EO740" s="10"/>
      <c r="EP740" s="10"/>
      <c r="EQ740" s="10"/>
      <c r="ER740" s="10"/>
      <c r="ES740" s="10"/>
      <c r="ET740" s="10"/>
      <c r="EU740" s="10"/>
      <c r="EV740" s="10"/>
      <c r="EW740" s="10"/>
      <c r="EX740" s="10"/>
      <c r="EY740" s="10"/>
      <c r="EZ740" s="10"/>
      <c r="FA740" s="10"/>
      <c r="FB740" s="10"/>
      <c r="FC740" s="10"/>
      <c r="FD740" s="10"/>
      <c r="FE740" s="10"/>
      <c r="FF740" s="10"/>
      <c r="FG740" s="10"/>
      <c r="FH740" s="10"/>
      <c r="FI740" s="10"/>
      <c r="FJ740" s="10"/>
      <c r="FK740" s="10"/>
      <c r="FL740" s="10"/>
      <c r="FM740" s="10"/>
      <c r="FN740" s="10"/>
      <c r="FO740" s="10"/>
      <c r="FP740" s="10"/>
      <c r="FQ740" s="10"/>
      <c r="FR740" s="10"/>
      <c r="FS740" s="10"/>
      <c r="FT740" s="10"/>
      <c r="FU740" s="10"/>
      <c r="FV740" s="10"/>
      <c r="FW740" s="10"/>
      <c r="FX740" s="10"/>
      <c r="FY740" s="10"/>
      <c r="FZ740" s="10"/>
      <c r="GA740" s="10"/>
      <c r="GB740" s="10"/>
      <c r="GC740" s="10"/>
      <c r="GD740" s="10"/>
      <c r="GE740" s="10"/>
      <c r="GF740" s="10"/>
      <c r="GG740" s="10"/>
      <c r="GH740" s="10"/>
      <c r="GI740" s="10"/>
      <c r="GJ740" s="10"/>
      <c r="GK740" s="10"/>
      <c r="GL740" s="10"/>
      <c r="GM740" s="10"/>
      <c r="GN740" s="10"/>
      <c r="GO740" s="10"/>
      <c r="GP740" s="10"/>
      <c r="GQ740" s="10"/>
      <c r="GR740" s="10"/>
      <c r="GS740" s="10"/>
      <c r="GT740" s="10"/>
      <c r="GU740" s="10"/>
      <c r="GV740" s="10"/>
      <c r="GW740" s="10"/>
      <c r="GX740" s="10"/>
      <c r="GY740" s="10"/>
      <c r="GZ740" s="10"/>
      <c r="HA740" s="10"/>
      <c r="HB740" s="10"/>
      <c r="HC740" s="10"/>
      <c r="HD740" s="10"/>
      <c r="HE740" s="10"/>
      <c r="HF740" s="10"/>
      <c r="HG740" s="10"/>
      <c r="HH740" s="10"/>
      <c r="HI740" s="10"/>
      <c r="HJ740" s="10"/>
      <c r="HK740" s="10"/>
      <c r="HL740" s="10"/>
      <c r="HM740" s="10"/>
      <c r="HN740" s="10"/>
    </row>
    <row r="741" spans="1:222" ht="51" hidden="1" outlineLevel="1" x14ac:dyDescent="0.2">
      <c r="A741" s="14" t="s">
        <v>1923</v>
      </c>
      <c r="B741" s="14" t="s">
        <v>40</v>
      </c>
      <c r="C741" s="14" t="s">
        <v>1924</v>
      </c>
      <c r="D741" s="14" t="s">
        <v>1853</v>
      </c>
      <c r="E741" s="14" t="s">
        <v>1925</v>
      </c>
      <c r="F741" s="14" t="s">
        <v>1926</v>
      </c>
      <c r="G741" s="15" t="s">
        <v>77</v>
      </c>
      <c r="H741" s="16">
        <v>45</v>
      </c>
      <c r="I741" s="17" t="s">
        <v>816</v>
      </c>
      <c r="J741" s="15" t="s">
        <v>47</v>
      </c>
      <c r="K741" s="18" t="s">
        <v>48</v>
      </c>
      <c r="L741" s="18" t="s">
        <v>49</v>
      </c>
      <c r="M741" s="18" t="s">
        <v>1856</v>
      </c>
      <c r="N741" s="18"/>
      <c r="O741" s="18"/>
      <c r="P741" s="19"/>
      <c r="Q741" s="20">
        <v>0.1</v>
      </c>
      <c r="R741" s="20">
        <v>0.1</v>
      </c>
      <c r="S741" s="20">
        <v>0.1</v>
      </c>
      <c r="T741" s="20">
        <v>0.1</v>
      </c>
      <c r="U741" s="20">
        <v>0.1</v>
      </c>
      <c r="V741" s="20">
        <v>824163.89</v>
      </c>
      <c r="W741" s="28">
        <f t="shared" si="19"/>
        <v>412081.94500000001</v>
      </c>
      <c r="X741" s="20">
        <f t="shared" si="20"/>
        <v>461531.77840000007</v>
      </c>
      <c r="Y741" s="18" t="s">
        <v>51</v>
      </c>
      <c r="Z741" s="14" t="s">
        <v>168</v>
      </c>
      <c r="AA741" s="22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  <c r="DG741" s="10"/>
      <c r="DH741" s="10"/>
      <c r="DI741" s="10"/>
      <c r="DJ741" s="10"/>
      <c r="DK741" s="10"/>
      <c r="DL741" s="10"/>
      <c r="DM741" s="10"/>
      <c r="DN741" s="10"/>
      <c r="DO741" s="10"/>
      <c r="DP741" s="10"/>
      <c r="DQ741" s="10"/>
      <c r="DR741" s="10"/>
      <c r="DS741" s="10"/>
      <c r="DT741" s="10"/>
      <c r="DU741" s="10"/>
      <c r="DV741" s="10"/>
      <c r="DW741" s="10"/>
      <c r="DX741" s="10"/>
      <c r="DY741" s="10"/>
      <c r="DZ741" s="10"/>
      <c r="EA741" s="10"/>
      <c r="EB741" s="10"/>
      <c r="EC741" s="10"/>
      <c r="ED741" s="10"/>
      <c r="EE741" s="10"/>
      <c r="EF741" s="10"/>
      <c r="EG741" s="10"/>
      <c r="EH741" s="10"/>
      <c r="EI741" s="10"/>
      <c r="EJ741" s="10"/>
      <c r="EK741" s="10"/>
      <c r="EL741" s="10"/>
      <c r="EM741" s="10"/>
      <c r="EN741" s="10"/>
      <c r="EO741" s="10"/>
      <c r="EP741" s="10"/>
      <c r="EQ741" s="10"/>
      <c r="ER741" s="10"/>
      <c r="ES741" s="10"/>
      <c r="ET741" s="10"/>
      <c r="EU741" s="10"/>
      <c r="EV741" s="10"/>
      <c r="EW741" s="10"/>
      <c r="EX741" s="10"/>
      <c r="EY741" s="10"/>
      <c r="EZ741" s="10"/>
      <c r="FA741" s="10"/>
      <c r="FB741" s="10"/>
      <c r="FC741" s="10"/>
      <c r="FD741" s="10"/>
      <c r="FE741" s="10"/>
      <c r="FF741" s="10"/>
      <c r="FG741" s="10"/>
      <c r="FH741" s="10"/>
      <c r="FI741" s="10"/>
      <c r="FJ741" s="10"/>
      <c r="FK741" s="10"/>
      <c r="FL741" s="10"/>
      <c r="FM741" s="10"/>
      <c r="FN741" s="10"/>
      <c r="FO741" s="10"/>
      <c r="FP741" s="10"/>
      <c r="FQ741" s="10"/>
      <c r="FR741" s="10"/>
      <c r="FS741" s="10"/>
      <c r="FT741" s="10"/>
      <c r="FU741" s="10"/>
      <c r="FV741" s="10"/>
      <c r="FW741" s="10"/>
      <c r="FX741" s="10"/>
      <c r="FY741" s="10"/>
      <c r="FZ741" s="10"/>
      <c r="GA741" s="10"/>
      <c r="GB741" s="10"/>
      <c r="GC741" s="10"/>
      <c r="GD741" s="10"/>
      <c r="GE741" s="10"/>
      <c r="GF741" s="10"/>
      <c r="GG741" s="10"/>
      <c r="GH741" s="10"/>
      <c r="GI741" s="10"/>
      <c r="GJ741" s="10"/>
      <c r="GK741" s="10"/>
      <c r="GL741" s="10"/>
      <c r="GM741" s="10"/>
      <c r="GN741" s="10"/>
      <c r="GO741" s="10"/>
      <c r="GP741" s="10"/>
      <c r="GQ741" s="10"/>
      <c r="GR741" s="10"/>
      <c r="GS741" s="10"/>
      <c r="GT741" s="10"/>
      <c r="GU741" s="10"/>
      <c r="GV741" s="10"/>
      <c r="GW741" s="10"/>
      <c r="GX741" s="10"/>
      <c r="GY741" s="10"/>
      <c r="GZ741" s="10"/>
      <c r="HA741" s="10"/>
      <c r="HB741" s="10"/>
      <c r="HC741" s="10"/>
      <c r="HD741" s="10"/>
      <c r="HE741" s="10"/>
      <c r="HF741" s="10"/>
      <c r="HG741" s="10"/>
      <c r="HH741" s="10"/>
      <c r="HI741" s="10"/>
      <c r="HJ741" s="10"/>
      <c r="HK741" s="10"/>
      <c r="HL741" s="10"/>
      <c r="HM741" s="10"/>
      <c r="HN741" s="10"/>
    </row>
    <row r="742" spans="1:222" ht="51" hidden="1" outlineLevel="1" x14ac:dyDescent="0.2">
      <c r="A742" s="14" t="s">
        <v>1927</v>
      </c>
      <c r="B742" s="14" t="s">
        <v>40</v>
      </c>
      <c r="C742" s="14" t="s">
        <v>1928</v>
      </c>
      <c r="D742" s="14" t="s">
        <v>1853</v>
      </c>
      <c r="E742" s="14" t="s">
        <v>1929</v>
      </c>
      <c r="F742" s="14" t="s">
        <v>1930</v>
      </c>
      <c r="G742" s="15" t="s">
        <v>77</v>
      </c>
      <c r="H742" s="16">
        <v>45</v>
      </c>
      <c r="I742" s="17" t="s">
        <v>816</v>
      </c>
      <c r="J742" s="15" t="s">
        <v>47</v>
      </c>
      <c r="K742" s="18" t="s">
        <v>48</v>
      </c>
      <c r="L742" s="18" t="s">
        <v>49</v>
      </c>
      <c r="M742" s="18" t="s">
        <v>1856</v>
      </c>
      <c r="N742" s="18"/>
      <c r="O742" s="18"/>
      <c r="P742" s="19"/>
      <c r="Q742" s="20">
        <v>0.2</v>
      </c>
      <c r="R742" s="20">
        <v>0.2</v>
      </c>
      <c r="S742" s="20">
        <v>0.2</v>
      </c>
      <c r="T742" s="20">
        <v>0.2</v>
      </c>
      <c r="U742" s="20">
        <v>0.2</v>
      </c>
      <c r="V742" s="20">
        <v>965686.98</v>
      </c>
      <c r="W742" s="28">
        <f t="shared" si="19"/>
        <v>965686.98</v>
      </c>
      <c r="X742" s="20">
        <f t="shared" si="20"/>
        <v>1081569.4176</v>
      </c>
      <c r="Y742" s="18" t="s">
        <v>51</v>
      </c>
      <c r="Z742" s="14" t="s">
        <v>168</v>
      </c>
      <c r="AA742" s="22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P742" s="10"/>
      <c r="DQ742" s="10"/>
      <c r="DR742" s="10"/>
      <c r="DS742" s="10"/>
      <c r="DT742" s="10"/>
      <c r="DU742" s="10"/>
      <c r="DV742" s="10"/>
      <c r="DW742" s="10"/>
      <c r="DX742" s="10"/>
      <c r="DY742" s="10"/>
      <c r="DZ742" s="10"/>
      <c r="EA742" s="10"/>
      <c r="EB742" s="10"/>
      <c r="EC742" s="10"/>
      <c r="ED742" s="10"/>
      <c r="EE742" s="10"/>
      <c r="EF742" s="10"/>
      <c r="EG742" s="10"/>
      <c r="EH742" s="10"/>
      <c r="EI742" s="10"/>
      <c r="EJ742" s="10"/>
      <c r="EK742" s="10"/>
      <c r="EL742" s="10"/>
      <c r="EM742" s="10"/>
      <c r="EN742" s="10"/>
      <c r="EO742" s="10"/>
      <c r="EP742" s="10"/>
      <c r="EQ742" s="10"/>
      <c r="ER742" s="10"/>
      <c r="ES742" s="10"/>
      <c r="ET742" s="10"/>
      <c r="EU742" s="10"/>
      <c r="EV742" s="10"/>
      <c r="EW742" s="10"/>
      <c r="EX742" s="10"/>
      <c r="EY742" s="10"/>
      <c r="EZ742" s="10"/>
      <c r="FA742" s="10"/>
      <c r="FB742" s="10"/>
      <c r="FC742" s="10"/>
      <c r="FD742" s="10"/>
      <c r="FE742" s="10"/>
      <c r="FF742" s="10"/>
      <c r="FG742" s="10"/>
      <c r="FH742" s="10"/>
      <c r="FI742" s="10"/>
      <c r="FJ742" s="10"/>
      <c r="FK742" s="10"/>
      <c r="FL742" s="10"/>
      <c r="FM742" s="10"/>
      <c r="FN742" s="10"/>
      <c r="FO742" s="10"/>
      <c r="FP742" s="10"/>
      <c r="FQ742" s="10"/>
      <c r="FR742" s="10"/>
      <c r="FS742" s="10"/>
      <c r="FT742" s="10"/>
      <c r="FU742" s="10"/>
      <c r="FV742" s="10"/>
      <c r="FW742" s="10"/>
      <c r="FX742" s="10"/>
      <c r="FY742" s="10"/>
      <c r="FZ742" s="10"/>
      <c r="GA742" s="10"/>
      <c r="GB742" s="10"/>
      <c r="GC742" s="10"/>
      <c r="GD742" s="10"/>
      <c r="GE742" s="10"/>
      <c r="GF742" s="10"/>
      <c r="GG742" s="10"/>
      <c r="GH742" s="10"/>
      <c r="GI742" s="10"/>
      <c r="GJ742" s="10"/>
      <c r="GK742" s="10"/>
      <c r="GL742" s="10"/>
      <c r="GM742" s="10"/>
      <c r="GN742" s="10"/>
      <c r="GO742" s="10"/>
      <c r="GP742" s="10"/>
      <c r="GQ742" s="10"/>
      <c r="GR742" s="10"/>
      <c r="GS742" s="10"/>
      <c r="GT742" s="10"/>
      <c r="GU742" s="10"/>
      <c r="GV742" s="10"/>
      <c r="GW742" s="10"/>
      <c r="GX742" s="10"/>
      <c r="GY742" s="10"/>
      <c r="GZ742" s="10"/>
      <c r="HA742" s="10"/>
      <c r="HB742" s="10"/>
      <c r="HC742" s="10"/>
      <c r="HD742" s="10"/>
      <c r="HE742" s="10"/>
      <c r="HF742" s="10"/>
      <c r="HG742" s="10"/>
      <c r="HH742" s="10"/>
      <c r="HI742" s="10"/>
      <c r="HJ742" s="10"/>
      <c r="HK742" s="10"/>
      <c r="HL742" s="10"/>
      <c r="HM742" s="10"/>
      <c r="HN742" s="10"/>
    </row>
    <row r="743" spans="1:222" ht="51" hidden="1" outlineLevel="1" x14ac:dyDescent="0.2">
      <c r="A743" s="14" t="s">
        <v>1931</v>
      </c>
      <c r="B743" s="14" t="s">
        <v>40</v>
      </c>
      <c r="C743" s="14" t="s">
        <v>1932</v>
      </c>
      <c r="D743" s="14" t="s">
        <v>1853</v>
      </c>
      <c r="E743" s="14" t="s">
        <v>1933</v>
      </c>
      <c r="F743" s="14" t="s">
        <v>1934</v>
      </c>
      <c r="G743" s="15" t="s">
        <v>77</v>
      </c>
      <c r="H743" s="16">
        <v>60</v>
      </c>
      <c r="I743" s="17" t="s">
        <v>816</v>
      </c>
      <c r="J743" s="15" t="s">
        <v>47</v>
      </c>
      <c r="K743" s="18" t="s">
        <v>48</v>
      </c>
      <c r="L743" s="18" t="s">
        <v>49</v>
      </c>
      <c r="M743" s="18" t="s">
        <v>1856</v>
      </c>
      <c r="N743" s="18"/>
      <c r="O743" s="18"/>
      <c r="P743" s="19"/>
      <c r="Q743" s="20">
        <v>1</v>
      </c>
      <c r="R743" s="20">
        <v>1</v>
      </c>
      <c r="S743" s="20">
        <v>1</v>
      </c>
      <c r="T743" s="20">
        <v>1</v>
      </c>
      <c r="U743" s="20">
        <v>1</v>
      </c>
      <c r="V743" s="20">
        <v>47808.639999999999</v>
      </c>
      <c r="W743" s="28">
        <f t="shared" si="19"/>
        <v>239043.20000000001</v>
      </c>
      <c r="X743" s="20">
        <f t="shared" si="20"/>
        <v>267728.38400000002</v>
      </c>
      <c r="Y743" s="18" t="s">
        <v>51</v>
      </c>
      <c r="Z743" s="14" t="s">
        <v>168</v>
      </c>
      <c r="AA743" s="22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 s="10"/>
      <c r="DR743" s="10"/>
      <c r="DS743" s="10"/>
      <c r="DT743" s="10"/>
      <c r="DU743" s="10"/>
      <c r="DV743" s="10"/>
      <c r="DW743" s="10"/>
      <c r="DX743" s="10"/>
      <c r="DY743" s="10"/>
      <c r="DZ743" s="10"/>
      <c r="EA743" s="10"/>
      <c r="EB743" s="10"/>
      <c r="EC743" s="10"/>
      <c r="ED743" s="10"/>
      <c r="EE743" s="10"/>
      <c r="EF743" s="10"/>
      <c r="EG743" s="10"/>
      <c r="EH743" s="10"/>
      <c r="EI743" s="10"/>
      <c r="EJ743" s="10"/>
      <c r="EK743" s="10"/>
      <c r="EL743" s="10"/>
      <c r="EM743" s="10"/>
      <c r="EN743" s="10"/>
      <c r="EO743" s="10"/>
      <c r="EP743" s="10"/>
      <c r="EQ743" s="10"/>
      <c r="ER743" s="10"/>
      <c r="ES743" s="10"/>
      <c r="ET743" s="10"/>
      <c r="EU743" s="10"/>
      <c r="EV743" s="10"/>
      <c r="EW743" s="10"/>
      <c r="EX743" s="10"/>
      <c r="EY743" s="10"/>
      <c r="EZ743" s="10"/>
      <c r="FA743" s="10"/>
      <c r="FB743" s="10"/>
      <c r="FC743" s="10"/>
      <c r="FD743" s="10"/>
      <c r="FE743" s="10"/>
      <c r="FF743" s="10"/>
      <c r="FG743" s="10"/>
      <c r="FH743" s="10"/>
      <c r="FI743" s="10"/>
      <c r="FJ743" s="10"/>
      <c r="FK743" s="10"/>
      <c r="FL743" s="10"/>
      <c r="FM743" s="10"/>
      <c r="FN743" s="10"/>
      <c r="FO743" s="10"/>
      <c r="FP743" s="10"/>
      <c r="FQ743" s="10"/>
      <c r="FR743" s="10"/>
      <c r="FS743" s="10"/>
      <c r="FT743" s="10"/>
      <c r="FU743" s="10"/>
      <c r="FV743" s="10"/>
      <c r="FW743" s="10"/>
      <c r="FX743" s="10"/>
      <c r="FY743" s="10"/>
      <c r="FZ743" s="10"/>
      <c r="GA743" s="10"/>
      <c r="GB743" s="10"/>
      <c r="GC743" s="10"/>
      <c r="GD743" s="10"/>
      <c r="GE743" s="10"/>
      <c r="GF743" s="10"/>
      <c r="GG743" s="10"/>
      <c r="GH743" s="10"/>
      <c r="GI743" s="10"/>
      <c r="GJ743" s="10"/>
      <c r="GK743" s="10"/>
      <c r="GL743" s="10"/>
      <c r="GM743" s="10"/>
      <c r="GN743" s="10"/>
      <c r="GO743" s="10"/>
      <c r="GP743" s="10"/>
      <c r="GQ743" s="10"/>
      <c r="GR743" s="10"/>
      <c r="GS743" s="10"/>
      <c r="GT743" s="10"/>
      <c r="GU743" s="10"/>
      <c r="GV743" s="10"/>
      <c r="GW743" s="10"/>
      <c r="GX743" s="10"/>
      <c r="GY743" s="10"/>
      <c r="GZ743" s="10"/>
      <c r="HA743" s="10"/>
      <c r="HB743" s="10"/>
      <c r="HC743" s="10"/>
      <c r="HD743" s="10"/>
      <c r="HE743" s="10"/>
      <c r="HF743" s="10"/>
      <c r="HG743" s="10"/>
      <c r="HH743" s="10"/>
      <c r="HI743" s="10"/>
      <c r="HJ743" s="10"/>
      <c r="HK743" s="10"/>
      <c r="HL743" s="10"/>
      <c r="HM743" s="10"/>
      <c r="HN743" s="10"/>
    </row>
    <row r="744" spans="1:222" ht="51" hidden="1" outlineLevel="1" x14ac:dyDescent="0.2">
      <c r="A744" s="14" t="s">
        <v>1935</v>
      </c>
      <c r="B744" s="14" t="s">
        <v>40</v>
      </c>
      <c r="C744" s="14" t="s">
        <v>1936</v>
      </c>
      <c r="D744" s="14" t="s">
        <v>1853</v>
      </c>
      <c r="E744" s="14" t="s">
        <v>1937</v>
      </c>
      <c r="F744" s="14" t="s">
        <v>1938</v>
      </c>
      <c r="G744" s="15" t="s">
        <v>77</v>
      </c>
      <c r="H744" s="16">
        <v>92.1</v>
      </c>
      <c r="I744" s="17" t="s">
        <v>816</v>
      </c>
      <c r="J744" s="15" t="s">
        <v>47</v>
      </c>
      <c r="K744" s="18" t="s">
        <v>48</v>
      </c>
      <c r="L744" s="18" t="s">
        <v>49</v>
      </c>
      <c r="M744" s="18" t="s">
        <v>1856</v>
      </c>
      <c r="N744" s="18"/>
      <c r="O744" s="18"/>
      <c r="P744" s="19"/>
      <c r="Q744" s="20">
        <v>0.8</v>
      </c>
      <c r="R744" s="20">
        <v>0.8</v>
      </c>
      <c r="S744" s="20">
        <v>0.8</v>
      </c>
      <c r="T744" s="20">
        <v>0.8</v>
      </c>
      <c r="U744" s="20">
        <v>0.8</v>
      </c>
      <c r="V744" s="20">
        <v>346077.48</v>
      </c>
      <c r="W744" s="28">
        <f t="shared" si="19"/>
        <v>1384309.92</v>
      </c>
      <c r="X744" s="20">
        <f t="shared" si="20"/>
        <v>1550427.1104000001</v>
      </c>
      <c r="Y744" s="18" t="s">
        <v>51</v>
      </c>
      <c r="Z744" s="14" t="s">
        <v>168</v>
      </c>
      <c r="AA744" s="22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/>
      <c r="DE744" s="10"/>
      <c r="DF744" s="10"/>
      <c r="DG744" s="10"/>
      <c r="DH744" s="10"/>
      <c r="DI744" s="10"/>
      <c r="DJ744" s="10"/>
      <c r="DK744" s="10"/>
      <c r="DL744" s="10"/>
      <c r="DM744" s="10"/>
      <c r="DN744" s="10"/>
      <c r="DO744" s="10"/>
      <c r="DP744" s="10"/>
      <c r="DQ744" s="10"/>
      <c r="DR744" s="10"/>
      <c r="DS744" s="10"/>
      <c r="DT744" s="10"/>
      <c r="DU744" s="10"/>
      <c r="DV744" s="10"/>
      <c r="DW744" s="10"/>
      <c r="DX744" s="10"/>
      <c r="DY744" s="10"/>
      <c r="DZ744" s="10"/>
      <c r="EA744" s="10"/>
      <c r="EB744" s="10"/>
      <c r="EC744" s="10"/>
      <c r="ED744" s="10"/>
      <c r="EE744" s="10"/>
      <c r="EF744" s="10"/>
      <c r="EG744" s="10"/>
      <c r="EH744" s="10"/>
      <c r="EI744" s="10"/>
      <c r="EJ744" s="10"/>
      <c r="EK744" s="10"/>
      <c r="EL744" s="10"/>
      <c r="EM744" s="10"/>
      <c r="EN744" s="10"/>
      <c r="EO744" s="10"/>
      <c r="EP744" s="10"/>
      <c r="EQ744" s="10"/>
      <c r="ER744" s="10"/>
      <c r="ES744" s="10"/>
      <c r="ET744" s="10"/>
      <c r="EU744" s="10"/>
      <c r="EV744" s="10"/>
      <c r="EW744" s="10"/>
      <c r="EX744" s="10"/>
      <c r="EY744" s="10"/>
      <c r="EZ744" s="10"/>
      <c r="FA744" s="10"/>
      <c r="FB744" s="10"/>
      <c r="FC744" s="10"/>
      <c r="FD744" s="10"/>
      <c r="FE744" s="10"/>
      <c r="FF744" s="10"/>
      <c r="FG744" s="10"/>
      <c r="FH744" s="10"/>
      <c r="FI744" s="10"/>
      <c r="FJ744" s="10"/>
      <c r="FK744" s="10"/>
      <c r="FL744" s="10"/>
      <c r="FM744" s="10"/>
      <c r="FN744" s="10"/>
      <c r="FO744" s="10"/>
      <c r="FP744" s="10"/>
      <c r="FQ744" s="10"/>
      <c r="FR744" s="10"/>
      <c r="FS744" s="10"/>
      <c r="FT744" s="10"/>
      <c r="FU744" s="10"/>
      <c r="FV744" s="10"/>
      <c r="FW744" s="10"/>
      <c r="FX744" s="10"/>
      <c r="FY744" s="10"/>
      <c r="FZ744" s="10"/>
      <c r="GA744" s="10"/>
      <c r="GB744" s="10"/>
      <c r="GC744" s="10"/>
      <c r="GD744" s="10"/>
      <c r="GE744" s="10"/>
      <c r="GF744" s="10"/>
      <c r="GG744" s="10"/>
      <c r="GH744" s="10"/>
      <c r="GI744" s="10"/>
      <c r="GJ744" s="10"/>
      <c r="GK744" s="10"/>
      <c r="GL744" s="10"/>
      <c r="GM744" s="10"/>
      <c r="GN744" s="10"/>
      <c r="GO744" s="10"/>
      <c r="GP744" s="10"/>
      <c r="GQ744" s="10"/>
      <c r="GR744" s="10"/>
      <c r="GS744" s="10"/>
      <c r="GT744" s="10"/>
      <c r="GU744" s="10"/>
      <c r="GV744" s="10"/>
      <c r="GW744" s="10"/>
      <c r="GX744" s="10"/>
      <c r="GY744" s="10"/>
      <c r="GZ744" s="10"/>
      <c r="HA744" s="10"/>
      <c r="HB744" s="10"/>
      <c r="HC744" s="10"/>
      <c r="HD744" s="10"/>
      <c r="HE744" s="10"/>
      <c r="HF744" s="10"/>
      <c r="HG744" s="10"/>
      <c r="HH744" s="10"/>
      <c r="HI744" s="10"/>
      <c r="HJ744" s="10"/>
      <c r="HK744" s="10"/>
      <c r="HL744" s="10"/>
      <c r="HM744" s="10"/>
      <c r="HN744" s="10"/>
    </row>
    <row r="745" spans="1:222" ht="51" hidden="1" outlineLevel="1" x14ac:dyDescent="0.2">
      <c r="A745" s="14" t="s">
        <v>1939</v>
      </c>
      <c r="B745" s="14" t="s">
        <v>40</v>
      </c>
      <c r="C745" s="14" t="s">
        <v>1940</v>
      </c>
      <c r="D745" s="14" t="s">
        <v>1853</v>
      </c>
      <c r="E745" s="14" t="s">
        <v>1941</v>
      </c>
      <c r="F745" s="14" t="s">
        <v>1942</v>
      </c>
      <c r="G745" s="15" t="s">
        <v>77</v>
      </c>
      <c r="H745" s="16">
        <v>92.1</v>
      </c>
      <c r="I745" s="17" t="s">
        <v>816</v>
      </c>
      <c r="J745" s="15" t="s">
        <v>47</v>
      </c>
      <c r="K745" s="18" t="s">
        <v>48</v>
      </c>
      <c r="L745" s="18" t="s">
        <v>49</v>
      </c>
      <c r="M745" s="18" t="s">
        <v>1856</v>
      </c>
      <c r="N745" s="18"/>
      <c r="O745" s="18"/>
      <c r="P745" s="19"/>
      <c r="Q745" s="20">
        <v>0.8</v>
      </c>
      <c r="R745" s="20">
        <v>0.8</v>
      </c>
      <c r="S745" s="20">
        <v>0.8</v>
      </c>
      <c r="T745" s="20">
        <v>0.8</v>
      </c>
      <c r="U745" s="20">
        <v>0.8</v>
      </c>
      <c r="V745" s="20">
        <v>178390.45</v>
      </c>
      <c r="W745" s="28">
        <f t="shared" si="19"/>
        <v>713561.8</v>
      </c>
      <c r="X745" s="20">
        <f t="shared" si="20"/>
        <v>799189.21600000013</v>
      </c>
      <c r="Y745" s="18" t="s">
        <v>51</v>
      </c>
      <c r="Z745" s="14" t="s">
        <v>168</v>
      </c>
      <c r="AA745" s="22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 s="10"/>
      <c r="DR745" s="10"/>
      <c r="DS745" s="10"/>
      <c r="DT745" s="10"/>
      <c r="DU745" s="10"/>
      <c r="DV745" s="10"/>
      <c r="DW745" s="10"/>
      <c r="DX745" s="10"/>
      <c r="DY745" s="10"/>
      <c r="DZ745" s="10"/>
      <c r="EA745" s="10"/>
      <c r="EB745" s="10"/>
      <c r="EC745" s="10"/>
      <c r="ED745" s="10"/>
      <c r="EE745" s="10"/>
      <c r="EF745" s="10"/>
      <c r="EG745" s="10"/>
      <c r="EH745" s="10"/>
      <c r="EI745" s="10"/>
      <c r="EJ745" s="10"/>
      <c r="EK745" s="10"/>
      <c r="EL745" s="10"/>
      <c r="EM745" s="10"/>
      <c r="EN745" s="10"/>
      <c r="EO745" s="10"/>
      <c r="EP745" s="10"/>
      <c r="EQ745" s="10"/>
      <c r="ER745" s="10"/>
      <c r="ES745" s="10"/>
      <c r="ET745" s="10"/>
      <c r="EU745" s="10"/>
      <c r="EV745" s="10"/>
      <c r="EW745" s="10"/>
      <c r="EX745" s="10"/>
      <c r="EY745" s="10"/>
      <c r="EZ745" s="10"/>
      <c r="FA745" s="10"/>
      <c r="FB745" s="10"/>
      <c r="FC745" s="10"/>
      <c r="FD745" s="10"/>
      <c r="FE745" s="10"/>
      <c r="FF745" s="10"/>
      <c r="FG745" s="10"/>
      <c r="FH745" s="10"/>
      <c r="FI745" s="10"/>
      <c r="FJ745" s="10"/>
      <c r="FK745" s="10"/>
      <c r="FL745" s="10"/>
      <c r="FM745" s="10"/>
      <c r="FN745" s="10"/>
      <c r="FO745" s="10"/>
      <c r="FP745" s="10"/>
      <c r="FQ745" s="10"/>
      <c r="FR745" s="10"/>
      <c r="FS745" s="10"/>
      <c r="FT745" s="10"/>
      <c r="FU745" s="10"/>
      <c r="FV745" s="10"/>
      <c r="FW745" s="10"/>
      <c r="FX745" s="10"/>
      <c r="FY745" s="10"/>
      <c r="FZ745" s="10"/>
      <c r="GA745" s="10"/>
      <c r="GB745" s="10"/>
      <c r="GC745" s="10"/>
      <c r="GD745" s="10"/>
      <c r="GE745" s="10"/>
      <c r="GF745" s="10"/>
      <c r="GG745" s="10"/>
      <c r="GH745" s="10"/>
      <c r="GI745" s="10"/>
      <c r="GJ745" s="10"/>
      <c r="GK745" s="10"/>
      <c r="GL745" s="10"/>
      <c r="GM745" s="10"/>
      <c r="GN745" s="10"/>
      <c r="GO745" s="10"/>
      <c r="GP745" s="10"/>
      <c r="GQ745" s="10"/>
      <c r="GR745" s="10"/>
      <c r="GS745" s="10"/>
      <c r="GT745" s="10"/>
      <c r="GU745" s="10"/>
      <c r="GV745" s="10"/>
      <c r="GW745" s="10"/>
      <c r="GX745" s="10"/>
      <c r="GY745" s="10"/>
      <c r="GZ745" s="10"/>
      <c r="HA745" s="10"/>
      <c r="HB745" s="10"/>
      <c r="HC745" s="10"/>
      <c r="HD745" s="10"/>
      <c r="HE745" s="10"/>
      <c r="HF745" s="10"/>
      <c r="HG745" s="10"/>
      <c r="HH745" s="10"/>
      <c r="HI745" s="10"/>
      <c r="HJ745" s="10"/>
      <c r="HK745" s="10"/>
      <c r="HL745" s="10"/>
      <c r="HM745" s="10"/>
      <c r="HN745" s="10"/>
    </row>
    <row r="746" spans="1:222" ht="51" hidden="1" outlineLevel="1" x14ac:dyDescent="0.2">
      <c r="A746" s="14" t="s">
        <v>1943</v>
      </c>
      <c r="B746" s="14" t="s">
        <v>40</v>
      </c>
      <c r="C746" s="14" t="s">
        <v>1944</v>
      </c>
      <c r="D746" s="14" t="s">
        <v>1945</v>
      </c>
      <c r="E746" s="14" t="s">
        <v>1946</v>
      </c>
      <c r="F746" s="14" t="s">
        <v>1947</v>
      </c>
      <c r="G746" s="15" t="s">
        <v>77</v>
      </c>
      <c r="H746" s="16">
        <v>55</v>
      </c>
      <c r="I746" s="17" t="s">
        <v>816</v>
      </c>
      <c r="J746" s="15" t="s">
        <v>47</v>
      </c>
      <c r="K746" s="18" t="s">
        <v>48</v>
      </c>
      <c r="L746" s="18" t="s">
        <v>49</v>
      </c>
      <c r="M746" s="18" t="s">
        <v>1856</v>
      </c>
      <c r="N746" s="18"/>
      <c r="O746" s="18"/>
      <c r="P746" s="19"/>
      <c r="Q746" s="20">
        <v>0.9</v>
      </c>
      <c r="R746" s="20">
        <v>0.9</v>
      </c>
      <c r="S746" s="20">
        <v>0.9</v>
      </c>
      <c r="T746" s="20">
        <v>0.9</v>
      </c>
      <c r="U746" s="20">
        <v>0.9</v>
      </c>
      <c r="V746" s="20">
        <v>67788.37</v>
      </c>
      <c r="W746" s="28">
        <f t="shared" si="19"/>
        <v>305047.66499999998</v>
      </c>
      <c r="X746" s="20">
        <f t="shared" si="20"/>
        <v>341653.3848</v>
      </c>
      <c r="Y746" s="18" t="s">
        <v>51</v>
      </c>
      <c r="Z746" s="14" t="s">
        <v>168</v>
      </c>
      <c r="AA746" s="22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P746" s="10"/>
      <c r="DQ746" s="10"/>
      <c r="DR746" s="10"/>
      <c r="DS746" s="10"/>
      <c r="DT746" s="10"/>
      <c r="DU746" s="10"/>
      <c r="DV746" s="10"/>
      <c r="DW746" s="10"/>
      <c r="DX746" s="10"/>
      <c r="DY746" s="10"/>
      <c r="DZ746" s="10"/>
      <c r="EA746" s="10"/>
      <c r="EB746" s="10"/>
      <c r="EC746" s="10"/>
      <c r="ED746" s="10"/>
      <c r="EE746" s="10"/>
      <c r="EF746" s="10"/>
      <c r="EG746" s="10"/>
      <c r="EH746" s="10"/>
      <c r="EI746" s="10"/>
      <c r="EJ746" s="10"/>
      <c r="EK746" s="10"/>
      <c r="EL746" s="10"/>
      <c r="EM746" s="10"/>
      <c r="EN746" s="10"/>
      <c r="EO746" s="10"/>
      <c r="EP746" s="10"/>
      <c r="EQ746" s="10"/>
      <c r="ER746" s="10"/>
      <c r="ES746" s="10"/>
      <c r="ET746" s="10"/>
      <c r="EU746" s="10"/>
      <c r="EV746" s="10"/>
      <c r="EW746" s="10"/>
      <c r="EX746" s="10"/>
      <c r="EY746" s="10"/>
      <c r="EZ746" s="10"/>
      <c r="FA746" s="10"/>
      <c r="FB746" s="10"/>
      <c r="FC746" s="10"/>
      <c r="FD746" s="10"/>
      <c r="FE746" s="10"/>
      <c r="FF746" s="10"/>
      <c r="FG746" s="10"/>
      <c r="FH746" s="10"/>
      <c r="FI746" s="10"/>
      <c r="FJ746" s="10"/>
      <c r="FK746" s="10"/>
      <c r="FL746" s="10"/>
      <c r="FM746" s="10"/>
      <c r="FN746" s="10"/>
      <c r="FO746" s="10"/>
      <c r="FP746" s="10"/>
      <c r="FQ746" s="10"/>
      <c r="FR746" s="10"/>
      <c r="FS746" s="10"/>
      <c r="FT746" s="10"/>
      <c r="FU746" s="10"/>
      <c r="FV746" s="10"/>
      <c r="FW746" s="10"/>
      <c r="FX746" s="10"/>
      <c r="FY746" s="10"/>
      <c r="FZ746" s="10"/>
      <c r="GA746" s="10"/>
      <c r="GB746" s="10"/>
      <c r="GC746" s="10"/>
      <c r="GD746" s="10"/>
      <c r="GE746" s="10"/>
      <c r="GF746" s="10"/>
      <c r="GG746" s="10"/>
      <c r="GH746" s="10"/>
      <c r="GI746" s="10"/>
      <c r="GJ746" s="10"/>
      <c r="GK746" s="10"/>
      <c r="GL746" s="10"/>
      <c r="GM746" s="10"/>
      <c r="GN746" s="10"/>
      <c r="GO746" s="10"/>
      <c r="GP746" s="10"/>
      <c r="GQ746" s="10"/>
      <c r="GR746" s="10"/>
      <c r="GS746" s="10"/>
      <c r="GT746" s="10"/>
      <c r="GU746" s="10"/>
      <c r="GV746" s="10"/>
      <c r="GW746" s="10"/>
      <c r="GX746" s="10"/>
      <c r="GY746" s="10"/>
      <c r="GZ746" s="10"/>
      <c r="HA746" s="10"/>
      <c r="HB746" s="10"/>
      <c r="HC746" s="10"/>
      <c r="HD746" s="10"/>
      <c r="HE746" s="10"/>
      <c r="HF746" s="10"/>
      <c r="HG746" s="10"/>
      <c r="HH746" s="10"/>
      <c r="HI746" s="10"/>
      <c r="HJ746" s="10"/>
      <c r="HK746" s="10"/>
      <c r="HL746" s="10"/>
      <c r="HM746" s="10"/>
      <c r="HN746" s="10"/>
    </row>
    <row r="747" spans="1:222" ht="51" hidden="1" outlineLevel="1" x14ac:dyDescent="0.2">
      <c r="A747" s="14" t="s">
        <v>1948</v>
      </c>
      <c r="B747" s="14" t="s">
        <v>40</v>
      </c>
      <c r="C747" s="14" t="s">
        <v>1949</v>
      </c>
      <c r="D747" s="14" t="s">
        <v>1853</v>
      </c>
      <c r="E747" s="14" t="s">
        <v>1950</v>
      </c>
      <c r="F747" s="14" t="s">
        <v>1951</v>
      </c>
      <c r="G747" s="15" t="s">
        <v>77</v>
      </c>
      <c r="H747" s="16">
        <v>85</v>
      </c>
      <c r="I747" s="17" t="s">
        <v>816</v>
      </c>
      <c r="J747" s="15" t="s">
        <v>47</v>
      </c>
      <c r="K747" s="18" t="s">
        <v>48</v>
      </c>
      <c r="L747" s="18" t="s">
        <v>49</v>
      </c>
      <c r="M747" s="18" t="s">
        <v>1856</v>
      </c>
      <c r="N747" s="18"/>
      <c r="O747" s="18"/>
      <c r="P747" s="19"/>
      <c r="Q747" s="20">
        <v>0.1</v>
      </c>
      <c r="R747" s="20">
        <v>0.1</v>
      </c>
      <c r="S747" s="20">
        <v>0.1</v>
      </c>
      <c r="T747" s="20">
        <v>0.1</v>
      </c>
      <c r="U747" s="20">
        <v>0.1</v>
      </c>
      <c r="V747" s="20">
        <v>504573.59</v>
      </c>
      <c r="W747" s="28">
        <f t="shared" si="19"/>
        <v>252286.79500000001</v>
      </c>
      <c r="X747" s="20">
        <f t="shared" si="20"/>
        <v>282561.21040000004</v>
      </c>
      <c r="Y747" s="18" t="s">
        <v>51</v>
      </c>
      <c r="Z747" s="14" t="s">
        <v>168</v>
      </c>
      <c r="AA747" s="22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0"/>
      <c r="DC747" s="10"/>
      <c r="DD747" s="10"/>
      <c r="DE747" s="10"/>
      <c r="DF747" s="10"/>
      <c r="DG747" s="10"/>
      <c r="DH747" s="10"/>
      <c r="DI747" s="10"/>
      <c r="DJ747" s="10"/>
      <c r="DK747" s="10"/>
      <c r="DL747" s="10"/>
      <c r="DM747" s="10"/>
      <c r="DN747" s="10"/>
      <c r="DO747" s="10"/>
      <c r="DP747" s="10"/>
      <c r="DQ747" s="10"/>
      <c r="DR747" s="10"/>
      <c r="DS747" s="10"/>
      <c r="DT747" s="10"/>
      <c r="DU747" s="10"/>
      <c r="DV747" s="10"/>
      <c r="DW747" s="10"/>
      <c r="DX747" s="10"/>
      <c r="DY747" s="10"/>
      <c r="DZ747" s="10"/>
      <c r="EA747" s="10"/>
      <c r="EB747" s="10"/>
      <c r="EC747" s="10"/>
      <c r="ED747" s="10"/>
      <c r="EE747" s="10"/>
      <c r="EF747" s="10"/>
      <c r="EG747" s="10"/>
      <c r="EH747" s="10"/>
      <c r="EI747" s="10"/>
      <c r="EJ747" s="10"/>
      <c r="EK747" s="10"/>
      <c r="EL747" s="10"/>
      <c r="EM747" s="10"/>
      <c r="EN747" s="10"/>
      <c r="EO747" s="10"/>
      <c r="EP747" s="10"/>
      <c r="EQ747" s="10"/>
      <c r="ER747" s="10"/>
      <c r="ES747" s="10"/>
      <c r="ET747" s="10"/>
      <c r="EU747" s="10"/>
      <c r="EV747" s="10"/>
      <c r="EW747" s="10"/>
      <c r="EX747" s="10"/>
      <c r="EY747" s="10"/>
      <c r="EZ747" s="10"/>
      <c r="FA747" s="10"/>
      <c r="FB747" s="10"/>
      <c r="FC747" s="10"/>
      <c r="FD747" s="10"/>
      <c r="FE747" s="10"/>
      <c r="FF747" s="10"/>
      <c r="FG747" s="10"/>
      <c r="FH747" s="10"/>
      <c r="FI747" s="10"/>
      <c r="FJ747" s="10"/>
      <c r="FK747" s="10"/>
      <c r="FL747" s="10"/>
      <c r="FM747" s="10"/>
      <c r="FN747" s="10"/>
      <c r="FO747" s="10"/>
      <c r="FP747" s="10"/>
      <c r="FQ747" s="10"/>
      <c r="FR747" s="10"/>
      <c r="FS747" s="10"/>
      <c r="FT747" s="10"/>
      <c r="FU747" s="10"/>
      <c r="FV747" s="10"/>
      <c r="FW747" s="10"/>
      <c r="FX747" s="10"/>
      <c r="FY747" s="10"/>
      <c r="FZ747" s="10"/>
      <c r="GA747" s="10"/>
      <c r="GB747" s="10"/>
      <c r="GC747" s="10"/>
      <c r="GD747" s="10"/>
      <c r="GE747" s="10"/>
      <c r="GF747" s="10"/>
      <c r="GG747" s="10"/>
      <c r="GH747" s="10"/>
      <c r="GI747" s="10"/>
      <c r="GJ747" s="10"/>
      <c r="GK747" s="10"/>
      <c r="GL747" s="10"/>
      <c r="GM747" s="10"/>
      <c r="GN747" s="10"/>
      <c r="GO747" s="10"/>
      <c r="GP747" s="10"/>
      <c r="GQ747" s="10"/>
      <c r="GR747" s="10"/>
      <c r="GS747" s="10"/>
      <c r="GT747" s="10"/>
      <c r="GU747" s="10"/>
      <c r="GV747" s="10"/>
      <c r="GW747" s="10"/>
      <c r="GX747" s="10"/>
      <c r="GY747" s="10"/>
      <c r="GZ747" s="10"/>
      <c r="HA747" s="10"/>
      <c r="HB747" s="10"/>
      <c r="HC747" s="10"/>
      <c r="HD747" s="10"/>
      <c r="HE747" s="10"/>
      <c r="HF747" s="10"/>
      <c r="HG747" s="10"/>
      <c r="HH747" s="10"/>
      <c r="HI747" s="10"/>
      <c r="HJ747" s="10"/>
      <c r="HK747" s="10"/>
      <c r="HL747" s="10"/>
      <c r="HM747" s="10"/>
      <c r="HN747" s="10"/>
    </row>
    <row r="748" spans="1:222" ht="51" hidden="1" outlineLevel="1" x14ac:dyDescent="0.2">
      <c r="A748" s="14" t="s">
        <v>1952</v>
      </c>
      <c r="B748" s="14" t="s">
        <v>40</v>
      </c>
      <c r="C748" s="14" t="s">
        <v>1953</v>
      </c>
      <c r="D748" s="14" t="s">
        <v>1853</v>
      </c>
      <c r="E748" s="14" t="s">
        <v>1954</v>
      </c>
      <c r="F748" s="14" t="s">
        <v>1955</v>
      </c>
      <c r="G748" s="15" t="s">
        <v>77</v>
      </c>
      <c r="H748" s="16">
        <v>85</v>
      </c>
      <c r="I748" s="17" t="s">
        <v>816</v>
      </c>
      <c r="J748" s="15" t="s">
        <v>47</v>
      </c>
      <c r="K748" s="18" t="s">
        <v>48</v>
      </c>
      <c r="L748" s="18" t="s">
        <v>49</v>
      </c>
      <c r="M748" s="18" t="s">
        <v>1856</v>
      </c>
      <c r="N748" s="18"/>
      <c r="O748" s="18"/>
      <c r="P748" s="19"/>
      <c r="Q748" s="20">
        <v>0.1</v>
      </c>
      <c r="R748" s="20">
        <v>0.1</v>
      </c>
      <c r="S748" s="20">
        <v>0.1</v>
      </c>
      <c r="T748" s="20">
        <v>0.1</v>
      </c>
      <c r="U748" s="20">
        <v>0.1</v>
      </c>
      <c r="V748" s="20">
        <v>6924482.2999999998</v>
      </c>
      <c r="W748" s="28">
        <f t="shared" si="19"/>
        <v>3462241.15</v>
      </c>
      <c r="X748" s="20">
        <f t="shared" si="20"/>
        <v>3877710.0880000005</v>
      </c>
      <c r="Y748" s="18" t="s">
        <v>51</v>
      </c>
      <c r="Z748" s="14" t="s">
        <v>168</v>
      </c>
      <c r="AA748" s="22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  <c r="DG748" s="10"/>
      <c r="DH748" s="10"/>
      <c r="DI748" s="10"/>
      <c r="DJ748" s="10"/>
      <c r="DK748" s="10"/>
      <c r="DL748" s="10"/>
      <c r="DM748" s="10"/>
      <c r="DN748" s="10"/>
      <c r="DO748" s="10"/>
      <c r="DP748" s="10"/>
      <c r="DQ748" s="10"/>
      <c r="DR748" s="10"/>
      <c r="DS748" s="10"/>
      <c r="DT748" s="10"/>
      <c r="DU748" s="10"/>
      <c r="DV748" s="10"/>
      <c r="DW748" s="10"/>
      <c r="DX748" s="10"/>
      <c r="DY748" s="10"/>
      <c r="DZ748" s="10"/>
      <c r="EA748" s="10"/>
      <c r="EB748" s="10"/>
      <c r="EC748" s="10"/>
      <c r="ED748" s="10"/>
      <c r="EE748" s="10"/>
      <c r="EF748" s="10"/>
      <c r="EG748" s="10"/>
      <c r="EH748" s="10"/>
      <c r="EI748" s="10"/>
      <c r="EJ748" s="10"/>
      <c r="EK748" s="10"/>
      <c r="EL748" s="10"/>
      <c r="EM748" s="10"/>
      <c r="EN748" s="10"/>
      <c r="EO748" s="10"/>
      <c r="EP748" s="10"/>
      <c r="EQ748" s="10"/>
      <c r="ER748" s="10"/>
      <c r="ES748" s="10"/>
      <c r="ET748" s="10"/>
      <c r="EU748" s="10"/>
      <c r="EV748" s="10"/>
      <c r="EW748" s="10"/>
      <c r="EX748" s="10"/>
      <c r="EY748" s="10"/>
      <c r="EZ748" s="10"/>
      <c r="FA748" s="10"/>
      <c r="FB748" s="10"/>
      <c r="FC748" s="10"/>
      <c r="FD748" s="10"/>
      <c r="FE748" s="10"/>
      <c r="FF748" s="10"/>
      <c r="FG748" s="10"/>
      <c r="FH748" s="10"/>
      <c r="FI748" s="10"/>
      <c r="FJ748" s="10"/>
      <c r="FK748" s="10"/>
      <c r="FL748" s="10"/>
      <c r="FM748" s="10"/>
      <c r="FN748" s="10"/>
      <c r="FO748" s="10"/>
      <c r="FP748" s="10"/>
      <c r="FQ748" s="10"/>
      <c r="FR748" s="10"/>
      <c r="FS748" s="10"/>
      <c r="FT748" s="10"/>
      <c r="FU748" s="10"/>
      <c r="FV748" s="10"/>
      <c r="FW748" s="10"/>
      <c r="FX748" s="10"/>
      <c r="FY748" s="10"/>
      <c r="FZ748" s="10"/>
      <c r="GA748" s="10"/>
      <c r="GB748" s="10"/>
      <c r="GC748" s="10"/>
      <c r="GD748" s="10"/>
      <c r="GE748" s="10"/>
      <c r="GF748" s="10"/>
      <c r="GG748" s="10"/>
      <c r="GH748" s="10"/>
      <c r="GI748" s="10"/>
      <c r="GJ748" s="10"/>
      <c r="GK748" s="10"/>
      <c r="GL748" s="10"/>
      <c r="GM748" s="10"/>
      <c r="GN748" s="10"/>
      <c r="GO748" s="10"/>
      <c r="GP748" s="10"/>
      <c r="GQ748" s="10"/>
      <c r="GR748" s="10"/>
      <c r="GS748" s="10"/>
      <c r="GT748" s="10"/>
      <c r="GU748" s="10"/>
      <c r="GV748" s="10"/>
      <c r="GW748" s="10"/>
      <c r="GX748" s="10"/>
      <c r="GY748" s="10"/>
      <c r="GZ748" s="10"/>
      <c r="HA748" s="10"/>
      <c r="HB748" s="10"/>
      <c r="HC748" s="10"/>
      <c r="HD748" s="10"/>
      <c r="HE748" s="10"/>
      <c r="HF748" s="10"/>
      <c r="HG748" s="10"/>
      <c r="HH748" s="10"/>
      <c r="HI748" s="10"/>
      <c r="HJ748" s="10"/>
      <c r="HK748" s="10"/>
      <c r="HL748" s="10"/>
      <c r="HM748" s="10"/>
      <c r="HN748" s="10"/>
    </row>
    <row r="749" spans="1:222" ht="51" hidden="1" outlineLevel="1" x14ac:dyDescent="0.2">
      <c r="A749" s="14" t="s">
        <v>1956</v>
      </c>
      <c r="B749" s="14" t="s">
        <v>40</v>
      </c>
      <c r="C749" s="14" t="s">
        <v>1957</v>
      </c>
      <c r="D749" s="14" t="s">
        <v>1853</v>
      </c>
      <c r="E749" s="14" t="s">
        <v>1958</v>
      </c>
      <c r="F749" s="14" t="s">
        <v>1959</v>
      </c>
      <c r="G749" s="15" t="s">
        <v>77</v>
      </c>
      <c r="H749" s="16">
        <v>89.1</v>
      </c>
      <c r="I749" s="17" t="s">
        <v>816</v>
      </c>
      <c r="J749" s="15" t="s">
        <v>47</v>
      </c>
      <c r="K749" s="18" t="s">
        <v>48</v>
      </c>
      <c r="L749" s="18" t="s">
        <v>49</v>
      </c>
      <c r="M749" s="18" t="s">
        <v>1856</v>
      </c>
      <c r="N749" s="18"/>
      <c r="O749" s="18"/>
      <c r="P749" s="19"/>
      <c r="Q749" s="20">
        <v>0.51</v>
      </c>
      <c r="R749" s="20">
        <v>51</v>
      </c>
      <c r="S749" s="20">
        <v>51</v>
      </c>
      <c r="T749" s="20">
        <v>51</v>
      </c>
      <c r="U749" s="20">
        <v>51</v>
      </c>
      <c r="V749" s="20">
        <v>424747.85</v>
      </c>
      <c r="W749" s="28">
        <f t="shared" si="19"/>
        <v>86865182.803499997</v>
      </c>
      <c r="X749" s="20">
        <f t="shared" si="20"/>
        <v>97289004.739920005</v>
      </c>
      <c r="Y749" s="18" t="s">
        <v>51</v>
      </c>
      <c r="Z749" s="14" t="s">
        <v>168</v>
      </c>
      <c r="AA749" s="22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0"/>
      <c r="DC749" s="10"/>
      <c r="DD749" s="10"/>
      <c r="DE749" s="10"/>
      <c r="DF749" s="10"/>
      <c r="DG749" s="10"/>
      <c r="DH749" s="10"/>
      <c r="DI749" s="10"/>
      <c r="DJ749" s="10"/>
      <c r="DK749" s="10"/>
      <c r="DL749" s="10"/>
      <c r="DM749" s="10"/>
      <c r="DN749" s="10"/>
      <c r="DO749" s="10"/>
      <c r="DP749" s="10"/>
      <c r="DQ749" s="10"/>
      <c r="DR749" s="10"/>
      <c r="DS749" s="10"/>
      <c r="DT749" s="10"/>
      <c r="DU749" s="10"/>
      <c r="DV749" s="10"/>
      <c r="DW749" s="10"/>
      <c r="DX749" s="10"/>
      <c r="DY749" s="10"/>
      <c r="DZ749" s="10"/>
      <c r="EA749" s="10"/>
      <c r="EB749" s="10"/>
      <c r="EC749" s="10"/>
      <c r="ED749" s="10"/>
      <c r="EE749" s="10"/>
      <c r="EF749" s="10"/>
      <c r="EG749" s="10"/>
      <c r="EH749" s="10"/>
      <c r="EI749" s="10"/>
      <c r="EJ749" s="10"/>
      <c r="EK749" s="10"/>
      <c r="EL749" s="10"/>
      <c r="EM749" s="10"/>
      <c r="EN749" s="10"/>
      <c r="EO749" s="10"/>
      <c r="EP749" s="10"/>
      <c r="EQ749" s="10"/>
      <c r="ER749" s="10"/>
      <c r="ES749" s="10"/>
      <c r="ET749" s="10"/>
      <c r="EU749" s="10"/>
      <c r="EV749" s="10"/>
      <c r="EW749" s="10"/>
      <c r="EX749" s="10"/>
      <c r="EY749" s="10"/>
      <c r="EZ749" s="10"/>
      <c r="FA749" s="10"/>
      <c r="FB749" s="10"/>
      <c r="FC749" s="10"/>
      <c r="FD749" s="10"/>
      <c r="FE749" s="10"/>
      <c r="FF749" s="10"/>
      <c r="FG749" s="10"/>
      <c r="FH749" s="10"/>
      <c r="FI749" s="10"/>
      <c r="FJ749" s="10"/>
      <c r="FK749" s="10"/>
      <c r="FL749" s="10"/>
      <c r="FM749" s="10"/>
      <c r="FN749" s="10"/>
      <c r="FO749" s="10"/>
      <c r="FP749" s="10"/>
      <c r="FQ749" s="10"/>
      <c r="FR749" s="10"/>
      <c r="FS749" s="10"/>
      <c r="FT749" s="10"/>
      <c r="FU749" s="10"/>
      <c r="FV749" s="10"/>
      <c r="FW749" s="10"/>
      <c r="FX749" s="10"/>
      <c r="FY749" s="10"/>
      <c r="FZ749" s="10"/>
      <c r="GA749" s="10"/>
      <c r="GB749" s="10"/>
      <c r="GC749" s="10"/>
      <c r="GD749" s="10"/>
      <c r="GE749" s="10"/>
      <c r="GF749" s="10"/>
      <c r="GG749" s="10"/>
      <c r="GH749" s="10"/>
      <c r="GI749" s="10"/>
      <c r="GJ749" s="10"/>
      <c r="GK749" s="10"/>
      <c r="GL749" s="10"/>
      <c r="GM749" s="10"/>
      <c r="GN749" s="10"/>
      <c r="GO749" s="10"/>
      <c r="GP749" s="10"/>
      <c r="GQ749" s="10"/>
      <c r="GR749" s="10"/>
      <c r="GS749" s="10"/>
      <c r="GT749" s="10"/>
      <c r="GU749" s="10"/>
      <c r="GV749" s="10"/>
      <c r="GW749" s="10"/>
      <c r="GX749" s="10"/>
      <c r="GY749" s="10"/>
      <c r="GZ749" s="10"/>
      <c r="HA749" s="10"/>
      <c r="HB749" s="10"/>
      <c r="HC749" s="10"/>
      <c r="HD749" s="10"/>
      <c r="HE749" s="10"/>
      <c r="HF749" s="10"/>
      <c r="HG749" s="10"/>
      <c r="HH749" s="10"/>
      <c r="HI749" s="10"/>
      <c r="HJ749" s="10"/>
      <c r="HK749" s="10"/>
      <c r="HL749" s="10"/>
      <c r="HM749" s="10"/>
      <c r="HN749" s="10"/>
    </row>
    <row r="750" spans="1:222" ht="51" hidden="1" outlineLevel="1" x14ac:dyDescent="0.2">
      <c r="A750" s="14" t="s">
        <v>1960</v>
      </c>
      <c r="B750" s="14" t="s">
        <v>40</v>
      </c>
      <c r="C750" s="14" t="s">
        <v>1957</v>
      </c>
      <c r="D750" s="14" t="s">
        <v>1853</v>
      </c>
      <c r="E750" s="14" t="s">
        <v>1958</v>
      </c>
      <c r="F750" s="14" t="s">
        <v>1961</v>
      </c>
      <c r="G750" s="15" t="s">
        <v>77</v>
      </c>
      <c r="H750" s="16">
        <v>89.1</v>
      </c>
      <c r="I750" s="17" t="s">
        <v>816</v>
      </c>
      <c r="J750" s="15" t="s">
        <v>47</v>
      </c>
      <c r="K750" s="18" t="s">
        <v>48</v>
      </c>
      <c r="L750" s="18" t="s">
        <v>49</v>
      </c>
      <c r="M750" s="18" t="s">
        <v>1856</v>
      </c>
      <c r="N750" s="18"/>
      <c r="O750" s="18"/>
      <c r="P750" s="19"/>
      <c r="Q750" s="20">
        <v>1.3</v>
      </c>
      <c r="R750" s="20">
        <v>1.3</v>
      </c>
      <c r="S750" s="20">
        <v>1.3</v>
      </c>
      <c r="T750" s="20">
        <v>1.3</v>
      </c>
      <c r="U750" s="20">
        <v>1.3</v>
      </c>
      <c r="V750" s="20">
        <v>669558.82999999996</v>
      </c>
      <c r="W750" s="28">
        <f t="shared" si="19"/>
        <v>4352132.3949999996</v>
      </c>
      <c r="X750" s="20">
        <f t="shared" si="20"/>
        <v>4874388.2823999999</v>
      </c>
      <c r="Y750" s="18" t="s">
        <v>51</v>
      </c>
      <c r="Z750" s="14" t="s">
        <v>168</v>
      </c>
      <c r="AA750" s="22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  <c r="DG750" s="10"/>
      <c r="DH750" s="10"/>
      <c r="DI750" s="10"/>
      <c r="DJ750" s="10"/>
      <c r="DK750" s="10"/>
      <c r="DL750" s="10"/>
      <c r="DM750" s="10"/>
      <c r="DN750" s="10"/>
      <c r="DO750" s="10"/>
      <c r="DP750" s="10"/>
      <c r="DQ750" s="10"/>
      <c r="DR750" s="10"/>
      <c r="DS750" s="10"/>
      <c r="DT750" s="10"/>
      <c r="DU750" s="10"/>
      <c r="DV750" s="10"/>
      <c r="DW750" s="10"/>
      <c r="DX750" s="10"/>
      <c r="DY750" s="10"/>
      <c r="DZ750" s="10"/>
      <c r="EA750" s="10"/>
      <c r="EB750" s="10"/>
      <c r="EC750" s="10"/>
      <c r="ED750" s="10"/>
      <c r="EE750" s="10"/>
      <c r="EF750" s="10"/>
      <c r="EG750" s="10"/>
      <c r="EH750" s="10"/>
      <c r="EI750" s="10"/>
      <c r="EJ750" s="10"/>
      <c r="EK750" s="10"/>
      <c r="EL750" s="10"/>
      <c r="EM750" s="10"/>
      <c r="EN750" s="10"/>
      <c r="EO750" s="10"/>
      <c r="EP750" s="10"/>
      <c r="EQ750" s="10"/>
      <c r="ER750" s="10"/>
      <c r="ES750" s="10"/>
      <c r="ET750" s="10"/>
      <c r="EU750" s="10"/>
      <c r="EV750" s="10"/>
      <c r="EW750" s="10"/>
      <c r="EX750" s="10"/>
      <c r="EY750" s="10"/>
      <c r="EZ750" s="10"/>
      <c r="FA750" s="10"/>
      <c r="FB750" s="10"/>
      <c r="FC750" s="10"/>
      <c r="FD750" s="10"/>
      <c r="FE750" s="10"/>
      <c r="FF750" s="10"/>
      <c r="FG750" s="10"/>
      <c r="FH750" s="10"/>
      <c r="FI750" s="10"/>
      <c r="FJ750" s="10"/>
      <c r="FK750" s="10"/>
      <c r="FL750" s="10"/>
      <c r="FM750" s="10"/>
      <c r="FN750" s="10"/>
      <c r="FO750" s="10"/>
      <c r="FP750" s="10"/>
      <c r="FQ750" s="10"/>
      <c r="FR750" s="10"/>
      <c r="FS750" s="10"/>
      <c r="FT750" s="10"/>
      <c r="FU750" s="10"/>
      <c r="FV750" s="10"/>
      <c r="FW750" s="10"/>
      <c r="FX750" s="10"/>
      <c r="FY750" s="10"/>
      <c r="FZ750" s="10"/>
      <c r="GA750" s="10"/>
      <c r="GB750" s="10"/>
      <c r="GC750" s="10"/>
      <c r="GD750" s="10"/>
      <c r="GE750" s="10"/>
      <c r="GF750" s="10"/>
      <c r="GG750" s="10"/>
      <c r="GH750" s="10"/>
      <c r="GI750" s="10"/>
      <c r="GJ750" s="10"/>
      <c r="GK750" s="10"/>
      <c r="GL750" s="10"/>
      <c r="GM750" s="10"/>
      <c r="GN750" s="10"/>
      <c r="GO750" s="10"/>
      <c r="GP750" s="10"/>
      <c r="GQ750" s="10"/>
      <c r="GR750" s="10"/>
      <c r="GS750" s="10"/>
      <c r="GT750" s="10"/>
      <c r="GU750" s="10"/>
      <c r="GV750" s="10"/>
      <c r="GW750" s="10"/>
      <c r="GX750" s="10"/>
      <c r="GY750" s="10"/>
      <c r="GZ750" s="10"/>
      <c r="HA750" s="10"/>
      <c r="HB750" s="10"/>
      <c r="HC750" s="10"/>
      <c r="HD750" s="10"/>
      <c r="HE750" s="10"/>
      <c r="HF750" s="10"/>
      <c r="HG750" s="10"/>
      <c r="HH750" s="10"/>
      <c r="HI750" s="10"/>
      <c r="HJ750" s="10"/>
      <c r="HK750" s="10"/>
      <c r="HL750" s="10"/>
      <c r="HM750" s="10"/>
      <c r="HN750" s="10"/>
    </row>
    <row r="751" spans="1:222" ht="51" hidden="1" outlineLevel="1" x14ac:dyDescent="0.2">
      <c r="A751" s="14" t="s">
        <v>1962</v>
      </c>
      <c r="B751" s="14" t="s">
        <v>40</v>
      </c>
      <c r="C751" s="14" t="s">
        <v>1963</v>
      </c>
      <c r="D751" s="14" t="s">
        <v>1964</v>
      </c>
      <c r="E751" s="14" t="s">
        <v>1965</v>
      </c>
      <c r="F751" s="14" t="s">
        <v>1966</v>
      </c>
      <c r="G751" s="15" t="s">
        <v>77</v>
      </c>
      <c r="H751" s="16">
        <v>85</v>
      </c>
      <c r="I751" s="17" t="s">
        <v>816</v>
      </c>
      <c r="J751" s="15" t="s">
        <v>47</v>
      </c>
      <c r="K751" s="18" t="s">
        <v>48</v>
      </c>
      <c r="L751" s="18" t="s">
        <v>49</v>
      </c>
      <c r="M751" s="18" t="s">
        <v>1967</v>
      </c>
      <c r="N751" s="18"/>
      <c r="O751" s="18"/>
      <c r="P751" s="19"/>
      <c r="Q751" s="20">
        <v>500</v>
      </c>
      <c r="R751" s="20">
        <v>500</v>
      </c>
      <c r="S751" s="20">
        <v>500</v>
      </c>
      <c r="T751" s="20">
        <v>500</v>
      </c>
      <c r="U751" s="20">
        <v>500</v>
      </c>
      <c r="V751" s="20">
        <v>84.84</v>
      </c>
      <c r="W751" s="28">
        <f t="shared" si="19"/>
        <v>212100</v>
      </c>
      <c r="X751" s="20">
        <f t="shared" si="20"/>
        <v>237552.00000000003</v>
      </c>
      <c r="Y751" s="18" t="s">
        <v>51</v>
      </c>
      <c r="Z751" s="14" t="s">
        <v>168</v>
      </c>
      <c r="AA751" s="22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0"/>
      <c r="DC751" s="10"/>
      <c r="DD751" s="10"/>
      <c r="DE751" s="10"/>
      <c r="DF751" s="10"/>
      <c r="DG751" s="10"/>
      <c r="DH751" s="10"/>
      <c r="DI751" s="10"/>
      <c r="DJ751" s="10"/>
      <c r="DK751" s="10"/>
      <c r="DL751" s="10"/>
      <c r="DM751" s="10"/>
      <c r="DN751" s="10"/>
      <c r="DO751" s="10"/>
      <c r="DP751" s="10"/>
      <c r="DQ751" s="10"/>
      <c r="DR751" s="10"/>
      <c r="DS751" s="10"/>
      <c r="DT751" s="10"/>
      <c r="DU751" s="10"/>
      <c r="DV751" s="10"/>
      <c r="DW751" s="10"/>
      <c r="DX751" s="10"/>
      <c r="DY751" s="10"/>
      <c r="DZ751" s="10"/>
      <c r="EA751" s="10"/>
      <c r="EB751" s="10"/>
      <c r="EC751" s="10"/>
      <c r="ED751" s="10"/>
      <c r="EE751" s="10"/>
      <c r="EF751" s="10"/>
      <c r="EG751" s="10"/>
      <c r="EH751" s="10"/>
      <c r="EI751" s="10"/>
      <c r="EJ751" s="10"/>
      <c r="EK751" s="10"/>
      <c r="EL751" s="10"/>
      <c r="EM751" s="10"/>
      <c r="EN751" s="10"/>
      <c r="EO751" s="10"/>
      <c r="EP751" s="10"/>
      <c r="EQ751" s="10"/>
      <c r="ER751" s="10"/>
      <c r="ES751" s="10"/>
      <c r="ET751" s="10"/>
      <c r="EU751" s="10"/>
      <c r="EV751" s="10"/>
      <c r="EW751" s="10"/>
      <c r="EX751" s="10"/>
      <c r="EY751" s="10"/>
      <c r="EZ751" s="10"/>
      <c r="FA751" s="10"/>
      <c r="FB751" s="10"/>
      <c r="FC751" s="10"/>
      <c r="FD751" s="10"/>
      <c r="FE751" s="10"/>
      <c r="FF751" s="10"/>
      <c r="FG751" s="10"/>
      <c r="FH751" s="10"/>
      <c r="FI751" s="10"/>
      <c r="FJ751" s="10"/>
      <c r="FK751" s="10"/>
      <c r="FL751" s="10"/>
      <c r="FM751" s="10"/>
      <c r="FN751" s="10"/>
      <c r="FO751" s="10"/>
      <c r="FP751" s="10"/>
      <c r="FQ751" s="10"/>
      <c r="FR751" s="10"/>
      <c r="FS751" s="10"/>
      <c r="FT751" s="10"/>
      <c r="FU751" s="10"/>
      <c r="FV751" s="10"/>
      <c r="FW751" s="10"/>
      <c r="FX751" s="10"/>
      <c r="FY751" s="10"/>
      <c r="FZ751" s="10"/>
      <c r="GA751" s="10"/>
      <c r="GB751" s="10"/>
      <c r="GC751" s="10"/>
      <c r="GD751" s="10"/>
      <c r="GE751" s="10"/>
      <c r="GF751" s="10"/>
      <c r="GG751" s="10"/>
      <c r="GH751" s="10"/>
      <c r="GI751" s="10"/>
      <c r="GJ751" s="10"/>
      <c r="GK751" s="10"/>
      <c r="GL751" s="10"/>
      <c r="GM751" s="10"/>
      <c r="GN751" s="10"/>
      <c r="GO751" s="10"/>
      <c r="GP751" s="10"/>
      <c r="GQ751" s="10"/>
      <c r="GR751" s="10"/>
      <c r="GS751" s="10"/>
      <c r="GT751" s="10"/>
      <c r="GU751" s="10"/>
      <c r="GV751" s="10"/>
      <c r="GW751" s="10"/>
      <c r="GX751" s="10"/>
      <c r="GY751" s="10"/>
      <c r="GZ751" s="10"/>
      <c r="HA751" s="10"/>
      <c r="HB751" s="10"/>
      <c r="HC751" s="10"/>
      <c r="HD751" s="10"/>
      <c r="HE751" s="10"/>
      <c r="HF751" s="10"/>
      <c r="HG751" s="10"/>
      <c r="HH751" s="10"/>
      <c r="HI751" s="10"/>
      <c r="HJ751" s="10"/>
      <c r="HK751" s="10"/>
      <c r="HL751" s="10"/>
      <c r="HM751" s="10"/>
      <c r="HN751" s="10"/>
    </row>
    <row r="752" spans="1:222" ht="51" hidden="1" outlineLevel="1" x14ac:dyDescent="0.2">
      <c r="A752" s="14" t="s">
        <v>1968</v>
      </c>
      <c r="B752" s="14" t="s">
        <v>40</v>
      </c>
      <c r="C752" s="14" t="s">
        <v>1969</v>
      </c>
      <c r="D752" s="14" t="s">
        <v>1853</v>
      </c>
      <c r="E752" s="14" t="s">
        <v>1970</v>
      </c>
      <c r="F752" s="14" t="s">
        <v>1971</v>
      </c>
      <c r="G752" s="15" t="s">
        <v>77</v>
      </c>
      <c r="H752" s="16">
        <v>85</v>
      </c>
      <c r="I752" s="17" t="s">
        <v>816</v>
      </c>
      <c r="J752" s="15" t="s">
        <v>47</v>
      </c>
      <c r="K752" s="18" t="s">
        <v>48</v>
      </c>
      <c r="L752" s="18" t="s">
        <v>49</v>
      </c>
      <c r="M752" s="18" t="s">
        <v>1967</v>
      </c>
      <c r="N752" s="18"/>
      <c r="O752" s="18"/>
      <c r="P752" s="19"/>
      <c r="Q752" s="20">
        <v>601.29999999999995</v>
      </c>
      <c r="R752" s="20">
        <v>601.29999999999995</v>
      </c>
      <c r="S752" s="20">
        <v>601.29999999999995</v>
      </c>
      <c r="T752" s="20">
        <v>601.29999999999995</v>
      </c>
      <c r="U752" s="20">
        <v>601.29999999999995</v>
      </c>
      <c r="V752" s="20">
        <v>1118.6500000000001</v>
      </c>
      <c r="W752" s="28">
        <f t="shared" si="19"/>
        <v>3363221.2250000001</v>
      </c>
      <c r="X752" s="20">
        <f t="shared" si="20"/>
        <v>3766807.7720000003</v>
      </c>
      <c r="Y752" s="18" t="s">
        <v>51</v>
      </c>
      <c r="Z752" s="14" t="s">
        <v>168</v>
      </c>
      <c r="AA752" s="22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0"/>
      <c r="DC752" s="10"/>
      <c r="DD752" s="10"/>
      <c r="DE752" s="10"/>
      <c r="DF752" s="10"/>
      <c r="DG752" s="10"/>
      <c r="DH752" s="10"/>
      <c r="DI752" s="10"/>
      <c r="DJ752" s="10"/>
      <c r="DK752" s="10"/>
      <c r="DL752" s="10"/>
      <c r="DM752" s="10"/>
      <c r="DN752" s="10"/>
      <c r="DO752" s="10"/>
      <c r="DP752" s="10"/>
      <c r="DQ752" s="10"/>
      <c r="DR752" s="10"/>
      <c r="DS752" s="10"/>
      <c r="DT752" s="10"/>
      <c r="DU752" s="10"/>
      <c r="DV752" s="10"/>
      <c r="DW752" s="10"/>
      <c r="DX752" s="10"/>
      <c r="DY752" s="10"/>
      <c r="DZ752" s="10"/>
      <c r="EA752" s="10"/>
      <c r="EB752" s="10"/>
      <c r="EC752" s="10"/>
      <c r="ED752" s="10"/>
      <c r="EE752" s="10"/>
      <c r="EF752" s="10"/>
      <c r="EG752" s="10"/>
      <c r="EH752" s="10"/>
      <c r="EI752" s="10"/>
      <c r="EJ752" s="10"/>
      <c r="EK752" s="10"/>
      <c r="EL752" s="10"/>
      <c r="EM752" s="10"/>
      <c r="EN752" s="10"/>
      <c r="EO752" s="10"/>
      <c r="EP752" s="10"/>
      <c r="EQ752" s="10"/>
      <c r="ER752" s="10"/>
      <c r="ES752" s="10"/>
      <c r="ET752" s="10"/>
      <c r="EU752" s="10"/>
      <c r="EV752" s="10"/>
      <c r="EW752" s="10"/>
      <c r="EX752" s="10"/>
      <c r="EY752" s="10"/>
      <c r="EZ752" s="10"/>
      <c r="FA752" s="10"/>
      <c r="FB752" s="10"/>
      <c r="FC752" s="10"/>
      <c r="FD752" s="10"/>
      <c r="FE752" s="10"/>
      <c r="FF752" s="10"/>
      <c r="FG752" s="10"/>
      <c r="FH752" s="10"/>
      <c r="FI752" s="10"/>
      <c r="FJ752" s="10"/>
      <c r="FK752" s="10"/>
      <c r="FL752" s="10"/>
      <c r="FM752" s="10"/>
      <c r="FN752" s="10"/>
      <c r="FO752" s="10"/>
      <c r="FP752" s="10"/>
      <c r="FQ752" s="10"/>
      <c r="FR752" s="10"/>
      <c r="FS752" s="10"/>
      <c r="FT752" s="10"/>
      <c r="FU752" s="10"/>
      <c r="FV752" s="10"/>
      <c r="FW752" s="10"/>
      <c r="FX752" s="10"/>
      <c r="FY752" s="10"/>
      <c r="FZ752" s="10"/>
      <c r="GA752" s="10"/>
      <c r="GB752" s="10"/>
      <c r="GC752" s="10"/>
      <c r="GD752" s="10"/>
      <c r="GE752" s="10"/>
      <c r="GF752" s="10"/>
      <c r="GG752" s="10"/>
      <c r="GH752" s="10"/>
      <c r="GI752" s="10"/>
      <c r="GJ752" s="10"/>
      <c r="GK752" s="10"/>
      <c r="GL752" s="10"/>
      <c r="GM752" s="10"/>
      <c r="GN752" s="10"/>
      <c r="GO752" s="10"/>
      <c r="GP752" s="10"/>
      <c r="GQ752" s="10"/>
      <c r="GR752" s="10"/>
      <c r="GS752" s="10"/>
      <c r="GT752" s="10"/>
      <c r="GU752" s="10"/>
      <c r="GV752" s="10"/>
      <c r="GW752" s="10"/>
      <c r="GX752" s="10"/>
      <c r="GY752" s="10"/>
      <c r="GZ752" s="10"/>
      <c r="HA752" s="10"/>
      <c r="HB752" s="10"/>
      <c r="HC752" s="10"/>
      <c r="HD752" s="10"/>
      <c r="HE752" s="10"/>
      <c r="HF752" s="10"/>
      <c r="HG752" s="10"/>
      <c r="HH752" s="10"/>
      <c r="HI752" s="10"/>
      <c r="HJ752" s="10"/>
      <c r="HK752" s="10"/>
      <c r="HL752" s="10"/>
      <c r="HM752" s="10"/>
      <c r="HN752" s="10"/>
    </row>
    <row r="753" spans="1:222" ht="51" hidden="1" outlineLevel="1" x14ac:dyDescent="0.2">
      <c r="A753" s="14" t="s">
        <v>1972</v>
      </c>
      <c r="B753" s="14" t="s">
        <v>40</v>
      </c>
      <c r="C753" s="14" t="s">
        <v>1973</v>
      </c>
      <c r="D753" s="14" t="s">
        <v>1853</v>
      </c>
      <c r="E753" s="14" t="s">
        <v>1974</v>
      </c>
      <c r="F753" s="14" t="s">
        <v>1975</v>
      </c>
      <c r="G753" s="15" t="s">
        <v>77</v>
      </c>
      <c r="H753" s="16">
        <v>45</v>
      </c>
      <c r="I753" s="17" t="s">
        <v>816</v>
      </c>
      <c r="J753" s="15" t="s">
        <v>47</v>
      </c>
      <c r="K753" s="18" t="s">
        <v>48</v>
      </c>
      <c r="L753" s="18" t="s">
        <v>49</v>
      </c>
      <c r="M753" s="18" t="s">
        <v>1856</v>
      </c>
      <c r="N753" s="18"/>
      <c r="O753" s="18"/>
      <c r="P753" s="19"/>
      <c r="Q753" s="20">
        <v>1.6</v>
      </c>
      <c r="R753" s="20">
        <v>1.6</v>
      </c>
      <c r="S753" s="20">
        <v>1.6</v>
      </c>
      <c r="T753" s="20">
        <v>1.6</v>
      </c>
      <c r="U753" s="20">
        <v>1.6</v>
      </c>
      <c r="V753" s="20">
        <v>1335272.57</v>
      </c>
      <c r="W753" s="28">
        <f t="shared" si="19"/>
        <v>10682180.560000001</v>
      </c>
      <c r="X753" s="20">
        <f t="shared" si="20"/>
        <v>11964042.227200001</v>
      </c>
      <c r="Y753" s="18" t="s">
        <v>51</v>
      </c>
      <c r="Z753" s="14" t="s">
        <v>168</v>
      </c>
      <c r="AA753" s="22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0"/>
      <c r="DC753" s="10"/>
      <c r="DD753" s="10"/>
      <c r="DE753" s="10"/>
      <c r="DF753" s="10"/>
      <c r="DG753" s="10"/>
      <c r="DH753" s="10"/>
      <c r="DI753" s="10"/>
      <c r="DJ753" s="10"/>
      <c r="DK753" s="10"/>
      <c r="DL753" s="10"/>
      <c r="DM753" s="10"/>
      <c r="DN753" s="10"/>
      <c r="DO753" s="10"/>
      <c r="DP753" s="10"/>
      <c r="DQ753" s="10"/>
      <c r="DR753" s="10"/>
      <c r="DS753" s="10"/>
      <c r="DT753" s="10"/>
      <c r="DU753" s="10"/>
      <c r="DV753" s="10"/>
      <c r="DW753" s="10"/>
      <c r="DX753" s="10"/>
      <c r="DY753" s="10"/>
      <c r="DZ753" s="10"/>
      <c r="EA753" s="10"/>
      <c r="EB753" s="10"/>
      <c r="EC753" s="10"/>
      <c r="ED753" s="10"/>
      <c r="EE753" s="10"/>
      <c r="EF753" s="10"/>
      <c r="EG753" s="10"/>
      <c r="EH753" s="10"/>
      <c r="EI753" s="10"/>
      <c r="EJ753" s="10"/>
      <c r="EK753" s="10"/>
      <c r="EL753" s="10"/>
      <c r="EM753" s="10"/>
      <c r="EN753" s="10"/>
      <c r="EO753" s="10"/>
      <c r="EP753" s="10"/>
      <c r="EQ753" s="10"/>
      <c r="ER753" s="10"/>
      <c r="ES753" s="10"/>
      <c r="ET753" s="10"/>
      <c r="EU753" s="10"/>
      <c r="EV753" s="10"/>
      <c r="EW753" s="10"/>
      <c r="EX753" s="10"/>
      <c r="EY753" s="10"/>
      <c r="EZ753" s="10"/>
      <c r="FA753" s="10"/>
      <c r="FB753" s="10"/>
      <c r="FC753" s="10"/>
      <c r="FD753" s="10"/>
      <c r="FE753" s="10"/>
      <c r="FF753" s="10"/>
      <c r="FG753" s="10"/>
      <c r="FH753" s="10"/>
      <c r="FI753" s="10"/>
      <c r="FJ753" s="10"/>
      <c r="FK753" s="10"/>
      <c r="FL753" s="10"/>
      <c r="FM753" s="10"/>
      <c r="FN753" s="10"/>
      <c r="FO753" s="10"/>
      <c r="FP753" s="10"/>
      <c r="FQ753" s="10"/>
      <c r="FR753" s="10"/>
      <c r="FS753" s="10"/>
      <c r="FT753" s="10"/>
      <c r="FU753" s="10"/>
      <c r="FV753" s="10"/>
      <c r="FW753" s="10"/>
      <c r="FX753" s="10"/>
      <c r="FY753" s="10"/>
      <c r="FZ753" s="10"/>
      <c r="GA753" s="10"/>
      <c r="GB753" s="10"/>
      <c r="GC753" s="10"/>
      <c r="GD753" s="10"/>
      <c r="GE753" s="10"/>
      <c r="GF753" s="10"/>
      <c r="GG753" s="10"/>
      <c r="GH753" s="10"/>
      <c r="GI753" s="10"/>
      <c r="GJ753" s="10"/>
      <c r="GK753" s="10"/>
      <c r="GL753" s="10"/>
      <c r="GM753" s="10"/>
      <c r="GN753" s="10"/>
      <c r="GO753" s="10"/>
      <c r="GP753" s="10"/>
      <c r="GQ753" s="10"/>
      <c r="GR753" s="10"/>
      <c r="GS753" s="10"/>
      <c r="GT753" s="10"/>
      <c r="GU753" s="10"/>
      <c r="GV753" s="10"/>
      <c r="GW753" s="10"/>
      <c r="GX753" s="10"/>
      <c r="GY753" s="10"/>
      <c r="GZ753" s="10"/>
      <c r="HA753" s="10"/>
      <c r="HB753" s="10"/>
      <c r="HC753" s="10"/>
      <c r="HD753" s="10"/>
      <c r="HE753" s="10"/>
      <c r="HF753" s="10"/>
      <c r="HG753" s="10"/>
      <c r="HH753" s="10"/>
      <c r="HI753" s="10"/>
      <c r="HJ753" s="10"/>
      <c r="HK753" s="10"/>
      <c r="HL753" s="10"/>
      <c r="HM753" s="10"/>
      <c r="HN753" s="10"/>
    </row>
    <row r="754" spans="1:222" ht="51" hidden="1" outlineLevel="1" x14ac:dyDescent="0.2">
      <c r="A754" s="14" t="s">
        <v>1976</v>
      </c>
      <c r="B754" s="14" t="s">
        <v>40</v>
      </c>
      <c r="C754" s="14" t="s">
        <v>1977</v>
      </c>
      <c r="D754" s="14" t="s">
        <v>1853</v>
      </c>
      <c r="E754" s="14" t="s">
        <v>1978</v>
      </c>
      <c r="F754" s="14" t="s">
        <v>1979</v>
      </c>
      <c r="G754" s="15" t="s">
        <v>77</v>
      </c>
      <c r="H754" s="16">
        <v>45</v>
      </c>
      <c r="I754" s="17" t="s">
        <v>816</v>
      </c>
      <c r="J754" s="15" t="s">
        <v>47</v>
      </c>
      <c r="K754" s="18" t="s">
        <v>48</v>
      </c>
      <c r="L754" s="18" t="s">
        <v>49</v>
      </c>
      <c r="M754" s="18" t="s">
        <v>1856</v>
      </c>
      <c r="N754" s="18"/>
      <c r="O754" s="18"/>
      <c r="P754" s="19"/>
      <c r="Q754" s="20">
        <v>1.5</v>
      </c>
      <c r="R754" s="20">
        <v>1.5</v>
      </c>
      <c r="S754" s="20">
        <v>1.5</v>
      </c>
      <c r="T754" s="20">
        <v>1.5</v>
      </c>
      <c r="U754" s="20">
        <v>1.5</v>
      </c>
      <c r="V754" s="20">
        <v>193440.09</v>
      </c>
      <c r="W754" s="28">
        <f t="shared" si="19"/>
        <v>1450800.675</v>
      </c>
      <c r="X754" s="20">
        <f t="shared" si="20"/>
        <v>1624896.7560000003</v>
      </c>
      <c r="Y754" s="18" t="s">
        <v>51</v>
      </c>
      <c r="Z754" s="14" t="s">
        <v>168</v>
      </c>
      <c r="AA754" s="22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P754" s="10"/>
      <c r="DQ754" s="10"/>
      <c r="DR754" s="10"/>
      <c r="DS754" s="10"/>
      <c r="DT754" s="10"/>
      <c r="DU754" s="10"/>
      <c r="DV754" s="10"/>
      <c r="DW754" s="10"/>
      <c r="DX754" s="10"/>
      <c r="DY754" s="10"/>
      <c r="DZ754" s="10"/>
      <c r="EA754" s="10"/>
      <c r="EB754" s="10"/>
      <c r="EC754" s="10"/>
      <c r="ED754" s="10"/>
      <c r="EE754" s="10"/>
      <c r="EF754" s="10"/>
      <c r="EG754" s="10"/>
      <c r="EH754" s="10"/>
      <c r="EI754" s="10"/>
      <c r="EJ754" s="10"/>
      <c r="EK754" s="10"/>
      <c r="EL754" s="10"/>
      <c r="EM754" s="10"/>
      <c r="EN754" s="10"/>
      <c r="EO754" s="10"/>
      <c r="EP754" s="10"/>
      <c r="EQ754" s="10"/>
      <c r="ER754" s="10"/>
      <c r="ES754" s="10"/>
      <c r="ET754" s="10"/>
      <c r="EU754" s="10"/>
      <c r="EV754" s="10"/>
      <c r="EW754" s="10"/>
      <c r="EX754" s="10"/>
      <c r="EY754" s="10"/>
      <c r="EZ754" s="10"/>
      <c r="FA754" s="10"/>
      <c r="FB754" s="10"/>
      <c r="FC754" s="10"/>
      <c r="FD754" s="10"/>
      <c r="FE754" s="10"/>
      <c r="FF754" s="10"/>
      <c r="FG754" s="10"/>
      <c r="FH754" s="10"/>
      <c r="FI754" s="10"/>
      <c r="FJ754" s="10"/>
      <c r="FK754" s="10"/>
      <c r="FL754" s="10"/>
      <c r="FM754" s="10"/>
      <c r="FN754" s="10"/>
      <c r="FO754" s="10"/>
      <c r="FP754" s="10"/>
      <c r="FQ754" s="10"/>
      <c r="FR754" s="10"/>
      <c r="FS754" s="10"/>
      <c r="FT754" s="10"/>
      <c r="FU754" s="10"/>
      <c r="FV754" s="10"/>
      <c r="FW754" s="10"/>
      <c r="FX754" s="10"/>
      <c r="FY754" s="10"/>
      <c r="FZ754" s="10"/>
      <c r="GA754" s="10"/>
      <c r="GB754" s="10"/>
      <c r="GC754" s="10"/>
      <c r="GD754" s="10"/>
      <c r="GE754" s="10"/>
      <c r="GF754" s="10"/>
      <c r="GG754" s="10"/>
      <c r="GH754" s="10"/>
      <c r="GI754" s="10"/>
      <c r="GJ754" s="10"/>
      <c r="GK754" s="10"/>
      <c r="GL754" s="10"/>
      <c r="GM754" s="10"/>
      <c r="GN754" s="10"/>
      <c r="GO754" s="10"/>
      <c r="GP754" s="10"/>
      <c r="GQ754" s="10"/>
      <c r="GR754" s="10"/>
      <c r="GS754" s="10"/>
      <c r="GT754" s="10"/>
      <c r="GU754" s="10"/>
      <c r="GV754" s="10"/>
      <c r="GW754" s="10"/>
      <c r="GX754" s="10"/>
      <c r="GY754" s="10"/>
      <c r="GZ754" s="10"/>
      <c r="HA754" s="10"/>
      <c r="HB754" s="10"/>
      <c r="HC754" s="10"/>
      <c r="HD754" s="10"/>
      <c r="HE754" s="10"/>
      <c r="HF754" s="10"/>
      <c r="HG754" s="10"/>
      <c r="HH754" s="10"/>
      <c r="HI754" s="10"/>
      <c r="HJ754" s="10"/>
      <c r="HK754" s="10"/>
      <c r="HL754" s="10"/>
      <c r="HM754" s="10"/>
      <c r="HN754" s="10"/>
    </row>
    <row r="755" spans="1:222" ht="51" hidden="1" outlineLevel="1" x14ac:dyDescent="0.2">
      <c r="A755" s="14" t="s">
        <v>1980</v>
      </c>
      <c r="B755" s="14" t="s">
        <v>40</v>
      </c>
      <c r="C755" s="14" t="s">
        <v>1981</v>
      </c>
      <c r="D755" s="14" t="s">
        <v>1853</v>
      </c>
      <c r="E755" s="14" t="s">
        <v>1982</v>
      </c>
      <c r="F755" s="14" t="s">
        <v>1983</v>
      </c>
      <c r="G755" s="15" t="s">
        <v>77</v>
      </c>
      <c r="H755" s="16">
        <v>45</v>
      </c>
      <c r="I755" s="17" t="s">
        <v>816</v>
      </c>
      <c r="J755" s="15" t="s">
        <v>47</v>
      </c>
      <c r="K755" s="18" t="s">
        <v>48</v>
      </c>
      <c r="L755" s="18" t="s">
        <v>49</v>
      </c>
      <c r="M755" s="18" t="s">
        <v>1856</v>
      </c>
      <c r="N755" s="18"/>
      <c r="O755" s="18"/>
      <c r="P755" s="19"/>
      <c r="Q755" s="20">
        <v>1.5</v>
      </c>
      <c r="R755" s="20">
        <v>1.5</v>
      </c>
      <c r="S755" s="20">
        <v>1.5</v>
      </c>
      <c r="T755" s="20">
        <v>1.5</v>
      </c>
      <c r="U755" s="20">
        <v>1.5</v>
      </c>
      <c r="V755" s="20">
        <v>2495864.7599999998</v>
      </c>
      <c r="W755" s="28">
        <f t="shared" si="19"/>
        <v>18718985.699999999</v>
      </c>
      <c r="X755" s="20">
        <f t="shared" si="20"/>
        <v>20965263.984000001</v>
      </c>
      <c r="Y755" s="18" t="s">
        <v>51</v>
      </c>
      <c r="Z755" s="14" t="s">
        <v>168</v>
      </c>
      <c r="AA755" s="22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/>
      <c r="DE755" s="10"/>
      <c r="DF755" s="10"/>
      <c r="DG755" s="10"/>
      <c r="DH755" s="10"/>
      <c r="DI755" s="10"/>
      <c r="DJ755" s="10"/>
      <c r="DK755" s="10"/>
      <c r="DL755" s="10"/>
      <c r="DM755" s="10"/>
      <c r="DN755" s="10"/>
      <c r="DO755" s="10"/>
      <c r="DP755" s="10"/>
      <c r="DQ755" s="10"/>
      <c r="DR755" s="10"/>
      <c r="DS755" s="10"/>
      <c r="DT755" s="10"/>
      <c r="DU755" s="10"/>
      <c r="DV755" s="10"/>
      <c r="DW755" s="10"/>
      <c r="DX755" s="10"/>
      <c r="DY755" s="10"/>
      <c r="DZ755" s="10"/>
      <c r="EA755" s="10"/>
      <c r="EB755" s="10"/>
      <c r="EC755" s="10"/>
      <c r="ED755" s="10"/>
      <c r="EE755" s="10"/>
      <c r="EF755" s="10"/>
      <c r="EG755" s="10"/>
      <c r="EH755" s="10"/>
      <c r="EI755" s="10"/>
      <c r="EJ755" s="10"/>
      <c r="EK755" s="10"/>
      <c r="EL755" s="10"/>
      <c r="EM755" s="10"/>
      <c r="EN755" s="10"/>
      <c r="EO755" s="10"/>
      <c r="EP755" s="10"/>
      <c r="EQ755" s="10"/>
      <c r="ER755" s="10"/>
      <c r="ES755" s="10"/>
      <c r="ET755" s="10"/>
      <c r="EU755" s="10"/>
      <c r="EV755" s="10"/>
      <c r="EW755" s="10"/>
      <c r="EX755" s="10"/>
      <c r="EY755" s="10"/>
      <c r="EZ755" s="10"/>
      <c r="FA755" s="10"/>
      <c r="FB755" s="10"/>
      <c r="FC755" s="10"/>
      <c r="FD755" s="10"/>
      <c r="FE755" s="10"/>
      <c r="FF755" s="10"/>
      <c r="FG755" s="10"/>
      <c r="FH755" s="10"/>
      <c r="FI755" s="10"/>
      <c r="FJ755" s="10"/>
      <c r="FK755" s="10"/>
      <c r="FL755" s="10"/>
      <c r="FM755" s="10"/>
      <c r="FN755" s="10"/>
      <c r="FO755" s="10"/>
      <c r="FP755" s="10"/>
      <c r="FQ755" s="10"/>
      <c r="FR755" s="10"/>
      <c r="FS755" s="10"/>
      <c r="FT755" s="10"/>
      <c r="FU755" s="10"/>
      <c r="FV755" s="10"/>
      <c r="FW755" s="10"/>
      <c r="FX755" s="10"/>
      <c r="FY755" s="10"/>
      <c r="FZ755" s="10"/>
      <c r="GA755" s="10"/>
      <c r="GB755" s="10"/>
      <c r="GC755" s="10"/>
      <c r="GD755" s="10"/>
      <c r="GE755" s="10"/>
      <c r="GF755" s="10"/>
      <c r="GG755" s="10"/>
      <c r="GH755" s="10"/>
      <c r="GI755" s="10"/>
      <c r="GJ755" s="10"/>
      <c r="GK755" s="10"/>
      <c r="GL755" s="10"/>
      <c r="GM755" s="10"/>
      <c r="GN755" s="10"/>
      <c r="GO755" s="10"/>
      <c r="GP755" s="10"/>
      <c r="GQ755" s="10"/>
      <c r="GR755" s="10"/>
      <c r="GS755" s="10"/>
      <c r="GT755" s="10"/>
      <c r="GU755" s="10"/>
      <c r="GV755" s="10"/>
      <c r="GW755" s="10"/>
      <c r="GX755" s="10"/>
      <c r="GY755" s="10"/>
      <c r="GZ755" s="10"/>
      <c r="HA755" s="10"/>
      <c r="HB755" s="10"/>
      <c r="HC755" s="10"/>
      <c r="HD755" s="10"/>
      <c r="HE755" s="10"/>
      <c r="HF755" s="10"/>
      <c r="HG755" s="10"/>
      <c r="HH755" s="10"/>
      <c r="HI755" s="10"/>
      <c r="HJ755" s="10"/>
      <c r="HK755" s="10"/>
      <c r="HL755" s="10"/>
      <c r="HM755" s="10"/>
      <c r="HN755" s="10"/>
    </row>
    <row r="756" spans="1:222" ht="51" hidden="1" outlineLevel="1" x14ac:dyDescent="0.2">
      <c r="A756" s="14" t="s">
        <v>1984</v>
      </c>
      <c r="B756" s="14" t="s">
        <v>40</v>
      </c>
      <c r="C756" s="14" t="s">
        <v>1985</v>
      </c>
      <c r="D756" s="14" t="s">
        <v>1853</v>
      </c>
      <c r="E756" s="14" t="s">
        <v>1986</v>
      </c>
      <c r="F756" s="14" t="s">
        <v>1987</v>
      </c>
      <c r="G756" s="15" t="s">
        <v>77</v>
      </c>
      <c r="H756" s="16">
        <v>45</v>
      </c>
      <c r="I756" s="17" t="s">
        <v>816</v>
      </c>
      <c r="J756" s="15" t="s">
        <v>47</v>
      </c>
      <c r="K756" s="18" t="s">
        <v>48</v>
      </c>
      <c r="L756" s="18" t="s">
        <v>49</v>
      </c>
      <c r="M756" s="18" t="s">
        <v>1856</v>
      </c>
      <c r="N756" s="18"/>
      <c r="O756" s="18"/>
      <c r="P756" s="19"/>
      <c r="Q756" s="20">
        <v>1.1000000000000001</v>
      </c>
      <c r="R756" s="20">
        <v>1.1000000000000001</v>
      </c>
      <c r="S756" s="20">
        <v>1.1000000000000001</v>
      </c>
      <c r="T756" s="20">
        <v>1.1000000000000001</v>
      </c>
      <c r="U756" s="20">
        <v>1.1000000000000001</v>
      </c>
      <c r="V756" s="20">
        <v>390004.35</v>
      </c>
      <c r="W756" s="28">
        <f t="shared" si="19"/>
        <v>2145023.9249999998</v>
      </c>
      <c r="X756" s="20">
        <f t="shared" si="20"/>
        <v>2402426.7960000001</v>
      </c>
      <c r="Y756" s="18" t="s">
        <v>51</v>
      </c>
      <c r="Z756" s="14" t="s">
        <v>168</v>
      </c>
      <c r="AA756" s="22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P756" s="10"/>
      <c r="DQ756" s="10"/>
      <c r="DR756" s="10"/>
      <c r="DS756" s="10"/>
      <c r="DT756" s="10"/>
      <c r="DU756" s="10"/>
      <c r="DV756" s="10"/>
      <c r="DW756" s="10"/>
      <c r="DX756" s="10"/>
      <c r="DY756" s="10"/>
      <c r="DZ756" s="10"/>
      <c r="EA756" s="10"/>
      <c r="EB756" s="10"/>
      <c r="EC756" s="10"/>
      <c r="ED756" s="10"/>
      <c r="EE756" s="10"/>
      <c r="EF756" s="10"/>
      <c r="EG756" s="10"/>
      <c r="EH756" s="10"/>
      <c r="EI756" s="10"/>
      <c r="EJ756" s="10"/>
      <c r="EK756" s="10"/>
      <c r="EL756" s="10"/>
      <c r="EM756" s="10"/>
      <c r="EN756" s="10"/>
      <c r="EO756" s="10"/>
      <c r="EP756" s="10"/>
      <c r="EQ756" s="10"/>
      <c r="ER756" s="10"/>
      <c r="ES756" s="10"/>
      <c r="ET756" s="10"/>
      <c r="EU756" s="10"/>
      <c r="EV756" s="10"/>
      <c r="EW756" s="10"/>
      <c r="EX756" s="10"/>
      <c r="EY756" s="10"/>
      <c r="EZ756" s="10"/>
      <c r="FA756" s="10"/>
      <c r="FB756" s="10"/>
      <c r="FC756" s="10"/>
      <c r="FD756" s="10"/>
      <c r="FE756" s="10"/>
      <c r="FF756" s="10"/>
      <c r="FG756" s="10"/>
      <c r="FH756" s="10"/>
      <c r="FI756" s="10"/>
      <c r="FJ756" s="10"/>
      <c r="FK756" s="10"/>
      <c r="FL756" s="10"/>
      <c r="FM756" s="10"/>
      <c r="FN756" s="10"/>
      <c r="FO756" s="10"/>
      <c r="FP756" s="10"/>
      <c r="FQ756" s="10"/>
      <c r="FR756" s="10"/>
      <c r="FS756" s="10"/>
      <c r="FT756" s="10"/>
      <c r="FU756" s="10"/>
      <c r="FV756" s="10"/>
      <c r="FW756" s="10"/>
      <c r="FX756" s="10"/>
      <c r="FY756" s="10"/>
      <c r="FZ756" s="10"/>
      <c r="GA756" s="10"/>
      <c r="GB756" s="10"/>
      <c r="GC756" s="10"/>
      <c r="GD756" s="10"/>
      <c r="GE756" s="10"/>
      <c r="GF756" s="10"/>
      <c r="GG756" s="10"/>
      <c r="GH756" s="10"/>
      <c r="GI756" s="10"/>
      <c r="GJ756" s="10"/>
      <c r="GK756" s="10"/>
      <c r="GL756" s="10"/>
      <c r="GM756" s="10"/>
      <c r="GN756" s="10"/>
      <c r="GO756" s="10"/>
      <c r="GP756" s="10"/>
      <c r="GQ756" s="10"/>
      <c r="GR756" s="10"/>
      <c r="GS756" s="10"/>
      <c r="GT756" s="10"/>
      <c r="GU756" s="10"/>
      <c r="GV756" s="10"/>
      <c r="GW756" s="10"/>
      <c r="GX756" s="10"/>
      <c r="GY756" s="10"/>
      <c r="GZ756" s="10"/>
      <c r="HA756" s="10"/>
      <c r="HB756" s="10"/>
      <c r="HC756" s="10"/>
      <c r="HD756" s="10"/>
      <c r="HE756" s="10"/>
      <c r="HF756" s="10"/>
      <c r="HG756" s="10"/>
      <c r="HH756" s="10"/>
      <c r="HI756" s="10"/>
      <c r="HJ756" s="10"/>
      <c r="HK756" s="10"/>
      <c r="HL756" s="10"/>
      <c r="HM756" s="10"/>
      <c r="HN756" s="10"/>
    </row>
    <row r="757" spans="1:222" ht="51" hidden="1" outlineLevel="1" x14ac:dyDescent="0.2">
      <c r="A757" s="14" t="s">
        <v>1988</v>
      </c>
      <c r="B757" s="14" t="s">
        <v>40</v>
      </c>
      <c r="C757" s="14" t="s">
        <v>1900</v>
      </c>
      <c r="D757" s="14" t="s">
        <v>1853</v>
      </c>
      <c r="E757" s="14" t="s">
        <v>1901</v>
      </c>
      <c r="F757" s="14" t="s">
        <v>1989</v>
      </c>
      <c r="G757" s="15" t="s">
        <v>77</v>
      </c>
      <c r="H757" s="16">
        <v>45</v>
      </c>
      <c r="I757" s="17" t="s">
        <v>816</v>
      </c>
      <c r="J757" s="15" t="s">
        <v>47</v>
      </c>
      <c r="K757" s="18" t="s">
        <v>48</v>
      </c>
      <c r="L757" s="18" t="s">
        <v>49</v>
      </c>
      <c r="M757" s="18" t="s">
        <v>1856</v>
      </c>
      <c r="N757" s="18"/>
      <c r="O757" s="18"/>
      <c r="P757" s="19"/>
      <c r="Q757" s="20">
        <v>0.56000000000000005</v>
      </c>
      <c r="R757" s="20">
        <v>0.56000000000000005</v>
      </c>
      <c r="S757" s="20">
        <v>0.56000000000000005</v>
      </c>
      <c r="T757" s="20">
        <v>0.56000000000000005</v>
      </c>
      <c r="U757" s="20">
        <v>0.56000000000000005</v>
      </c>
      <c r="V757" s="20">
        <v>3727882.07</v>
      </c>
      <c r="W757" s="28">
        <f t="shared" si="19"/>
        <v>10438069.796</v>
      </c>
      <c r="X757" s="20">
        <f t="shared" si="20"/>
        <v>11690638.17152</v>
      </c>
      <c r="Y757" s="18" t="s">
        <v>51</v>
      </c>
      <c r="Z757" s="14" t="s">
        <v>168</v>
      </c>
      <c r="AA757" s="22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/>
      <c r="DE757" s="10"/>
      <c r="DF757" s="10"/>
      <c r="DG757" s="10"/>
      <c r="DH757" s="10"/>
      <c r="DI757" s="10"/>
      <c r="DJ757" s="10"/>
      <c r="DK757" s="10"/>
      <c r="DL757" s="10"/>
      <c r="DM757" s="10"/>
      <c r="DN757" s="10"/>
      <c r="DO757" s="10"/>
      <c r="DP757" s="10"/>
      <c r="DQ757" s="10"/>
      <c r="DR757" s="10"/>
      <c r="DS757" s="10"/>
      <c r="DT757" s="10"/>
      <c r="DU757" s="10"/>
      <c r="DV757" s="10"/>
      <c r="DW757" s="10"/>
      <c r="DX757" s="10"/>
      <c r="DY757" s="10"/>
      <c r="DZ757" s="10"/>
      <c r="EA757" s="10"/>
      <c r="EB757" s="10"/>
      <c r="EC757" s="10"/>
      <c r="ED757" s="10"/>
      <c r="EE757" s="10"/>
      <c r="EF757" s="10"/>
      <c r="EG757" s="10"/>
      <c r="EH757" s="10"/>
      <c r="EI757" s="10"/>
      <c r="EJ757" s="10"/>
      <c r="EK757" s="10"/>
      <c r="EL757" s="10"/>
      <c r="EM757" s="10"/>
      <c r="EN757" s="10"/>
      <c r="EO757" s="10"/>
      <c r="EP757" s="10"/>
      <c r="EQ757" s="10"/>
      <c r="ER757" s="10"/>
      <c r="ES757" s="10"/>
      <c r="ET757" s="10"/>
      <c r="EU757" s="10"/>
      <c r="EV757" s="10"/>
      <c r="EW757" s="10"/>
      <c r="EX757" s="10"/>
      <c r="EY757" s="10"/>
      <c r="EZ757" s="10"/>
      <c r="FA757" s="10"/>
      <c r="FB757" s="10"/>
      <c r="FC757" s="10"/>
      <c r="FD757" s="10"/>
      <c r="FE757" s="10"/>
      <c r="FF757" s="10"/>
      <c r="FG757" s="10"/>
      <c r="FH757" s="10"/>
      <c r="FI757" s="10"/>
      <c r="FJ757" s="10"/>
      <c r="FK757" s="10"/>
      <c r="FL757" s="10"/>
      <c r="FM757" s="10"/>
      <c r="FN757" s="10"/>
      <c r="FO757" s="10"/>
      <c r="FP757" s="10"/>
      <c r="FQ757" s="10"/>
      <c r="FR757" s="10"/>
      <c r="FS757" s="10"/>
      <c r="FT757" s="10"/>
      <c r="FU757" s="10"/>
      <c r="FV757" s="10"/>
      <c r="FW757" s="10"/>
      <c r="FX757" s="10"/>
      <c r="FY757" s="10"/>
      <c r="FZ757" s="10"/>
      <c r="GA757" s="10"/>
      <c r="GB757" s="10"/>
      <c r="GC757" s="10"/>
      <c r="GD757" s="10"/>
      <c r="GE757" s="10"/>
      <c r="GF757" s="10"/>
      <c r="GG757" s="10"/>
      <c r="GH757" s="10"/>
      <c r="GI757" s="10"/>
      <c r="GJ757" s="10"/>
      <c r="GK757" s="10"/>
      <c r="GL757" s="10"/>
      <c r="GM757" s="10"/>
      <c r="GN757" s="10"/>
      <c r="GO757" s="10"/>
      <c r="GP757" s="10"/>
      <c r="GQ757" s="10"/>
      <c r="GR757" s="10"/>
      <c r="GS757" s="10"/>
      <c r="GT757" s="10"/>
      <c r="GU757" s="10"/>
      <c r="GV757" s="10"/>
      <c r="GW757" s="10"/>
      <c r="GX757" s="10"/>
      <c r="GY757" s="10"/>
      <c r="GZ757" s="10"/>
      <c r="HA757" s="10"/>
      <c r="HB757" s="10"/>
      <c r="HC757" s="10"/>
      <c r="HD757" s="10"/>
      <c r="HE757" s="10"/>
      <c r="HF757" s="10"/>
      <c r="HG757" s="10"/>
      <c r="HH757" s="10"/>
      <c r="HI757" s="10"/>
      <c r="HJ757" s="10"/>
      <c r="HK757" s="10"/>
      <c r="HL757" s="10"/>
      <c r="HM757" s="10"/>
      <c r="HN757" s="10"/>
    </row>
    <row r="758" spans="1:222" ht="51" hidden="1" outlineLevel="1" x14ac:dyDescent="0.2">
      <c r="A758" s="14" t="s">
        <v>1990</v>
      </c>
      <c r="B758" s="14" t="s">
        <v>40</v>
      </c>
      <c r="C758" s="14" t="s">
        <v>1991</v>
      </c>
      <c r="D758" s="14" t="s">
        <v>1853</v>
      </c>
      <c r="E758" s="14" t="s">
        <v>1992</v>
      </c>
      <c r="F758" s="14" t="s">
        <v>1993</v>
      </c>
      <c r="G758" s="15" t="s">
        <v>77</v>
      </c>
      <c r="H758" s="16">
        <v>45</v>
      </c>
      <c r="I758" s="17" t="s">
        <v>816</v>
      </c>
      <c r="J758" s="15" t="s">
        <v>47</v>
      </c>
      <c r="K758" s="18" t="s">
        <v>48</v>
      </c>
      <c r="L758" s="18" t="s">
        <v>49</v>
      </c>
      <c r="M758" s="18" t="s">
        <v>1856</v>
      </c>
      <c r="N758" s="18"/>
      <c r="O758" s="18"/>
      <c r="P758" s="19"/>
      <c r="Q758" s="20">
        <v>0.3</v>
      </c>
      <c r="R758" s="20">
        <v>0.3</v>
      </c>
      <c r="S758" s="20">
        <v>0.3</v>
      </c>
      <c r="T758" s="20">
        <v>0.3</v>
      </c>
      <c r="U758" s="20">
        <v>0.3</v>
      </c>
      <c r="V758" s="20">
        <v>175652.21</v>
      </c>
      <c r="W758" s="28">
        <f t="shared" si="19"/>
        <v>263478.315</v>
      </c>
      <c r="X758" s="20">
        <f t="shared" si="20"/>
        <v>295095.71280000004</v>
      </c>
      <c r="Y758" s="18" t="s">
        <v>51</v>
      </c>
      <c r="Z758" s="14" t="s">
        <v>168</v>
      </c>
      <c r="AA758" s="22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/>
      <c r="DE758" s="10"/>
      <c r="DF758" s="10"/>
      <c r="DG758" s="10"/>
      <c r="DH758" s="10"/>
      <c r="DI758" s="10"/>
      <c r="DJ758" s="10"/>
      <c r="DK758" s="10"/>
      <c r="DL758" s="10"/>
      <c r="DM758" s="10"/>
      <c r="DN758" s="10"/>
      <c r="DO758" s="10"/>
      <c r="DP758" s="10"/>
      <c r="DQ758" s="10"/>
      <c r="DR758" s="10"/>
      <c r="DS758" s="10"/>
      <c r="DT758" s="10"/>
      <c r="DU758" s="10"/>
      <c r="DV758" s="10"/>
      <c r="DW758" s="10"/>
      <c r="DX758" s="10"/>
      <c r="DY758" s="10"/>
      <c r="DZ758" s="10"/>
      <c r="EA758" s="10"/>
      <c r="EB758" s="10"/>
      <c r="EC758" s="10"/>
      <c r="ED758" s="10"/>
      <c r="EE758" s="10"/>
      <c r="EF758" s="10"/>
      <c r="EG758" s="10"/>
      <c r="EH758" s="10"/>
      <c r="EI758" s="10"/>
      <c r="EJ758" s="10"/>
      <c r="EK758" s="10"/>
      <c r="EL758" s="10"/>
      <c r="EM758" s="10"/>
      <c r="EN758" s="10"/>
      <c r="EO758" s="10"/>
      <c r="EP758" s="10"/>
      <c r="EQ758" s="10"/>
      <c r="ER758" s="10"/>
      <c r="ES758" s="10"/>
      <c r="ET758" s="10"/>
      <c r="EU758" s="10"/>
      <c r="EV758" s="10"/>
      <c r="EW758" s="10"/>
      <c r="EX758" s="10"/>
      <c r="EY758" s="10"/>
      <c r="EZ758" s="10"/>
      <c r="FA758" s="10"/>
      <c r="FB758" s="10"/>
      <c r="FC758" s="10"/>
      <c r="FD758" s="10"/>
      <c r="FE758" s="10"/>
      <c r="FF758" s="10"/>
      <c r="FG758" s="10"/>
      <c r="FH758" s="10"/>
      <c r="FI758" s="10"/>
      <c r="FJ758" s="10"/>
      <c r="FK758" s="10"/>
      <c r="FL758" s="10"/>
      <c r="FM758" s="10"/>
      <c r="FN758" s="10"/>
      <c r="FO758" s="10"/>
      <c r="FP758" s="10"/>
      <c r="FQ758" s="10"/>
      <c r="FR758" s="10"/>
      <c r="FS758" s="10"/>
      <c r="FT758" s="10"/>
      <c r="FU758" s="10"/>
      <c r="FV758" s="10"/>
      <c r="FW758" s="10"/>
      <c r="FX758" s="10"/>
      <c r="FY758" s="10"/>
      <c r="FZ758" s="10"/>
      <c r="GA758" s="10"/>
      <c r="GB758" s="10"/>
      <c r="GC758" s="10"/>
      <c r="GD758" s="10"/>
      <c r="GE758" s="10"/>
      <c r="GF758" s="10"/>
      <c r="GG758" s="10"/>
      <c r="GH758" s="10"/>
      <c r="GI758" s="10"/>
      <c r="GJ758" s="10"/>
      <c r="GK758" s="10"/>
      <c r="GL758" s="10"/>
      <c r="GM758" s="10"/>
      <c r="GN758" s="10"/>
      <c r="GO758" s="10"/>
      <c r="GP758" s="10"/>
      <c r="GQ758" s="10"/>
      <c r="GR758" s="10"/>
      <c r="GS758" s="10"/>
      <c r="GT758" s="10"/>
      <c r="GU758" s="10"/>
      <c r="GV758" s="10"/>
      <c r="GW758" s="10"/>
      <c r="GX758" s="10"/>
      <c r="GY758" s="10"/>
      <c r="GZ758" s="10"/>
      <c r="HA758" s="10"/>
      <c r="HB758" s="10"/>
      <c r="HC758" s="10"/>
      <c r="HD758" s="10"/>
      <c r="HE758" s="10"/>
      <c r="HF758" s="10"/>
      <c r="HG758" s="10"/>
      <c r="HH758" s="10"/>
      <c r="HI758" s="10"/>
      <c r="HJ758" s="10"/>
      <c r="HK758" s="10"/>
      <c r="HL758" s="10"/>
      <c r="HM758" s="10"/>
      <c r="HN758" s="10"/>
    </row>
    <row r="759" spans="1:222" ht="51" hidden="1" outlineLevel="1" x14ac:dyDescent="0.2">
      <c r="A759" s="14" t="s">
        <v>1994</v>
      </c>
      <c r="B759" s="14" t="s">
        <v>40</v>
      </c>
      <c r="C759" s="14" t="s">
        <v>1995</v>
      </c>
      <c r="D759" s="14" t="s">
        <v>1853</v>
      </c>
      <c r="E759" s="14" t="s">
        <v>1996</v>
      </c>
      <c r="F759" s="14" t="s">
        <v>1997</v>
      </c>
      <c r="G759" s="15" t="s">
        <v>77</v>
      </c>
      <c r="H759" s="16">
        <v>85</v>
      </c>
      <c r="I759" s="17" t="s">
        <v>816</v>
      </c>
      <c r="J759" s="15" t="s">
        <v>47</v>
      </c>
      <c r="K759" s="18" t="s">
        <v>48</v>
      </c>
      <c r="L759" s="18" t="s">
        <v>49</v>
      </c>
      <c r="M759" s="18" t="s">
        <v>1856</v>
      </c>
      <c r="N759" s="18"/>
      <c r="O759" s="18"/>
      <c r="P759" s="19"/>
      <c r="Q759" s="20">
        <v>2.9</v>
      </c>
      <c r="R759" s="20">
        <v>2.9</v>
      </c>
      <c r="S759" s="20">
        <v>2.9</v>
      </c>
      <c r="T759" s="20">
        <v>2.9</v>
      </c>
      <c r="U759" s="20">
        <v>2.9</v>
      </c>
      <c r="V759" s="20">
        <v>951431.58</v>
      </c>
      <c r="W759" s="28">
        <f t="shared" ref="W759:W803" si="21">V759*(O759+P759+Q759+R759+S759+T759+U759)</f>
        <v>13795757.91</v>
      </c>
      <c r="X759" s="20">
        <f t="shared" si="20"/>
        <v>15451248.859200001</v>
      </c>
      <c r="Y759" s="18" t="s">
        <v>51</v>
      </c>
      <c r="Z759" s="14" t="s">
        <v>168</v>
      </c>
      <c r="AA759" s="22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P759" s="10"/>
      <c r="DQ759" s="10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  <c r="EB759" s="10"/>
      <c r="EC759" s="10"/>
      <c r="ED759" s="10"/>
      <c r="EE759" s="10"/>
      <c r="EF759" s="10"/>
      <c r="EG759" s="10"/>
      <c r="EH759" s="10"/>
      <c r="EI759" s="10"/>
      <c r="EJ759" s="10"/>
      <c r="EK759" s="10"/>
      <c r="EL759" s="10"/>
      <c r="EM759" s="10"/>
      <c r="EN759" s="10"/>
      <c r="EO759" s="10"/>
      <c r="EP759" s="10"/>
      <c r="EQ759" s="10"/>
      <c r="ER759" s="10"/>
      <c r="ES759" s="10"/>
      <c r="ET759" s="10"/>
      <c r="EU759" s="10"/>
      <c r="EV759" s="10"/>
      <c r="EW759" s="10"/>
      <c r="EX759" s="10"/>
      <c r="EY759" s="10"/>
      <c r="EZ759" s="10"/>
      <c r="FA759" s="10"/>
      <c r="FB759" s="10"/>
      <c r="FC759" s="10"/>
      <c r="FD759" s="10"/>
      <c r="FE759" s="10"/>
      <c r="FF759" s="10"/>
      <c r="FG759" s="10"/>
      <c r="FH759" s="10"/>
      <c r="FI759" s="10"/>
      <c r="FJ759" s="10"/>
      <c r="FK759" s="10"/>
      <c r="FL759" s="10"/>
      <c r="FM759" s="10"/>
      <c r="FN759" s="10"/>
      <c r="FO759" s="10"/>
      <c r="FP759" s="10"/>
      <c r="FQ759" s="10"/>
      <c r="FR759" s="10"/>
      <c r="FS759" s="10"/>
      <c r="FT759" s="10"/>
      <c r="FU759" s="10"/>
      <c r="FV759" s="10"/>
      <c r="FW759" s="10"/>
      <c r="FX759" s="10"/>
      <c r="FY759" s="10"/>
      <c r="FZ759" s="10"/>
      <c r="GA759" s="10"/>
      <c r="GB759" s="10"/>
      <c r="GC759" s="10"/>
      <c r="GD759" s="10"/>
      <c r="GE759" s="10"/>
      <c r="GF759" s="10"/>
      <c r="GG759" s="10"/>
      <c r="GH759" s="10"/>
      <c r="GI759" s="10"/>
      <c r="GJ759" s="10"/>
      <c r="GK759" s="10"/>
      <c r="GL759" s="10"/>
      <c r="GM759" s="10"/>
      <c r="GN759" s="10"/>
      <c r="GO759" s="10"/>
      <c r="GP759" s="10"/>
      <c r="GQ759" s="10"/>
      <c r="GR759" s="10"/>
      <c r="GS759" s="10"/>
      <c r="GT759" s="10"/>
      <c r="GU759" s="10"/>
      <c r="GV759" s="10"/>
      <c r="GW759" s="10"/>
      <c r="GX759" s="10"/>
      <c r="GY759" s="10"/>
      <c r="GZ759" s="10"/>
      <c r="HA759" s="10"/>
      <c r="HB759" s="10"/>
      <c r="HC759" s="10"/>
      <c r="HD759" s="10"/>
      <c r="HE759" s="10"/>
      <c r="HF759" s="10"/>
      <c r="HG759" s="10"/>
      <c r="HH759" s="10"/>
      <c r="HI759" s="10"/>
      <c r="HJ759" s="10"/>
      <c r="HK759" s="10"/>
      <c r="HL759" s="10"/>
      <c r="HM759" s="10"/>
      <c r="HN759" s="10"/>
    </row>
    <row r="760" spans="1:222" ht="51" hidden="1" outlineLevel="1" x14ac:dyDescent="0.2">
      <c r="A760" s="14" t="s">
        <v>1998</v>
      </c>
      <c r="B760" s="14" t="s">
        <v>40</v>
      </c>
      <c r="C760" s="14" t="s">
        <v>1999</v>
      </c>
      <c r="D760" s="14" t="s">
        <v>1853</v>
      </c>
      <c r="E760" s="14" t="s">
        <v>2000</v>
      </c>
      <c r="F760" s="14" t="s">
        <v>2001</v>
      </c>
      <c r="G760" s="15" t="s">
        <v>77</v>
      </c>
      <c r="H760" s="16">
        <v>85</v>
      </c>
      <c r="I760" s="17" t="s">
        <v>816</v>
      </c>
      <c r="J760" s="15" t="s">
        <v>47</v>
      </c>
      <c r="K760" s="18" t="s">
        <v>48</v>
      </c>
      <c r="L760" s="18" t="s">
        <v>49</v>
      </c>
      <c r="M760" s="18" t="s">
        <v>1856</v>
      </c>
      <c r="N760" s="18"/>
      <c r="O760" s="18"/>
      <c r="P760" s="19"/>
      <c r="Q760" s="20">
        <v>2.2999999999999998</v>
      </c>
      <c r="R760" s="20">
        <v>2.2999999999999998</v>
      </c>
      <c r="S760" s="20">
        <v>2.2999999999999998</v>
      </c>
      <c r="T760" s="20">
        <v>2.2999999999999998</v>
      </c>
      <c r="U760" s="20">
        <v>2.2999999999999998</v>
      </c>
      <c r="V760" s="20">
        <v>567745.63</v>
      </c>
      <c r="W760" s="28">
        <f t="shared" si="21"/>
        <v>6529074.7450000001</v>
      </c>
      <c r="X760" s="20">
        <f t="shared" si="20"/>
        <v>7312563.7144000009</v>
      </c>
      <c r="Y760" s="18" t="s">
        <v>51</v>
      </c>
      <c r="Z760" s="14" t="s">
        <v>168</v>
      </c>
      <c r="AA760" s="22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0"/>
      <c r="DC760" s="10"/>
      <c r="DD760" s="10"/>
      <c r="DE760" s="10"/>
      <c r="DF760" s="10"/>
      <c r="DG760" s="10"/>
      <c r="DH760" s="10"/>
      <c r="DI760" s="10"/>
      <c r="DJ760" s="10"/>
      <c r="DK760" s="10"/>
      <c r="DL760" s="10"/>
      <c r="DM760" s="10"/>
      <c r="DN760" s="10"/>
      <c r="DO760" s="10"/>
      <c r="DP760" s="10"/>
      <c r="DQ760" s="10"/>
      <c r="DR760" s="10"/>
      <c r="DS760" s="10"/>
      <c r="DT760" s="10"/>
      <c r="DU760" s="10"/>
      <c r="DV760" s="10"/>
      <c r="DW760" s="10"/>
      <c r="DX760" s="10"/>
      <c r="DY760" s="10"/>
      <c r="DZ760" s="10"/>
      <c r="EA760" s="10"/>
      <c r="EB760" s="10"/>
      <c r="EC760" s="10"/>
      <c r="ED760" s="10"/>
      <c r="EE760" s="10"/>
      <c r="EF760" s="10"/>
      <c r="EG760" s="10"/>
      <c r="EH760" s="10"/>
      <c r="EI760" s="10"/>
      <c r="EJ760" s="10"/>
      <c r="EK760" s="10"/>
      <c r="EL760" s="10"/>
      <c r="EM760" s="10"/>
      <c r="EN760" s="10"/>
      <c r="EO760" s="10"/>
      <c r="EP760" s="10"/>
      <c r="EQ760" s="10"/>
      <c r="ER760" s="10"/>
      <c r="ES760" s="10"/>
      <c r="ET760" s="10"/>
      <c r="EU760" s="10"/>
      <c r="EV760" s="10"/>
      <c r="EW760" s="10"/>
      <c r="EX760" s="10"/>
      <c r="EY760" s="10"/>
      <c r="EZ760" s="10"/>
      <c r="FA760" s="10"/>
      <c r="FB760" s="10"/>
      <c r="FC760" s="10"/>
      <c r="FD760" s="10"/>
      <c r="FE760" s="10"/>
      <c r="FF760" s="10"/>
      <c r="FG760" s="10"/>
      <c r="FH760" s="10"/>
      <c r="FI760" s="10"/>
      <c r="FJ760" s="10"/>
      <c r="FK760" s="10"/>
      <c r="FL760" s="10"/>
      <c r="FM760" s="10"/>
      <c r="FN760" s="10"/>
      <c r="FO760" s="10"/>
      <c r="FP760" s="10"/>
      <c r="FQ760" s="10"/>
      <c r="FR760" s="10"/>
      <c r="FS760" s="10"/>
      <c r="FT760" s="10"/>
      <c r="FU760" s="10"/>
      <c r="FV760" s="10"/>
      <c r="FW760" s="10"/>
      <c r="FX760" s="10"/>
      <c r="FY760" s="10"/>
      <c r="FZ760" s="10"/>
      <c r="GA760" s="10"/>
      <c r="GB760" s="10"/>
      <c r="GC760" s="10"/>
      <c r="GD760" s="10"/>
      <c r="GE760" s="10"/>
      <c r="GF760" s="10"/>
      <c r="GG760" s="10"/>
      <c r="GH760" s="10"/>
      <c r="GI760" s="10"/>
      <c r="GJ760" s="10"/>
      <c r="GK760" s="10"/>
      <c r="GL760" s="10"/>
      <c r="GM760" s="10"/>
      <c r="GN760" s="10"/>
      <c r="GO760" s="10"/>
      <c r="GP760" s="10"/>
      <c r="GQ760" s="10"/>
      <c r="GR760" s="10"/>
      <c r="GS760" s="10"/>
      <c r="GT760" s="10"/>
      <c r="GU760" s="10"/>
      <c r="GV760" s="10"/>
      <c r="GW760" s="10"/>
      <c r="GX760" s="10"/>
      <c r="GY760" s="10"/>
      <c r="GZ760" s="10"/>
      <c r="HA760" s="10"/>
      <c r="HB760" s="10"/>
      <c r="HC760" s="10"/>
      <c r="HD760" s="10"/>
      <c r="HE760" s="10"/>
      <c r="HF760" s="10"/>
      <c r="HG760" s="10"/>
      <c r="HH760" s="10"/>
      <c r="HI760" s="10"/>
      <c r="HJ760" s="10"/>
      <c r="HK760" s="10"/>
      <c r="HL760" s="10"/>
      <c r="HM760" s="10"/>
      <c r="HN760" s="10"/>
    </row>
    <row r="761" spans="1:222" ht="51" hidden="1" outlineLevel="1" x14ac:dyDescent="0.2">
      <c r="A761" s="14" t="s">
        <v>2002</v>
      </c>
      <c r="B761" s="14" t="s">
        <v>40</v>
      </c>
      <c r="C761" s="14" t="s">
        <v>2003</v>
      </c>
      <c r="D761" s="14" t="s">
        <v>1853</v>
      </c>
      <c r="E761" s="14" t="s">
        <v>2004</v>
      </c>
      <c r="F761" s="14" t="s">
        <v>2005</v>
      </c>
      <c r="G761" s="15" t="s">
        <v>77</v>
      </c>
      <c r="H761" s="16">
        <v>45</v>
      </c>
      <c r="I761" s="17" t="s">
        <v>816</v>
      </c>
      <c r="J761" s="15" t="s">
        <v>47</v>
      </c>
      <c r="K761" s="18" t="s">
        <v>48</v>
      </c>
      <c r="L761" s="18" t="s">
        <v>49</v>
      </c>
      <c r="M761" s="18" t="s">
        <v>1856</v>
      </c>
      <c r="N761" s="18"/>
      <c r="O761" s="18"/>
      <c r="P761" s="19"/>
      <c r="Q761" s="20">
        <v>0.3</v>
      </c>
      <c r="R761" s="20">
        <v>0.3</v>
      </c>
      <c r="S761" s="20">
        <v>0.3</v>
      </c>
      <c r="T761" s="20">
        <v>0.3</v>
      </c>
      <c r="U761" s="20">
        <v>0.3</v>
      </c>
      <c r="V761" s="20">
        <v>849439.93</v>
      </c>
      <c r="W761" s="28">
        <f t="shared" si="21"/>
        <v>1274159.895</v>
      </c>
      <c r="X761" s="20">
        <f t="shared" si="20"/>
        <v>1427059.0824000002</v>
      </c>
      <c r="Y761" s="18" t="s">
        <v>51</v>
      </c>
      <c r="Z761" s="14" t="s">
        <v>168</v>
      </c>
      <c r="AA761" s="22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0"/>
      <c r="DC761" s="10"/>
      <c r="DD761" s="10"/>
      <c r="DE761" s="10"/>
      <c r="DF761" s="10"/>
      <c r="DG761" s="10"/>
      <c r="DH761" s="10"/>
      <c r="DI761" s="10"/>
      <c r="DJ761" s="10"/>
      <c r="DK761" s="10"/>
      <c r="DL761" s="10"/>
      <c r="DM761" s="10"/>
      <c r="DN761" s="10"/>
      <c r="DO761" s="10"/>
      <c r="DP761" s="10"/>
      <c r="DQ761" s="10"/>
      <c r="DR761" s="10"/>
      <c r="DS761" s="10"/>
      <c r="DT761" s="10"/>
      <c r="DU761" s="10"/>
      <c r="DV761" s="10"/>
      <c r="DW761" s="10"/>
      <c r="DX761" s="10"/>
      <c r="DY761" s="10"/>
      <c r="DZ761" s="10"/>
      <c r="EA761" s="10"/>
      <c r="EB761" s="10"/>
      <c r="EC761" s="10"/>
      <c r="ED761" s="10"/>
      <c r="EE761" s="10"/>
      <c r="EF761" s="10"/>
      <c r="EG761" s="10"/>
      <c r="EH761" s="10"/>
      <c r="EI761" s="10"/>
      <c r="EJ761" s="10"/>
      <c r="EK761" s="10"/>
      <c r="EL761" s="10"/>
      <c r="EM761" s="10"/>
      <c r="EN761" s="10"/>
      <c r="EO761" s="10"/>
      <c r="EP761" s="10"/>
      <c r="EQ761" s="10"/>
      <c r="ER761" s="10"/>
      <c r="ES761" s="10"/>
      <c r="ET761" s="10"/>
      <c r="EU761" s="10"/>
      <c r="EV761" s="10"/>
      <c r="EW761" s="10"/>
      <c r="EX761" s="10"/>
      <c r="EY761" s="10"/>
      <c r="EZ761" s="10"/>
      <c r="FA761" s="10"/>
      <c r="FB761" s="10"/>
      <c r="FC761" s="10"/>
      <c r="FD761" s="10"/>
      <c r="FE761" s="10"/>
      <c r="FF761" s="10"/>
      <c r="FG761" s="10"/>
      <c r="FH761" s="10"/>
      <c r="FI761" s="10"/>
      <c r="FJ761" s="10"/>
      <c r="FK761" s="10"/>
      <c r="FL761" s="10"/>
      <c r="FM761" s="10"/>
      <c r="FN761" s="10"/>
      <c r="FO761" s="10"/>
      <c r="FP761" s="10"/>
      <c r="FQ761" s="10"/>
      <c r="FR761" s="10"/>
      <c r="FS761" s="10"/>
      <c r="FT761" s="10"/>
      <c r="FU761" s="10"/>
      <c r="FV761" s="10"/>
      <c r="FW761" s="10"/>
      <c r="FX761" s="10"/>
      <c r="FY761" s="10"/>
      <c r="FZ761" s="10"/>
      <c r="GA761" s="10"/>
      <c r="GB761" s="10"/>
      <c r="GC761" s="10"/>
      <c r="GD761" s="10"/>
      <c r="GE761" s="10"/>
      <c r="GF761" s="10"/>
      <c r="GG761" s="10"/>
      <c r="GH761" s="10"/>
      <c r="GI761" s="10"/>
      <c r="GJ761" s="10"/>
      <c r="GK761" s="10"/>
      <c r="GL761" s="10"/>
      <c r="GM761" s="10"/>
      <c r="GN761" s="10"/>
      <c r="GO761" s="10"/>
      <c r="GP761" s="10"/>
      <c r="GQ761" s="10"/>
      <c r="GR761" s="10"/>
      <c r="GS761" s="10"/>
      <c r="GT761" s="10"/>
      <c r="GU761" s="10"/>
      <c r="GV761" s="10"/>
      <c r="GW761" s="10"/>
      <c r="GX761" s="10"/>
      <c r="GY761" s="10"/>
      <c r="GZ761" s="10"/>
      <c r="HA761" s="10"/>
      <c r="HB761" s="10"/>
      <c r="HC761" s="10"/>
      <c r="HD761" s="10"/>
      <c r="HE761" s="10"/>
      <c r="HF761" s="10"/>
      <c r="HG761" s="10"/>
      <c r="HH761" s="10"/>
      <c r="HI761" s="10"/>
      <c r="HJ761" s="10"/>
      <c r="HK761" s="10"/>
      <c r="HL761" s="10"/>
      <c r="HM761" s="10"/>
      <c r="HN761" s="10"/>
    </row>
    <row r="762" spans="1:222" ht="51" hidden="1" outlineLevel="1" x14ac:dyDescent="0.2">
      <c r="A762" s="14" t="s">
        <v>2006</v>
      </c>
      <c r="B762" s="14" t="s">
        <v>40</v>
      </c>
      <c r="C762" s="14" t="s">
        <v>2003</v>
      </c>
      <c r="D762" s="14" t="s">
        <v>1853</v>
      </c>
      <c r="E762" s="14" t="s">
        <v>2004</v>
      </c>
      <c r="F762" s="14" t="s">
        <v>2007</v>
      </c>
      <c r="G762" s="15" t="s">
        <v>77</v>
      </c>
      <c r="H762" s="16">
        <v>45</v>
      </c>
      <c r="I762" s="17" t="s">
        <v>816</v>
      </c>
      <c r="J762" s="15" t="s">
        <v>47</v>
      </c>
      <c r="K762" s="18" t="s">
        <v>48</v>
      </c>
      <c r="L762" s="18" t="s">
        <v>49</v>
      </c>
      <c r="M762" s="18" t="s">
        <v>1856</v>
      </c>
      <c r="N762" s="18"/>
      <c r="O762" s="18"/>
      <c r="P762" s="19"/>
      <c r="Q762" s="20">
        <v>0.3</v>
      </c>
      <c r="R762" s="20">
        <v>0.3</v>
      </c>
      <c r="S762" s="20">
        <v>0.3</v>
      </c>
      <c r="T762" s="20">
        <v>0.3</v>
      </c>
      <c r="U762" s="20">
        <v>0.3</v>
      </c>
      <c r="V762" s="20">
        <v>370342.6</v>
      </c>
      <c r="W762" s="28">
        <f t="shared" si="21"/>
        <v>555513.89999999991</v>
      </c>
      <c r="X762" s="20">
        <f t="shared" si="20"/>
        <v>622175.56799999997</v>
      </c>
      <c r="Y762" s="18" t="s">
        <v>51</v>
      </c>
      <c r="Z762" s="14" t="s">
        <v>168</v>
      </c>
      <c r="AA762" s="22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  <c r="DG762" s="10"/>
      <c r="DH762" s="10"/>
      <c r="DI762" s="10"/>
      <c r="DJ762" s="10"/>
      <c r="DK762" s="10"/>
      <c r="DL762" s="10"/>
      <c r="DM762" s="10"/>
      <c r="DN762" s="10"/>
      <c r="DO762" s="10"/>
      <c r="DP762" s="10"/>
      <c r="DQ762" s="10"/>
      <c r="DR762" s="10"/>
      <c r="DS762" s="10"/>
      <c r="DT762" s="10"/>
      <c r="DU762" s="10"/>
      <c r="DV762" s="10"/>
      <c r="DW762" s="10"/>
      <c r="DX762" s="10"/>
      <c r="DY762" s="10"/>
      <c r="DZ762" s="10"/>
      <c r="EA762" s="10"/>
      <c r="EB762" s="10"/>
      <c r="EC762" s="10"/>
      <c r="ED762" s="10"/>
      <c r="EE762" s="10"/>
      <c r="EF762" s="10"/>
      <c r="EG762" s="10"/>
      <c r="EH762" s="10"/>
      <c r="EI762" s="10"/>
      <c r="EJ762" s="10"/>
      <c r="EK762" s="10"/>
      <c r="EL762" s="10"/>
      <c r="EM762" s="10"/>
      <c r="EN762" s="10"/>
      <c r="EO762" s="10"/>
      <c r="EP762" s="10"/>
      <c r="EQ762" s="10"/>
      <c r="ER762" s="10"/>
      <c r="ES762" s="10"/>
      <c r="ET762" s="10"/>
      <c r="EU762" s="10"/>
      <c r="EV762" s="10"/>
      <c r="EW762" s="10"/>
      <c r="EX762" s="10"/>
      <c r="EY762" s="10"/>
      <c r="EZ762" s="10"/>
      <c r="FA762" s="10"/>
      <c r="FB762" s="10"/>
      <c r="FC762" s="10"/>
      <c r="FD762" s="10"/>
      <c r="FE762" s="10"/>
      <c r="FF762" s="10"/>
      <c r="FG762" s="10"/>
      <c r="FH762" s="10"/>
      <c r="FI762" s="10"/>
      <c r="FJ762" s="10"/>
      <c r="FK762" s="10"/>
      <c r="FL762" s="10"/>
      <c r="FM762" s="10"/>
      <c r="FN762" s="10"/>
      <c r="FO762" s="10"/>
      <c r="FP762" s="10"/>
      <c r="FQ762" s="10"/>
      <c r="FR762" s="10"/>
      <c r="FS762" s="10"/>
      <c r="FT762" s="10"/>
      <c r="FU762" s="10"/>
      <c r="FV762" s="10"/>
      <c r="FW762" s="10"/>
      <c r="FX762" s="10"/>
      <c r="FY762" s="10"/>
      <c r="FZ762" s="10"/>
      <c r="GA762" s="10"/>
      <c r="GB762" s="10"/>
      <c r="GC762" s="10"/>
      <c r="GD762" s="10"/>
      <c r="GE762" s="10"/>
      <c r="GF762" s="10"/>
      <c r="GG762" s="10"/>
      <c r="GH762" s="10"/>
      <c r="GI762" s="10"/>
      <c r="GJ762" s="10"/>
      <c r="GK762" s="10"/>
      <c r="GL762" s="10"/>
      <c r="GM762" s="10"/>
      <c r="GN762" s="10"/>
      <c r="GO762" s="10"/>
      <c r="GP762" s="10"/>
      <c r="GQ762" s="10"/>
      <c r="GR762" s="10"/>
      <c r="GS762" s="10"/>
      <c r="GT762" s="10"/>
      <c r="GU762" s="10"/>
      <c r="GV762" s="10"/>
      <c r="GW762" s="10"/>
      <c r="GX762" s="10"/>
      <c r="GY762" s="10"/>
      <c r="GZ762" s="10"/>
      <c r="HA762" s="10"/>
      <c r="HB762" s="10"/>
      <c r="HC762" s="10"/>
      <c r="HD762" s="10"/>
      <c r="HE762" s="10"/>
      <c r="HF762" s="10"/>
      <c r="HG762" s="10"/>
      <c r="HH762" s="10"/>
      <c r="HI762" s="10"/>
      <c r="HJ762" s="10"/>
      <c r="HK762" s="10"/>
      <c r="HL762" s="10"/>
      <c r="HM762" s="10"/>
      <c r="HN762" s="10"/>
    </row>
    <row r="763" spans="1:222" ht="51" hidden="1" outlineLevel="1" x14ac:dyDescent="0.2">
      <c r="A763" s="14" t="s">
        <v>2008</v>
      </c>
      <c r="B763" s="14" t="s">
        <v>40</v>
      </c>
      <c r="C763" s="14" t="s">
        <v>2009</v>
      </c>
      <c r="D763" s="14" t="s">
        <v>1853</v>
      </c>
      <c r="E763" s="14" t="s">
        <v>2010</v>
      </c>
      <c r="F763" s="14" t="s">
        <v>2011</v>
      </c>
      <c r="G763" s="15" t="s">
        <v>77</v>
      </c>
      <c r="H763" s="16">
        <v>85</v>
      </c>
      <c r="I763" s="17" t="s">
        <v>816</v>
      </c>
      <c r="J763" s="15" t="s">
        <v>47</v>
      </c>
      <c r="K763" s="18" t="s">
        <v>48</v>
      </c>
      <c r="L763" s="18" t="s">
        <v>49</v>
      </c>
      <c r="M763" s="18" t="s">
        <v>1856</v>
      </c>
      <c r="N763" s="18"/>
      <c r="O763" s="18"/>
      <c r="P763" s="19"/>
      <c r="Q763" s="20">
        <v>0.77</v>
      </c>
      <c r="R763" s="20">
        <v>0.77</v>
      </c>
      <c r="S763" s="20">
        <v>0.77</v>
      </c>
      <c r="T763" s="20">
        <v>0.77</v>
      </c>
      <c r="U763" s="20">
        <v>0.77</v>
      </c>
      <c r="V763" s="20">
        <v>129468.65</v>
      </c>
      <c r="W763" s="28">
        <f t="shared" si="21"/>
        <v>498454.30249999999</v>
      </c>
      <c r="X763" s="20">
        <f t="shared" si="20"/>
        <v>558268.81880000001</v>
      </c>
      <c r="Y763" s="18" t="s">
        <v>51</v>
      </c>
      <c r="Z763" s="14" t="s">
        <v>168</v>
      </c>
      <c r="AA763" s="22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P763" s="10"/>
      <c r="DQ763" s="10"/>
      <c r="DR763" s="10"/>
      <c r="DS763" s="10"/>
      <c r="DT763" s="10"/>
      <c r="DU763" s="10"/>
      <c r="DV763" s="10"/>
      <c r="DW763" s="10"/>
      <c r="DX763" s="10"/>
      <c r="DY763" s="10"/>
      <c r="DZ763" s="10"/>
      <c r="EA763" s="10"/>
      <c r="EB763" s="10"/>
      <c r="EC763" s="10"/>
      <c r="ED763" s="10"/>
      <c r="EE763" s="10"/>
      <c r="EF763" s="10"/>
      <c r="EG763" s="10"/>
      <c r="EH763" s="10"/>
      <c r="EI763" s="10"/>
      <c r="EJ763" s="10"/>
      <c r="EK763" s="10"/>
      <c r="EL763" s="10"/>
      <c r="EM763" s="10"/>
      <c r="EN763" s="10"/>
      <c r="EO763" s="10"/>
      <c r="EP763" s="10"/>
      <c r="EQ763" s="10"/>
      <c r="ER763" s="10"/>
      <c r="ES763" s="10"/>
      <c r="ET763" s="10"/>
      <c r="EU763" s="10"/>
      <c r="EV763" s="10"/>
      <c r="EW763" s="10"/>
      <c r="EX763" s="10"/>
      <c r="EY763" s="10"/>
      <c r="EZ763" s="10"/>
      <c r="FA763" s="10"/>
      <c r="FB763" s="10"/>
      <c r="FC763" s="10"/>
      <c r="FD763" s="10"/>
      <c r="FE763" s="10"/>
      <c r="FF763" s="10"/>
      <c r="FG763" s="10"/>
      <c r="FH763" s="10"/>
      <c r="FI763" s="10"/>
      <c r="FJ763" s="10"/>
      <c r="FK763" s="10"/>
      <c r="FL763" s="10"/>
      <c r="FM763" s="10"/>
      <c r="FN763" s="10"/>
      <c r="FO763" s="10"/>
      <c r="FP763" s="10"/>
      <c r="FQ763" s="10"/>
      <c r="FR763" s="10"/>
      <c r="FS763" s="10"/>
      <c r="FT763" s="10"/>
      <c r="FU763" s="10"/>
      <c r="FV763" s="10"/>
      <c r="FW763" s="10"/>
      <c r="FX763" s="10"/>
      <c r="FY763" s="10"/>
      <c r="FZ763" s="10"/>
      <c r="GA763" s="10"/>
      <c r="GB763" s="10"/>
      <c r="GC763" s="10"/>
      <c r="GD763" s="10"/>
      <c r="GE763" s="10"/>
      <c r="GF763" s="10"/>
      <c r="GG763" s="10"/>
      <c r="GH763" s="10"/>
      <c r="GI763" s="10"/>
      <c r="GJ763" s="10"/>
      <c r="GK763" s="10"/>
      <c r="GL763" s="10"/>
      <c r="GM763" s="10"/>
      <c r="GN763" s="10"/>
      <c r="GO763" s="10"/>
      <c r="GP763" s="10"/>
      <c r="GQ763" s="10"/>
      <c r="GR763" s="10"/>
      <c r="GS763" s="10"/>
      <c r="GT763" s="10"/>
      <c r="GU763" s="10"/>
      <c r="GV763" s="10"/>
      <c r="GW763" s="10"/>
      <c r="GX763" s="10"/>
      <c r="GY763" s="10"/>
      <c r="GZ763" s="10"/>
      <c r="HA763" s="10"/>
      <c r="HB763" s="10"/>
      <c r="HC763" s="10"/>
      <c r="HD763" s="10"/>
      <c r="HE763" s="10"/>
      <c r="HF763" s="10"/>
      <c r="HG763" s="10"/>
      <c r="HH763" s="10"/>
      <c r="HI763" s="10"/>
      <c r="HJ763" s="10"/>
      <c r="HK763" s="10"/>
      <c r="HL763" s="10"/>
      <c r="HM763" s="10"/>
      <c r="HN763" s="10"/>
    </row>
    <row r="764" spans="1:222" ht="51" hidden="1" outlineLevel="1" x14ac:dyDescent="0.2">
      <c r="A764" s="14" t="s">
        <v>2012</v>
      </c>
      <c r="B764" s="14" t="s">
        <v>40</v>
      </c>
      <c r="C764" s="14" t="s">
        <v>2013</v>
      </c>
      <c r="D764" s="14" t="s">
        <v>1853</v>
      </c>
      <c r="E764" s="14" t="s">
        <v>2014</v>
      </c>
      <c r="F764" s="14" t="s">
        <v>2015</v>
      </c>
      <c r="G764" s="15" t="s">
        <v>77</v>
      </c>
      <c r="H764" s="16">
        <v>45</v>
      </c>
      <c r="I764" s="17" t="s">
        <v>816</v>
      </c>
      <c r="J764" s="15" t="s">
        <v>47</v>
      </c>
      <c r="K764" s="18" t="s">
        <v>48</v>
      </c>
      <c r="L764" s="18" t="s">
        <v>49</v>
      </c>
      <c r="M764" s="18" t="s">
        <v>1856</v>
      </c>
      <c r="N764" s="18"/>
      <c r="O764" s="18"/>
      <c r="P764" s="19"/>
      <c r="Q764" s="20">
        <v>0.1</v>
      </c>
      <c r="R764" s="20">
        <v>0.1</v>
      </c>
      <c r="S764" s="20">
        <v>0.1</v>
      </c>
      <c r="T764" s="20">
        <v>0.1</v>
      </c>
      <c r="U764" s="20">
        <v>0.1</v>
      </c>
      <c r="V764" s="20">
        <v>2801362.94</v>
      </c>
      <c r="W764" s="28">
        <f t="shared" si="21"/>
        <v>1400681.47</v>
      </c>
      <c r="X764" s="20">
        <f t="shared" si="20"/>
        <v>1568763.2464000001</v>
      </c>
      <c r="Y764" s="18" t="s">
        <v>51</v>
      </c>
      <c r="Z764" s="14" t="s">
        <v>168</v>
      </c>
      <c r="AA764" s="22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  <c r="DG764" s="10"/>
      <c r="DH764" s="10"/>
      <c r="DI764" s="10"/>
      <c r="DJ764" s="10"/>
      <c r="DK764" s="10"/>
      <c r="DL764" s="10"/>
      <c r="DM764" s="10"/>
      <c r="DN764" s="10"/>
      <c r="DO764" s="10"/>
      <c r="DP764" s="10"/>
      <c r="DQ764" s="10"/>
      <c r="DR764" s="10"/>
      <c r="DS764" s="10"/>
      <c r="DT764" s="10"/>
      <c r="DU764" s="10"/>
      <c r="DV764" s="10"/>
      <c r="DW764" s="10"/>
      <c r="DX764" s="10"/>
      <c r="DY764" s="10"/>
      <c r="DZ764" s="10"/>
      <c r="EA764" s="10"/>
      <c r="EB764" s="10"/>
      <c r="EC764" s="10"/>
      <c r="ED764" s="10"/>
      <c r="EE764" s="10"/>
      <c r="EF764" s="10"/>
      <c r="EG764" s="10"/>
      <c r="EH764" s="10"/>
      <c r="EI764" s="10"/>
      <c r="EJ764" s="10"/>
      <c r="EK764" s="10"/>
      <c r="EL764" s="10"/>
      <c r="EM764" s="10"/>
      <c r="EN764" s="10"/>
      <c r="EO764" s="10"/>
      <c r="EP764" s="10"/>
      <c r="EQ764" s="10"/>
      <c r="ER764" s="10"/>
      <c r="ES764" s="10"/>
      <c r="ET764" s="10"/>
      <c r="EU764" s="10"/>
      <c r="EV764" s="10"/>
      <c r="EW764" s="10"/>
      <c r="EX764" s="10"/>
      <c r="EY764" s="10"/>
      <c r="EZ764" s="10"/>
      <c r="FA764" s="10"/>
      <c r="FB764" s="10"/>
      <c r="FC764" s="10"/>
      <c r="FD764" s="10"/>
      <c r="FE764" s="10"/>
      <c r="FF764" s="10"/>
      <c r="FG764" s="10"/>
      <c r="FH764" s="10"/>
      <c r="FI764" s="10"/>
      <c r="FJ764" s="10"/>
      <c r="FK764" s="10"/>
      <c r="FL764" s="10"/>
      <c r="FM764" s="10"/>
      <c r="FN764" s="10"/>
      <c r="FO764" s="10"/>
      <c r="FP764" s="10"/>
      <c r="FQ764" s="10"/>
      <c r="FR764" s="10"/>
      <c r="FS764" s="10"/>
      <c r="FT764" s="10"/>
      <c r="FU764" s="10"/>
      <c r="FV764" s="10"/>
      <c r="FW764" s="10"/>
      <c r="FX764" s="10"/>
      <c r="FY764" s="10"/>
      <c r="FZ764" s="10"/>
      <c r="GA764" s="10"/>
      <c r="GB764" s="10"/>
      <c r="GC764" s="10"/>
      <c r="GD764" s="10"/>
      <c r="GE764" s="10"/>
      <c r="GF764" s="10"/>
      <c r="GG764" s="10"/>
      <c r="GH764" s="10"/>
      <c r="GI764" s="10"/>
      <c r="GJ764" s="10"/>
      <c r="GK764" s="10"/>
      <c r="GL764" s="10"/>
      <c r="GM764" s="10"/>
      <c r="GN764" s="10"/>
      <c r="GO764" s="10"/>
      <c r="GP764" s="10"/>
      <c r="GQ764" s="10"/>
      <c r="GR764" s="10"/>
      <c r="GS764" s="10"/>
      <c r="GT764" s="10"/>
      <c r="GU764" s="10"/>
      <c r="GV764" s="10"/>
      <c r="GW764" s="10"/>
      <c r="GX764" s="10"/>
      <c r="GY764" s="10"/>
      <c r="GZ764" s="10"/>
      <c r="HA764" s="10"/>
      <c r="HB764" s="10"/>
      <c r="HC764" s="10"/>
      <c r="HD764" s="10"/>
      <c r="HE764" s="10"/>
      <c r="HF764" s="10"/>
      <c r="HG764" s="10"/>
      <c r="HH764" s="10"/>
      <c r="HI764" s="10"/>
      <c r="HJ764" s="10"/>
      <c r="HK764" s="10"/>
      <c r="HL764" s="10"/>
      <c r="HM764" s="10"/>
      <c r="HN764" s="10"/>
    </row>
    <row r="765" spans="1:222" ht="51" hidden="1" outlineLevel="1" x14ac:dyDescent="0.2">
      <c r="A765" s="14" t="s">
        <v>2016</v>
      </c>
      <c r="B765" s="14" t="s">
        <v>40</v>
      </c>
      <c r="C765" s="14" t="s">
        <v>2017</v>
      </c>
      <c r="D765" s="14" t="s">
        <v>1853</v>
      </c>
      <c r="E765" s="14" t="s">
        <v>2018</v>
      </c>
      <c r="F765" s="14" t="s">
        <v>2019</v>
      </c>
      <c r="G765" s="15" t="s">
        <v>77</v>
      </c>
      <c r="H765" s="16">
        <v>45</v>
      </c>
      <c r="I765" s="17" t="s">
        <v>816</v>
      </c>
      <c r="J765" s="15" t="s">
        <v>47</v>
      </c>
      <c r="K765" s="18" t="s">
        <v>48</v>
      </c>
      <c r="L765" s="18" t="s">
        <v>49</v>
      </c>
      <c r="M765" s="18" t="s">
        <v>1856</v>
      </c>
      <c r="N765" s="18"/>
      <c r="O765" s="18"/>
      <c r="P765" s="19"/>
      <c r="Q765" s="20">
        <v>0.2</v>
      </c>
      <c r="R765" s="20">
        <v>0.2</v>
      </c>
      <c r="S765" s="20">
        <v>0.2</v>
      </c>
      <c r="T765" s="20">
        <v>0.2</v>
      </c>
      <c r="U765" s="20">
        <v>0.2</v>
      </c>
      <c r="V765" s="20">
        <v>5841066.2699999996</v>
      </c>
      <c r="W765" s="28">
        <f t="shared" si="21"/>
        <v>5841066.2699999996</v>
      </c>
      <c r="X765" s="20">
        <f t="shared" si="20"/>
        <v>6541994.2224000003</v>
      </c>
      <c r="Y765" s="18" t="s">
        <v>51</v>
      </c>
      <c r="Z765" s="14" t="s">
        <v>168</v>
      </c>
      <c r="AA765" s="22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0"/>
      <c r="DC765" s="10"/>
      <c r="DD765" s="10"/>
      <c r="DE765" s="10"/>
      <c r="DF765" s="10"/>
      <c r="DG765" s="10"/>
      <c r="DH765" s="10"/>
      <c r="DI765" s="10"/>
      <c r="DJ765" s="10"/>
      <c r="DK765" s="10"/>
      <c r="DL765" s="10"/>
      <c r="DM765" s="10"/>
      <c r="DN765" s="10"/>
      <c r="DO765" s="10"/>
      <c r="DP765" s="10"/>
      <c r="DQ765" s="10"/>
      <c r="DR765" s="10"/>
      <c r="DS765" s="10"/>
      <c r="DT765" s="10"/>
      <c r="DU765" s="10"/>
      <c r="DV765" s="10"/>
      <c r="DW765" s="10"/>
      <c r="DX765" s="10"/>
      <c r="DY765" s="10"/>
      <c r="DZ765" s="10"/>
      <c r="EA765" s="10"/>
      <c r="EB765" s="10"/>
      <c r="EC765" s="10"/>
      <c r="ED765" s="10"/>
      <c r="EE765" s="10"/>
      <c r="EF765" s="10"/>
      <c r="EG765" s="10"/>
      <c r="EH765" s="10"/>
      <c r="EI765" s="10"/>
      <c r="EJ765" s="10"/>
      <c r="EK765" s="10"/>
      <c r="EL765" s="10"/>
      <c r="EM765" s="10"/>
      <c r="EN765" s="10"/>
      <c r="EO765" s="10"/>
      <c r="EP765" s="10"/>
      <c r="EQ765" s="10"/>
      <c r="ER765" s="10"/>
      <c r="ES765" s="10"/>
      <c r="ET765" s="10"/>
      <c r="EU765" s="10"/>
      <c r="EV765" s="10"/>
      <c r="EW765" s="10"/>
      <c r="EX765" s="10"/>
      <c r="EY765" s="10"/>
      <c r="EZ765" s="10"/>
      <c r="FA765" s="10"/>
      <c r="FB765" s="10"/>
      <c r="FC765" s="10"/>
      <c r="FD765" s="10"/>
      <c r="FE765" s="10"/>
      <c r="FF765" s="10"/>
      <c r="FG765" s="10"/>
      <c r="FH765" s="10"/>
      <c r="FI765" s="10"/>
      <c r="FJ765" s="10"/>
      <c r="FK765" s="10"/>
      <c r="FL765" s="10"/>
      <c r="FM765" s="10"/>
      <c r="FN765" s="10"/>
      <c r="FO765" s="10"/>
      <c r="FP765" s="10"/>
      <c r="FQ765" s="10"/>
      <c r="FR765" s="10"/>
      <c r="FS765" s="10"/>
      <c r="FT765" s="10"/>
      <c r="FU765" s="10"/>
      <c r="FV765" s="10"/>
      <c r="FW765" s="10"/>
      <c r="FX765" s="10"/>
      <c r="FY765" s="10"/>
      <c r="FZ765" s="10"/>
      <c r="GA765" s="10"/>
      <c r="GB765" s="10"/>
      <c r="GC765" s="10"/>
      <c r="GD765" s="10"/>
      <c r="GE765" s="10"/>
      <c r="GF765" s="10"/>
      <c r="GG765" s="10"/>
      <c r="GH765" s="10"/>
      <c r="GI765" s="10"/>
      <c r="GJ765" s="10"/>
      <c r="GK765" s="10"/>
      <c r="GL765" s="10"/>
      <c r="GM765" s="10"/>
      <c r="GN765" s="10"/>
      <c r="GO765" s="10"/>
      <c r="GP765" s="10"/>
      <c r="GQ765" s="10"/>
      <c r="GR765" s="10"/>
      <c r="GS765" s="10"/>
      <c r="GT765" s="10"/>
      <c r="GU765" s="10"/>
      <c r="GV765" s="10"/>
      <c r="GW765" s="10"/>
      <c r="GX765" s="10"/>
      <c r="GY765" s="10"/>
      <c r="GZ765" s="10"/>
      <c r="HA765" s="10"/>
      <c r="HB765" s="10"/>
      <c r="HC765" s="10"/>
      <c r="HD765" s="10"/>
      <c r="HE765" s="10"/>
      <c r="HF765" s="10"/>
      <c r="HG765" s="10"/>
      <c r="HH765" s="10"/>
      <c r="HI765" s="10"/>
      <c r="HJ765" s="10"/>
      <c r="HK765" s="10"/>
      <c r="HL765" s="10"/>
      <c r="HM765" s="10"/>
      <c r="HN765" s="10"/>
    </row>
    <row r="766" spans="1:222" ht="51" hidden="1" outlineLevel="1" x14ac:dyDescent="0.2">
      <c r="A766" s="14" t="s">
        <v>2020</v>
      </c>
      <c r="B766" s="14" t="s">
        <v>40</v>
      </c>
      <c r="C766" s="80" t="s">
        <v>2021</v>
      </c>
      <c r="D766" s="14" t="s">
        <v>1853</v>
      </c>
      <c r="E766" s="14" t="s">
        <v>2022</v>
      </c>
      <c r="F766" s="14" t="s">
        <v>2023</v>
      </c>
      <c r="G766" s="15" t="s">
        <v>77</v>
      </c>
      <c r="H766" s="16">
        <v>85</v>
      </c>
      <c r="I766" s="17" t="s">
        <v>816</v>
      </c>
      <c r="J766" s="15" t="s">
        <v>47</v>
      </c>
      <c r="K766" s="18" t="s">
        <v>48</v>
      </c>
      <c r="L766" s="18" t="s">
        <v>49</v>
      </c>
      <c r="M766" s="18" t="s">
        <v>1856</v>
      </c>
      <c r="N766" s="18"/>
      <c r="O766" s="18"/>
      <c r="P766" s="19"/>
      <c r="Q766" s="20">
        <v>0.5</v>
      </c>
      <c r="R766" s="20">
        <v>0</v>
      </c>
      <c r="S766" s="20">
        <v>0</v>
      </c>
      <c r="T766" s="20">
        <v>0</v>
      </c>
      <c r="U766" s="20">
        <v>0</v>
      </c>
      <c r="V766" s="20">
        <v>348000</v>
      </c>
      <c r="W766" s="28">
        <f t="shared" si="21"/>
        <v>174000</v>
      </c>
      <c r="X766" s="20">
        <f t="shared" si="20"/>
        <v>194880.00000000003</v>
      </c>
      <c r="Y766" s="18" t="s">
        <v>51</v>
      </c>
      <c r="Z766" s="14" t="s">
        <v>168</v>
      </c>
      <c r="AA766" s="22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P766" s="10"/>
      <c r="DQ766" s="10"/>
      <c r="DR766" s="10"/>
      <c r="DS766" s="10"/>
      <c r="DT766" s="10"/>
      <c r="DU766" s="10"/>
      <c r="DV766" s="10"/>
      <c r="DW766" s="10"/>
      <c r="DX766" s="10"/>
      <c r="DY766" s="10"/>
      <c r="DZ766" s="10"/>
      <c r="EA766" s="10"/>
      <c r="EB766" s="10"/>
      <c r="EC766" s="10"/>
      <c r="ED766" s="10"/>
      <c r="EE766" s="10"/>
      <c r="EF766" s="10"/>
      <c r="EG766" s="10"/>
      <c r="EH766" s="10"/>
      <c r="EI766" s="10"/>
      <c r="EJ766" s="10"/>
      <c r="EK766" s="10"/>
      <c r="EL766" s="10"/>
      <c r="EM766" s="10"/>
      <c r="EN766" s="10"/>
      <c r="EO766" s="10"/>
      <c r="EP766" s="10"/>
      <c r="EQ766" s="10"/>
      <c r="ER766" s="10"/>
      <c r="ES766" s="10"/>
      <c r="ET766" s="10"/>
      <c r="EU766" s="10"/>
      <c r="EV766" s="10"/>
      <c r="EW766" s="10"/>
      <c r="EX766" s="10"/>
      <c r="EY766" s="10"/>
      <c r="EZ766" s="10"/>
      <c r="FA766" s="10"/>
      <c r="FB766" s="10"/>
      <c r="FC766" s="10"/>
      <c r="FD766" s="10"/>
      <c r="FE766" s="10"/>
      <c r="FF766" s="10"/>
      <c r="FG766" s="10"/>
      <c r="FH766" s="10"/>
      <c r="FI766" s="10"/>
      <c r="FJ766" s="10"/>
      <c r="FK766" s="10"/>
      <c r="FL766" s="10"/>
      <c r="FM766" s="10"/>
      <c r="FN766" s="10"/>
      <c r="FO766" s="10"/>
      <c r="FP766" s="10"/>
      <c r="FQ766" s="10"/>
      <c r="FR766" s="10"/>
      <c r="FS766" s="10"/>
      <c r="FT766" s="10"/>
      <c r="FU766" s="10"/>
      <c r="FV766" s="10"/>
      <c r="FW766" s="10"/>
      <c r="FX766" s="10"/>
      <c r="FY766" s="10"/>
      <c r="FZ766" s="10"/>
      <c r="GA766" s="10"/>
      <c r="GB766" s="10"/>
      <c r="GC766" s="10"/>
      <c r="GD766" s="10"/>
      <c r="GE766" s="10"/>
      <c r="GF766" s="10"/>
      <c r="GG766" s="10"/>
      <c r="GH766" s="10"/>
      <c r="GI766" s="10"/>
      <c r="GJ766" s="10"/>
      <c r="GK766" s="10"/>
      <c r="GL766" s="10"/>
      <c r="GM766" s="10"/>
      <c r="GN766" s="10"/>
      <c r="GO766" s="10"/>
      <c r="GP766" s="10"/>
      <c r="GQ766" s="10"/>
      <c r="GR766" s="10"/>
      <c r="GS766" s="10"/>
      <c r="GT766" s="10"/>
      <c r="GU766" s="10"/>
      <c r="GV766" s="10"/>
      <c r="GW766" s="10"/>
      <c r="GX766" s="10"/>
      <c r="GY766" s="10"/>
      <c r="GZ766" s="10"/>
      <c r="HA766" s="10"/>
      <c r="HB766" s="10"/>
      <c r="HC766" s="10"/>
      <c r="HD766" s="10"/>
      <c r="HE766" s="10"/>
      <c r="HF766" s="10"/>
      <c r="HG766" s="10"/>
      <c r="HH766" s="10"/>
      <c r="HI766" s="10"/>
      <c r="HJ766" s="10"/>
      <c r="HK766" s="10"/>
      <c r="HL766" s="10"/>
      <c r="HM766" s="10"/>
      <c r="HN766" s="10"/>
    </row>
    <row r="767" spans="1:222" ht="51" hidden="1" outlineLevel="1" x14ac:dyDescent="0.2">
      <c r="A767" s="14" t="s">
        <v>2024</v>
      </c>
      <c r="B767" s="14" t="s">
        <v>40</v>
      </c>
      <c r="C767" s="14" t="s">
        <v>2021</v>
      </c>
      <c r="D767" s="14" t="s">
        <v>1853</v>
      </c>
      <c r="E767" s="14" t="s">
        <v>2022</v>
      </c>
      <c r="F767" s="14" t="s">
        <v>2025</v>
      </c>
      <c r="G767" s="15" t="s">
        <v>77</v>
      </c>
      <c r="H767" s="16">
        <v>85</v>
      </c>
      <c r="I767" s="17" t="s">
        <v>816</v>
      </c>
      <c r="J767" s="15" t="s">
        <v>47</v>
      </c>
      <c r="K767" s="18" t="s">
        <v>48</v>
      </c>
      <c r="L767" s="18" t="s">
        <v>49</v>
      </c>
      <c r="M767" s="18" t="s">
        <v>1856</v>
      </c>
      <c r="N767" s="18"/>
      <c r="O767" s="18"/>
      <c r="P767" s="19"/>
      <c r="Q767" s="20">
        <v>0.4</v>
      </c>
      <c r="R767" s="20">
        <v>0.4</v>
      </c>
      <c r="S767" s="20">
        <v>0.4</v>
      </c>
      <c r="T767" s="20">
        <v>0.4</v>
      </c>
      <c r="U767" s="20">
        <v>0.4</v>
      </c>
      <c r="V767" s="20">
        <v>277099.84000000003</v>
      </c>
      <c r="W767" s="28">
        <f t="shared" si="21"/>
        <v>554199.68000000005</v>
      </c>
      <c r="X767" s="20">
        <f t="shared" si="20"/>
        <v>620703.64160000009</v>
      </c>
      <c r="Y767" s="18" t="s">
        <v>51</v>
      </c>
      <c r="Z767" s="14" t="s">
        <v>168</v>
      </c>
      <c r="AA767" s="22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P767" s="10"/>
      <c r="DQ767" s="10"/>
      <c r="DR767" s="10"/>
      <c r="DS767" s="10"/>
      <c r="DT767" s="10"/>
      <c r="DU767" s="10"/>
      <c r="DV767" s="10"/>
      <c r="DW767" s="10"/>
      <c r="DX767" s="10"/>
      <c r="DY767" s="10"/>
      <c r="DZ767" s="10"/>
      <c r="EA767" s="10"/>
      <c r="EB767" s="10"/>
      <c r="EC767" s="10"/>
      <c r="ED767" s="10"/>
      <c r="EE767" s="10"/>
      <c r="EF767" s="10"/>
      <c r="EG767" s="10"/>
      <c r="EH767" s="10"/>
      <c r="EI767" s="10"/>
      <c r="EJ767" s="10"/>
      <c r="EK767" s="10"/>
      <c r="EL767" s="10"/>
      <c r="EM767" s="10"/>
      <c r="EN767" s="10"/>
      <c r="EO767" s="10"/>
      <c r="EP767" s="10"/>
      <c r="EQ767" s="10"/>
      <c r="ER767" s="10"/>
      <c r="ES767" s="10"/>
      <c r="ET767" s="10"/>
      <c r="EU767" s="10"/>
      <c r="EV767" s="10"/>
      <c r="EW767" s="10"/>
      <c r="EX767" s="10"/>
      <c r="EY767" s="10"/>
      <c r="EZ767" s="10"/>
      <c r="FA767" s="10"/>
      <c r="FB767" s="10"/>
      <c r="FC767" s="10"/>
      <c r="FD767" s="10"/>
      <c r="FE767" s="10"/>
      <c r="FF767" s="10"/>
      <c r="FG767" s="10"/>
      <c r="FH767" s="10"/>
      <c r="FI767" s="10"/>
      <c r="FJ767" s="10"/>
      <c r="FK767" s="10"/>
      <c r="FL767" s="10"/>
      <c r="FM767" s="10"/>
      <c r="FN767" s="10"/>
      <c r="FO767" s="10"/>
      <c r="FP767" s="10"/>
      <c r="FQ767" s="10"/>
      <c r="FR767" s="10"/>
      <c r="FS767" s="10"/>
      <c r="FT767" s="10"/>
      <c r="FU767" s="10"/>
      <c r="FV767" s="10"/>
      <c r="FW767" s="10"/>
      <c r="FX767" s="10"/>
      <c r="FY767" s="10"/>
      <c r="FZ767" s="10"/>
      <c r="GA767" s="10"/>
      <c r="GB767" s="10"/>
      <c r="GC767" s="10"/>
      <c r="GD767" s="10"/>
      <c r="GE767" s="10"/>
      <c r="GF767" s="10"/>
      <c r="GG767" s="10"/>
      <c r="GH767" s="10"/>
      <c r="GI767" s="10"/>
      <c r="GJ767" s="10"/>
      <c r="GK767" s="10"/>
      <c r="GL767" s="10"/>
      <c r="GM767" s="10"/>
      <c r="GN767" s="10"/>
      <c r="GO767" s="10"/>
      <c r="GP767" s="10"/>
      <c r="GQ767" s="10"/>
      <c r="GR767" s="10"/>
      <c r="GS767" s="10"/>
      <c r="GT767" s="10"/>
      <c r="GU767" s="10"/>
      <c r="GV767" s="10"/>
      <c r="GW767" s="10"/>
      <c r="GX767" s="10"/>
      <c r="GY767" s="10"/>
      <c r="GZ767" s="10"/>
      <c r="HA767" s="10"/>
      <c r="HB767" s="10"/>
      <c r="HC767" s="10"/>
      <c r="HD767" s="10"/>
      <c r="HE767" s="10"/>
      <c r="HF767" s="10"/>
      <c r="HG767" s="10"/>
      <c r="HH767" s="10"/>
      <c r="HI767" s="10"/>
      <c r="HJ767" s="10"/>
      <c r="HK767" s="10"/>
      <c r="HL767" s="10"/>
      <c r="HM767" s="10"/>
      <c r="HN767" s="10"/>
    </row>
    <row r="768" spans="1:222" ht="51" hidden="1" outlineLevel="1" x14ac:dyDescent="0.2">
      <c r="A768" s="14" t="s">
        <v>2026</v>
      </c>
      <c r="B768" s="14" t="s">
        <v>40</v>
      </c>
      <c r="C768" s="14" t="s">
        <v>2027</v>
      </c>
      <c r="D768" s="14" t="s">
        <v>1945</v>
      </c>
      <c r="E768" s="14" t="s">
        <v>2028</v>
      </c>
      <c r="F768" s="14" t="s">
        <v>2029</v>
      </c>
      <c r="G768" s="15" t="s">
        <v>77</v>
      </c>
      <c r="H768" s="20">
        <v>50.8</v>
      </c>
      <c r="I768" s="17" t="s">
        <v>816</v>
      </c>
      <c r="J768" s="15" t="s">
        <v>47</v>
      </c>
      <c r="K768" s="18" t="s">
        <v>48</v>
      </c>
      <c r="L768" s="18" t="s">
        <v>49</v>
      </c>
      <c r="M768" s="18" t="s">
        <v>1257</v>
      </c>
      <c r="N768" s="18"/>
      <c r="O768" s="18"/>
      <c r="P768" s="19"/>
      <c r="Q768" s="20">
        <v>46.07</v>
      </c>
      <c r="R768" s="20">
        <v>40</v>
      </c>
      <c r="S768" s="20">
        <v>40</v>
      </c>
      <c r="T768" s="20">
        <v>40</v>
      </c>
      <c r="U768" s="20">
        <v>40</v>
      </c>
      <c r="V768" s="20">
        <v>673721.27</v>
      </c>
      <c r="W768" s="28">
        <f t="shared" si="21"/>
        <v>138833742.10890001</v>
      </c>
      <c r="X768" s="20">
        <f t="shared" si="20"/>
        <v>155493791.16196802</v>
      </c>
      <c r="Y768" s="18" t="s">
        <v>51</v>
      </c>
      <c r="Z768" s="14" t="s">
        <v>168</v>
      </c>
      <c r="AA768" s="22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  <c r="CX768" s="10"/>
      <c r="CY768" s="10"/>
      <c r="CZ768" s="10"/>
      <c r="DA768" s="10"/>
      <c r="DB768" s="10"/>
      <c r="DC768" s="10"/>
      <c r="DD768" s="10"/>
      <c r="DE768" s="10"/>
      <c r="DF768" s="10"/>
      <c r="DG768" s="10"/>
      <c r="DH768" s="10"/>
      <c r="DI768" s="10"/>
      <c r="DJ768" s="10"/>
      <c r="DK768" s="10"/>
      <c r="DL768" s="10"/>
      <c r="DM768" s="10"/>
      <c r="DN768" s="10"/>
      <c r="DO768" s="10"/>
      <c r="DP768" s="10"/>
      <c r="DQ768" s="10"/>
      <c r="DR768" s="10"/>
      <c r="DS768" s="10"/>
      <c r="DT768" s="10"/>
      <c r="DU768" s="10"/>
      <c r="DV768" s="10"/>
      <c r="DW768" s="10"/>
      <c r="DX768" s="10"/>
      <c r="DY768" s="10"/>
      <c r="DZ768" s="10"/>
      <c r="EA768" s="10"/>
      <c r="EB768" s="10"/>
      <c r="EC768" s="10"/>
      <c r="ED768" s="10"/>
      <c r="EE768" s="10"/>
      <c r="EF768" s="10"/>
      <c r="EG768" s="10"/>
      <c r="EH768" s="10"/>
      <c r="EI768" s="10"/>
      <c r="EJ768" s="10"/>
      <c r="EK768" s="10"/>
      <c r="EL768" s="10"/>
      <c r="EM768" s="10"/>
      <c r="EN768" s="10"/>
      <c r="EO768" s="10"/>
      <c r="EP768" s="10"/>
      <c r="EQ768" s="10"/>
      <c r="ER768" s="10"/>
      <c r="ES768" s="10"/>
      <c r="ET768" s="10"/>
      <c r="EU768" s="10"/>
      <c r="EV768" s="10"/>
      <c r="EW768" s="10"/>
      <c r="EX768" s="10"/>
      <c r="EY768" s="10"/>
      <c r="EZ768" s="10"/>
      <c r="FA768" s="10"/>
      <c r="FB768" s="10"/>
      <c r="FC768" s="10"/>
      <c r="FD768" s="10"/>
      <c r="FE768" s="10"/>
      <c r="FF768" s="10"/>
      <c r="FG768" s="10"/>
      <c r="FH768" s="10"/>
      <c r="FI768" s="10"/>
      <c r="FJ768" s="10"/>
      <c r="FK768" s="10"/>
      <c r="FL768" s="10"/>
      <c r="FM768" s="10"/>
      <c r="FN768" s="10"/>
      <c r="FO768" s="10"/>
      <c r="FP768" s="10"/>
      <c r="FQ768" s="10"/>
      <c r="FR768" s="10"/>
      <c r="FS768" s="10"/>
      <c r="FT768" s="10"/>
      <c r="FU768" s="10"/>
      <c r="FV768" s="10"/>
      <c r="FW768" s="10"/>
      <c r="FX768" s="10"/>
      <c r="FY768" s="10"/>
      <c r="FZ768" s="10"/>
      <c r="GA768" s="10"/>
      <c r="GB768" s="10"/>
      <c r="GC768" s="10"/>
      <c r="GD768" s="10"/>
      <c r="GE768" s="10"/>
      <c r="GF768" s="10"/>
      <c r="GG768" s="10"/>
      <c r="GH768" s="10"/>
      <c r="GI768" s="10"/>
      <c r="GJ768" s="10"/>
      <c r="GK768" s="10"/>
      <c r="GL768" s="10"/>
      <c r="GM768" s="10"/>
      <c r="GN768" s="10"/>
      <c r="GO768" s="10"/>
      <c r="GP768" s="10"/>
      <c r="GQ768" s="10"/>
      <c r="GR768" s="10"/>
      <c r="GS768" s="10"/>
      <c r="GT768" s="10"/>
      <c r="GU768" s="10"/>
      <c r="GV768" s="10"/>
      <c r="GW768" s="10"/>
      <c r="GX768" s="10"/>
      <c r="GY768" s="10"/>
      <c r="GZ768" s="10"/>
      <c r="HA768" s="10"/>
      <c r="HB768" s="10"/>
      <c r="HC768" s="10"/>
      <c r="HD768" s="10"/>
      <c r="HE768" s="10"/>
      <c r="HF768" s="10"/>
      <c r="HG768" s="10"/>
      <c r="HH768" s="10"/>
      <c r="HI768" s="10"/>
      <c r="HJ768" s="10"/>
      <c r="HK768" s="10"/>
      <c r="HL768" s="10"/>
      <c r="HM768" s="10"/>
      <c r="HN768" s="10"/>
    </row>
    <row r="769" spans="1:222" ht="51" hidden="1" outlineLevel="1" x14ac:dyDescent="0.2">
      <c r="A769" s="14" t="s">
        <v>2030</v>
      </c>
      <c r="B769" s="14" t="s">
        <v>40</v>
      </c>
      <c r="C769" s="14" t="s">
        <v>2031</v>
      </c>
      <c r="D769" s="14" t="s">
        <v>1945</v>
      </c>
      <c r="E769" s="14" t="s">
        <v>2032</v>
      </c>
      <c r="F769" s="14" t="s">
        <v>2033</v>
      </c>
      <c r="G769" s="15" t="s">
        <v>77</v>
      </c>
      <c r="H769" s="20">
        <v>50.8</v>
      </c>
      <c r="I769" s="17" t="s">
        <v>816</v>
      </c>
      <c r="J769" s="15" t="s">
        <v>47</v>
      </c>
      <c r="K769" s="18" t="s">
        <v>48</v>
      </c>
      <c r="L769" s="18" t="s">
        <v>49</v>
      </c>
      <c r="M769" s="18" t="s">
        <v>1257</v>
      </c>
      <c r="N769" s="18"/>
      <c r="O769" s="18"/>
      <c r="P769" s="19"/>
      <c r="Q769" s="20">
        <v>11.55</v>
      </c>
      <c r="R769" s="20">
        <v>6</v>
      </c>
      <c r="S769" s="20">
        <v>6</v>
      </c>
      <c r="T769" s="20">
        <v>6</v>
      </c>
      <c r="U769" s="20">
        <v>6</v>
      </c>
      <c r="V769" s="20">
        <v>673721.27</v>
      </c>
      <c r="W769" s="28">
        <f t="shared" si="21"/>
        <v>23950791.148499999</v>
      </c>
      <c r="X769" s="20">
        <f t="shared" si="20"/>
        <v>26824886.086320002</v>
      </c>
      <c r="Y769" s="18" t="s">
        <v>51</v>
      </c>
      <c r="Z769" s="14" t="s">
        <v>168</v>
      </c>
      <c r="AA769" s="22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0"/>
      <c r="DC769" s="10"/>
      <c r="DD769" s="10"/>
      <c r="DE769" s="10"/>
      <c r="DF769" s="10"/>
      <c r="DG769" s="10"/>
      <c r="DH769" s="10"/>
      <c r="DI769" s="10"/>
      <c r="DJ769" s="10"/>
      <c r="DK769" s="10"/>
      <c r="DL769" s="10"/>
      <c r="DM769" s="10"/>
      <c r="DN769" s="10"/>
      <c r="DO769" s="10"/>
      <c r="DP769" s="10"/>
      <c r="DQ769" s="10"/>
      <c r="DR769" s="10"/>
      <c r="DS769" s="10"/>
      <c r="DT769" s="10"/>
      <c r="DU769" s="10"/>
      <c r="DV769" s="10"/>
      <c r="DW769" s="10"/>
      <c r="DX769" s="10"/>
      <c r="DY769" s="10"/>
      <c r="DZ769" s="10"/>
      <c r="EA769" s="10"/>
      <c r="EB769" s="10"/>
      <c r="EC769" s="10"/>
      <c r="ED769" s="10"/>
      <c r="EE769" s="10"/>
      <c r="EF769" s="10"/>
      <c r="EG769" s="10"/>
      <c r="EH769" s="10"/>
      <c r="EI769" s="10"/>
      <c r="EJ769" s="10"/>
      <c r="EK769" s="10"/>
      <c r="EL769" s="10"/>
      <c r="EM769" s="10"/>
      <c r="EN769" s="10"/>
      <c r="EO769" s="10"/>
      <c r="EP769" s="10"/>
      <c r="EQ769" s="10"/>
      <c r="ER769" s="10"/>
      <c r="ES769" s="10"/>
      <c r="ET769" s="10"/>
      <c r="EU769" s="10"/>
      <c r="EV769" s="10"/>
      <c r="EW769" s="10"/>
      <c r="EX769" s="10"/>
      <c r="EY769" s="10"/>
      <c r="EZ769" s="10"/>
      <c r="FA769" s="10"/>
      <c r="FB769" s="10"/>
      <c r="FC769" s="10"/>
      <c r="FD769" s="10"/>
      <c r="FE769" s="10"/>
      <c r="FF769" s="10"/>
      <c r="FG769" s="10"/>
      <c r="FH769" s="10"/>
      <c r="FI769" s="10"/>
      <c r="FJ769" s="10"/>
      <c r="FK769" s="10"/>
      <c r="FL769" s="10"/>
      <c r="FM769" s="10"/>
      <c r="FN769" s="10"/>
      <c r="FO769" s="10"/>
      <c r="FP769" s="10"/>
      <c r="FQ769" s="10"/>
      <c r="FR769" s="10"/>
      <c r="FS769" s="10"/>
      <c r="FT769" s="10"/>
      <c r="FU769" s="10"/>
      <c r="FV769" s="10"/>
      <c r="FW769" s="10"/>
      <c r="FX769" s="10"/>
      <c r="FY769" s="10"/>
      <c r="FZ769" s="10"/>
      <c r="GA769" s="10"/>
      <c r="GB769" s="10"/>
      <c r="GC769" s="10"/>
      <c r="GD769" s="10"/>
      <c r="GE769" s="10"/>
      <c r="GF769" s="10"/>
      <c r="GG769" s="10"/>
      <c r="GH769" s="10"/>
      <c r="GI769" s="10"/>
      <c r="GJ769" s="10"/>
      <c r="GK769" s="10"/>
      <c r="GL769" s="10"/>
      <c r="GM769" s="10"/>
      <c r="GN769" s="10"/>
      <c r="GO769" s="10"/>
      <c r="GP769" s="10"/>
      <c r="GQ769" s="10"/>
      <c r="GR769" s="10"/>
      <c r="GS769" s="10"/>
      <c r="GT769" s="10"/>
      <c r="GU769" s="10"/>
      <c r="GV769" s="10"/>
      <c r="GW769" s="10"/>
      <c r="GX769" s="10"/>
      <c r="GY769" s="10"/>
      <c r="GZ769" s="10"/>
      <c r="HA769" s="10"/>
      <c r="HB769" s="10"/>
      <c r="HC769" s="10"/>
      <c r="HD769" s="10"/>
      <c r="HE769" s="10"/>
      <c r="HF769" s="10"/>
      <c r="HG769" s="10"/>
      <c r="HH769" s="10"/>
      <c r="HI769" s="10"/>
      <c r="HJ769" s="10"/>
      <c r="HK769" s="10"/>
      <c r="HL769" s="10"/>
      <c r="HM769" s="10"/>
      <c r="HN769" s="10"/>
    </row>
    <row r="770" spans="1:222" ht="51" hidden="1" outlineLevel="1" x14ac:dyDescent="0.2">
      <c r="A770" s="14" t="s">
        <v>2034</v>
      </c>
      <c r="B770" s="14" t="s">
        <v>40</v>
      </c>
      <c r="C770" s="14" t="s">
        <v>2035</v>
      </c>
      <c r="D770" s="14" t="s">
        <v>1945</v>
      </c>
      <c r="E770" s="14" t="s">
        <v>2036</v>
      </c>
      <c r="F770" s="14" t="s">
        <v>2037</v>
      </c>
      <c r="G770" s="15" t="s">
        <v>77</v>
      </c>
      <c r="H770" s="16">
        <v>45</v>
      </c>
      <c r="I770" s="17" t="s">
        <v>816</v>
      </c>
      <c r="J770" s="15" t="s">
        <v>47</v>
      </c>
      <c r="K770" s="18" t="s">
        <v>48</v>
      </c>
      <c r="L770" s="18" t="s">
        <v>49</v>
      </c>
      <c r="M770" s="18" t="s">
        <v>2038</v>
      </c>
      <c r="N770" s="18"/>
      <c r="O770" s="18"/>
      <c r="P770" s="19"/>
      <c r="Q770" s="20">
        <v>500</v>
      </c>
      <c r="R770" s="20">
        <v>500</v>
      </c>
      <c r="S770" s="20">
        <v>500</v>
      </c>
      <c r="T770" s="20">
        <v>500</v>
      </c>
      <c r="U770" s="20">
        <v>500</v>
      </c>
      <c r="V770" s="20">
        <v>2479.9899999999998</v>
      </c>
      <c r="W770" s="28">
        <f t="shared" si="21"/>
        <v>6199974.9999999991</v>
      </c>
      <c r="X770" s="20">
        <f t="shared" si="20"/>
        <v>6943972</v>
      </c>
      <c r="Y770" s="18" t="s">
        <v>51</v>
      </c>
      <c r="Z770" s="14" t="s">
        <v>168</v>
      </c>
      <c r="AA770" s="22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0"/>
      <c r="DC770" s="10"/>
      <c r="DD770" s="10"/>
      <c r="DE770" s="10"/>
      <c r="DF770" s="10"/>
      <c r="DG770" s="10"/>
      <c r="DH770" s="10"/>
      <c r="DI770" s="10"/>
      <c r="DJ770" s="10"/>
      <c r="DK770" s="10"/>
      <c r="DL770" s="10"/>
      <c r="DM770" s="10"/>
      <c r="DN770" s="10"/>
      <c r="DO770" s="10"/>
      <c r="DP770" s="10"/>
      <c r="DQ770" s="10"/>
      <c r="DR770" s="10"/>
      <c r="DS770" s="10"/>
      <c r="DT770" s="10"/>
      <c r="DU770" s="10"/>
      <c r="DV770" s="10"/>
      <c r="DW770" s="10"/>
      <c r="DX770" s="10"/>
      <c r="DY770" s="10"/>
      <c r="DZ770" s="10"/>
      <c r="EA770" s="10"/>
      <c r="EB770" s="10"/>
      <c r="EC770" s="10"/>
      <c r="ED770" s="10"/>
      <c r="EE770" s="10"/>
      <c r="EF770" s="10"/>
      <c r="EG770" s="10"/>
      <c r="EH770" s="10"/>
      <c r="EI770" s="10"/>
      <c r="EJ770" s="10"/>
      <c r="EK770" s="10"/>
      <c r="EL770" s="10"/>
      <c r="EM770" s="10"/>
      <c r="EN770" s="10"/>
      <c r="EO770" s="10"/>
      <c r="EP770" s="10"/>
      <c r="EQ770" s="10"/>
      <c r="ER770" s="10"/>
      <c r="ES770" s="10"/>
      <c r="ET770" s="10"/>
      <c r="EU770" s="10"/>
      <c r="EV770" s="10"/>
      <c r="EW770" s="10"/>
      <c r="EX770" s="10"/>
      <c r="EY770" s="10"/>
      <c r="EZ770" s="10"/>
      <c r="FA770" s="10"/>
      <c r="FB770" s="10"/>
      <c r="FC770" s="10"/>
      <c r="FD770" s="10"/>
      <c r="FE770" s="10"/>
      <c r="FF770" s="10"/>
      <c r="FG770" s="10"/>
      <c r="FH770" s="10"/>
      <c r="FI770" s="10"/>
      <c r="FJ770" s="10"/>
      <c r="FK770" s="10"/>
      <c r="FL770" s="10"/>
      <c r="FM770" s="10"/>
      <c r="FN770" s="10"/>
      <c r="FO770" s="10"/>
      <c r="FP770" s="10"/>
      <c r="FQ770" s="10"/>
      <c r="FR770" s="10"/>
      <c r="FS770" s="10"/>
      <c r="FT770" s="10"/>
      <c r="FU770" s="10"/>
      <c r="FV770" s="10"/>
      <c r="FW770" s="10"/>
      <c r="FX770" s="10"/>
      <c r="FY770" s="10"/>
      <c r="FZ770" s="10"/>
      <c r="GA770" s="10"/>
      <c r="GB770" s="10"/>
      <c r="GC770" s="10"/>
      <c r="GD770" s="10"/>
      <c r="GE770" s="10"/>
      <c r="GF770" s="10"/>
      <c r="GG770" s="10"/>
      <c r="GH770" s="10"/>
      <c r="GI770" s="10"/>
      <c r="GJ770" s="10"/>
      <c r="GK770" s="10"/>
      <c r="GL770" s="10"/>
      <c r="GM770" s="10"/>
      <c r="GN770" s="10"/>
      <c r="GO770" s="10"/>
      <c r="GP770" s="10"/>
      <c r="GQ770" s="10"/>
      <c r="GR770" s="10"/>
      <c r="GS770" s="10"/>
      <c r="GT770" s="10"/>
      <c r="GU770" s="10"/>
      <c r="GV770" s="10"/>
      <c r="GW770" s="10"/>
      <c r="GX770" s="10"/>
      <c r="GY770" s="10"/>
      <c r="GZ770" s="10"/>
      <c r="HA770" s="10"/>
      <c r="HB770" s="10"/>
      <c r="HC770" s="10"/>
      <c r="HD770" s="10"/>
      <c r="HE770" s="10"/>
      <c r="HF770" s="10"/>
      <c r="HG770" s="10"/>
      <c r="HH770" s="10"/>
      <c r="HI770" s="10"/>
      <c r="HJ770" s="10"/>
      <c r="HK770" s="10"/>
      <c r="HL770" s="10"/>
      <c r="HM770" s="10"/>
      <c r="HN770" s="10"/>
    </row>
    <row r="771" spans="1:222" ht="51" hidden="1" outlineLevel="1" x14ac:dyDescent="0.2">
      <c r="A771" s="14" t="s">
        <v>2039</v>
      </c>
      <c r="B771" s="14" t="s">
        <v>40</v>
      </c>
      <c r="C771" s="14" t="s">
        <v>2040</v>
      </c>
      <c r="D771" s="14" t="s">
        <v>1945</v>
      </c>
      <c r="E771" s="14" t="s">
        <v>2041</v>
      </c>
      <c r="F771" s="14" t="s">
        <v>2042</v>
      </c>
      <c r="G771" s="15" t="s">
        <v>77</v>
      </c>
      <c r="H771" s="16">
        <v>45</v>
      </c>
      <c r="I771" s="17" t="s">
        <v>816</v>
      </c>
      <c r="J771" s="15" t="s">
        <v>47</v>
      </c>
      <c r="K771" s="18" t="s">
        <v>48</v>
      </c>
      <c r="L771" s="18" t="s">
        <v>49</v>
      </c>
      <c r="M771" s="18" t="s">
        <v>2038</v>
      </c>
      <c r="N771" s="18"/>
      <c r="O771" s="18"/>
      <c r="P771" s="19"/>
      <c r="Q771" s="20">
        <v>500</v>
      </c>
      <c r="R771" s="20">
        <v>500</v>
      </c>
      <c r="S771" s="20">
        <v>500</v>
      </c>
      <c r="T771" s="20">
        <v>500</v>
      </c>
      <c r="U771" s="20">
        <v>500</v>
      </c>
      <c r="V771" s="20">
        <v>2474.38</v>
      </c>
      <c r="W771" s="28">
        <f t="shared" si="21"/>
        <v>6185950</v>
      </c>
      <c r="X771" s="20">
        <f t="shared" si="20"/>
        <v>6928264.0000000009</v>
      </c>
      <c r="Y771" s="18" t="s">
        <v>51</v>
      </c>
      <c r="Z771" s="14" t="s">
        <v>168</v>
      </c>
      <c r="AA771" s="22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/>
      <c r="DE771" s="10"/>
      <c r="DF771" s="10"/>
      <c r="DG771" s="10"/>
      <c r="DH771" s="10"/>
      <c r="DI771" s="10"/>
      <c r="DJ771" s="10"/>
      <c r="DK771" s="10"/>
      <c r="DL771" s="10"/>
      <c r="DM771" s="10"/>
      <c r="DN771" s="10"/>
      <c r="DO771" s="10"/>
      <c r="DP771" s="10"/>
      <c r="DQ771" s="10"/>
      <c r="DR771" s="10"/>
      <c r="DS771" s="10"/>
      <c r="DT771" s="10"/>
      <c r="DU771" s="10"/>
      <c r="DV771" s="10"/>
      <c r="DW771" s="10"/>
      <c r="DX771" s="10"/>
      <c r="DY771" s="10"/>
      <c r="DZ771" s="10"/>
      <c r="EA771" s="10"/>
      <c r="EB771" s="10"/>
      <c r="EC771" s="10"/>
      <c r="ED771" s="10"/>
      <c r="EE771" s="10"/>
      <c r="EF771" s="10"/>
      <c r="EG771" s="10"/>
      <c r="EH771" s="10"/>
      <c r="EI771" s="10"/>
      <c r="EJ771" s="10"/>
      <c r="EK771" s="10"/>
      <c r="EL771" s="10"/>
      <c r="EM771" s="10"/>
      <c r="EN771" s="10"/>
      <c r="EO771" s="10"/>
      <c r="EP771" s="10"/>
      <c r="EQ771" s="10"/>
      <c r="ER771" s="10"/>
      <c r="ES771" s="10"/>
      <c r="ET771" s="10"/>
      <c r="EU771" s="10"/>
      <c r="EV771" s="10"/>
      <c r="EW771" s="10"/>
      <c r="EX771" s="10"/>
      <c r="EY771" s="10"/>
      <c r="EZ771" s="10"/>
      <c r="FA771" s="10"/>
      <c r="FB771" s="10"/>
      <c r="FC771" s="10"/>
      <c r="FD771" s="10"/>
      <c r="FE771" s="10"/>
      <c r="FF771" s="10"/>
      <c r="FG771" s="10"/>
      <c r="FH771" s="10"/>
      <c r="FI771" s="10"/>
      <c r="FJ771" s="10"/>
      <c r="FK771" s="10"/>
      <c r="FL771" s="10"/>
      <c r="FM771" s="10"/>
      <c r="FN771" s="10"/>
      <c r="FO771" s="10"/>
      <c r="FP771" s="10"/>
      <c r="FQ771" s="10"/>
      <c r="FR771" s="10"/>
      <c r="FS771" s="10"/>
      <c r="FT771" s="10"/>
      <c r="FU771" s="10"/>
      <c r="FV771" s="10"/>
      <c r="FW771" s="10"/>
      <c r="FX771" s="10"/>
      <c r="FY771" s="10"/>
      <c r="FZ771" s="10"/>
      <c r="GA771" s="10"/>
      <c r="GB771" s="10"/>
      <c r="GC771" s="10"/>
      <c r="GD771" s="10"/>
      <c r="GE771" s="10"/>
      <c r="GF771" s="10"/>
      <c r="GG771" s="10"/>
      <c r="GH771" s="10"/>
      <c r="GI771" s="10"/>
      <c r="GJ771" s="10"/>
      <c r="GK771" s="10"/>
      <c r="GL771" s="10"/>
      <c r="GM771" s="10"/>
      <c r="GN771" s="10"/>
      <c r="GO771" s="10"/>
      <c r="GP771" s="10"/>
      <c r="GQ771" s="10"/>
      <c r="GR771" s="10"/>
      <c r="GS771" s="10"/>
      <c r="GT771" s="10"/>
      <c r="GU771" s="10"/>
      <c r="GV771" s="10"/>
      <c r="GW771" s="10"/>
      <c r="GX771" s="10"/>
      <c r="GY771" s="10"/>
      <c r="GZ771" s="10"/>
      <c r="HA771" s="10"/>
      <c r="HB771" s="10"/>
      <c r="HC771" s="10"/>
      <c r="HD771" s="10"/>
      <c r="HE771" s="10"/>
      <c r="HF771" s="10"/>
      <c r="HG771" s="10"/>
      <c r="HH771" s="10"/>
      <c r="HI771" s="10"/>
      <c r="HJ771" s="10"/>
      <c r="HK771" s="10"/>
      <c r="HL771" s="10"/>
      <c r="HM771" s="10"/>
      <c r="HN771" s="10"/>
    </row>
    <row r="772" spans="1:222" ht="51" hidden="1" outlineLevel="1" x14ac:dyDescent="0.2">
      <c r="A772" s="14" t="s">
        <v>2043</v>
      </c>
      <c r="B772" s="14" t="s">
        <v>40</v>
      </c>
      <c r="C772" s="14" t="s">
        <v>2044</v>
      </c>
      <c r="D772" s="14" t="s">
        <v>1945</v>
      </c>
      <c r="E772" s="14" t="s">
        <v>2045</v>
      </c>
      <c r="F772" s="14" t="s">
        <v>2046</v>
      </c>
      <c r="G772" s="15" t="s">
        <v>77</v>
      </c>
      <c r="H772" s="16">
        <v>45</v>
      </c>
      <c r="I772" s="17" t="s">
        <v>816</v>
      </c>
      <c r="J772" s="15" t="s">
        <v>47</v>
      </c>
      <c r="K772" s="18" t="s">
        <v>48</v>
      </c>
      <c r="L772" s="18" t="s">
        <v>49</v>
      </c>
      <c r="M772" s="18" t="s">
        <v>2038</v>
      </c>
      <c r="N772" s="18"/>
      <c r="O772" s="18"/>
      <c r="P772" s="19"/>
      <c r="Q772" s="20">
        <v>60</v>
      </c>
      <c r="R772" s="20">
        <v>60</v>
      </c>
      <c r="S772" s="20">
        <v>60</v>
      </c>
      <c r="T772" s="20">
        <v>60</v>
      </c>
      <c r="U772" s="20">
        <v>60</v>
      </c>
      <c r="V772" s="20">
        <v>2688.63</v>
      </c>
      <c r="W772" s="28">
        <f t="shared" si="21"/>
        <v>806589</v>
      </c>
      <c r="X772" s="20">
        <f t="shared" si="20"/>
        <v>903379.68</v>
      </c>
      <c r="Y772" s="18" t="s">
        <v>51</v>
      </c>
      <c r="Z772" s="14" t="s">
        <v>168</v>
      </c>
      <c r="AA772" s="22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0"/>
      <c r="DC772" s="10"/>
      <c r="DD772" s="10"/>
      <c r="DE772" s="10"/>
      <c r="DF772" s="10"/>
      <c r="DG772" s="10"/>
      <c r="DH772" s="10"/>
      <c r="DI772" s="10"/>
      <c r="DJ772" s="10"/>
      <c r="DK772" s="10"/>
      <c r="DL772" s="10"/>
      <c r="DM772" s="10"/>
      <c r="DN772" s="10"/>
      <c r="DO772" s="10"/>
      <c r="DP772" s="10"/>
      <c r="DQ772" s="10"/>
      <c r="DR772" s="10"/>
      <c r="DS772" s="10"/>
      <c r="DT772" s="10"/>
      <c r="DU772" s="10"/>
      <c r="DV772" s="10"/>
      <c r="DW772" s="10"/>
      <c r="DX772" s="10"/>
      <c r="DY772" s="10"/>
      <c r="DZ772" s="10"/>
      <c r="EA772" s="10"/>
      <c r="EB772" s="10"/>
      <c r="EC772" s="10"/>
      <c r="ED772" s="10"/>
      <c r="EE772" s="10"/>
      <c r="EF772" s="10"/>
      <c r="EG772" s="10"/>
      <c r="EH772" s="10"/>
      <c r="EI772" s="10"/>
      <c r="EJ772" s="10"/>
      <c r="EK772" s="10"/>
      <c r="EL772" s="10"/>
      <c r="EM772" s="10"/>
      <c r="EN772" s="10"/>
      <c r="EO772" s="10"/>
      <c r="EP772" s="10"/>
      <c r="EQ772" s="10"/>
      <c r="ER772" s="10"/>
      <c r="ES772" s="10"/>
      <c r="ET772" s="10"/>
      <c r="EU772" s="10"/>
      <c r="EV772" s="10"/>
      <c r="EW772" s="10"/>
      <c r="EX772" s="10"/>
      <c r="EY772" s="10"/>
      <c r="EZ772" s="10"/>
      <c r="FA772" s="10"/>
      <c r="FB772" s="10"/>
      <c r="FC772" s="10"/>
      <c r="FD772" s="10"/>
      <c r="FE772" s="10"/>
      <c r="FF772" s="10"/>
      <c r="FG772" s="10"/>
      <c r="FH772" s="10"/>
      <c r="FI772" s="10"/>
      <c r="FJ772" s="10"/>
      <c r="FK772" s="10"/>
      <c r="FL772" s="10"/>
      <c r="FM772" s="10"/>
      <c r="FN772" s="10"/>
      <c r="FO772" s="10"/>
      <c r="FP772" s="10"/>
      <c r="FQ772" s="10"/>
      <c r="FR772" s="10"/>
      <c r="FS772" s="10"/>
      <c r="FT772" s="10"/>
      <c r="FU772" s="10"/>
      <c r="FV772" s="10"/>
      <c r="FW772" s="10"/>
      <c r="FX772" s="10"/>
      <c r="FY772" s="10"/>
      <c r="FZ772" s="10"/>
      <c r="GA772" s="10"/>
      <c r="GB772" s="10"/>
      <c r="GC772" s="10"/>
      <c r="GD772" s="10"/>
      <c r="GE772" s="10"/>
      <c r="GF772" s="10"/>
      <c r="GG772" s="10"/>
      <c r="GH772" s="10"/>
      <c r="GI772" s="10"/>
      <c r="GJ772" s="10"/>
      <c r="GK772" s="10"/>
      <c r="GL772" s="10"/>
      <c r="GM772" s="10"/>
      <c r="GN772" s="10"/>
      <c r="GO772" s="10"/>
      <c r="GP772" s="10"/>
      <c r="GQ772" s="10"/>
      <c r="GR772" s="10"/>
      <c r="GS772" s="10"/>
      <c r="GT772" s="10"/>
      <c r="GU772" s="10"/>
      <c r="GV772" s="10"/>
      <c r="GW772" s="10"/>
      <c r="GX772" s="10"/>
      <c r="GY772" s="10"/>
      <c r="GZ772" s="10"/>
      <c r="HA772" s="10"/>
      <c r="HB772" s="10"/>
      <c r="HC772" s="10"/>
      <c r="HD772" s="10"/>
      <c r="HE772" s="10"/>
      <c r="HF772" s="10"/>
      <c r="HG772" s="10"/>
      <c r="HH772" s="10"/>
      <c r="HI772" s="10"/>
      <c r="HJ772" s="10"/>
      <c r="HK772" s="10"/>
      <c r="HL772" s="10"/>
      <c r="HM772" s="10"/>
      <c r="HN772" s="10"/>
    </row>
    <row r="773" spans="1:222" ht="51" hidden="1" outlineLevel="1" x14ac:dyDescent="0.2">
      <c r="A773" s="14" t="s">
        <v>2047</v>
      </c>
      <c r="B773" s="14" t="s">
        <v>40</v>
      </c>
      <c r="C773" s="14" t="s">
        <v>2048</v>
      </c>
      <c r="D773" s="14" t="s">
        <v>1945</v>
      </c>
      <c r="E773" s="14" t="s">
        <v>2049</v>
      </c>
      <c r="F773" s="14" t="s">
        <v>2050</v>
      </c>
      <c r="G773" s="15" t="s">
        <v>77</v>
      </c>
      <c r="H773" s="16">
        <v>45</v>
      </c>
      <c r="I773" s="17" t="s">
        <v>816</v>
      </c>
      <c r="J773" s="15" t="s">
        <v>47</v>
      </c>
      <c r="K773" s="18" t="s">
        <v>48</v>
      </c>
      <c r="L773" s="18" t="s">
        <v>49</v>
      </c>
      <c r="M773" s="18" t="s">
        <v>2038</v>
      </c>
      <c r="N773" s="18"/>
      <c r="O773" s="18"/>
      <c r="P773" s="19"/>
      <c r="Q773" s="20">
        <v>500</v>
      </c>
      <c r="R773" s="20">
        <v>500</v>
      </c>
      <c r="S773" s="20">
        <v>500</v>
      </c>
      <c r="T773" s="20">
        <v>500</v>
      </c>
      <c r="U773" s="20">
        <v>500</v>
      </c>
      <c r="V773" s="20">
        <v>2483.17</v>
      </c>
      <c r="W773" s="28">
        <f t="shared" si="21"/>
        <v>6207925</v>
      </c>
      <c r="X773" s="20">
        <f t="shared" si="20"/>
        <v>6952876.0000000009</v>
      </c>
      <c r="Y773" s="18" t="s">
        <v>51</v>
      </c>
      <c r="Z773" s="14" t="s">
        <v>168</v>
      </c>
      <c r="AA773" s="22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0"/>
      <c r="DC773" s="10"/>
      <c r="DD773" s="10"/>
      <c r="DE773" s="10"/>
      <c r="DF773" s="10"/>
      <c r="DG773" s="10"/>
      <c r="DH773" s="10"/>
      <c r="DI773" s="10"/>
      <c r="DJ773" s="10"/>
      <c r="DK773" s="10"/>
      <c r="DL773" s="10"/>
      <c r="DM773" s="10"/>
      <c r="DN773" s="10"/>
      <c r="DO773" s="10"/>
      <c r="DP773" s="10"/>
      <c r="DQ773" s="10"/>
      <c r="DR773" s="10"/>
      <c r="DS773" s="10"/>
      <c r="DT773" s="10"/>
      <c r="DU773" s="10"/>
      <c r="DV773" s="10"/>
      <c r="DW773" s="10"/>
      <c r="DX773" s="10"/>
      <c r="DY773" s="10"/>
      <c r="DZ773" s="10"/>
      <c r="EA773" s="10"/>
      <c r="EB773" s="10"/>
      <c r="EC773" s="10"/>
      <c r="ED773" s="10"/>
      <c r="EE773" s="10"/>
      <c r="EF773" s="10"/>
      <c r="EG773" s="10"/>
      <c r="EH773" s="10"/>
      <c r="EI773" s="10"/>
      <c r="EJ773" s="10"/>
      <c r="EK773" s="10"/>
      <c r="EL773" s="10"/>
      <c r="EM773" s="10"/>
      <c r="EN773" s="10"/>
      <c r="EO773" s="10"/>
      <c r="EP773" s="10"/>
      <c r="EQ773" s="10"/>
      <c r="ER773" s="10"/>
      <c r="ES773" s="10"/>
      <c r="ET773" s="10"/>
      <c r="EU773" s="10"/>
      <c r="EV773" s="10"/>
      <c r="EW773" s="10"/>
      <c r="EX773" s="10"/>
      <c r="EY773" s="10"/>
      <c r="EZ773" s="10"/>
      <c r="FA773" s="10"/>
      <c r="FB773" s="10"/>
      <c r="FC773" s="10"/>
      <c r="FD773" s="10"/>
      <c r="FE773" s="10"/>
      <c r="FF773" s="10"/>
      <c r="FG773" s="10"/>
      <c r="FH773" s="10"/>
      <c r="FI773" s="10"/>
      <c r="FJ773" s="10"/>
      <c r="FK773" s="10"/>
      <c r="FL773" s="10"/>
      <c r="FM773" s="10"/>
      <c r="FN773" s="10"/>
      <c r="FO773" s="10"/>
      <c r="FP773" s="10"/>
      <c r="FQ773" s="10"/>
      <c r="FR773" s="10"/>
      <c r="FS773" s="10"/>
      <c r="FT773" s="10"/>
      <c r="FU773" s="10"/>
      <c r="FV773" s="10"/>
      <c r="FW773" s="10"/>
      <c r="FX773" s="10"/>
      <c r="FY773" s="10"/>
      <c r="FZ773" s="10"/>
      <c r="GA773" s="10"/>
      <c r="GB773" s="10"/>
      <c r="GC773" s="10"/>
      <c r="GD773" s="10"/>
      <c r="GE773" s="10"/>
      <c r="GF773" s="10"/>
      <c r="GG773" s="10"/>
      <c r="GH773" s="10"/>
      <c r="GI773" s="10"/>
      <c r="GJ773" s="10"/>
      <c r="GK773" s="10"/>
      <c r="GL773" s="10"/>
      <c r="GM773" s="10"/>
      <c r="GN773" s="10"/>
      <c r="GO773" s="10"/>
      <c r="GP773" s="10"/>
      <c r="GQ773" s="10"/>
      <c r="GR773" s="10"/>
      <c r="GS773" s="10"/>
      <c r="GT773" s="10"/>
      <c r="GU773" s="10"/>
      <c r="GV773" s="10"/>
      <c r="GW773" s="10"/>
      <c r="GX773" s="10"/>
      <c r="GY773" s="10"/>
      <c r="GZ773" s="10"/>
      <c r="HA773" s="10"/>
      <c r="HB773" s="10"/>
      <c r="HC773" s="10"/>
      <c r="HD773" s="10"/>
      <c r="HE773" s="10"/>
      <c r="HF773" s="10"/>
      <c r="HG773" s="10"/>
      <c r="HH773" s="10"/>
      <c r="HI773" s="10"/>
      <c r="HJ773" s="10"/>
      <c r="HK773" s="10"/>
      <c r="HL773" s="10"/>
      <c r="HM773" s="10"/>
      <c r="HN773" s="10"/>
    </row>
    <row r="774" spans="1:222" ht="51" hidden="1" outlineLevel="1" x14ac:dyDescent="0.2">
      <c r="A774" s="14" t="s">
        <v>2051</v>
      </c>
      <c r="B774" s="14" t="s">
        <v>40</v>
      </c>
      <c r="C774" s="14" t="s">
        <v>2052</v>
      </c>
      <c r="D774" s="14" t="s">
        <v>1945</v>
      </c>
      <c r="E774" s="14" t="s">
        <v>2053</v>
      </c>
      <c r="F774" s="14" t="s">
        <v>2054</v>
      </c>
      <c r="G774" s="15" t="s">
        <v>77</v>
      </c>
      <c r="H774" s="16">
        <v>45</v>
      </c>
      <c r="I774" s="17" t="s">
        <v>816</v>
      </c>
      <c r="J774" s="15" t="s">
        <v>47</v>
      </c>
      <c r="K774" s="18" t="s">
        <v>48</v>
      </c>
      <c r="L774" s="18" t="s">
        <v>49</v>
      </c>
      <c r="M774" s="18" t="s">
        <v>2038</v>
      </c>
      <c r="N774" s="18"/>
      <c r="O774" s="18"/>
      <c r="P774" s="19"/>
      <c r="Q774" s="20">
        <v>500</v>
      </c>
      <c r="R774" s="20">
        <v>500</v>
      </c>
      <c r="S774" s="20">
        <v>500</v>
      </c>
      <c r="T774" s="20">
        <v>500</v>
      </c>
      <c r="U774" s="20">
        <v>500</v>
      </c>
      <c r="V774" s="20">
        <v>2483.17</v>
      </c>
      <c r="W774" s="28">
        <f t="shared" si="21"/>
        <v>6207925</v>
      </c>
      <c r="X774" s="20">
        <f t="shared" si="20"/>
        <v>6952876.0000000009</v>
      </c>
      <c r="Y774" s="18" t="s">
        <v>51</v>
      </c>
      <c r="Z774" s="14" t="s">
        <v>168</v>
      </c>
      <c r="AA774" s="22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  <c r="CZ774" s="10"/>
      <c r="DA774" s="10"/>
      <c r="DB774" s="10"/>
      <c r="DC774" s="10"/>
      <c r="DD774" s="10"/>
      <c r="DE774" s="10"/>
      <c r="DF774" s="10"/>
      <c r="DG774" s="10"/>
      <c r="DH774" s="10"/>
      <c r="DI774" s="10"/>
      <c r="DJ774" s="10"/>
      <c r="DK774" s="10"/>
      <c r="DL774" s="10"/>
      <c r="DM774" s="10"/>
      <c r="DN774" s="10"/>
      <c r="DO774" s="10"/>
      <c r="DP774" s="10"/>
      <c r="DQ774" s="10"/>
      <c r="DR774" s="10"/>
      <c r="DS774" s="10"/>
      <c r="DT774" s="10"/>
      <c r="DU774" s="10"/>
      <c r="DV774" s="10"/>
      <c r="DW774" s="10"/>
      <c r="DX774" s="10"/>
      <c r="DY774" s="10"/>
      <c r="DZ774" s="10"/>
      <c r="EA774" s="10"/>
      <c r="EB774" s="10"/>
      <c r="EC774" s="10"/>
      <c r="ED774" s="10"/>
      <c r="EE774" s="10"/>
      <c r="EF774" s="10"/>
      <c r="EG774" s="10"/>
      <c r="EH774" s="10"/>
      <c r="EI774" s="10"/>
      <c r="EJ774" s="10"/>
      <c r="EK774" s="10"/>
      <c r="EL774" s="10"/>
      <c r="EM774" s="10"/>
      <c r="EN774" s="10"/>
      <c r="EO774" s="10"/>
      <c r="EP774" s="10"/>
      <c r="EQ774" s="10"/>
      <c r="ER774" s="10"/>
      <c r="ES774" s="10"/>
      <c r="ET774" s="10"/>
      <c r="EU774" s="10"/>
      <c r="EV774" s="10"/>
      <c r="EW774" s="10"/>
      <c r="EX774" s="10"/>
      <c r="EY774" s="10"/>
      <c r="EZ774" s="10"/>
      <c r="FA774" s="10"/>
      <c r="FB774" s="10"/>
      <c r="FC774" s="10"/>
      <c r="FD774" s="10"/>
      <c r="FE774" s="10"/>
      <c r="FF774" s="10"/>
      <c r="FG774" s="10"/>
      <c r="FH774" s="10"/>
      <c r="FI774" s="10"/>
      <c r="FJ774" s="10"/>
      <c r="FK774" s="10"/>
      <c r="FL774" s="10"/>
      <c r="FM774" s="10"/>
      <c r="FN774" s="10"/>
      <c r="FO774" s="10"/>
      <c r="FP774" s="10"/>
      <c r="FQ774" s="10"/>
      <c r="FR774" s="10"/>
      <c r="FS774" s="10"/>
      <c r="FT774" s="10"/>
      <c r="FU774" s="10"/>
      <c r="FV774" s="10"/>
      <c r="FW774" s="10"/>
      <c r="FX774" s="10"/>
      <c r="FY774" s="10"/>
      <c r="FZ774" s="10"/>
      <c r="GA774" s="10"/>
      <c r="GB774" s="10"/>
      <c r="GC774" s="10"/>
      <c r="GD774" s="10"/>
      <c r="GE774" s="10"/>
      <c r="GF774" s="10"/>
      <c r="GG774" s="10"/>
      <c r="GH774" s="10"/>
      <c r="GI774" s="10"/>
      <c r="GJ774" s="10"/>
      <c r="GK774" s="10"/>
      <c r="GL774" s="10"/>
      <c r="GM774" s="10"/>
      <c r="GN774" s="10"/>
      <c r="GO774" s="10"/>
      <c r="GP774" s="10"/>
      <c r="GQ774" s="10"/>
      <c r="GR774" s="10"/>
      <c r="GS774" s="10"/>
      <c r="GT774" s="10"/>
      <c r="GU774" s="10"/>
      <c r="GV774" s="10"/>
      <c r="GW774" s="10"/>
      <c r="GX774" s="10"/>
      <c r="GY774" s="10"/>
      <c r="GZ774" s="10"/>
      <c r="HA774" s="10"/>
      <c r="HB774" s="10"/>
      <c r="HC774" s="10"/>
      <c r="HD774" s="10"/>
      <c r="HE774" s="10"/>
      <c r="HF774" s="10"/>
      <c r="HG774" s="10"/>
      <c r="HH774" s="10"/>
      <c r="HI774" s="10"/>
      <c r="HJ774" s="10"/>
      <c r="HK774" s="10"/>
      <c r="HL774" s="10"/>
      <c r="HM774" s="10"/>
      <c r="HN774" s="10"/>
    </row>
    <row r="775" spans="1:222" ht="51" hidden="1" outlineLevel="1" x14ac:dyDescent="0.2">
      <c r="A775" s="14" t="s">
        <v>2055</v>
      </c>
      <c r="B775" s="14" t="s">
        <v>40</v>
      </c>
      <c r="C775" s="14" t="s">
        <v>2056</v>
      </c>
      <c r="D775" s="14" t="s">
        <v>1945</v>
      </c>
      <c r="E775" s="14" t="s">
        <v>2057</v>
      </c>
      <c r="F775" s="14" t="s">
        <v>2058</v>
      </c>
      <c r="G775" s="15" t="s">
        <v>77</v>
      </c>
      <c r="H775" s="16">
        <v>45</v>
      </c>
      <c r="I775" s="17" t="s">
        <v>816</v>
      </c>
      <c r="J775" s="15" t="s">
        <v>47</v>
      </c>
      <c r="K775" s="18" t="s">
        <v>48</v>
      </c>
      <c r="L775" s="18" t="s">
        <v>49</v>
      </c>
      <c r="M775" s="18" t="s">
        <v>2038</v>
      </c>
      <c r="N775" s="18"/>
      <c r="O775" s="18"/>
      <c r="P775" s="19"/>
      <c r="Q775" s="20">
        <v>500</v>
      </c>
      <c r="R775" s="20">
        <v>500</v>
      </c>
      <c r="S775" s="20">
        <v>500</v>
      </c>
      <c r="T775" s="20">
        <v>500</v>
      </c>
      <c r="U775" s="20">
        <v>500</v>
      </c>
      <c r="V775" s="20">
        <v>2482.14</v>
      </c>
      <c r="W775" s="28">
        <f t="shared" si="21"/>
        <v>6205350</v>
      </c>
      <c r="X775" s="20">
        <f t="shared" si="20"/>
        <v>6949992.0000000009</v>
      </c>
      <c r="Y775" s="18" t="s">
        <v>51</v>
      </c>
      <c r="Z775" s="14" t="s">
        <v>168</v>
      </c>
      <c r="AA775" s="22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0"/>
      <c r="DC775" s="10"/>
      <c r="DD775" s="10"/>
      <c r="DE775" s="10"/>
      <c r="DF775" s="10"/>
      <c r="DG775" s="10"/>
      <c r="DH775" s="10"/>
      <c r="DI775" s="10"/>
      <c r="DJ775" s="10"/>
      <c r="DK775" s="10"/>
      <c r="DL775" s="10"/>
      <c r="DM775" s="10"/>
      <c r="DN775" s="10"/>
      <c r="DO775" s="10"/>
      <c r="DP775" s="10"/>
      <c r="DQ775" s="10"/>
      <c r="DR775" s="10"/>
      <c r="DS775" s="10"/>
      <c r="DT775" s="10"/>
      <c r="DU775" s="10"/>
      <c r="DV775" s="10"/>
      <c r="DW775" s="10"/>
      <c r="DX775" s="10"/>
      <c r="DY775" s="10"/>
      <c r="DZ775" s="10"/>
      <c r="EA775" s="10"/>
      <c r="EB775" s="10"/>
      <c r="EC775" s="10"/>
      <c r="ED775" s="10"/>
      <c r="EE775" s="10"/>
      <c r="EF775" s="10"/>
      <c r="EG775" s="10"/>
      <c r="EH775" s="10"/>
      <c r="EI775" s="10"/>
      <c r="EJ775" s="10"/>
      <c r="EK775" s="10"/>
      <c r="EL775" s="10"/>
      <c r="EM775" s="10"/>
      <c r="EN775" s="10"/>
      <c r="EO775" s="10"/>
      <c r="EP775" s="10"/>
      <c r="EQ775" s="10"/>
      <c r="ER775" s="10"/>
      <c r="ES775" s="10"/>
      <c r="ET775" s="10"/>
      <c r="EU775" s="10"/>
      <c r="EV775" s="10"/>
      <c r="EW775" s="10"/>
      <c r="EX775" s="10"/>
      <c r="EY775" s="10"/>
      <c r="EZ775" s="10"/>
      <c r="FA775" s="10"/>
      <c r="FB775" s="10"/>
      <c r="FC775" s="10"/>
      <c r="FD775" s="10"/>
      <c r="FE775" s="10"/>
      <c r="FF775" s="10"/>
      <c r="FG775" s="10"/>
      <c r="FH775" s="10"/>
      <c r="FI775" s="10"/>
      <c r="FJ775" s="10"/>
      <c r="FK775" s="10"/>
      <c r="FL775" s="10"/>
      <c r="FM775" s="10"/>
      <c r="FN775" s="10"/>
      <c r="FO775" s="10"/>
      <c r="FP775" s="10"/>
      <c r="FQ775" s="10"/>
      <c r="FR775" s="10"/>
      <c r="FS775" s="10"/>
      <c r="FT775" s="10"/>
      <c r="FU775" s="10"/>
      <c r="FV775" s="10"/>
      <c r="FW775" s="10"/>
      <c r="FX775" s="10"/>
      <c r="FY775" s="10"/>
      <c r="FZ775" s="10"/>
      <c r="GA775" s="10"/>
      <c r="GB775" s="10"/>
      <c r="GC775" s="10"/>
      <c r="GD775" s="10"/>
      <c r="GE775" s="10"/>
      <c r="GF775" s="10"/>
      <c r="GG775" s="10"/>
      <c r="GH775" s="10"/>
      <c r="GI775" s="10"/>
      <c r="GJ775" s="10"/>
      <c r="GK775" s="10"/>
      <c r="GL775" s="10"/>
      <c r="GM775" s="10"/>
      <c r="GN775" s="10"/>
      <c r="GO775" s="10"/>
      <c r="GP775" s="10"/>
      <c r="GQ775" s="10"/>
      <c r="GR775" s="10"/>
      <c r="GS775" s="10"/>
      <c r="GT775" s="10"/>
      <c r="GU775" s="10"/>
      <c r="GV775" s="10"/>
      <c r="GW775" s="10"/>
      <c r="GX775" s="10"/>
      <c r="GY775" s="10"/>
      <c r="GZ775" s="10"/>
      <c r="HA775" s="10"/>
      <c r="HB775" s="10"/>
      <c r="HC775" s="10"/>
      <c r="HD775" s="10"/>
      <c r="HE775" s="10"/>
      <c r="HF775" s="10"/>
      <c r="HG775" s="10"/>
      <c r="HH775" s="10"/>
      <c r="HI775" s="10"/>
      <c r="HJ775" s="10"/>
      <c r="HK775" s="10"/>
      <c r="HL775" s="10"/>
      <c r="HM775" s="10"/>
      <c r="HN775" s="10"/>
    </row>
    <row r="776" spans="1:222" ht="51" hidden="1" outlineLevel="1" x14ac:dyDescent="0.2">
      <c r="A776" s="14" t="s">
        <v>2059</v>
      </c>
      <c r="B776" s="14" t="s">
        <v>40</v>
      </c>
      <c r="C776" s="14" t="s">
        <v>2060</v>
      </c>
      <c r="D776" s="14" t="s">
        <v>1945</v>
      </c>
      <c r="E776" s="14" t="s">
        <v>2061</v>
      </c>
      <c r="F776" s="14" t="s">
        <v>2062</v>
      </c>
      <c r="G776" s="15" t="s">
        <v>77</v>
      </c>
      <c r="H776" s="16">
        <v>45</v>
      </c>
      <c r="I776" s="17" t="s">
        <v>816</v>
      </c>
      <c r="J776" s="15" t="s">
        <v>47</v>
      </c>
      <c r="K776" s="18" t="s">
        <v>48</v>
      </c>
      <c r="L776" s="18" t="s">
        <v>49</v>
      </c>
      <c r="M776" s="18" t="s">
        <v>2038</v>
      </c>
      <c r="N776" s="18"/>
      <c r="O776" s="18"/>
      <c r="P776" s="19"/>
      <c r="Q776" s="20">
        <v>500</v>
      </c>
      <c r="R776" s="20">
        <v>500</v>
      </c>
      <c r="S776" s="20">
        <v>500</v>
      </c>
      <c r="T776" s="20">
        <v>500</v>
      </c>
      <c r="U776" s="20">
        <v>500</v>
      </c>
      <c r="V776" s="20">
        <v>2481.64</v>
      </c>
      <c r="W776" s="28">
        <f t="shared" si="21"/>
        <v>6204100</v>
      </c>
      <c r="X776" s="20">
        <f t="shared" si="20"/>
        <v>6948592.0000000009</v>
      </c>
      <c r="Y776" s="18" t="s">
        <v>51</v>
      </c>
      <c r="Z776" s="14" t="s">
        <v>168</v>
      </c>
      <c r="AA776" s="22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0"/>
      <c r="DC776" s="10"/>
      <c r="DD776" s="10"/>
      <c r="DE776" s="10"/>
      <c r="DF776" s="10"/>
      <c r="DG776" s="10"/>
      <c r="DH776" s="10"/>
      <c r="DI776" s="10"/>
      <c r="DJ776" s="10"/>
      <c r="DK776" s="10"/>
      <c r="DL776" s="10"/>
      <c r="DM776" s="10"/>
      <c r="DN776" s="10"/>
      <c r="DO776" s="10"/>
      <c r="DP776" s="10"/>
      <c r="DQ776" s="10"/>
      <c r="DR776" s="10"/>
      <c r="DS776" s="10"/>
      <c r="DT776" s="10"/>
      <c r="DU776" s="10"/>
      <c r="DV776" s="10"/>
      <c r="DW776" s="10"/>
      <c r="DX776" s="10"/>
      <c r="DY776" s="10"/>
      <c r="DZ776" s="10"/>
      <c r="EA776" s="10"/>
      <c r="EB776" s="10"/>
      <c r="EC776" s="10"/>
      <c r="ED776" s="10"/>
      <c r="EE776" s="10"/>
      <c r="EF776" s="10"/>
      <c r="EG776" s="10"/>
      <c r="EH776" s="10"/>
      <c r="EI776" s="10"/>
      <c r="EJ776" s="10"/>
      <c r="EK776" s="10"/>
      <c r="EL776" s="10"/>
      <c r="EM776" s="10"/>
      <c r="EN776" s="10"/>
      <c r="EO776" s="10"/>
      <c r="EP776" s="10"/>
      <c r="EQ776" s="10"/>
      <c r="ER776" s="10"/>
      <c r="ES776" s="10"/>
      <c r="ET776" s="10"/>
      <c r="EU776" s="10"/>
      <c r="EV776" s="10"/>
      <c r="EW776" s="10"/>
      <c r="EX776" s="10"/>
      <c r="EY776" s="10"/>
      <c r="EZ776" s="10"/>
      <c r="FA776" s="10"/>
      <c r="FB776" s="10"/>
      <c r="FC776" s="10"/>
      <c r="FD776" s="10"/>
      <c r="FE776" s="10"/>
      <c r="FF776" s="10"/>
      <c r="FG776" s="10"/>
      <c r="FH776" s="10"/>
      <c r="FI776" s="10"/>
      <c r="FJ776" s="10"/>
      <c r="FK776" s="10"/>
      <c r="FL776" s="10"/>
      <c r="FM776" s="10"/>
      <c r="FN776" s="10"/>
      <c r="FO776" s="10"/>
      <c r="FP776" s="10"/>
      <c r="FQ776" s="10"/>
      <c r="FR776" s="10"/>
      <c r="FS776" s="10"/>
      <c r="FT776" s="10"/>
      <c r="FU776" s="10"/>
      <c r="FV776" s="10"/>
      <c r="FW776" s="10"/>
      <c r="FX776" s="10"/>
      <c r="FY776" s="10"/>
      <c r="FZ776" s="10"/>
      <c r="GA776" s="10"/>
      <c r="GB776" s="10"/>
      <c r="GC776" s="10"/>
      <c r="GD776" s="10"/>
      <c r="GE776" s="10"/>
      <c r="GF776" s="10"/>
      <c r="GG776" s="10"/>
      <c r="GH776" s="10"/>
      <c r="GI776" s="10"/>
      <c r="GJ776" s="10"/>
      <c r="GK776" s="10"/>
      <c r="GL776" s="10"/>
      <c r="GM776" s="10"/>
      <c r="GN776" s="10"/>
      <c r="GO776" s="10"/>
      <c r="GP776" s="10"/>
      <c r="GQ776" s="10"/>
      <c r="GR776" s="10"/>
      <c r="GS776" s="10"/>
      <c r="GT776" s="10"/>
      <c r="GU776" s="10"/>
      <c r="GV776" s="10"/>
      <c r="GW776" s="10"/>
      <c r="GX776" s="10"/>
      <c r="GY776" s="10"/>
      <c r="GZ776" s="10"/>
      <c r="HA776" s="10"/>
      <c r="HB776" s="10"/>
      <c r="HC776" s="10"/>
      <c r="HD776" s="10"/>
      <c r="HE776" s="10"/>
      <c r="HF776" s="10"/>
      <c r="HG776" s="10"/>
      <c r="HH776" s="10"/>
      <c r="HI776" s="10"/>
      <c r="HJ776" s="10"/>
      <c r="HK776" s="10"/>
      <c r="HL776" s="10"/>
      <c r="HM776" s="10"/>
      <c r="HN776" s="10"/>
    </row>
    <row r="777" spans="1:222" ht="51" hidden="1" outlineLevel="1" x14ac:dyDescent="0.2">
      <c r="A777" s="14" t="s">
        <v>2063</v>
      </c>
      <c r="B777" s="14" t="s">
        <v>40</v>
      </c>
      <c r="C777" s="14" t="s">
        <v>2064</v>
      </c>
      <c r="D777" s="14" t="s">
        <v>1945</v>
      </c>
      <c r="E777" s="14" t="s">
        <v>2065</v>
      </c>
      <c r="F777" s="14" t="s">
        <v>2066</v>
      </c>
      <c r="G777" s="15" t="s">
        <v>77</v>
      </c>
      <c r="H777" s="16">
        <v>45</v>
      </c>
      <c r="I777" s="17" t="s">
        <v>816</v>
      </c>
      <c r="J777" s="15" t="s">
        <v>47</v>
      </c>
      <c r="K777" s="18" t="s">
        <v>48</v>
      </c>
      <c r="L777" s="18" t="s">
        <v>49</v>
      </c>
      <c r="M777" s="18" t="s">
        <v>2038</v>
      </c>
      <c r="N777" s="18"/>
      <c r="O777" s="18"/>
      <c r="P777" s="19"/>
      <c r="Q777" s="20">
        <v>500</v>
      </c>
      <c r="R777" s="20">
        <v>500</v>
      </c>
      <c r="S777" s="20">
        <v>500</v>
      </c>
      <c r="T777" s="20">
        <v>500</v>
      </c>
      <c r="U777" s="20">
        <v>500</v>
      </c>
      <c r="V777" s="20">
        <v>2480.85</v>
      </c>
      <c r="W777" s="28">
        <f t="shared" si="21"/>
        <v>6202125</v>
      </c>
      <c r="X777" s="20">
        <f t="shared" si="20"/>
        <v>6946380.0000000009</v>
      </c>
      <c r="Y777" s="18" t="s">
        <v>51</v>
      </c>
      <c r="Z777" s="14" t="s">
        <v>168</v>
      </c>
      <c r="AA777" s="22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  <c r="CX777" s="10"/>
      <c r="CY777" s="10"/>
      <c r="CZ777" s="10"/>
      <c r="DA777" s="10"/>
      <c r="DB777" s="10"/>
      <c r="DC777" s="10"/>
      <c r="DD777" s="10"/>
      <c r="DE777" s="10"/>
      <c r="DF777" s="10"/>
      <c r="DG777" s="10"/>
      <c r="DH777" s="10"/>
      <c r="DI777" s="10"/>
      <c r="DJ777" s="10"/>
      <c r="DK777" s="10"/>
      <c r="DL777" s="10"/>
      <c r="DM777" s="10"/>
      <c r="DN777" s="10"/>
      <c r="DO777" s="10"/>
      <c r="DP777" s="10"/>
      <c r="DQ777" s="10"/>
      <c r="DR777" s="10"/>
      <c r="DS777" s="10"/>
      <c r="DT777" s="10"/>
      <c r="DU777" s="10"/>
      <c r="DV777" s="10"/>
      <c r="DW777" s="10"/>
      <c r="DX777" s="10"/>
      <c r="DY777" s="10"/>
      <c r="DZ777" s="10"/>
      <c r="EA777" s="10"/>
      <c r="EB777" s="10"/>
      <c r="EC777" s="10"/>
      <c r="ED777" s="10"/>
      <c r="EE777" s="10"/>
      <c r="EF777" s="10"/>
      <c r="EG777" s="10"/>
      <c r="EH777" s="10"/>
      <c r="EI777" s="10"/>
      <c r="EJ777" s="10"/>
      <c r="EK777" s="10"/>
      <c r="EL777" s="10"/>
      <c r="EM777" s="10"/>
      <c r="EN777" s="10"/>
      <c r="EO777" s="10"/>
      <c r="EP777" s="10"/>
      <c r="EQ777" s="10"/>
      <c r="ER777" s="10"/>
      <c r="ES777" s="10"/>
      <c r="ET777" s="10"/>
      <c r="EU777" s="10"/>
      <c r="EV777" s="10"/>
      <c r="EW777" s="10"/>
      <c r="EX777" s="10"/>
      <c r="EY777" s="10"/>
      <c r="EZ777" s="10"/>
      <c r="FA777" s="10"/>
      <c r="FB777" s="10"/>
      <c r="FC777" s="10"/>
      <c r="FD777" s="10"/>
      <c r="FE777" s="10"/>
      <c r="FF777" s="10"/>
      <c r="FG777" s="10"/>
      <c r="FH777" s="10"/>
      <c r="FI777" s="10"/>
      <c r="FJ777" s="10"/>
      <c r="FK777" s="10"/>
      <c r="FL777" s="10"/>
      <c r="FM777" s="10"/>
      <c r="FN777" s="10"/>
      <c r="FO777" s="10"/>
      <c r="FP777" s="10"/>
      <c r="FQ777" s="10"/>
      <c r="FR777" s="10"/>
      <c r="FS777" s="10"/>
      <c r="FT777" s="10"/>
      <c r="FU777" s="10"/>
      <c r="FV777" s="10"/>
      <c r="FW777" s="10"/>
      <c r="FX777" s="10"/>
      <c r="FY777" s="10"/>
      <c r="FZ777" s="10"/>
      <c r="GA777" s="10"/>
      <c r="GB777" s="10"/>
      <c r="GC777" s="10"/>
      <c r="GD777" s="10"/>
      <c r="GE777" s="10"/>
      <c r="GF777" s="10"/>
      <c r="GG777" s="10"/>
      <c r="GH777" s="10"/>
      <c r="GI777" s="10"/>
      <c r="GJ777" s="10"/>
      <c r="GK777" s="10"/>
      <c r="GL777" s="10"/>
      <c r="GM777" s="10"/>
      <c r="GN777" s="10"/>
      <c r="GO777" s="10"/>
      <c r="GP777" s="10"/>
      <c r="GQ777" s="10"/>
      <c r="GR777" s="10"/>
      <c r="GS777" s="10"/>
      <c r="GT777" s="10"/>
      <c r="GU777" s="10"/>
      <c r="GV777" s="10"/>
      <c r="GW777" s="10"/>
      <c r="GX777" s="10"/>
      <c r="GY777" s="10"/>
      <c r="GZ777" s="10"/>
      <c r="HA777" s="10"/>
      <c r="HB777" s="10"/>
      <c r="HC777" s="10"/>
      <c r="HD777" s="10"/>
      <c r="HE777" s="10"/>
      <c r="HF777" s="10"/>
      <c r="HG777" s="10"/>
      <c r="HH777" s="10"/>
      <c r="HI777" s="10"/>
      <c r="HJ777" s="10"/>
      <c r="HK777" s="10"/>
      <c r="HL777" s="10"/>
      <c r="HM777" s="10"/>
      <c r="HN777" s="10"/>
    </row>
    <row r="778" spans="1:222" ht="51" hidden="1" outlineLevel="1" x14ac:dyDescent="0.2">
      <c r="A778" s="14" t="s">
        <v>2067</v>
      </c>
      <c r="B778" s="14" t="s">
        <v>40</v>
      </c>
      <c r="C778" s="14" t="s">
        <v>2068</v>
      </c>
      <c r="D778" s="14" t="s">
        <v>1945</v>
      </c>
      <c r="E778" s="14" t="s">
        <v>2069</v>
      </c>
      <c r="F778" s="14" t="s">
        <v>2070</v>
      </c>
      <c r="G778" s="15" t="s">
        <v>77</v>
      </c>
      <c r="H778" s="16">
        <v>45</v>
      </c>
      <c r="I778" s="17" t="s">
        <v>816</v>
      </c>
      <c r="J778" s="15" t="s">
        <v>47</v>
      </c>
      <c r="K778" s="18" t="s">
        <v>48</v>
      </c>
      <c r="L778" s="18" t="s">
        <v>49</v>
      </c>
      <c r="M778" s="18" t="s">
        <v>2038</v>
      </c>
      <c r="N778" s="18"/>
      <c r="O778" s="18"/>
      <c r="P778" s="19"/>
      <c r="Q778" s="20">
        <v>40</v>
      </c>
      <c r="R778" s="20">
        <v>40</v>
      </c>
      <c r="S778" s="20">
        <v>40</v>
      </c>
      <c r="T778" s="20">
        <v>40</v>
      </c>
      <c r="U778" s="20">
        <v>40</v>
      </c>
      <c r="V778" s="20">
        <v>2469.91</v>
      </c>
      <c r="W778" s="28">
        <f t="shared" si="21"/>
        <v>493982</v>
      </c>
      <c r="X778" s="20">
        <f t="shared" si="20"/>
        <v>553259.84000000008</v>
      </c>
      <c r="Y778" s="18" t="s">
        <v>51</v>
      </c>
      <c r="Z778" s="14" t="s">
        <v>168</v>
      </c>
      <c r="AA778" s="22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0"/>
      <c r="DR778" s="10"/>
      <c r="DS778" s="10"/>
      <c r="DT778" s="10"/>
      <c r="DU778" s="10"/>
      <c r="DV778" s="10"/>
      <c r="DW778" s="10"/>
      <c r="DX778" s="10"/>
      <c r="DY778" s="10"/>
      <c r="DZ778" s="10"/>
      <c r="EA778" s="10"/>
      <c r="EB778" s="10"/>
      <c r="EC778" s="10"/>
      <c r="ED778" s="10"/>
      <c r="EE778" s="10"/>
      <c r="EF778" s="10"/>
      <c r="EG778" s="10"/>
      <c r="EH778" s="10"/>
      <c r="EI778" s="10"/>
      <c r="EJ778" s="10"/>
      <c r="EK778" s="10"/>
      <c r="EL778" s="10"/>
      <c r="EM778" s="10"/>
      <c r="EN778" s="10"/>
      <c r="EO778" s="10"/>
      <c r="EP778" s="10"/>
      <c r="EQ778" s="10"/>
      <c r="ER778" s="10"/>
      <c r="ES778" s="10"/>
      <c r="ET778" s="10"/>
      <c r="EU778" s="10"/>
      <c r="EV778" s="10"/>
      <c r="EW778" s="10"/>
      <c r="EX778" s="10"/>
      <c r="EY778" s="10"/>
      <c r="EZ778" s="10"/>
      <c r="FA778" s="10"/>
      <c r="FB778" s="10"/>
      <c r="FC778" s="10"/>
      <c r="FD778" s="10"/>
      <c r="FE778" s="10"/>
      <c r="FF778" s="10"/>
      <c r="FG778" s="10"/>
      <c r="FH778" s="10"/>
      <c r="FI778" s="10"/>
      <c r="FJ778" s="10"/>
      <c r="FK778" s="10"/>
      <c r="FL778" s="10"/>
      <c r="FM778" s="10"/>
      <c r="FN778" s="10"/>
      <c r="FO778" s="10"/>
      <c r="FP778" s="10"/>
      <c r="FQ778" s="10"/>
      <c r="FR778" s="10"/>
      <c r="FS778" s="10"/>
      <c r="FT778" s="10"/>
      <c r="FU778" s="10"/>
      <c r="FV778" s="10"/>
      <c r="FW778" s="10"/>
      <c r="FX778" s="10"/>
      <c r="FY778" s="10"/>
      <c r="FZ778" s="10"/>
      <c r="GA778" s="10"/>
      <c r="GB778" s="10"/>
      <c r="GC778" s="10"/>
      <c r="GD778" s="10"/>
      <c r="GE778" s="10"/>
      <c r="GF778" s="10"/>
      <c r="GG778" s="10"/>
      <c r="GH778" s="10"/>
      <c r="GI778" s="10"/>
      <c r="GJ778" s="10"/>
      <c r="GK778" s="10"/>
      <c r="GL778" s="10"/>
      <c r="GM778" s="10"/>
      <c r="GN778" s="10"/>
      <c r="GO778" s="10"/>
      <c r="GP778" s="10"/>
      <c r="GQ778" s="10"/>
      <c r="GR778" s="10"/>
      <c r="GS778" s="10"/>
      <c r="GT778" s="10"/>
      <c r="GU778" s="10"/>
      <c r="GV778" s="10"/>
      <c r="GW778" s="10"/>
      <c r="GX778" s="10"/>
      <c r="GY778" s="10"/>
      <c r="GZ778" s="10"/>
      <c r="HA778" s="10"/>
      <c r="HB778" s="10"/>
      <c r="HC778" s="10"/>
      <c r="HD778" s="10"/>
      <c r="HE778" s="10"/>
      <c r="HF778" s="10"/>
      <c r="HG778" s="10"/>
      <c r="HH778" s="10"/>
      <c r="HI778" s="10"/>
      <c r="HJ778" s="10"/>
      <c r="HK778" s="10"/>
      <c r="HL778" s="10"/>
      <c r="HM778" s="10"/>
      <c r="HN778" s="10"/>
    </row>
    <row r="779" spans="1:222" ht="51" hidden="1" outlineLevel="1" x14ac:dyDescent="0.2">
      <c r="A779" s="14" t="s">
        <v>2071</v>
      </c>
      <c r="B779" s="14" t="s">
        <v>40</v>
      </c>
      <c r="C779" s="14" t="s">
        <v>2072</v>
      </c>
      <c r="D779" s="14" t="s">
        <v>1945</v>
      </c>
      <c r="E779" s="14" t="s">
        <v>2073</v>
      </c>
      <c r="F779" s="14" t="s">
        <v>2074</v>
      </c>
      <c r="G779" s="15" t="s">
        <v>77</v>
      </c>
      <c r="H779" s="16">
        <v>45</v>
      </c>
      <c r="I779" s="17" t="s">
        <v>816</v>
      </c>
      <c r="J779" s="15" t="s">
        <v>47</v>
      </c>
      <c r="K779" s="18" t="s">
        <v>48</v>
      </c>
      <c r="L779" s="18" t="s">
        <v>49</v>
      </c>
      <c r="M779" s="18" t="s">
        <v>2038</v>
      </c>
      <c r="N779" s="18"/>
      <c r="O779" s="18"/>
      <c r="P779" s="19"/>
      <c r="Q779" s="20">
        <v>60</v>
      </c>
      <c r="R779" s="20">
        <v>60</v>
      </c>
      <c r="S779" s="20">
        <v>60</v>
      </c>
      <c r="T779" s="20">
        <v>60</v>
      </c>
      <c r="U779" s="20">
        <v>60</v>
      </c>
      <c r="V779" s="20">
        <v>2669.07</v>
      </c>
      <c r="W779" s="28">
        <f t="shared" si="21"/>
        <v>800721</v>
      </c>
      <c r="X779" s="20">
        <f t="shared" si="20"/>
        <v>896807.52000000014</v>
      </c>
      <c r="Y779" s="18" t="s">
        <v>51</v>
      </c>
      <c r="Z779" s="14" t="s">
        <v>168</v>
      </c>
      <c r="AA779" s="22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0"/>
      <c r="DE779" s="10"/>
      <c r="DF779" s="10"/>
      <c r="DG779" s="10"/>
      <c r="DH779" s="10"/>
      <c r="DI779" s="10"/>
      <c r="DJ779" s="10"/>
      <c r="DK779" s="10"/>
      <c r="DL779" s="10"/>
      <c r="DM779" s="10"/>
      <c r="DN779" s="10"/>
      <c r="DO779" s="10"/>
      <c r="DP779" s="10"/>
      <c r="DQ779" s="10"/>
      <c r="DR779" s="10"/>
      <c r="DS779" s="10"/>
      <c r="DT779" s="10"/>
      <c r="DU779" s="10"/>
      <c r="DV779" s="10"/>
      <c r="DW779" s="10"/>
      <c r="DX779" s="10"/>
      <c r="DY779" s="10"/>
      <c r="DZ779" s="10"/>
      <c r="EA779" s="10"/>
      <c r="EB779" s="10"/>
      <c r="EC779" s="10"/>
      <c r="ED779" s="10"/>
      <c r="EE779" s="10"/>
      <c r="EF779" s="10"/>
      <c r="EG779" s="10"/>
      <c r="EH779" s="10"/>
      <c r="EI779" s="10"/>
      <c r="EJ779" s="10"/>
      <c r="EK779" s="10"/>
      <c r="EL779" s="10"/>
      <c r="EM779" s="10"/>
      <c r="EN779" s="10"/>
      <c r="EO779" s="10"/>
      <c r="EP779" s="10"/>
      <c r="EQ779" s="10"/>
      <c r="ER779" s="10"/>
      <c r="ES779" s="10"/>
      <c r="ET779" s="10"/>
      <c r="EU779" s="10"/>
      <c r="EV779" s="10"/>
      <c r="EW779" s="10"/>
      <c r="EX779" s="10"/>
      <c r="EY779" s="10"/>
      <c r="EZ779" s="10"/>
      <c r="FA779" s="10"/>
      <c r="FB779" s="10"/>
      <c r="FC779" s="10"/>
      <c r="FD779" s="10"/>
      <c r="FE779" s="10"/>
      <c r="FF779" s="10"/>
      <c r="FG779" s="10"/>
      <c r="FH779" s="10"/>
      <c r="FI779" s="10"/>
      <c r="FJ779" s="10"/>
      <c r="FK779" s="10"/>
      <c r="FL779" s="10"/>
      <c r="FM779" s="10"/>
      <c r="FN779" s="10"/>
      <c r="FO779" s="10"/>
      <c r="FP779" s="10"/>
      <c r="FQ779" s="10"/>
      <c r="FR779" s="10"/>
      <c r="FS779" s="10"/>
      <c r="FT779" s="10"/>
      <c r="FU779" s="10"/>
      <c r="FV779" s="10"/>
      <c r="FW779" s="10"/>
      <c r="FX779" s="10"/>
      <c r="FY779" s="10"/>
      <c r="FZ779" s="10"/>
      <c r="GA779" s="10"/>
      <c r="GB779" s="10"/>
      <c r="GC779" s="10"/>
      <c r="GD779" s="10"/>
      <c r="GE779" s="10"/>
      <c r="GF779" s="10"/>
      <c r="GG779" s="10"/>
      <c r="GH779" s="10"/>
      <c r="GI779" s="10"/>
      <c r="GJ779" s="10"/>
      <c r="GK779" s="10"/>
      <c r="GL779" s="10"/>
      <c r="GM779" s="10"/>
      <c r="GN779" s="10"/>
      <c r="GO779" s="10"/>
      <c r="GP779" s="10"/>
      <c r="GQ779" s="10"/>
      <c r="GR779" s="10"/>
      <c r="GS779" s="10"/>
      <c r="GT779" s="10"/>
      <c r="GU779" s="10"/>
      <c r="GV779" s="10"/>
      <c r="GW779" s="10"/>
      <c r="GX779" s="10"/>
      <c r="GY779" s="10"/>
      <c r="GZ779" s="10"/>
      <c r="HA779" s="10"/>
      <c r="HB779" s="10"/>
      <c r="HC779" s="10"/>
      <c r="HD779" s="10"/>
      <c r="HE779" s="10"/>
      <c r="HF779" s="10"/>
      <c r="HG779" s="10"/>
      <c r="HH779" s="10"/>
      <c r="HI779" s="10"/>
      <c r="HJ779" s="10"/>
      <c r="HK779" s="10"/>
      <c r="HL779" s="10"/>
      <c r="HM779" s="10"/>
      <c r="HN779" s="10"/>
    </row>
    <row r="780" spans="1:222" ht="51" hidden="1" outlineLevel="1" x14ac:dyDescent="0.2">
      <c r="A780" s="14" t="s">
        <v>2075</v>
      </c>
      <c r="B780" s="14" t="s">
        <v>40</v>
      </c>
      <c r="C780" s="14" t="s">
        <v>2076</v>
      </c>
      <c r="D780" s="14" t="s">
        <v>1945</v>
      </c>
      <c r="E780" s="14" t="s">
        <v>2077</v>
      </c>
      <c r="F780" s="14" t="s">
        <v>2078</v>
      </c>
      <c r="G780" s="15" t="s">
        <v>77</v>
      </c>
      <c r="H780" s="16">
        <v>45</v>
      </c>
      <c r="I780" s="17" t="s">
        <v>816</v>
      </c>
      <c r="J780" s="15" t="s">
        <v>47</v>
      </c>
      <c r="K780" s="18" t="s">
        <v>48</v>
      </c>
      <c r="L780" s="18" t="s">
        <v>49</v>
      </c>
      <c r="M780" s="18" t="s">
        <v>2038</v>
      </c>
      <c r="N780" s="18"/>
      <c r="O780" s="18"/>
      <c r="P780" s="19"/>
      <c r="Q780" s="20">
        <v>540</v>
      </c>
      <c r="R780" s="20">
        <v>500</v>
      </c>
      <c r="S780" s="20">
        <v>500</v>
      </c>
      <c r="T780" s="20">
        <v>500</v>
      </c>
      <c r="U780" s="20">
        <v>500</v>
      </c>
      <c r="V780" s="20">
        <v>2496.2600000000002</v>
      </c>
      <c r="W780" s="28">
        <f t="shared" si="21"/>
        <v>6340500.4000000004</v>
      </c>
      <c r="X780" s="20">
        <f t="shared" si="20"/>
        <v>7101360.4480000008</v>
      </c>
      <c r="Y780" s="18" t="s">
        <v>51</v>
      </c>
      <c r="Z780" s="14" t="s">
        <v>168</v>
      </c>
      <c r="AA780" s="22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0"/>
      <c r="DC780" s="10"/>
      <c r="DD780" s="10"/>
      <c r="DE780" s="10"/>
      <c r="DF780" s="10"/>
      <c r="DG780" s="10"/>
      <c r="DH780" s="10"/>
      <c r="DI780" s="10"/>
      <c r="DJ780" s="10"/>
      <c r="DK780" s="10"/>
      <c r="DL780" s="10"/>
      <c r="DM780" s="10"/>
      <c r="DN780" s="10"/>
      <c r="DO780" s="10"/>
      <c r="DP780" s="10"/>
      <c r="DQ780" s="10"/>
      <c r="DR780" s="10"/>
      <c r="DS780" s="10"/>
      <c r="DT780" s="10"/>
      <c r="DU780" s="10"/>
      <c r="DV780" s="10"/>
      <c r="DW780" s="10"/>
      <c r="DX780" s="10"/>
      <c r="DY780" s="10"/>
      <c r="DZ780" s="10"/>
      <c r="EA780" s="10"/>
      <c r="EB780" s="10"/>
      <c r="EC780" s="10"/>
      <c r="ED780" s="10"/>
      <c r="EE780" s="10"/>
      <c r="EF780" s="10"/>
      <c r="EG780" s="10"/>
      <c r="EH780" s="10"/>
      <c r="EI780" s="10"/>
      <c r="EJ780" s="10"/>
      <c r="EK780" s="10"/>
      <c r="EL780" s="10"/>
      <c r="EM780" s="10"/>
      <c r="EN780" s="10"/>
      <c r="EO780" s="10"/>
      <c r="EP780" s="10"/>
      <c r="EQ780" s="10"/>
      <c r="ER780" s="10"/>
      <c r="ES780" s="10"/>
      <c r="ET780" s="10"/>
      <c r="EU780" s="10"/>
      <c r="EV780" s="10"/>
      <c r="EW780" s="10"/>
      <c r="EX780" s="10"/>
      <c r="EY780" s="10"/>
      <c r="EZ780" s="10"/>
      <c r="FA780" s="10"/>
      <c r="FB780" s="10"/>
      <c r="FC780" s="10"/>
      <c r="FD780" s="10"/>
      <c r="FE780" s="10"/>
      <c r="FF780" s="10"/>
      <c r="FG780" s="10"/>
      <c r="FH780" s="10"/>
      <c r="FI780" s="10"/>
      <c r="FJ780" s="10"/>
      <c r="FK780" s="10"/>
      <c r="FL780" s="10"/>
      <c r="FM780" s="10"/>
      <c r="FN780" s="10"/>
      <c r="FO780" s="10"/>
      <c r="FP780" s="10"/>
      <c r="FQ780" s="10"/>
      <c r="FR780" s="10"/>
      <c r="FS780" s="10"/>
      <c r="FT780" s="10"/>
      <c r="FU780" s="10"/>
      <c r="FV780" s="10"/>
      <c r="FW780" s="10"/>
      <c r="FX780" s="10"/>
      <c r="FY780" s="10"/>
      <c r="FZ780" s="10"/>
      <c r="GA780" s="10"/>
      <c r="GB780" s="10"/>
      <c r="GC780" s="10"/>
      <c r="GD780" s="10"/>
      <c r="GE780" s="10"/>
      <c r="GF780" s="10"/>
      <c r="GG780" s="10"/>
      <c r="GH780" s="10"/>
      <c r="GI780" s="10"/>
      <c r="GJ780" s="10"/>
      <c r="GK780" s="10"/>
      <c r="GL780" s="10"/>
      <c r="GM780" s="10"/>
      <c r="GN780" s="10"/>
      <c r="GO780" s="10"/>
      <c r="GP780" s="10"/>
      <c r="GQ780" s="10"/>
      <c r="GR780" s="10"/>
      <c r="GS780" s="10"/>
      <c r="GT780" s="10"/>
      <c r="GU780" s="10"/>
      <c r="GV780" s="10"/>
      <c r="GW780" s="10"/>
      <c r="GX780" s="10"/>
      <c r="GY780" s="10"/>
      <c r="GZ780" s="10"/>
      <c r="HA780" s="10"/>
      <c r="HB780" s="10"/>
      <c r="HC780" s="10"/>
      <c r="HD780" s="10"/>
      <c r="HE780" s="10"/>
      <c r="HF780" s="10"/>
      <c r="HG780" s="10"/>
      <c r="HH780" s="10"/>
      <c r="HI780" s="10"/>
      <c r="HJ780" s="10"/>
      <c r="HK780" s="10"/>
      <c r="HL780" s="10"/>
      <c r="HM780" s="10"/>
      <c r="HN780" s="10"/>
    </row>
    <row r="781" spans="1:222" ht="51" hidden="1" outlineLevel="1" x14ac:dyDescent="0.2">
      <c r="A781" s="14" t="s">
        <v>2079</v>
      </c>
      <c r="B781" s="14" t="s">
        <v>40</v>
      </c>
      <c r="C781" s="14" t="s">
        <v>2080</v>
      </c>
      <c r="D781" s="14" t="s">
        <v>1945</v>
      </c>
      <c r="E781" s="14" t="s">
        <v>2081</v>
      </c>
      <c r="F781" s="14" t="s">
        <v>2082</v>
      </c>
      <c r="G781" s="15" t="s">
        <v>77</v>
      </c>
      <c r="H781" s="16">
        <v>45</v>
      </c>
      <c r="I781" s="17" t="s">
        <v>816</v>
      </c>
      <c r="J781" s="15" t="s">
        <v>47</v>
      </c>
      <c r="K781" s="18" t="s">
        <v>48</v>
      </c>
      <c r="L781" s="18" t="s">
        <v>49</v>
      </c>
      <c r="M781" s="18" t="s">
        <v>2038</v>
      </c>
      <c r="N781" s="18"/>
      <c r="O781" s="18"/>
      <c r="P781" s="19"/>
      <c r="Q781" s="20">
        <v>60</v>
      </c>
      <c r="R781" s="20">
        <v>60</v>
      </c>
      <c r="S781" s="20">
        <v>60</v>
      </c>
      <c r="T781" s="20">
        <v>60</v>
      </c>
      <c r="U781" s="20">
        <v>60</v>
      </c>
      <c r="V781" s="20">
        <v>2628.83</v>
      </c>
      <c r="W781" s="28">
        <f t="shared" si="21"/>
        <v>788649</v>
      </c>
      <c r="X781" s="20">
        <f t="shared" si="20"/>
        <v>883286.88000000012</v>
      </c>
      <c r="Y781" s="18" t="s">
        <v>51</v>
      </c>
      <c r="Z781" s="14" t="s">
        <v>168</v>
      </c>
      <c r="AA781" s="22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  <c r="DG781" s="10"/>
      <c r="DH781" s="10"/>
      <c r="DI781" s="10"/>
      <c r="DJ781" s="10"/>
      <c r="DK781" s="10"/>
      <c r="DL781" s="10"/>
      <c r="DM781" s="10"/>
      <c r="DN781" s="10"/>
      <c r="DO781" s="10"/>
      <c r="DP781" s="10"/>
      <c r="DQ781" s="10"/>
      <c r="DR781" s="10"/>
      <c r="DS781" s="10"/>
      <c r="DT781" s="10"/>
      <c r="DU781" s="10"/>
      <c r="DV781" s="10"/>
      <c r="DW781" s="10"/>
      <c r="DX781" s="10"/>
      <c r="DY781" s="10"/>
      <c r="DZ781" s="10"/>
      <c r="EA781" s="10"/>
      <c r="EB781" s="10"/>
      <c r="EC781" s="10"/>
      <c r="ED781" s="10"/>
      <c r="EE781" s="10"/>
      <c r="EF781" s="10"/>
      <c r="EG781" s="10"/>
      <c r="EH781" s="10"/>
      <c r="EI781" s="10"/>
      <c r="EJ781" s="10"/>
      <c r="EK781" s="10"/>
      <c r="EL781" s="10"/>
      <c r="EM781" s="10"/>
      <c r="EN781" s="10"/>
      <c r="EO781" s="10"/>
      <c r="EP781" s="10"/>
      <c r="EQ781" s="10"/>
      <c r="ER781" s="10"/>
      <c r="ES781" s="10"/>
      <c r="ET781" s="10"/>
      <c r="EU781" s="10"/>
      <c r="EV781" s="10"/>
      <c r="EW781" s="10"/>
      <c r="EX781" s="10"/>
      <c r="EY781" s="10"/>
      <c r="EZ781" s="10"/>
      <c r="FA781" s="10"/>
      <c r="FB781" s="10"/>
      <c r="FC781" s="10"/>
      <c r="FD781" s="10"/>
      <c r="FE781" s="10"/>
      <c r="FF781" s="10"/>
      <c r="FG781" s="10"/>
      <c r="FH781" s="10"/>
      <c r="FI781" s="10"/>
      <c r="FJ781" s="10"/>
      <c r="FK781" s="10"/>
      <c r="FL781" s="10"/>
      <c r="FM781" s="10"/>
      <c r="FN781" s="10"/>
      <c r="FO781" s="10"/>
      <c r="FP781" s="10"/>
      <c r="FQ781" s="10"/>
      <c r="FR781" s="10"/>
      <c r="FS781" s="10"/>
      <c r="FT781" s="10"/>
      <c r="FU781" s="10"/>
      <c r="FV781" s="10"/>
      <c r="FW781" s="10"/>
      <c r="FX781" s="10"/>
      <c r="FY781" s="10"/>
      <c r="FZ781" s="10"/>
      <c r="GA781" s="10"/>
      <c r="GB781" s="10"/>
      <c r="GC781" s="10"/>
      <c r="GD781" s="10"/>
      <c r="GE781" s="10"/>
      <c r="GF781" s="10"/>
      <c r="GG781" s="10"/>
      <c r="GH781" s="10"/>
      <c r="GI781" s="10"/>
      <c r="GJ781" s="10"/>
      <c r="GK781" s="10"/>
      <c r="GL781" s="10"/>
      <c r="GM781" s="10"/>
      <c r="GN781" s="10"/>
      <c r="GO781" s="10"/>
      <c r="GP781" s="10"/>
      <c r="GQ781" s="10"/>
      <c r="GR781" s="10"/>
      <c r="GS781" s="10"/>
      <c r="GT781" s="10"/>
      <c r="GU781" s="10"/>
      <c r="GV781" s="10"/>
      <c r="GW781" s="10"/>
      <c r="GX781" s="10"/>
      <c r="GY781" s="10"/>
      <c r="GZ781" s="10"/>
      <c r="HA781" s="10"/>
      <c r="HB781" s="10"/>
      <c r="HC781" s="10"/>
      <c r="HD781" s="10"/>
      <c r="HE781" s="10"/>
      <c r="HF781" s="10"/>
      <c r="HG781" s="10"/>
      <c r="HH781" s="10"/>
      <c r="HI781" s="10"/>
      <c r="HJ781" s="10"/>
      <c r="HK781" s="10"/>
      <c r="HL781" s="10"/>
      <c r="HM781" s="10"/>
      <c r="HN781" s="10"/>
    </row>
    <row r="782" spans="1:222" ht="51" hidden="1" outlineLevel="1" x14ac:dyDescent="0.2">
      <c r="A782" s="14" t="s">
        <v>2083</v>
      </c>
      <c r="B782" s="14" t="s">
        <v>40</v>
      </c>
      <c r="C782" s="14" t="s">
        <v>2084</v>
      </c>
      <c r="D782" s="14" t="s">
        <v>1945</v>
      </c>
      <c r="E782" s="14" t="s">
        <v>2085</v>
      </c>
      <c r="F782" s="14" t="s">
        <v>2086</v>
      </c>
      <c r="G782" s="15" t="s">
        <v>77</v>
      </c>
      <c r="H782" s="16">
        <v>45</v>
      </c>
      <c r="I782" s="17" t="s">
        <v>816</v>
      </c>
      <c r="J782" s="15" t="s">
        <v>47</v>
      </c>
      <c r="K782" s="18" t="s">
        <v>48</v>
      </c>
      <c r="L782" s="18" t="s">
        <v>49</v>
      </c>
      <c r="M782" s="18" t="s">
        <v>2038</v>
      </c>
      <c r="N782" s="18"/>
      <c r="O782" s="18"/>
      <c r="P782" s="19"/>
      <c r="Q782" s="20">
        <v>60</v>
      </c>
      <c r="R782" s="20">
        <v>60</v>
      </c>
      <c r="S782" s="20">
        <v>60</v>
      </c>
      <c r="T782" s="20">
        <v>60</v>
      </c>
      <c r="U782" s="20">
        <v>60</v>
      </c>
      <c r="V782" s="20">
        <v>2616.41</v>
      </c>
      <c r="W782" s="28">
        <f t="shared" si="21"/>
        <v>784923</v>
      </c>
      <c r="X782" s="20">
        <f t="shared" si="20"/>
        <v>879113.76000000013</v>
      </c>
      <c r="Y782" s="18" t="s">
        <v>51</v>
      </c>
      <c r="Z782" s="14" t="s">
        <v>168</v>
      </c>
      <c r="AA782" s="22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0"/>
      <c r="DC782" s="10"/>
      <c r="DD782" s="10"/>
      <c r="DE782" s="10"/>
      <c r="DF782" s="10"/>
      <c r="DG782" s="10"/>
      <c r="DH782" s="10"/>
      <c r="DI782" s="10"/>
      <c r="DJ782" s="10"/>
      <c r="DK782" s="10"/>
      <c r="DL782" s="10"/>
      <c r="DM782" s="10"/>
      <c r="DN782" s="10"/>
      <c r="DO782" s="10"/>
      <c r="DP782" s="10"/>
      <c r="DQ782" s="10"/>
      <c r="DR782" s="10"/>
      <c r="DS782" s="10"/>
      <c r="DT782" s="10"/>
      <c r="DU782" s="10"/>
      <c r="DV782" s="10"/>
      <c r="DW782" s="10"/>
      <c r="DX782" s="10"/>
      <c r="DY782" s="10"/>
      <c r="DZ782" s="10"/>
      <c r="EA782" s="10"/>
      <c r="EB782" s="10"/>
      <c r="EC782" s="10"/>
      <c r="ED782" s="10"/>
      <c r="EE782" s="10"/>
      <c r="EF782" s="10"/>
      <c r="EG782" s="10"/>
      <c r="EH782" s="10"/>
      <c r="EI782" s="10"/>
      <c r="EJ782" s="10"/>
      <c r="EK782" s="10"/>
      <c r="EL782" s="10"/>
      <c r="EM782" s="10"/>
      <c r="EN782" s="10"/>
      <c r="EO782" s="10"/>
      <c r="EP782" s="10"/>
      <c r="EQ782" s="10"/>
      <c r="ER782" s="10"/>
      <c r="ES782" s="10"/>
      <c r="ET782" s="10"/>
      <c r="EU782" s="10"/>
      <c r="EV782" s="10"/>
      <c r="EW782" s="10"/>
      <c r="EX782" s="10"/>
      <c r="EY782" s="10"/>
      <c r="EZ782" s="10"/>
      <c r="FA782" s="10"/>
      <c r="FB782" s="10"/>
      <c r="FC782" s="10"/>
      <c r="FD782" s="10"/>
      <c r="FE782" s="10"/>
      <c r="FF782" s="10"/>
      <c r="FG782" s="10"/>
      <c r="FH782" s="10"/>
      <c r="FI782" s="10"/>
      <c r="FJ782" s="10"/>
      <c r="FK782" s="10"/>
      <c r="FL782" s="10"/>
      <c r="FM782" s="10"/>
      <c r="FN782" s="10"/>
      <c r="FO782" s="10"/>
      <c r="FP782" s="10"/>
      <c r="FQ782" s="10"/>
      <c r="FR782" s="10"/>
      <c r="FS782" s="10"/>
      <c r="FT782" s="10"/>
      <c r="FU782" s="10"/>
      <c r="FV782" s="10"/>
      <c r="FW782" s="10"/>
      <c r="FX782" s="10"/>
      <c r="FY782" s="10"/>
      <c r="FZ782" s="10"/>
      <c r="GA782" s="10"/>
      <c r="GB782" s="10"/>
      <c r="GC782" s="10"/>
      <c r="GD782" s="10"/>
      <c r="GE782" s="10"/>
      <c r="GF782" s="10"/>
      <c r="GG782" s="10"/>
      <c r="GH782" s="10"/>
      <c r="GI782" s="10"/>
      <c r="GJ782" s="10"/>
      <c r="GK782" s="10"/>
      <c r="GL782" s="10"/>
      <c r="GM782" s="10"/>
      <c r="GN782" s="10"/>
      <c r="GO782" s="10"/>
      <c r="GP782" s="10"/>
      <c r="GQ782" s="10"/>
      <c r="GR782" s="10"/>
      <c r="GS782" s="10"/>
      <c r="GT782" s="10"/>
      <c r="GU782" s="10"/>
      <c r="GV782" s="10"/>
      <c r="GW782" s="10"/>
      <c r="GX782" s="10"/>
      <c r="GY782" s="10"/>
      <c r="GZ782" s="10"/>
      <c r="HA782" s="10"/>
      <c r="HB782" s="10"/>
      <c r="HC782" s="10"/>
      <c r="HD782" s="10"/>
      <c r="HE782" s="10"/>
      <c r="HF782" s="10"/>
      <c r="HG782" s="10"/>
      <c r="HH782" s="10"/>
      <c r="HI782" s="10"/>
      <c r="HJ782" s="10"/>
      <c r="HK782" s="10"/>
      <c r="HL782" s="10"/>
      <c r="HM782" s="10"/>
      <c r="HN782" s="10"/>
    </row>
    <row r="783" spans="1:222" ht="51" hidden="1" outlineLevel="1" x14ac:dyDescent="0.2">
      <c r="A783" s="14" t="s">
        <v>2087</v>
      </c>
      <c r="B783" s="14" t="s">
        <v>40</v>
      </c>
      <c r="C783" s="14" t="s">
        <v>2088</v>
      </c>
      <c r="D783" s="14" t="s">
        <v>1945</v>
      </c>
      <c r="E783" s="14" t="s">
        <v>2089</v>
      </c>
      <c r="F783" s="14" t="s">
        <v>2090</v>
      </c>
      <c r="G783" s="15" t="s">
        <v>77</v>
      </c>
      <c r="H783" s="16">
        <v>45</v>
      </c>
      <c r="I783" s="17" t="s">
        <v>816</v>
      </c>
      <c r="J783" s="15" t="s">
        <v>47</v>
      </c>
      <c r="K783" s="18" t="s">
        <v>48</v>
      </c>
      <c r="L783" s="18" t="s">
        <v>49</v>
      </c>
      <c r="M783" s="18" t="s">
        <v>2038</v>
      </c>
      <c r="N783" s="18"/>
      <c r="O783" s="18"/>
      <c r="P783" s="19"/>
      <c r="Q783" s="20">
        <v>60</v>
      </c>
      <c r="R783" s="20">
        <v>60</v>
      </c>
      <c r="S783" s="20">
        <v>60</v>
      </c>
      <c r="T783" s="20">
        <v>60</v>
      </c>
      <c r="U783" s="20">
        <v>60</v>
      </c>
      <c r="V783" s="20">
        <v>2578.37</v>
      </c>
      <c r="W783" s="28">
        <f t="shared" si="21"/>
        <v>773511</v>
      </c>
      <c r="X783" s="20">
        <f t="shared" si="20"/>
        <v>866332.32000000007</v>
      </c>
      <c r="Y783" s="18" t="s">
        <v>51</v>
      </c>
      <c r="Z783" s="14" t="s">
        <v>168</v>
      </c>
      <c r="AA783" s="22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0"/>
      <c r="DC783" s="10"/>
      <c r="DD783" s="10"/>
      <c r="DE783" s="10"/>
      <c r="DF783" s="10"/>
      <c r="DG783" s="10"/>
      <c r="DH783" s="10"/>
      <c r="DI783" s="10"/>
      <c r="DJ783" s="10"/>
      <c r="DK783" s="10"/>
      <c r="DL783" s="10"/>
      <c r="DM783" s="10"/>
      <c r="DN783" s="10"/>
      <c r="DO783" s="10"/>
      <c r="DP783" s="10"/>
      <c r="DQ783" s="10"/>
      <c r="DR783" s="10"/>
      <c r="DS783" s="10"/>
      <c r="DT783" s="10"/>
      <c r="DU783" s="10"/>
      <c r="DV783" s="10"/>
      <c r="DW783" s="10"/>
      <c r="DX783" s="10"/>
      <c r="DY783" s="10"/>
      <c r="DZ783" s="10"/>
      <c r="EA783" s="10"/>
      <c r="EB783" s="10"/>
      <c r="EC783" s="10"/>
      <c r="ED783" s="10"/>
      <c r="EE783" s="10"/>
      <c r="EF783" s="10"/>
      <c r="EG783" s="10"/>
      <c r="EH783" s="10"/>
      <c r="EI783" s="10"/>
      <c r="EJ783" s="10"/>
      <c r="EK783" s="10"/>
      <c r="EL783" s="10"/>
      <c r="EM783" s="10"/>
      <c r="EN783" s="10"/>
      <c r="EO783" s="10"/>
      <c r="EP783" s="10"/>
      <c r="EQ783" s="10"/>
      <c r="ER783" s="10"/>
      <c r="ES783" s="10"/>
      <c r="ET783" s="10"/>
      <c r="EU783" s="10"/>
      <c r="EV783" s="10"/>
      <c r="EW783" s="10"/>
      <c r="EX783" s="10"/>
      <c r="EY783" s="10"/>
      <c r="EZ783" s="10"/>
      <c r="FA783" s="10"/>
      <c r="FB783" s="10"/>
      <c r="FC783" s="10"/>
      <c r="FD783" s="10"/>
      <c r="FE783" s="10"/>
      <c r="FF783" s="10"/>
      <c r="FG783" s="10"/>
      <c r="FH783" s="10"/>
      <c r="FI783" s="10"/>
      <c r="FJ783" s="10"/>
      <c r="FK783" s="10"/>
      <c r="FL783" s="10"/>
      <c r="FM783" s="10"/>
      <c r="FN783" s="10"/>
      <c r="FO783" s="10"/>
      <c r="FP783" s="10"/>
      <c r="FQ783" s="10"/>
      <c r="FR783" s="10"/>
      <c r="FS783" s="10"/>
      <c r="FT783" s="10"/>
      <c r="FU783" s="10"/>
      <c r="FV783" s="10"/>
      <c r="FW783" s="10"/>
      <c r="FX783" s="10"/>
      <c r="FY783" s="10"/>
      <c r="FZ783" s="10"/>
      <c r="GA783" s="10"/>
      <c r="GB783" s="10"/>
      <c r="GC783" s="10"/>
      <c r="GD783" s="10"/>
      <c r="GE783" s="10"/>
      <c r="GF783" s="10"/>
      <c r="GG783" s="10"/>
      <c r="GH783" s="10"/>
      <c r="GI783" s="10"/>
      <c r="GJ783" s="10"/>
      <c r="GK783" s="10"/>
      <c r="GL783" s="10"/>
      <c r="GM783" s="10"/>
      <c r="GN783" s="10"/>
      <c r="GO783" s="10"/>
      <c r="GP783" s="10"/>
      <c r="GQ783" s="10"/>
      <c r="GR783" s="10"/>
      <c r="GS783" s="10"/>
      <c r="GT783" s="10"/>
      <c r="GU783" s="10"/>
      <c r="GV783" s="10"/>
      <c r="GW783" s="10"/>
      <c r="GX783" s="10"/>
      <c r="GY783" s="10"/>
      <c r="GZ783" s="10"/>
      <c r="HA783" s="10"/>
      <c r="HB783" s="10"/>
      <c r="HC783" s="10"/>
      <c r="HD783" s="10"/>
      <c r="HE783" s="10"/>
      <c r="HF783" s="10"/>
      <c r="HG783" s="10"/>
      <c r="HH783" s="10"/>
      <c r="HI783" s="10"/>
      <c r="HJ783" s="10"/>
      <c r="HK783" s="10"/>
      <c r="HL783" s="10"/>
      <c r="HM783" s="10"/>
      <c r="HN783" s="10"/>
    </row>
    <row r="784" spans="1:222" ht="51" hidden="1" outlineLevel="1" x14ac:dyDescent="0.2">
      <c r="A784" s="14" t="s">
        <v>2091</v>
      </c>
      <c r="B784" s="14" t="s">
        <v>40</v>
      </c>
      <c r="C784" s="14" t="s">
        <v>2092</v>
      </c>
      <c r="D784" s="14" t="s">
        <v>1945</v>
      </c>
      <c r="E784" s="14" t="s">
        <v>2093</v>
      </c>
      <c r="F784" s="14" t="s">
        <v>2094</v>
      </c>
      <c r="G784" s="15" t="s">
        <v>77</v>
      </c>
      <c r="H784" s="16">
        <v>45</v>
      </c>
      <c r="I784" s="17" t="s">
        <v>816</v>
      </c>
      <c r="J784" s="15" t="s">
        <v>47</v>
      </c>
      <c r="K784" s="18" t="s">
        <v>48</v>
      </c>
      <c r="L784" s="18" t="s">
        <v>49</v>
      </c>
      <c r="M784" s="18" t="s">
        <v>2038</v>
      </c>
      <c r="N784" s="18"/>
      <c r="O784" s="18"/>
      <c r="P784" s="19"/>
      <c r="Q784" s="20">
        <v>500</v>
      </c>
      <c r="R784" s="20">
        <v>500</v>
      </c>
      <c r="S784" s="20">
        <v>500</v>
      </c>
      <c r="T784" s="20">
        <v>500</v>
      </c>
      <c r="U784" s="20">
        <v>500</v>
      </c>
      <c r="V784" s="20">
        <v>2501.36</v>
      </c>
      <c r="W784" s="28">
        <f t="shared" si="21"/>
        <v>6253400</v>
      </c>
      <c r="X784" s="20">
        <f t="shared" ref="X784:X803" si="22">W784*1.12</f>
        <v>7003808.0000000009</v>
      </c>
      <c r="Y784" s="18" t="s">
        <v>51</v>
      </c>
      <c r="Z784" s="14" t="s">
        <v>168</v>
      </c>
      <c r="AA784" s="22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P784" s="10"/>
      <c r="DQ784" s="10"/>
      <c r="DR784" s="10"/>
      <c r="DS784" s="10"/>
      <c r="DT784" s="10"/>
      <c r="DU784" s="10"/>
      <c r="DV784" s="10"/>
      <c r="DW784" s="10"/>
      <c r="DX784" s="10"/>
      <c r="DY784" s="10"/>
      <c r="DZ784" s="10"/>
      <c r="EA784" s="10"/>
      <c r="EB784" s="10"/>
      <c r="EC784" s="10"/>
      <c r="ED784" s="10"/>
      <c r="EE784" s="10"/>
      <c r="EF784" s="10"/>
      <c r="EG784" s="10"/>
      <c r="EH784" s="10"/>
      <c r="EI784" s="10"/>
      <c r="EJ784" s="10"/>
      <c r="EK784" s="10"/>
      <c r="EL784" s="10"/>
      <c r="EM784" s="10"/>
      <c r="EN784" s="10"/>
      <c r="EO784" s="10"/>
      <c r="EP784" s="10"/>
      <c r="EQ784" s="10"/>
      <c r="ER784" s="10"/>
      <c r="ES784" s="10"/>
      <c r="ET784" s="10"/>
      <c r="EU784" s="10"/>
      <c r="EV784" s="10"/>
      <c r="EW784" s="10"/>
      <c r="EX784" s="10"/>
      <c r="EY784" s="10"/>
      <c r="EZ784" s="10"/>
      <c r="FA784" s="10"/>
      <c r="FB784" s="10"/>
      <c r="FC784" s="10"/>
      <c r="FD784" s="10"/>
      <c r="FE784" s="10"/>
      <c r="FF784" s="10"/>
      <c r="FG784" s="10"/>
      <c r="FH784" s="10"/>
      <c r="FI784" s="10"/>
      <c r="FJ784" s="10"/>
      <c r="FK784" s="10"/>
      <c r="FL784" s="10"/>
      <c r="FM784" s="10"/>
      <c r="FN784" s="10"/>
      <c r="FO784" s="10"/>
      <c r="FP784" s="10"/>
      <c r="FQ784" s="10"/>
      <c r="FR784" s="10"/>
      <c r="FS784" s="10"/>
      <c r="FT784" s="10"/>
      <c r="FU784" s="10"/>
      <c r="FV784" s="10"/>
      <c r="FW784" s="10"/>
      <c r="FX784" s="10"/>
      <c r="FY784" s="10"/>
      <c r="FZ784" s="10"/>
      <c r="GA784" s="10"/>
      <c r="GB784" s="10"/>
      <c r="GC784" s="10"/>
      <c r="GD784" s="10"/>
      <c r="GE784" s="10"/>
      <c r="GF784" s="10"/>
      <c r="GG784" s="10"/>
      <c r="GH784" s="10"/>
      <c r="GI784" s="10"/>
      <c r="GJ784" s="10"/>
      <c r="GK784" s="10"/>
      <c r="GL784" s="10"/>
      <c r="GM784" s="10"/>
      <c r="GN784" s="10"/>
      <c r="GO784" s="10"/>
      <c r="GP784" s="10"/>
      <c r="GQ784" s="10"/>
      <c r="GR784" s="10"/>
      <c r="GS784" s="10"/>
      <c r="GT784" s="10"/>
      <c r="GU784" s="10"/>
      <c r="GV784" s="10"/>
      <c r="GW784" s="10"/>
      <c r="GX784" s="10"/>
      <c r="GY784" s="10"/>
      <c r="GZ784" s="10"/>
      <c r="HA784" s="10"/>
      <c r="HB784" s="10"/>
      <c r="HC784" s="10"/>
      <c r="HD784" s="10"/>
      <c r="HE784" s="10"/>
      <c r="HF784" s="10"/>
      <c r="HG784" s="10"/>
      <c r="HH784" s="10"/>
      <c r="HI784" s="10"/>
      <c r="HJ784" s="10"/>
      <c r="HK784" s="10"/>
      <c r="HL784" s="10"/>
      <c r="HM784" s="10"/>
      <c r="HN784" s="10"/>
    </row>
    <row r="785" spans="1:222" ht="51" hidden="1" outlineLevel="1" x14ac:dyDescent="0.2">
      <c r="A785" s="14" t="s">
        <v>2095</v>
      </c>
      <c r="B785" s="14" t="s">
        <v>40</v>
      </c>
      <c r="C785" s="14" t="s">
        <v>2096</v>
      </c>
      <c r="D785" s="14" t="s">
        <v>1945</v>
      </c>
      <c r="E785" s="14" t="s">
        <v>2097</v>
      </c>
      <c r="F785" s="14" t="s">
        <v>2098</v>
      </c>
      <c r="G785" s="15" t="s">
        <v>77</v>
      </c>
      <c r="H785" s="16">
        <v>45</v>
      </c>
      <c r="I785" s="17" t="s">
        <v>816</v>
      </c>
      <c r="J785" s="15" t="s">
        <v>47</v>
      </c>
      <c r="K785" s="18" t="s">
        <v>48</v>
      </c>
      <c r="L785" s="18" t="s">
        <v>49</v>
      </c>
      <c r="M785" s="18" t="s">
        <v>2038</v>
      </c>
      <c r="N785" s="18"/>
      <c r="O785" s="18"/>
      <c r="P785" s="19"/>
      <c r="Q785" s="20">
        <v>500</v>
      </c>
      <c r="R785" s="20">
        <v>500</v>
      </c>
      <c r="S785" s="20">
        <v>500</v>
      </c>
      <c r="T785" s="20">
        <v>500</v>
      </c>
      <c r="U785" s="20">
        <v>500</v>
      </c>
      <c r="V785" s="20">
        <v>2487.2199999999998</v>
      </c>
      <c r="W785" s="28">
        <f t="shared" si="21"/>
        <v>6218049.9999999991</v>
      </c>
      <c r="X785" s="20">
        <f t="shared" si="22"/>
        <v>6964216</v>
      </c>
      <c r="Y785" s="18" t="s">
        <v>51</v>
      </c>
      <c r="Z785" s="14" t="s">
        <v>168</v>
      </c>
      <c r="AA785" s="22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  <c r="DG785" s="10"/>
      <c r="DH785" s="10"/>
      <c r="DI785" s="10"/>
      <c r="DJ785" s="10"/>
      <c r="DK785" s="10"/>
      <c r="DL785" s="10"/>
      <c r="DM785" s="10"/>
      <c r="DN785" s="10"/>
      <c r="DO785" s="10"/>
      <c r="DP785" s="10"/>
      <c r="DQ785" s="10"/>
      <c r="DR785" s="10"/>
      <c r="DS785" s="10"/>
      <c r="DT785" s="10"/>
      <c r="DU785" s="10"/>
      <c r="DV785" s="10"/>
      <c r="DW785" s="10"/>
      <c r="DX785" s="10"/>
      <c r="DY785" s="10"/>
      <c r="DZ785" s="10"/>
      <c r="EA785" s="10"/>
      <c r="EB785" s="10"/>
      <c r="EC785" s="10"/>
      <c r="ED785" s="10"/>
      <c r="EE785" s="10"/>
      <c r="EF785" s="10"/>
      <c r="EG785" s="10"/>
      <c r="EH785" s="10"/>
      <c r="EI785" s="10"/>
      <c r="EJ785" s="10"/>
      <c r="EK785" s="10"/>
      <c r="EL785" s="10"/>
      <c r="EM785" s="10"/>
      <c r="EN785" s="10"/>
      <c r="EO785" s="10"/>
      <c r="EP785" s="10"/>
      <c r="EQ785" s="10"/>
      <c r="ER785" s="10"/>
      <c r="ES785" s="10"/>
      <c r="ET785" s="10"/>
      <c r="EU785" s="10"/>
      <c r="EV785" s="10"/>
      <c r="EW785" s="10"/>
      <c r="EX785" s="10"/>
      <c r="EY785" s="10"/>
      <c r="EZ785" s="10"/>
      <c r="FA785" s="10"/>
      <c r="FB785" s="10"/>
      <c r="FC785" s="10"/>
      <c r="FD785" s="10"/>
      <c r="FE785" s="10"/>
      <c r="FF785" s="10"/>
      <c r="FG785" s="10"/>
      <c r="FH785" s="10"/>
      <c r="FI785" s="10"/>
      <c r="FJ785" s="10"/>
      <c r="FK785" s="10"/>
      <c r="FL785" s="10"/>
      <c r="FM785" s="10"/>
      <c r="FN785" s="10"/>
      <c r="FO785" s="10"/>
      <c r="FP785" s="10"/>
      <c r="FQ785" s="10"/>
      <c r="FR785" s="10"/>
      <c r="FS785" s="10"/>
      <c r="FT785" s="10"/>
      <c r="FU785" s="10"/>
      <c r="FV785" s="10"/>
      <c r="FW785" s="10"/>
      <c r="FX785" s="10"/>
      <c r="FY785" s="10"/>
      <c r="FZ785" s="10"/>
      <c r="GA785" s="10"/>
      <c r="GB785" s="10"/>
      <c r="GC785" s="10"/>
      <c r="GD785" s="10"/>
      <c r="GE785" s="10"/>
      <c r="GF785" s="10"/>
      <c r="GG785" s="10"/>
      <c r="GH785" s="10"/>
      <c r="GI785" s="10"/>
      <c r="GJ785" s="10"/>
      <c r="GK785" s="10"/>
      <c r="GL785" s="10"/>
      <c r="GM785" s="10"/>
      <c r="GN785" s="10"/>
      <c r="GO785" s="10"/>
      <c r="GP785" s="10"/>
      <c r="GQ785" s="10"/>
      <c r="GR785" s="10"/>
      <c r="GS785" s="10"/>
      <c r="GT785" s="10"/>
      <c r="GU785" s="10"/>
      <c r="GV785" s="10"/>
      <c r="GW785" s="10"/>
      <c r="GX785" s="10"/>
      <c r="GY785" s="10"/>
      <c r="GZ785" s="10"/>
      <c r="HA785" s="10"/>
      <c r="HB785" s="10"/>
      <c r="HC785" s="10"/>
      <c r="HD785" s="10"/>
      <c r="HE785" s="10"/>
      <c r="HF785" s="10"/>
      <c r="HG785" s="10"/>
      <c r="HH785" s="10"/>
      <c r="HI785" s="10"/>
      <c r="HJ785" s="10"/>
      <c r="HK785" s="10"/>
      <c r="HL785" s="10"/>
      <c r="HM785" s="10"/>
      <c r="HN785" s="10"/>
    </row>
    <row r="786" spans="1:222" ht="51" hidden="1" outlineLevel="1" x14ac:dyDescent="0.2">
      <c r="A786" s="14" t="s">
        <v>2099</v>
      </c>
      <c r="B786" s="14" t="s">
        <v>40</v>
      </c>
      <c r="C786" s="14" t="s">
        <v>2100</v>
      </c>
      <c r="D786" s="14" t="s">
        <v>1945</v>
      </c>
      <c r="E786" s="14" t="s">
        <v>2101</v>
      </c>
      <c r="F786" s="14" t="s">
        <v>2102</v>
      </c>
      <c r="G786" s="15" t="s">
        <v>77</v>
      </c>
      <c r="H786" s="16">
        <v>45</v>
      </c>
      <c r="I786" s="17" t="s">
        <v>816</v>
      </c>
      <c r="J786" s="15" t="s">
        <v>47</v>
      </c>
      <c r="K786" s="18" t="s">
        <v>48</v>
      </c>
      <c r="L786" s="18" t="s">
        <v>49</v>
      </c>
      <c r="M786" s="18" t="s">
        <v>2038</v>
      </c>
      <c r="N786" s="18"/>
      <c r="O786" s="18"/>
      <c r="P786" s="19"/>
      <c r="Q786" s="20">
        <v>250</v>
      </c>
      <c r="R786" s="20">
        <v>250</v>
      </c>
      <c r="S786" s="20">
        <v>250</v>
      </c>
      <c r="T786" s="20">
        <v>250</v>
      </c>
      <c r="U786" s="20">
        <v>250</v>
      </c>
      <c r="V786" s="20">
        <v>2469.91</v>
      </c>
      <c r="W786" s="28">
        <f t="shared" si="21"/>
        <v>3087387.5</v>
      </c>
      <c r="X786" s="20">
        <f t="shared" si="22"/>
        <v>3457874.0000000005</v>
      </c>
      <c r="Y786" s="18" t="s">
        <v>51</v>
      </c>
      <c r="Z786" s="14" t="s">
        <v>168</v>
      </c>
      <c r="AA786" s="22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  <c r="DG786" s="10"/>
      <c r="DH786" s="10"/>
      <c r="DI786" s="10"/>
      <c r="DJ786" s="10"/>
      <c r="DK786" s="10"/>
      <c r="DL786" s="10"/>
      <c r="DM786" s="10"/>
      <c r="DN786" s="10"/>
      <c r="DO786" s="10"/>
      <c r="DP786" s="10"/>
      <c r="DQ786" s="10"/>
      <c r="DR786" s="10"/>
      <c r="DS786" s="10"/>
      <c r="DT786" s="10"/>
      <c r="DU786" s="10"/>
      <c r="DV786" s="10"/>
      <c r="DW786" s="10"/>
      <c r="DX786" s="10"/>
      <c r="DY786" s="10"/>
      <c r="DZ786" s="10"/>
      <c r="EA786" s="10"/>
      <c r="EB786" s="10"/>
      <c r="EC786" s="10"/>
      <c r="ED786" s="10"/>
      <c r="EE786" s="10"/>
      <c r="EF786" s="10"/>
      <c r="EG786" s="10"/>
      <c r="EH786" s="10"/>
      <c r="EI786" s="10"/>
      <c r="EJ786" s="10"/>
      <c r="EK786" s="10"/>
      <c r="EL786" s="10"/>
      <c r="EM786" s="10"/>
      <c r="EN786" s="10"/>
      <c r="EO786" s="10"/>
      <c r="EP786" s="10"/>
      <c r="EQ786" s="10"/>
      <c r="ER786" s="10"/>
      <c r="ES786" s="10"/>
      <c r="ET786" s="10"/>
      <c r="EU786" s="10"/>
      <c r="EV786" s="10"/>
      <c r="EW786" s="10"/>
      <c r="EX786" s="10"/>
      <c r="EY786" s="10"/>
      <c r="EZ786" s="10"/>
      <c r="FA786" s="10"/>
      <c r="FB786" s="10"/>
      <c r="FC786" s="10"/>
      <c r="FD786" s="10"/>
      <c r="FE786" s="10"/>
      <c r="FF786" s="10"/>
      <c r="FG786" s="10"/>
      <c r="FH786" s="10"/>
      <c r="FI786" s="10"/>
      <c r="FJ786" s="10"/>
      <c r="FK786" s="10"/>
      <c r="FL786" s="10"/>
      <c r="FM786" s="10"/>
      <c r="FN786" s="10"/>
      <c r="FO786" s="10"/>
      <c r="FP786" s="10"/>
      <c r="FQ786" s="10"/>
      <c r="FR786" s="10"/>
      <c r="FS786" s="10"/>
      <c r="FT786" s="10"/>
      <c r="FU786" s="10"/>
      <c r="FV786" s="10"/>
      <c r="FW786" s="10"/>
      <c r="FX786" s="10"/>
      <c r="FY786" s="10"/>
      <c r="FZ786" s="10"/>
      <c r="GA786" s="10"/>
      <c r="GB786" s="10"/>
      <c r="GC786" s="10"/>
      <c r="GD786" s="10"/>
      <c r="GE786" s="10"/>
      <c r="GF786" s="10"/>
      <c r="GG786" s="10"/>
      <c r="GH786" s="10"/>
      <c r="GI786" s="10"/>
      <c r="GJ786" s="10"/>
      <c r="GK786" s="10"/>
      <c r="GL786" s="10"/>
      <c r="GM786" s="10"/>
      <c r="GN786" s="10"/>
      <c r="GO786" s="10"/>
      <c r="GP786" s="10"/>
      <c r="GQ786" s="10"/>
      <c r="GR786" s="10"/>
      <c r="GS786" s="10"/>
      <c r="GT786" s="10"/>
      <c r="GU786" s="10"/>
      <c r="GV786" s="10"/>
      <c r="GW786" s="10"/>
      <c r="GX786" s="10"/>
      <c r="GY786" s="10"/>
      <c r="GZ786" s="10"/>
      <c r="HA786" s="10"/>
      <c r="HB786" s="10"/>
      <c r="HC786" s="10"/>
      <c r="HD786" s="10"/>
      <c r="HE786" s="10"/>
      <c r="HF786" s="10"/>
      <c r="HG786" s="10"/>
      <c r="HH786" s="10"/>
      <c r="HI786" s="10"/>
      <c r="HJ786" s="10"/>
      <c r="HK786" s="10"/>
      <c r="HL786" s="10"/>
      <c r="HM786" s="10"/>
      <c r="HN786" s="10"/>
    </row>
    <row r="787" spans="1:222" ht="51" hidden="1" outlineLevel="1" x14ac:dyDescent="0.2">
      <c r="A787" s="14" t="s">
        <v>2103</v>
      </c>
      <c r="B787" s="14" t="s">
        <v>40</v>
      </c>
      <c r="C787" s="80" t="s">
        <v>2035</v>
      </c>
      <c r="D787" s="14" t="s">
        <v>1945</v>
      </c>
      <c r="E787" s="14" t="s">
        <v>2036</v>
      </c>
      <c r="F787" s="14" t="s">
        <v>2104</v>
      </c>
      <c r="G787" s="15" t="s">
        <v>77</v>
      </c>
      <c r="H787" s="16">
        <v>45</v>
      </c>
      <c r="I787" s="17" t="s">
        <v>816</v>
      </c>
      <c r="J787" s="15" t="s">
        <v>47</v>
      </c>
      <c r="K787" s="18" t="s">
        <v>48</v>
      </c>
      <c r="L787" s="18" t="s">
        <v>49</v>
      </c>
      <c r="M787" s="18" t="s">
        <v>2038</v>
      </c>
      <c r="N787" s="18"/>
      <c r="O787" s="18"/>
      <c r="P787" s="19"/>
      <c r="Q787" s="20">
        <v>60</v>
      </c>
      <c r="R787" s="20">
        <v>60</v>
      </c>
      <c r="S787" s="20">
        <v>60</v>
      </c>
      <c r="T787" s="20">
        <v>60</v>
      </c>
      <c r="U787" s="20">
        <v>60</v>
      </c>
      <c r="V787" s="20">
        <v>2623.05</v>
      </c>
      <c r="W787" s="28">
        <f t="shared" si="21"/>
        <v>786915</v>
      </c>
      <c r="X787" s="20">
        <f t="shared" si="22"/>
        <v>881344.8</v>
      </c>
      <c r="Y787" s="18" t="s">
        <v>51</v>
      </c>
      <c r="Z787" s="14" t="s">
        <v>168</v>
      </c>
      <c r="AA787" s="22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0"/>
      <c r="DC787" s="10"/>
      <c r="DD787" s="10"/>
      <c r="DE787" s="10"/>
      <c r="DF787" s="10"/>
      <c r="DG787" s="10"/>
      <c r="DH787" s="10"/>
      <c r="DI787" s="10"/>
      <c r="DJ787" s="10"/>
      <c r="DK787" s="10"/>
      <c r="DL787" s="10"/>
      <c r="DM787" s="10"/>
      <c r="DN787" s="10"/>
      <c r="DO787" s="10"/>
      <c r="DP787" s="10"/>
      <c r="DQ787" s="10"/>
      <c r="DR787" s="10"/>
      <c r="DS787" s="10"/>
      <c r="DT787" s="10"/>
      <c r="DU787" s="10"/>
      <c r="DV787" s="10"/>
      <c r="DW787" s="10"/>
      <c r="DX787" s="10"/>
      <c r="DY787" s="10"/>
      <c r="DZ787" s="10"/>
      <c r="EA787" s="10"/>
      <c r="EB787" s="10"/>
      <c r="EC787" s="10"/>
      <c r="ED787" s="10"/>
      <c r="EE787" s="10"/>
      <c r="EF787" s="10"/>
      <c r="EG787" s="10"/>
      <c r="EH787" s="10"/>
      <c r="EI787" s="10"/>
      <c r="EJ787" s="10"/>
      <c r="EK787" s="10"/>
      <c r="EL787" s="10"/>
      <c r="EM787" s="10"/>
      <c r="EN787" s="10"/>
      <c r="EO787" s="10"/>
      <c r="EP787" s="10"/>
      <c r="EQ787" s="10"/>
      <c r="ER787" s="10"/>
      <c r="ES787" s="10"/>
      <c r="ET787" s="10"/>
      <c r="EU787" s="10"/>
      <c r="EV787" s="10"/>
      <c r="EW787" s="10"/>
      <c r="EX787" s="10"/>
      <c r="EY787" s="10"/>
      <c r="EZ787" s="10"/>
      <c r="FA787" s="10"/>
      <c r="FB787" s="10"/>
      <c r="FC787" s="10"/>
      <c r="FD787" s="10"/>
      <c r="FE787" s="10"/>
      <c r="FF787" s="10"/>
      <c r="FG787" s="10"/>
      <c r="FH787" s="10"/>
      <c r="FI787" s="10"/>
      <c r="FJ787" s="10"/>
      <c r="FK787" s="10"/>
      <c r="FL787" s="10"/>
      <c r="FM787" s="10"/>
      <c r="FN787" s="10"/>
      <c r="FO787" s="10"/>
      <c r="FP787" s="10"/>
      <c r="FQ787" s="10"/>
      <c r="FR787" s="10"/>
      <c r="FS787" s="10"/>
      <c r="FT787" s="10"/>
      <c r="FU787" s="10"/>
      <c r="FV787" s="10"/>
      <c r="FW787" s="10"/>
      <c r="FX787" s="10"/>
      <c r="FY787" s="10"/>
      <c r="FZ787" s="10"/>
      <c r="GA787" s="10"/>
      <c r="GB787" s="10"/>
      <c r="GC787" s="10"/>
      <c r="GD787" s="10"/>
      <c r="GE787" s="10"/>
      <c r="GF787" s="10"/>
      <c r="GG787" s="10"/>
      <c r="GH787" s="10"/>
      <c r="GI787" s="10"/>
      <c r="GJ787" s="10"/>
      <c r="GK787" s="10"/>
      <c r="GL787" s="10"/>
      <c r="GM787" s="10"/>
      <c r="GN787" s="10"/>
      <c r="GO787" s="10"/>
      <c r="GP787" s="10"/>
      <c r="GQ787" s="10"/>
      <c r="GR787" s="10"/>
      <c r="GS787" s="10"/>
      <c r="GT787" s="10"/>
      <c r="GU787" s="10"/>
      <c r="GV787" s="10"/>
      <c r="GW787" s="10"/>
      <c r="GX787" s="10"/>
      <c r="GY787" s="10"/>
      <c r="GZ787" s="10"/>
      <c r="HA787" s="10"/>
      <c r="HB787" s="10"/>
      <c r="HC787" s="10"/>
      <c r="HD787" s="10"/>
      <c r="HE787" s="10"/>
      <c r="HF787" s="10"/>
      <c r="HG787" s="10"/>
      <c r="HH787" s="10"/>
      <c r="HI787" s="10"/>
      <c r="HJ787" s="10"/>
      <c r="HK787" s="10"/>
      <c r="HL787" s="10"/>
      <c r="HM787" s="10"/>
      <c r="HN787" s="10"/>
    </row>
    <row r="788" spans="1:222" ht="51" hidden="1" outlineLevel="1" x14ac:dyDescent="0.2">
      <c r="A788" s="14" t="s">
        <v>2105</v>
      </c>
      <c r="B788" s="14" t="s">
        <v>40</v>
      </c>
      <c r="C788" s="14" t="s">
        <v>2106</v>
      </c>
      <c r="D788" s="14" t="s">
        <v>1945</v>
      </c>
      <c r="E788" s="14" t="s">
        <v>2107</v>
      </c>
      <c r="F788" s="14" t="s">
        <v>2108</v>
      </c>
      <c r="G788" s="15" t="s">
        <v>77</v>
      </c>
      <c r="H788" s="14">
        <v>50.8</v>
      </c>
      <c r="I788" s="17" t="s">
        <v>816</v>
      </c>
      <c r="J788" s="15" t="s">
        <v>47</v>
      </c>
      <c r="K788" s="18" t="s">
        <v>48</v>
      </c>
      <c r="L788" s="18" t="s">
        <v>49</v>
      </c>
      <c r="M788" s="18" t="s">
        <v>2109</v>
      </c>
      <c r="N788" s="18"/>
      <c r="O788" s="18"/>
      <c r="P788" s="19"/>
      <c r="Q788" s="20">
        <v>10.199999999999999</v>
      </c>
      <c r="R788" s="20">
        <v>7</v>
      </c>
      <c r="S788" s="20">
        <v>7</v>
      </c>
      <c r="T788" s="20">
        <v>7</v>
      </c>
      <c r="U788" s="20">
        <v>7</v>
      </c>
      <c r="V788" s="20">
        <v>673721.27</v>
      </c>
      <c r="W788" s="28">
        <f t="shared" si="21"/>
        <v>25736152.514000002</v>
      </c>
      <c r="X788" s="20">
        <f t="shared" si="22"/>
        <v>28824490.815680005</v>
      </c>
      <c r="Y788" s="18" t="s">
        <v>51</v>
      </c>
      <c r="Z788" s="14" t="s">
        <v>168</v>
      </c>
      <c r="AA788" s="22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0"/>
      <c r="DC788" s="10"/>
      <c r="DD788" s="10"/>
      <c r="DE788" s="10"/>
      <c r="DF788" s="10"/>
      <c r="DG788" s="10"/>
      <c r="DH788" s="10"/>
      <c r="DI788" s="10"/>
      <c r="DJ788" s="10"/>
      <c r="DK788" s="10"/>
      <c r="DL788" s="10"/>
      <c r="DM788" s="10"/>
      <c r="DN788" s="10"/>
      <c r="DO788" s="10"/>
      <c r="DP788" s="10"/>
      <c r="DQ788" s="10"/>
      <c r="DR788" s="10"/>
      <c r="DS788" s="10"/>
      <c r="DT788" s="10"/>
      <c r="DU788" s="10"/>
      <c r="DV788" s="10"/>
      <c r="DW788" s="10"/>
      <c r="DX788" s="10"/>
      <c r="DY788" s="10"/>
      <c r="DZ788" s="10"/>
      <c r="EA788" s="10"/>
      <c r="EB788" s="10"/>
      <c r="EC788" s="10"/>
      <c r="ED788" s="10"/>
      <c r="EE788" s="10"/>
      <c r="EF788" s="10"/>
      <c r="EG788" s="10"/>
      <c r="EH788" s="10"/>
      <c r="EI788" s="10"/>
      <c r="EJ788" s="10"/>
      <c r="EK788" s="10"/>
      <c r="EL788" s="10"/>
      <c r="EM788" s="10"/>
      <c r="EN788" s="10"/>
      <c r="EO788" s="10"/>
      <c r="EP788" s="10"/>
      <c r="EQ788" s="10"/>
      <c r="ER788" s="10"/>
      <c r="ES788" s="10"/>
      <c r="ET788" s="10"/>
      <c r="EU788" s="10"/>
      <c r="EV788" s="10"/>
      <c r="EW788" s="10"/>
      <c r="EX788" s="10"/>
      <c r="EY788" s="10"/>
      <c r="EZ788" s="10"/>
      <c r="FA788" s="10"/>
      <c r="FB788" s="10"/>
      <c r="FC788" s="10"/>
      <c r="FD788" s="10"/>
      <c r="FE788" s="10"/>
      <c r="FF788" s="10"/>
      <c r="FG788" s="10"/>
      <c r="FH788" s="10"/>
      <c r="FI788" s="10"/>
      <c r="FJ788" s="10"/>
      <c r="FK788" s="10"/>
      <c r="FL788" s="10"/>
      <c r="FM788" s="10"/>
      <c r="FN788" s="10"/>
      <c r="FO788" s="10"/>
      <c r="FP788" s="10"/>
      <c r="FQ788" s="10"/>
      <c r="FR788" s="10"/>
      <c r="FS788" s="10"/>
      <c r="FT788" s="10"/>
      <c r="FU788" s="10"/>
      <c r="FV788" s="10"/>
      <c r="FW788" s="10"/>
      <c r="FX788" s="10"/>
      <c r="FY788" s="10"/>
      <c r="FZ788" s="10"/>
      <c r="GA788" s="10"/>
      <c r="GB788" s="10"/>
      <c r="GC788" s="10"/>
      <c r="GD788" s="10"/>
      <c r="GE788" s="10"/>
      <c r="GF788" s="10"/>
      <c r="GG788" s="10"/>
      <c r="GH788" s="10"/>
      <c r="GI788" s="10"/>
      <c r="GJ788" s="10"/>
      <c r="GK788" s="10"/>
      <c r="GL788" s="10"/>
      <c r="GM788" s="10"/>
      <c r="GN788" s="10"/>
      <c r="GO788" s="10"/>
      <c r="GP788" s="10"/>
      <c r="GQ788" s="10"/>
      <c r="GR788" s="10"/>
      <c r="GS788" s="10"/>
      <c r="GT788" s="10"/>
      <c r="GU788" s="10"/>
      <c r="GV788" s="10"/>
      <c r="GW788" s="10"/>
      <c r="GX788" s="10"/>
      <c r="GY788" s="10"/>
      <c r="GZ788" s="10"/>
      <c r="HA788" s="10"/>
      <c r="HB788" s="10"/>
      <c r="HC788" s="10"/>
      <c r="HD788" s="10"/>
      <c r="HE788" s="10"/>
      <c r="HF788" s="10"/>
      <c r="HG788" s="10"/>
      <c r="HH788" s="10"/>
      <c r="HI788" s="10"/>
      <c r="HJ788" s="10"/>
      <c r="HK788" s="10"/>
      <c r="HL788" s="10"/>
      <c r="HM788" s="10"/>
      <c r="HN788" s="10"/>
    </row>
    <row r="789" spans="1:222" ht="51" hidden="1" outlineLevel="1" x14ac:dyDescent="0.2">
      <c r="A789" s="14" t="s">
        <v>2110</v>
      </c>
      <c r="B789" s="14" t="s">
        <v>40</v>
      </c>
      <c r="C789" s="14" t="s">
        <v>2111</v>
      </c>
      <c r="D789" s="14" t="s">
        <v>1945</v>
      </c>
      <c r="E789" s="14" t="s">
        <v>2112</v>
      </c>
      <c r="F789" s="14" t="s">
        <v>2113</v>
      </c>
      <c r="G789" s="15" t="s">
        <v>77</v>
      </c>
      <c r="H789" s="16">
        <v>60</v>
      </c>
      <c r="I789" s="17" t="s">
        <v>816</v>
      </c>
      <c r="J789" s="15" t="s">
        <v>47</v>
      </c>
      <c r="K789" s="18" t="s">
        <v>48</v>
      </c>
      <c r="L789" s="18" t="s">
        <v>49</v>
      </c>
      <c r="M789" s="18" t="s">
        <v>1856</v>
      </c>
      <c r="N789" s="18"/>
      <c r="O789" s="18"/>
      <c r="P789" s="19"/>
      <c r="Q789" s="20">
        <v>1.6</v>
      </c>
      <c r="R789" s="20">
        <v>0.3</v>
      </c>
      <c r="S789" s="20">
        <v>0.3</v>
      </c>
      <c r="T789" s="20">
        <v>0.3</v>
      </c>
      <c r="U789" s="20">
        <v>0.3</v>
      </c>
      <c r="V789" s="20">
        <v>32348.14</v>
      </c>
      <c r="W789" s="28">
        <f t="shared" si="21"/>
        <v>90574.791999999987</v>
      </c>
      <c r="X789" s="20">
        <f t="shared" si="22"/>
        <v>101443.76703999999</v>
      </c>
      <c r="Y789" s="18" t="s">
        <v>51</v>
      </c>
      <c r="Z789" s="14" t="s">
        <v>168</v>
      </c>
      <c r="AA789" s="22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P789" s="10"/>
      <c r="DQ789" s="10"/>
      <c r="DR789" s="10"/>
      <c r="DS789" s="10"/>
      <c r="DT789" s="10"/>
      <c r="DU789" s="10"/>
      <c r="DV789" s="10"/>
      <c r="DW789" s="10"/>
      <c r="DX789" s="10"/>
      <c r="DY789" s="10"/>
      <c r="DZ789" s="10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/>
      <c r="EN789" s="10"/>
      <c r="EO789" s="10"/>
      <c r="EP789" s="10"/>
      <c r="EQ789" s="10"/>
      <c r="ER789" s="10"/>
      <c r="ES789" s="10"/>
      <c r="ET789" s="10"/>
      <c r="EU789" s="10"/>
      <c r="EV789" s="10"/>
      <c r="EW789" s="10"/>
      <c r="EX789" s="10"/>
      <c r="EY789" s="10"/>
      <c r="EZ789" s="10"/>
      <c r="FA789" s="10"/>
      <c r="FB789" s="10"/>
      <c r="FC789" s="10"/>
      <c r="FD789" s="10"/>
      <c r="FE789" s="10"/>
      <c r="FF789" s="10"/>
      <c r="FG789" s="10"/>
      <c r="FH789" s="10"/>
      <c r="FI789" s="10"/>
      <c r="FJ789" s="10"/>
      <c r="FK789" s="10"/>
      <c r="FL789" s="10"/>
      <c r="FM789" s="10"/>
      <c r="FN789" s="10"/>
      <c r="FO789" s="10"/>
      <c r="FP789" s="10"/>
      <c r="FQ789" s="10"/>
      <c r="FR789" s="10"/>
      <c r="FS789" s="10"/>
      <c r="FT789" s="10"/>
      <c r="FU789" s="10"/>
      <c r="FV789" s="10"/>
      <c r="FW789" s="10"/>
      <c r="FX789" s="10"/>
      <c r="FY789" s="10"/>
      <c r="FZ789" s="10"/>
      <c r="GA789" s="10"/>
      <c r="GB789" s="10"/>
      <c r="GC789" s="10"/>
      <c r="GD789" s="10"/>
      <c r="GE789" s="10"/>
      <c r="GF789" s="10"/>
      <c r="GG789" s="10"/>
      <c r="GH789" s="10"/>
      <c r="GI789" s="10"/>
      <c r="GJ789" s="10"/>
      <c r="GK789" s="10"/>
      <c r="GL789" s="10"/>
      <c r="GM789" s="10"/>
      <c r="GN789" s="10"/>
      <c r="GO789" s="10"/>
      <c r="GP789" s="10"/>
      <c r="GQ789" s="10"/>
      <c r="GR789" s="10"/>
      <c r="GS789" s="10"/>
      <c r="GT789" s="10"/>
      <c r="GU789" s="10"/>
      <c r="GV789" s="10"/>
      <c r="GW789" s="10"/>
      <c r="GX789" s="10"/>
      <c r="GY789" s="10"/>
      <c r="GZ789" s="10"/>
      <c r="HA789" s="10"/>
      <c r="HB789" s="10"/>
      <c r="HC789" s="10"/>
      <c r="HD789" s="10"/>
      <c r="HE789" s="10"/>
      <c r="HF789" s="10"/>
      <c r="HG789" s="10"/>
      <c r="HH789" s="10"/>
      <c r="HI789" s="10"/>
      <c r="HJ789" s="10"/>
      <c r="HK789" s="10"/>
      <c r="HL789" s="10"/>
      <c r="HM789" s="10"/>
      <c r="HN789" s="10"/>
    </row>
    <row r="790" spans="1:222" ht="51" hidden="1" outlineLevel="1" x14ac:dyDescent="0.2">
      <c r="A790" s="14" t="s">
        <v>2114</v>
      </c>
      <c r="B790" s="14" t="s">
        <v>40</v>
      </c>
      <c r="C790" s="14" t="s">
        <v>2115</v>
      </c>
      <c r="D790" s="14" t="s">
        <v>2116</v>
      </c>
      <c r="E790" s="14" t="s">
        <v>2117</v>
      </c>
      <c r="F790" s="14" t="s">
        <v>2118</v>
      </c>
      <c r="G790" s="15" t="s">
        <v>77</v>
      </c>
      <c r="H790" s="16">
        <v>45</v>
      </c>
      <c r="I790" s="17" t="s">
        <v>816</v>
      </c>
      <c r="J790" s="15" t="s">
        <v>47</v>
      </c>
      <c r="K790" s="18" t="s">
        <v>48</v>
      </c>
      <c r="L790" s="18" t="s">
        <v>49</v>
      </c>
      <c r="M790" s="18" t="s">
        <v>50</v>
      </c>
      <c r="N790" s="18"/>
      <c r="O790" s="18"/>
      <c r="P790" s="19"/>
      <c r="Q790" s="20">
        <v>1149</v>
      </c>
      <c r="R790" s="20">
        <v>800</v>
      </c>
      <c r="S790" s="20">
        <v>800</v>
      </c>
      <c r="T790" s="20">
        <v>800</v>
      </c>
      <c r="U790" s="20">
        <v>800</v>
      </c>
      <c r="V790" s="20">
        <v>38835.03</v>
      </c>
      <c r="W790" s="28">
        <f t="shared" si="21"/>
        <v>168893545.47</v>
      </c>
      <c r="X790" s="20">
        <f t="shared" si="22"/>
        <v>189160770.92640001</v>
      </c>
      <c r="Y790" s="18" t="s">
        <v>51</v>
      </c>
      <c r="Z790" s="14" t="s">
        <v>168</v>
      </c>
      <c r="AA790" s="22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0"/>
      <c r="DR790" s="10"/>
      <c r="DS790" s="10"/>
      <c r="DT790" s="10"/>
      <c r="DU790" s="10"/>
      <c r="DV790" s="10"/>
      <c r="DW790" s="10"/>
      <c r="DX790" s="10"/>
      <c r="DY790" s="10"/>
      <c r="DZ790" s="10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/>
      <c r="EN790" s="10"/>
      <c r="EO790" s="10"/>
      <c r="EP790" s="10"/>
      <c r="EQ790" s="10"/>
      <c r="ER790" s="10"/>
      <c r="ES790" s="10"/>
      <c r="ET790" s="10"/>
      <c r="EU790" s="10"/>
      <c r="EV790" s="10"/>
      <c r="EW790" s="10"/>
      <c r="EX790" s="10"/>
      <c r="EY790" s="10"/>
      <c r="EZ790" s="10"/>
      <c r="FA790" s="10"/>
      <c r="FB790" s="10"/>
      <c r="FC790" s="10"/>
      <c r="FD790" s="10"/>
      <c r="FE790" s="10"/>
      <c r="FF790" s="10"/>
      <c r="FG790" s="10"/>
      <c r="FH790" s="10"/>
      <c r="FI790" s="10"/>
      <c r="FJ790" s="10"/>
      <c r="FK790" s="10"/>
      <c r="FL790" s="10"/>
      <c r="FM790" s="10"/>
      <c r="FN790" s="10"/>
      <c r="FO790" s="10"/>
      <c r="FP790" s="10"/>
      <c r="FQ790" s="10"/>
      <c r="FR790" s="10"/>
      <c r="FS790" s="10"/>
      <c r="FT790" s="10"/>
      <c r="FU790" s="10"/>
      <c r="FV790" s="10"/>
      <c r="FW790" s="10"/>
      <c r="FX790" s="10"/>
      <c r="FY790" s="10"/>
      <c r="FZ790" s="10"/>
      <c r="GA790" s="10"/>
      <c r="GB790" s="10"/>
      <c r="GC790" s="10"/>
      <c r="GD790" s="10"/>
      <c r="GE790" s="10"/>
      <c r="GF790" s="10"/>
      <c r="GG790" s="10"/>
      <c r="GH790" s="10"/>
      <c r="GI790" s="10"/>
      <c r="GJ790" s="10"/>
      <c r="GK790" s="10"/>
      <c r="GL790" s="10"/>
      <c r="GM790" s="10"/>
      <c r="GN790" s="10"/>
      <c r="GO790" s="10"/>
      <c r="GP790" s="10"/>
      <c r="GQ790" s="10"/>
      <c r="GR790" s="10"/>
      <c r="GS790" s="10"/>
      <c r="GT790" s="10"/>
      <c r="GU790" s="10"/>
      <c r="GV790" s="10"/>
      <c r="GW790" s="10"/>
      <c r="GX790" s="10"/>
      <c r="GY790" s="10"/>
      <c r="GZ790" s="10"/>
      <c r="HA790" s="10"/>
      <c r="HB790" s="10"/>
      <c r="HC790" s="10"/>
      <c r="HD790" s="10"/>
      <c r="HE790" s="10"/>
      <c r="HF790" s="10"/>
      <c r="HG790" s="10"/>
      <c r="HH790" s="10"/>
      <c r="HI790" s="10"/>
      <c r="HJ790" s="10"/>
      <c r="HK790" s="10"/>
      <c r="HL790" s="10"/>
      <c r="HM790" s="10"/>
      <c r="HN790" s="10"/>
    </row>
    <row r="791" spans="1:222" ht="51" hidden="1" outlineLevel="1" x14ac:dyDescent="0.2">
      <c r="A791" s="14" t="s">
        <v>2119</v>
      </c>
      <c r="B791" s="14" t="s">
        <v>40</v>
      </c>
      <c r="C791" s="14" t="s">
        <v>2120</v>
      </c>
      <c r="D791" s="14" t="s">
        <v>2121</v>
      </c>
      <c r="E791" s="14" t="s">
        <v>2122</v>
      </c>
      <c r="F791" s="14" t="s">
        <v>2123</v>
      </c>
      <c r="G791" s="15" t="s">
        <v>77</v>
      </c>
      <c r="H791" s="16">
        <v>45</v>
      </c>
      <c r="I791" s="17" t="s">
        <v>816</v>
      </c>
      <c r="J791" s="15" t="s">
        <v>47</v>
      </c>
      <c r="K791" s="18" t="s">
        <v>48</v>
      </c>
      <c r="L791" s="18" t="s">
        <v>49</v>
      </c>
      <c r="M791" s="18" t="s">
        <v>50</v>
      </c>
      <c r="N791" s="18"/>
      <c r="O791" s="18"/>
      <c r="P791" s="19"/>
      <c r="Q791" s="20">
        <v>2</v>
      </c>
      <c r="R791" s="20">
        <v>2</v>
      </c>
      <c r="S791" s="20">
        <v>2</v>
      </c>
      <c r="T791" s="20">
        <v>2</v>
      </c>
      <c r="U791" s="20">
        <v>2</v>
      </c>
      <c r="V791" s="20">
        <v>29016.01</v>
      </c>
      <c r="W791" s="28">
        <f t="shared" si="21"/>
        <v>290160.09999999998</v>
      </c>
      <c r="X791" s="20">
        <f t="shared" si="22"/>
        <v>324979.31199999998</v>
      </c>
      <c r="Y791" s="18" t="s">
        <v>51</v>
      </c>
      <c r="Z791" s="14" t="s">
        <v>168</v>
      </c>
      <c r="AA791" s="22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/>
      <c r="DE791" s="10"/>
      <c r="DF791" s="10"/>
      <c r="DG791" s="10"/>
      <c r="DH791" s="10"/>
      <c r="DI791" s="10"/>
      <c r="DJ791" s="10"/>
      <c r="DK791" s="10"/>
      <c r="DL791" s="10"/>
      <c r="DM791" s="10"/>
      <c r="DN791" s="10"/>
      <c r="DO791" s="10"/>
      <c r="DP791" s="10"/>
      <c r="DQ791" s="10"/>
      <c r="DR791" s="10"/>
      <c r="DS791" s="10"/>
      <c r="DT791" s="10"/>
      <c r="DU791" s="10"/>
      <c r="DV791" s="10"/>
      <c r="DW791" s="10"/>
      <c r="DX791" s="10"/>
      <c r="DY791" s="10"/>
      <c r="DZ791" s="10"/>
      <c r="EA791" s="10"/>
      <c r="EB791" s="10"/>
      <c r="EC791" s="10"/>
      <c r="ED791" s="10"/>
      <c r="EE791" s="10"/>
      <c r="EF791" s="10"/>
      <c r="EG791" s="10"/>
      <c r="EH791" s="10"/>
      <c r="EI791" s="10"/>
      <c r="EJ791" s="10"/>
      <c r="EK791" s="10"/>
      <c r="EL791" s="10"/>
      <c r="EM791" s="10"/>
      <c r="EN791" s="10"/>
      <c r="EO791" s="10"/>
      <c r="EP791" s="10"/>
      <c r="EQ791" s="10"/>
      <c r="ER791" s="10"/>
      <c r="ES791" s="10"/>
      <c r="ET791" s="10"/>
      <c r="EU791" s="10"/>
      <c r="EV791" s="10"/>
      <c r="EW791" s="10"/>
      <c r="EX791" s="10"/>
      <c r="EY791" s="10"/>
      <c r="EZ791" s="10"/>
      <c r="FA791" s="10"/>
      <c r="FB791" s="10"/>
      <c r="FC791" s="10"/>
      <c r="FD791" s="10"/>
      <c r="FE791" s="10"/>
      <c r="FF791" s="10"/>
      <c r="FG791" s="10"/>
      <c r="FH791" s="10"/>
      <c r="FI791" s="10"/>
      <c r="FJ791" s="10"/>
      <c r="FK791" s="10"/>
      <c r="FL791" s="10"/>
      <c r="FM791" s="10"/>
      <c r="FN791" s="10"/>
      <c r="FO791" s="10"/>
      <c r="FP791" s="10"/>
      <c r="FQ791" s="10"/>
      <c r="FR791" s="10"/>
      <c r="FS791" s="10"/>
      <c r="FT791" s="10"/>
      <c r="FU791" s="10"/>
      <c r="FV791" s="10"/>
      <c r="FW791" s="10"/>
      <c r="FX791" s="10"/>
      <c r="FY791" s="10"/>
      <c r="FZ791" s="10"/>
      <c r="GA791" s="10"/>
      <c r="GB791" s="10"/>
      <c r="GC791" s="10"/>
      <c r="GD791" s="10"/>
      <c r="GE791" s="10"/>
      <c r="GF791" s="10"/>
      <c r="GG791" s="10"/>
      <c r="GH791" s="10"/>
      <c r="GI791" s="10"/>
      <c r="GJ791" s="10"/>
      <c r="GK791" s="10"/>
      <c r="GL791" s="10"/>
      <c r="GM791" s="10"/>
      <c r="GN791" s="10"/>
      <c r="GO791" s="10"/>
      <c r="GP791" s="10"/>
      <c r="GQ791" s="10"/>
      <c r="GR791" s="10"/>
      <c r="GS791" s="10"/>
      <c r="GT791" s="10"/>
      <c r="GU791" s="10"/>
      <c r="GV791" s="10"/>
      <c r="GW791" s="10"/>
      <c r="GX791" s="10"/>
      <c r="GY791" s="10"/>
      <c r="GZ791" s="10"/>
      <c r="HA791" s="10"/>
      <c r="HB791" s="10"/>
      <c r="HC791" s="10"/>
      <c r="HD791" s="10"/>
      <c r="HE791" s="10"/>
      <c r="HF791" s="10"/>
      <c r="HG791" s="10"/>
      <c r="HH791" s="10"/>
      <c r="HI791" s="10"/>
      <c r="HJ791" s="10"/>
      <c r="HK791" s="10"/>
      <c r="HL791" s="10"/>
      <c r="HM791" s="10"/>
      <c r="HN791" s="10"/>
    </row>
    <row r="792" spans="1:222" ht="63.75" hidden="1" outlineLevel="1" x14ac:dyDescent="0.2">
      <c r="A792" s="14" t="s">
        <v>2124</v>
      </c>
      <c r="B792" s="14" t="s">
        <v>40</v>
      </c>
      <c r="C792" s="80" t="s">
        <v>528</v>
      </c>
      <c r="D792" s="14" t="s">
        <v>523</v>
      </c>
      <c r="E792" s="14" t="s">
        <v>529</v>
      </c>
      <c r="F792" s="14" t="s">
        <v>2125</v>
      </c>
      <c r="G792" s="15" t="s">
        <v>77</v>
      </c>
      <c r="H792" s="16">
        <v>45</v>
      </c>
      <c r="I792" s="17" t="s">
        <v>816</v>
      </c>
      <c r="J792" s="15" t="s">
        <v>47</v>
      </c>
      <c r="K792" s="18" t="s">
        <v>48</v>
      </c>
      <c r="L792" s="18" t="s">
        <v>49</v>
      </c>
      <c r="M792" s="18" t="s">
        <v>50</v>
      </c>
      <c r="N792" s="18"/>
      <c r="O792" s="18"/>
      <c r="P792" s="19"/>
      <c r="Q792" s="20">
        <v>5</v>
      </c>
      <c r="R792" s="20">
        <v>5</v>
      </c>
      <c r="S792" s="20">
        <v>3</v>
      </c>
      <c r="T792" s="20">
        <v>3</v>
      </c>
      <c r="U792" s="20">
        <v>5</v>
      </c>
      <c r="V792" s="20">
        <v>1145785.8899999999</v>
      </c>
      <c r="W792" s="28">
        <f t="shared" si="21"/>
        <v>24061503.689999998</v>
      </c>
      <c r="X792" s="20">
        <f t="shared" si="22"/>
        <v>26948884.132800002</v>
      </c>
      <c r="Y792" s="18" t="s">
        <v>51</v>
      </c>
      <c r="Z792" s="14" t="s">
        <v>168</v>
      </c>
      <c r="AA792" s="22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  <c r="DG792" s="10"/>
      <c r="DH792" s="10"/>
      <c r="DI792" s="10"/>
      <c r="DJ792" s="10"/>
      <c r="DK792" s="10"/>
      <c r="DL792" s="10"/>
      <c r="DM792" s="10"/>
      <c r="DN792" s="10"/>
      <c r="DO792" s="10"/>
      <c r="DP792" s="10"/>
      <c r="DQ792" s="10"/>
      <c r="DR792" s="10"/>
      <c r="DS792" s="10"/>
      <c r="DT792" s="10"/>
      <c r="DU792" s="10"/>
      <c r="DV792" s="10"/>
      <c r="DW792" s="10"/>
      <c r="DX792" s="10"/>
      <c r="DY792" s="10"/>
      <c r="DZ792" s="10"/>
      <c r="EA792" s="10"/>
      <c r="EB792" s="10"/>
      <c r="EC792" s="10"/>
      <c r="ED792" s="10"/>
      <c r="EE792" s="10"/>
      <c r="EF792" s="10"/>
      <c r="EG792" s="10"/>
      <c r="EH792" s="10"/>
      <c r="EI792" s="10"/>
      <c r="EJ792" s="10"/>
      <c r="EK792" s="10"/>
      <c r="EL792" s="10"/>
      <c r="EM792" s="10"/>
      <c r="EN792" s="10"/>
      <c r="EO792" s="10"/>
      <c r="EP792" s="10"/>
      <c r="EQ792" s="10"/>
      <c r="ER792" s="10"/>
      <c r="ES792" s="10"/>
      <c r="ET792" s="10"/>
      <c r="EU792" s="10"/>
      <c r="EV792" s="10"/>
      <c r="EW792" s="10"/>
      <c r="EX792" s="10"/>
      <c r="EY792" s="10"/>
      <c r="EZ792" s="10"/>
      <c r="FA792" s="10"/>
      <c r="FB792" s="10"/>
      <c r="FC792" s="10"/>
      <c r="FD792" s="10"/>
      <c r="FE792" s="10"/>
      <c r="FF792" s="10"/>
      <c r="FG792" s="10"/>
      <c r="FH792" s="10"/>
      <c r="FI792" s="10"/>
      <c r="FJ792" s="10"/>
      <c r="FK792" s="10"/>
      <c r="FL792" s="10"/>
      <c r="FM792" s="10"/>
      <c r="FN792" s="10"/>
      <c r="FO792" s="10"/>
      <c r="FP792" s="10"/>
      <c r="FQ792" s="10"/>
      <c r="FR792" s="10"/>
      <c r="FS792" s="10"/>
      <c r="FT792" s="10"/>
      <c r="FU792" s="10"/>
      <c r="FV792" s="10"/>
      <c r="FW792" s="10"/>
      <c r="FX792" s="10"/>
      <c r="FY792" s="10"/>
      <c r="FZ792" s="10"/>
      <c r="GA792" s="10"/>
      <c r="GB792" s="10"/>
      <c r="GC792" s="10"/>
      <c r="GD792" s="10"/>
      <c r="GE792" s="10"/>
      <c r="GF792" s="10"/>
      <c r="GG792" s="10"/>
      <c r="GH792" s="10"/>
      <c r="GI792" s="10"/>
      <c r="GJ792" s="10"/>
      <c r="GK792" s="10"/>
      <c r="GL792" s="10"/>
      <c r="GM792" s="10"/>
      <c r="GN792" s="10"/>
      <c r="GO792" s="10"/>
      <c r="GP792" s="10"/>
      <c r="GQ792" s="10"/>
      <c r="GR792" s="10"/>
      <c r="GS792" s="10"/>
      <c r="GT792" s="10"/>
      <c r="GU792" s="10"/>
      <c r="GV792" s="10"/>
      <c r="GW792" s="10"/>
      <c r="GX792" s="10"/>
      <c r="GY792" s="10"/>
      <c r="GZ792" s="10"/>
      <c r="HA792" s="10"/>
      <c r="HB792" s="10"/>
      <c r="HC792" s="10"/>
      <c r="HD792" s="10"/>
      <c r="HE792" s="10"/>
      <c r="HF792" s="10"/>
      <c r="HG792" s="10"/>
      <c r="HH792" s="10"/>
      <c r="HI792" s="10"/>
      <c r="HJ792" s="10"/>
      <c r="HK792" s="10"/>
      <c r="HL792" s="10"/>
      <c r="HM792" s="10"/>
      <c r="HN792" s="10"/>
    </row>
    <row r="793" spans="1:222" ht="63.75" hidden="1" outlineLevel="1" x14ac:dyDescent="0.2">
      <c r="A793" s="14" t="s">
        <v>2126</v>
      </c>
      <c r="B793" s="14" t="s">
        <v>40</v>
      </c>
      <c r="C793" s="80" t="s">
        <v>528</v>
      </c>
      <c r="D793" s="14" t="s">
        <v>523</v>
      </c>
      <c r="E793" s="14" t="s">
        <v>529</v>
      </c>
      <c r="F793" s="14" t="s">
        <v>2127</v>
      </c>
      <c r="G793" s="15" t="s">
        <v>77</v>
      </c>
      <c r="H793" s="16">
        <v>45</v>
      </c>
      <c r="I793" s="17" t="s">
        <v>816</v>
      </c>
      <c r="J793" s="15" t="s">
        <v>47</v>
      </c>
      <c r="K793" s="18" t="s">
        <v>48</v>
      </c>
      <c r="L793" s="18" t="s">
        <v>49</v>
      </c>
      <c r="M793" s="18" t="s">
        <v>50</v>
      </c>
      <c r="N793" s="18"/>
      <c r="O793" s="18"/>
      <c r="P793" s="19"/>
      <c r="Q793" s="20">
        <v>4</v>
      </c>
      <c r="R793" s="20">
        <v>4</v>
      </c>
      <c r="S793" s="20">
        <v>3</v>
      </c>
      <c r="T793" s="20">
        <v>5</v>
      </c>
      <c r="U793" s="20">
        <v>4</v>
      </c>
      <c r="V793" s="20">
        <v>958364.63</v>
      </c>
      <c r="W793" s="28">
        <f t="shared" si="21"/>
        <v>19167292.600000001</v>
      </c>
      <c r="X793" s="20">
        <f t="shared" si="22"/>
        <v>21467367.712000005</v>
      </c>
      <c r="Y793" s="18" t="s">
        <v>51</v>
      </c>
      <c r="Z793" s="14" t="s">
        <v>168</v>
      </c>
      <c r="AA793" s="22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  <c r="DG793" s="10"/>
      <c r="DH793" s="10"/>
      <c r="DI793" s="10"/>
      <c r="DJ793" s="10"/>
      <c r="DK793" s="10"/>
      <c r="DL793" s="10"/>
      <c r="DM793" s="10"/>
      <c r="DN793" s="10"/>
      <c r="DO793" s="10"/>
      <c r="DP793" s="10"/>
      <c r="DQ793" s="10"/>
      <c r="DR793" s="10"/>
      <c r="DS793" s="10"/>
      <c r="DT793" s="10"/>
      <c r="DU793" s="10"/>
      <c r="DV793" s="10"/>
      <c r="DW793" s="10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  <c r="EI793" s="10"/>
      <c r="EJ793" s="10"/>
      <c r="EK793" s="10"/>
      <c r="EL793" s="10"/>
      <c r="EM793" s="10"/>
      <c r="EN793" s="10"/>
      <c r="EO793" s="10"/>
      <c r="EP793" s="10"/>
      <c r="EQ793" s="10"/>
      <c r="ER793" s="10"/>
      <c r="ES793" s="10"/>
      <c r="ET793" s="10"/>
      <c r="EU793" s="10"/>
      <c r="EV793" s="10"/>
      <c r="EW793" s="10"/>
      <c r="EX793" s="10"/>
      <c r="EY793" s="10"/>
      <c r="EZ793" s="10"/>
      <c r="FA793" s="10"/>
      <c r="FB793" s="10"/>
      <c r="FC793" s="10"/>
      <c r="FD793" s="10"/>
      <c r="FE793" s="10"/>
      <c r="FF793" s="10"/>
      <c r="FG793" s="10"/>
      <c r="FH793" s="10"/>
      <c r="FI793" s="10"/>
      <c r="FJ793" s="10"/>
      <c r="FK793" s="10"/>
      <c r="FL793" s="10"/>
      <c r="FM793" s="10"/>
      <c r="FN793" s="10"/>
      <c r="FO793" s="10"/>
      <c r="FP793" s="10"/>
      <c r="FQ793" s="10"/>
      <c r="FR793" s="10"/>
      <c r="FS793" s="10"/>
      <c r="FT793" s="10"/>
      <c r="FU793" s="10"/>
      <c r="FV793" s="10"/>
      <c r="FW793" s="10"/>
      <c r="FX793" s="10"/>
      <c r="FY793" s="10"/>
      <c r="FZ793" s="10"/>
      <c r="GA793" s="10"/>
      <c r="GB793" s="10"/>
      <c r="GC793" s="10"/>
      <c r="GD793" s="10"/>
      <c r="GE793" s="10"/>
      <c r="GF793" s="10"/>
      <c r="GG793" s="10"/>
      <c r="GH793" s="10"/>
      <c r="GI793" s="10"/>
      <c r="GJ793" s="10"/>
      <c r="GK793" s="10"/>
      <c r="GL793" s="10"/>
      <c r="GM793" s="10"/>
      <c r="GN793" s="10"/>
      <c r="GO793" s="10"/>
      <c r="GP793" s="10"/>
      <c r="GQ793" s="10"/>
      <c r="GR793" s="10"/>
      <c r="GS793" s="10"/>
      <c r="GT793" s="10"/>
      <c r="GU793" s="10"/>
      <c r="GV793" s="10"/>
      <c r="GW793" s="10"/>
      <c r="GX793" s="10"/>
      <c r="GY793" s="10"/>
      <c r="GZ793" s="10"/>
      <c r="HA793" s="10"/>
      <c r="HB793" s="10"/>
      <c r="HC793" s="10"/>
      <c r="HD793" s="10"/>
      <c r="HE793" s="10"/>
      <c r="HF793" s="10"/>
      <c r="HG793" s="10"/>
      <c r="HH793" s="10"/>
      <c r="HI793" s="10"/>
      <c r="HJ793" s="10"/>
      <c r="HK793" s="10"/>
      <c r="HL793" s="10"/>
      <c r="HM793" s="10"/>
      <c r="HN793" s="10"/>
    </row>
    <row r="794" spans="1:222" ht="63.75" hidden="1" outlineLevel="1" x14ac:dyDescent="0.2">
      <c r="A794" s="14" t="s">
        <v>2128</v>
      </c>
      <c r="B794" s="14" t="s">
        <v>40</v>
      </c>
      <c r="C794" s="80" t="s">
        <v>528</v>
      </c>
      <c r="D794" s="14" t="s">
        <v>523</v>
      </c>
      <c r="E794" s="14" t="s">
        <v>529</v>
      </c>
      <c r="F794" s="14" t="s">
        <v>2129</v>
      </c>
      <c r="G794" s="15" t="s">
        <v>77</v>
      </c>
      <c r="H794" s="16">
        <v>45</v>
      </c>
      <c r="I794" s="17" t="s">
        <v>816</v>
      </c>
      <c r="J794" s="15" t="s">
        <v>47</v>
      </c>
      <c r="K794" s="18" t="s">
        <v>48</v>
      </c>
      <c r="L794" s="18" t="s">
        <v>49</v>
      </c>
      <c r="M794" s="18" t="s">
        <v>50</v>
      </c>
      <c r="N794" s="18"/>
      <c r="O794" s="18"/>
      <c r="P794" s="19"/>
      <c r="Q794" s="20">
        <v>4</v>
      </c>
      <c r="R794" s="20">
        <v>4</v>
      </c>
      <c r="S794" s="20">
        <v>4</v>
      </c>
      <c r="T794" s="20">
        <v>4</v>
      </c>
      <c r="U794" s="20">
        <v>4</v>
      </c>
      <c r="V794" s="20">
        <v>1026067.12</v>
      </c>
      <c r="W794" s="28">
        <f t="shared" si="21"/>
        <v>20521342.399999999</v>
      </c>
      <c r="X794" s="20">
        <f t="shared" si="22"/>
        <v>22983903.488000002</v>
      </c>
      <c r="Y794" s="18" t="s">
        <v>51</v>
      </c>
      <c r="Z794" s="14" t="s">
        <v>168</v>
      </c>
      <c r="AA794" s="22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0"/>
      <c r="DC794" s="10"/>
      <c r="DD794" s="10"/>
      <c r="DE794" s="10"/>
      <c r="DF794" s="10"/>
      <c r="DG794" s="10"/>
      <c r="DH794" s="10"/>
      <c r="DI794" s="10"/>
      <c r="DJ794" s="10"/>
      <c r="DK794" s="10"/>
      <c r="DL794" s="10"/>
      <c r="DM794" s="10"/>
      <c r="DN794" s="10"/>
      <c r="DO794" s="10"/>
      <c r="DP794" s="10"/>
      <c r="DQ794" s="10"/>
      <c r="DR794" s="10"/>
      <c r="DS794" s="10"/>
      <c r="DT794" s="10"/>
      <c r="DU794" s="10"/>
      <c r="DV794" s="10"/>
      <c r="DW794" s="10"/>
      <c r="DX794" s="10"/>
      <c r="DY794" s="10"/>
      <c r="DZ794" s="10"/>
      <c r="EA794" s="10"/>
      <c r="EB794" s="10"/>
      <c r="EC794" s="10"/>
      <c r="ED794" s="10"/>
      <c r="EE794" s="10"/>
      <c r="EF794" s="10"/>
      <c r="EG794" s="10"/>
      <c r="EH794" s="10"/>
      <c r="EI794" s="10"/>
      <c r="EJ794" s="10"/>
      <c r="EK794" s="10"/>
      <c r="EL794" s="10"/>
      <c r="EM794" s="10"/>
      <c r="EN794" s="10"/>
      <c r="EO794" s="10"/>
      <c r="EP794" s="10"/>
      <c r="EQ794" s="10"/>
      <c r="ER794" s="10"/>
      <c r="ES794" s="10"/>
      <c r="ET794" s="10"/>
      <c r="EU794" s="10"/>
      <c r="EV794" s="10"/>
      <c r="EW794" s="10"/>
      <c r="EX794" s="10"/>
      <c r="EY794" s="10"/>
      <c r="EZ794" s="10"/>
      <c r="FA794" s="10"/>
      <c r="FB794" s="10"/>
      <c r="FC794" s="10"/>
      <c r="FD794" s="10"/>
      <c r="FE794" s="10"/>
      <c r="FF794" s="10"/>
      <c r="FG794" s="10"/>
      <c r="FH794" s="10"/>
      <c r="FI794" s="10"/>
      <c r="FJ794" s="10"/>
      <c r="FK794" s="10"/>
      <c r="FL794" s="10"/>
      <c r="FM794" s="10"/>
      <c r="FN794" s="10"/>
      <c r="FO794" s="10"/>
      <c r="FP794" s="10"/>
      <c r="FQ794" s="10"/>
      <c r="FR794" s="10"/>
      <c r="FS794" s="10"/>
      <c r="FT794" s="10"/>
      <c r="FU794" s="10"/>
      <c r="FV794" s="10"/>
      <c r="FW794" s="10"/>
      <c r="FX794" s="10"/>
      <c r="FY794" s="10"/>
      <c r="FZ794" s="10"/>
      <c r="GA794" s="10"/>
      <c r="GB794" s="10"/>
      <c r="GC794" s="10"/>
      <c r="GD794" s="10"/>
      <c r="GE794" s="10"/>
      <c r="GF794" s="10"/>
      <c r="GG794" s="10"/>
      <c r="GH794" s="10"/>
      <c r="GI794" s="10"/>
      <c r="GJ794" s="10"/>
      <c r="GK794" s="10"/>
      <c r="GL794" s="10"/>
      <c r="GM794" s="10"/>
      <c r="GN794" s="10"/>
      <c r="GO794" s="10"/>
      <c r="GP794" s="10"/>
      <c r="GQ794" s="10"/>
      <c r="GR794" s="10"/>
      <c r="GS794" s="10"/>
      <c r="GT794" s="10"/>
      <c r="GU794" s="10"/>
      <c r="GV794" s="10"/>
      <c r="GW794" s="10"/>
      <c r="GX794" s="10"/>
      <c r="GY794" s="10"/>
      <c r="GZ794" s="10"/>
      <c r="HA794" s="10"/>
      <c r="HB794" s="10"/>
      <c r="HC794" s="10"/>
      <c r="HD794" s="10"/>
      <c r="HE794" s="10"/>
      <c r="HF794" s="10"/>
      <c r="HG794" s="10"/>
      <c r="HH794" s="10"/>
      <c r="HI794" s="10"/>
      <c r="HJ794" s="10"/>
      <c r="HK794" s="10"/>
      <c r="HL794" s="10"/>
      <c r="HM794" s="10"/>
      <c r="HN794" s="10"/>
    </row>
    <row r="795" spans="1:222" ht="63.75" hidden="1" outlineLevel="1" x14ac:dyDescent="0.2">
      <c r="A795" s="14" t="s">
        <v>2130</v>
      </c>
      <c r="B795" s="14" t="s">
        <v>40</v>
      </c>
      <c r="C795" s="14" t="s">
        <v>546</v>
      </c>
      <c r="D795" s="14" t="s">
        <v>547</v>
      </c>
      <c r="E795" s="14" t="s">
        <v>548</v>
      </c>
      <c r="F795" s="14" t="s">
        <v>549</v>
      </c>
      <c r="G795" s="15" t="s">
        <v>77</v>
      </c>
      <c r="H795" s="16">
        <v>45</v>
      </c>
      <c r="I795" s="17" t="s">
        <v>816</v>
      </c>
      <c r="J795" s="15" t="s">
        <v>47</v>
      </c>
      <c r="K795" s="18" t="s">
        <v>48</v>
      </c>
      <c r="L795" s="18" t="s">
        <v>49</v>
      </c>
      <c r="M795" s="18" t="s">
        <v>50</v>
      </c>
      <c r="N795" s="18"/>
      <c r="O795" s="18"/>
      <c r="P795" s="19"/>
      <c r="Q795" s="20">
        <v>2</v>
      </c>
      <c r="R795" s="20">
        <v>2</v>
      </c>
      <c r="S795" s="20">
        <v>2</v>
      </c>
      <c r="T795" s="20">
        <v>2</v>
      </c>
      <c r="U795" s="20">
        <v>2</v>
      </c>
      <c r="V795" s="20">
        <v>326333.43</v>
      </c>
      <c r="W795" s="28">
        <f t="shared" si="21"/>
        <v>3263334.3</v>
      </c>
      <c r="X795" s="20">
        <f t="shared" si="22"/>
        <v>3654934.4160000002</v>
      </c>
      <c r="Y795" s="18" t="s">
        <v>51</v>
      </c>
      <c r="Z795" s="14" t="s">
        <v>168</v>
      </c>
      <c r="AA795" s="22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0"/>
      <c r="DC795" s="10"/>
      <c r="DD795" s="10"/>
      <c r="DE795" s="10"/>
      <c r="DF795" s="10"/>
      <c r="DG795" s="10"/>
      <c r="DH795" s="10"/>
      <c r="DI795" s="10"/>
      <c r="DJ795" s="10"/>
      <c r="DK795" s="10"/>
      <c r="DL795" s="10"/>
      <c r="DM795" s="10"/>
      <c r="DN795" s="10"/>
      <c r="DO795" s="10"/>
      <c r="DP795" s="10"/>
      <c r="DQ795" s="10"/>
      <c r="DR795" s="10"/>
      <c r="DS795" s="10"/>
      <c r="DT795" s="10"/>
      <c r="DU795" s="10"/>
      <c r="DV795" s="10"/>
      <c r="DW795" s="10"/>
      <c r="DX795" s="10"/>
      <c r="DY795" s="10"/>
      <c r="DZ795" s="10"/>
      <c r="EA795" s="10"/>
      <c r="EB795" s="10"/>
      <c r="EC795" s="10"/>
      <c r="ED795" s="10"/>
      <c r="EE795" s="10"/>
      <c r="EF795" s="10"/>
      <c r="EG795" s="10"/>
      <c r="EH795" s="10"/>
      <c r="EI795" s="10"/>
      <c r="EJ795" s="10"/>
      <c r="EK795" s="10"/>
      <c r="EL795" s="10"/>
      <c r="EM795" s="10"/>
      <c r="EN795" s="10"/>
      <c r="EO795" s="10"/>
      <c r="EP795" s="10"/>
      <c r="EQ795" s="10"/>
      <c r="ER795" s="10"/>
      <c r="ES795" s="10"/>
      <c r="ET795" s="10"/>
      <c r="EU795" s="10"/>
      <c r="EV795" s="10"/>
      <c r="EW795" s="10"/>
      <c r="EX795" s="10"/>
      <c r="EY795" s="10"/>
      <c r="EZ795" s="10"/>
      <c r="FA795" s="10"/>
      <c r="FB795" s="10"/>
      <c r="FC795" s="10"/>
      <c r="FD795" s="10"/>
      <c r="FE795" s="10"/>
      <c r="FF795" s="10"/>
      <c r="FG795" s="10"/>
      <c r="FH795" s="10"/>
      <c r="FI795" s="10"/>
      <c r="FJ795" s="10"/>
      <c r="FK795" s="10"/>
      <c r="FL795" s="10"/>
      <c r="FM795" s="10"/>
      <c r="FN795" s="10"/>
      <c r="FO795" s="10"/>
      <c r="FP795" s="10"/>
      <c r="FQ795" s="10"/>
      <c r="FR795" s="10"/>
      <c r="FS795" s="10"/>
      <c r="FT795" s="10"/>
      <c r="FU795" s="10"/>
      <c r="FV795" s="10"/>
      <c r="FW795" s="10"/>
      <c r="FX795" s="10"/>
      <c r="FY795" s="10"/>
      <c r="FZ795" s="10"/>
      <c r="GA795" s="10"/>
      <c r="GB795" s="10"/>
      <c r="GC795" s="10"/>
      <c r="GD795" s="10"/>
      <c r="GE795" s="10"/>
      <c r="GF795" s="10"/>
      <c r="GG795" s="10"/>
      <c r="GH795" s="10"/>
      <c r="GI795" s="10"/>
      <c r="GJ795" s="10"/>
      <c r="GK795" s="10"/>
      <c r="GL795" s="10"/>
      <c r="GM795" s="10"/>
      <c r="GN795" s="10"/>
      <c r="GO795" s="10"/>
      <c r="GP795" s="10"/>
      <c r="GQ795" s="10"/>
      <c r="GR795" s="10"/>
      <c r="GS795" s="10"/>
      <c r="GT795" s="10"/>
      <c r="GU795" s="10"/>
      <c r="GV795" s="10"/>
      <c r="GW795" s="10"/>
      <c r="GX795" s="10"/>
      <c r="GY795" s="10"/>
      <c r="GZ795" s="10"/>
      <c r="HA795" s="10"/>
      <c r="HB795" s="10"/>
      <c r="HC795" s="10"/>
      <c r="HD795" s="10"/>
      <c r="HE795" s="10"/>
      <c r="HF795" s="10"/>
      <c r="HG795" s="10"/>
      <c r="HH795" s="10"/>
      <c r="HI795" s="10"/>
      <c r="HJ795" s="10"/>
      <c r="HK795" s="10"/>
      <c r="HL795" s="10"/>
      <c r="HM795" s="10"/>
      <c r="HN795" s="10"/>
    </row>
    <row r="796" spans="1:222" ht="51" hidden="1" outlineLevel="1" x14ac:dyDescent="0.2">
      <c r="A796" s="14" t="s">
        <v>2131</v>
      </c>
      <c r="B796" s="14" t="s">
        <v>40</v>
      </c>
      <c r="C796" s="14" t="s">
        <v>552</v>
      </c>
      <c r="D796" s="14" t="s">
        <v>547</v>
      </c>
      <c r="E796" s="14" t="s">
        <v>553</v>
      </c>
      <c r="F796" s="14" t="s">
        <v>554</v>
      </c>
      <c r="G796" s="15" t="s">
        <v>77</v>
      </c>
      <c r="H796" s="16">
        <v>45</v>
      </c>
      <c r="I796" s="17" t="s">
        <v>816</v>
      </c>
      <c r="J796" s="15" t="s">
        <v>47</v>
      </c>
      <c r="K796" s="18" t="s">
        <v>48</v>
      </c>
      <c r="L796" s="18" t="s">
        <v>49</v>
      </c>
      <c r="M796" s="18" t="s">
        <v>50</v>
      </c>
      <c r="N796" s="18"/>
      <c r="O796" s="18"/>
      <c r="P796" s="19"/>
      <c r="Q796" s="20">
        <v>5</v>
      </c>
      <c r="R796" s="20">
        <v>5</v>
      </c>
      <c r="S796" s="20">
        <v>2</v>
      </c>
      <c r="T796" s="20">
        <v>3</v>
      </c>
      <c r="U796" s="20">
        <v>5</v>
      </c>
      <c r="V796" s="20">
        <v>440694.73</v>
      </c>
      <c r="W796" s="28">
        <f t="shared" si="21"/>
        <v>8813894.5999999996</v>
      </c>
      <c r="X796" s="20">
        <f t="shared" si="22"/>
        <v>9871561.9520000014</v>
      </c>
      <c r="Y796" s="18" t="s">
        <v>51</v>
      </c>
      <c r="Z796" s="14" t="s">
        <v>168</v>
      </c>
      <c r="AA796" s="22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/>
      <c r="DE796" s="10"/>
      <c r="DF796" s="10"/>
      <c r="DG796" s="10"/>
      <c r="DH796" s="10"/>
      <c r="DI796" s="10"/>
      <c r="DJ796" s="10"/>
      <c r="DK796" s="10"/>
      <c r="DL796" s="10"/>
      <c r="DM796" s="10"/>
      <c r="DN796" s="10"/>
      <c r="DO796" s="10"/>
      <c r="DP796" s="10"/>
      <c r="DQ796" s="10"/>
      <c r="DR796" s="10"/>
      <c r="DS796" s="10"/>
      <c r="DT796" s="10"/>
      <c r="DU796" s="10"/>
      <c r="DV796" s="10"/>
      <c r="DW796" s="10"/>
      <c r="DX796" s="10"/>
      <c r="DY796" s="10"/>
      <c r="DZ796" s="10"/>
      <c r="EA796" s="10"/>
      <c r="EB796" s="10"/>
      <c r="EC796" s="10"/>
      <c r="ED796" s="10"/>
      <c r="EE796" s="10"/>
      <c r="EF796" s="10"/>
      <c r="EG796" s="10"/>
      <c r="EH796" s="10"/>
      <c r="EI796" s="10"/>
      <c r="EJ796" s="10"/>
      <c r="EK796" s="10"/>
      <c r="EL796" s="10"/>
      <c r="EM796" s="10"/>
      <c r="EN796" s="10"/>
      <c r="EO796" s="10"/>
      <c r="EP796" s="10"/>
      <c r="EQ796" s="10"/>
      <c r="ER796" s="10"/>
      <c r="ES796" s="10"/>
      <c r="ET796" s="10"/>
      <c r="EU796" s="10"/>
      <c r="EV796" s="10"/>
      <c r="EW796" s="10"/>
      <c r="EX796" s="10"/>
      <c r="EY796" s="10"/>
      <c r="EZ796" s="10"/>
      <c r="FA796" s="10"/>
      <c r="FB796" s="10"/>
      <c r="FC796" s="10"/>
      <c r="FD796" s="10"/>
      <c r="FE796" s="10"/>
      <c r="FF796" s="10"/>
      <c r="FG796" s="10"/>
      <c r="FH796" s="10"/>
      <c r="FI796" s="10"/>
      <c r="FJ796" s="10"/>
      <c r="FK796" s="10"/>
      <c r="FL796" s="10"/>
      <c r="FM796" s="10"/>
      <c r="FN796" s="10"/>
      <c r="FO796" s="10"/>
      <c r="FP796" s="10"/>
      <c r="FQ796" s="10"/>
      <c r="FR796" s="10"/>
      <c r="FS796" s="10"/>
      <c r="FT796" s="10"/>
      <c r="FU796" s="10"/>
      <c r="FV796" s="10"/>
      <c r="FW796" s="10"/>
      <c r="FX796" s="10"/>
      <c r="FY796" s="10"/>
      <c r="FZ796" s="10"/>
      <c r="GA796" s="10"/>
      <c r="GB796" s="10"/>
      <c r="GC796" s="10"/>
      <c r="GD796" s="10"/>
      <c r="GE796" s="10"/>
      <c r="GF796" s="10"/>
      <c r="GG796" s="10"/>
      <c r="GH796" s="10"/>
      <c r="GI796" s="10"/>
      <c r="GJ796" s="10"/>
      <c r="GK796" s="10"/>
      <c r="GL796" s="10"/>
      <c r="GM796" s="10"/>
      <c r="GN796" s="10"/>
      <c r="GO796" s="10"/>
      <c r="GP796" s="10"/>
      <c r="GQ796" s="10"/>
      <c r="GR796" s="10"/>
      <c r="GS796" s="10"/>
      <c r="GT796" s="10"/>
      <c r="GU796" s="10"/>
      <c r="GV796" s="10"/>
      <c r="GW796" s="10"/>
      <c r="GX796" s="10"/>
      <c r="GY796" s="10"/>
      <c r="GZ796" s="10"/>
      <c r="HA796" s="10"/>
      <c r="HB796" s="10"/>
      <c r="HC796" s="10"/>
      <c r="HD796" s="10"/>
      <c r="HE796" s="10"/>
      <c r="HF796" s="10"/>
      <c r="HG796" s="10"/>
      <c r="HH796" s="10"/>
      <c r="HI796" s="10"/>
      <c r="HJ796" s="10"/>
      <c r="HK796" s="10"/>
      <c r="HL796" s="10"/>
      <c r="HM796" s="10"/>
      <c r="HN796" s="10"/>
    </row>
    <row r="797" spans="1:222" ht="63.75" hidden="1" outlineLevel="1" x14ac:dyDescent="0.2">
      <c r="A797" s="14" t="s">
        <v>2132</v>
      </c>
      <c r="B797" s="14" t="s">
        <v>40</v>
      </c>
      <c r="C797" s="14" t="s">
        <v>540</v>
      </c>
      <c r="D797" s="14" t="s">
        <v>523</v>
      </c>
      <c r="E797" s="14" t="s">
        <v>541</v>
      </c>
      <c r="F797" s="14" t="s">
        <v>557</v>
      </c>
      <c r="G797" s="15" t="s">
        <v>77</v>
      </c>
      <c r="H797" s="16">
        <v>45</v>
      </c>
      <c r="I797" s="17" t="s">
        <v>816</v>
      </c>
      <c r="J797" s="15" t="s">
        <v>47</v>
      </c>
      <c r="K797" s="18" t="s">
        <v>48</v>
      </c>
      <c r="L797" s="18" t="s">
        <v>49</v>
      </c>
      <c r="M797" s="18" t="s">
        <v>50</v>
      </c>
      <c r="N797" s="18"/>
      <c r="O797" s="18"/>
      <c r="P797" s="19"/>
      <c r="Q797" s="20">
        <v>2</v>
      </c>
      <c r="R797" s="20">
        <v>5</v>
      </c>
      <c r="S797" s="20">
        <v>3</v>
      </c>
      <c r="T797" s="20">
        <v>2</v>
      </c>
      <c r="U797" s="20">
        <v>2</v>
      </c>
      <c r="V797" s="20">
        <v>691130.64</v>
      </c>
      <c r="W797" s="28">
        <f t="shared" si="21"/>
        <v>9675828.9600000009</v>
      </c>
      <c r="X797" s="20">
        <f t="shared" si="22"/>
        <v>10836928.435200002</v>
      </c>
      <c r="Y797" s="18" t="s">
        <v>51</v>
      </c>
      <c r="Z797" s="14" t="s">
        <v>168</v>
      </c>
      <c r="AA797" s="22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  <c r="DG797" s="10"/>
      <c r="DH797" s="10"/>
      <c r="DI797" s="10"/>
      <c r="DJ797" s="10"/>
      <c r="DK797" s="10"/>
      <c r="DL797" s="10"/>
      <c r="DM797" s="10"/>
      <c r="DN797" s="10"/>
      <c r="DO797" s="10"/>
      <c r="DP797" s="10"/>
      <c r="DQ797" s="10"/>
      <c r="DR797" s="10"/>
      <c r="DS797" s="10"/>
      <c r="DT797" s="10"/>
      <c r="DU797" s="10"/>
      <c r="DV797" s="10"/>
      <c r="DW797" s="10"/>
      <c r="DX797" s="10"/>
      <c r="DY797" s="10"/>
      <c r="DZ797" s="10"/>
      <c r="EA797" s="10"/>
      <c r="EB797" s="10"/>
      <c r="EC797" s="10"/>
      <c r="ED797" s="10"/>
      <c r="EE797" s="10"/>
      <c r="EF797" s="10"/>
      <c r="EG797" s="10"/>
      <c r="EH797" s="10"/>
      <c r="EI797" s="10"/>
      <c r="EJ797" s="10"/>
      <c r="EK797" s="10"/>
      <c r="EL797" s="10"/>
      <c r="EM797" s="10"/>
      <c r="EN797" s="10"/>
      <c r="EO797" s="10"/>
      <c r="EP797" s="10"/>
      <c r="EQ797" s="10"/>
      <c r="ER797" s="10"/>
      <c r="ES797" s="10"/>
      <c r="ET797" s="10"/>
      <c r="EU797" s="10"/>
      <c r="EV797" s="10"/>
      <c r="EW797" s="10"/>
      <c r="EX797" s="10"/>
      <c r="EY797" s="10"/>
      <c r="EZ797" s="10"/>
      <c r="FA797" s="10"/>
      <c r="FB797" s="10"/>
      <c r="FC797" s="10"/>
      <c r="FD797" s="10"/>
      <c r="FE797" s="10"/>
      <c r="FF797" s="10"/>
      <c r="FG797" s="10"/>
      <c r="FH797" s="10"/>
      <c r="FI797" s="10"/>
      <c r="FJ797" s="10"/>
      <c r="FK797" s="10"/>
      <c r="FL797" s="10"/>
      <c r="FM797" s="10"/>
      <c r="FN797" s="10"/>
      <c r="FO797" s="10"/>
      <c r="FP797" s="10"/>
      <c r="FQ797" s="10"/>
      <c r="FR797" s="10"/>
      <c r="FS797" s="10"/>
      <c r="FT797" s="10"/>
      <c r="FU797" s="10"/>
      <c r="FV797" s="10"/>
      <c r="FW797" s="10"/>
      <c r="FX797" s="10"/>
      <c r="FY797" s="10"/>
      <c r="FZ797" s="10"/>
      <c r="GA797" s="10"/>
      <c r="GB797" s="10"/>
      <c r="GC797" s="10"/>
      <c r="GD797" s="10"/>
      <c r="GE797" s="10"/>
      <c r="GF797" s="10"/>
      <c r="GG797" s="10"/>
      <c r="GH797" s="10"/>
      <c r="GI797" s="10"/>
      <c r="GJ797" s="10"/>
      <c r="GK797" s="10"/>
      <c r="GL797" s="10"/>
      <c r="GM797" s="10"/>
      <c r="GN797" s="10"/>
      <c r="GO797" s="10"/>
      <c r="GP797" s="10"/>
      <c r="GQ797" s="10"/>
      <c r="GR797" s="10"/>
      <c r="GS797" s="10"/>
      <c r="GT797" s="10"/>
      <c r="GU797" s="10"/>
      <c r="GV797" s="10"/>
      <c r="GW797" s="10"/>
      <c r="GX797" s="10"/>
      <c r="GY797" s="10"/>
      <c r="GZ797" s="10"/>
      <c r="HA797" s="10"/>
      <c r="HB797" s="10"/>
      <c r="HC797" s="10"/>
      <c r="HD797" s="10"/>
      <c r="HE797" s="10"/>
      <c r="HF797" s="10"/>
      <c r="HG797" s="10"/>
      <c r="HH797" s="10"/>
      <c r="HI797" s="10"/>
      <c r="HJ797" s="10"/>
      <c r="HK797" s="10"/>
      <c r="HL797" s="10"/>
      <c r="HM797" s="10"/>
      <c r="HN797" s="10"/>
    </row>
    <row r="798" spans="1:222" ht="63.75" hidden="1" outlineLevel="1" x14ac:dyDescent="0.2">
      <c r="A798" s="14" t="s">
        <v>2133</v>
      </c>
      <c r="B798" s="14" t="s">
        <v>40</v>
      </c>
      <c r="C798" s="14" t="s">
        <v>533</v>
      </c>
      <c r="D798" s="14" t="s">
        <v>523</v>
      </c>
      <c r="E798" s="14" t="s">
        <v>534</v>
      </c>
      <c r="F798" s="14" t="s">
        <v>2134</v>
      </c>
      <c r="G798" s="15" t="s">
        <v>77</v>
      </c>
      <c r="H798" s="16">
        <v>45</v>
      </c>
      <c r="I798" s="17" t="s">
        <v>816</v>
      </c>
      <c r="J798" s="15" t="s">
        <v>47</v>
      </c>
      <c r="K798" s="18" t="s">
        <v>48</v>
      </c>
      <c r="L798" s="18" t="s">
        <v>49</v>
      </c>
      <c r="M798" s="18" t="s">
        <v>50</v>
      </c>
      <c r="N798" s="18"/>
      <c r="O798" s="18"/>
      <c r="P798" s="19"/>
      <c r="Q798" s="20">
        <v>3</v>
      </c>
      <c r="R798" s="20">
        <v>3</v>
      </c>
      <c r="S798" s="20">
        <v>3</v>
      </c>
      <c r="T798" s="20">
        <v>3</v>
      </c>
      <c r="U798" s="20">
        <v>3</v>
      </c>
      <c r="V798" s="20">
        <v>758270.12</v>
      </c>
      <c r="W798" s="28">
        <f t="shared" si="21"/>
        <v>11374051.800000001</v>
      </c>
      <c r="X798" s="20">
        <f t="shared" si="22"/>
        <v>12738938.016000003</v>
      </c>
      <c r="Y798" s="18" t="s">
        <v>51</v>
      </c>
      <c r="Z798" s="14" t="s">
        <v>168</v>
      </c>
      <c r="AA798" s="22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  <c r="DO798" s="10"/>
      <c r="DP798" s="10"/>
      <c r="DQ798" s="10"/>
      <c r="DR798" s="10"/>
      <c r="DS798" s="10"/>
      <c r="DT798" s="10"/>
      <c r="DU798" s="10"/>
      <c r="DV798" s="10"/>
      <c r="DW798" s="10"/>
      <c r="DX798" s="10"/>
      <c r="DY798" s="10"/>
      <c r="DZ798" s="10"/>
      <c r="EA798" s="10"/>
      <c r="EB798" s="10"/>
      <c r="EC798" s="10"/>
      <c r="ED798" s="10"/>
      <c r="EE798" s="10"/>
      <c r="EF798" s="10"/>
      <c r="EG798" s="10"/>
      <c r="EH798" s="10"/>
      <c r="EI798" s="10"/>
      <c r="EJ798" s="10"/>
      <c r="EK798" s="10"/>
      <c r="EL798" s="10"/>
      <c r="EM798" s="10"/>
      <c r="EN798" s="10"/>
      <c r="EO798" s="10"/>
      <c r="EP798" s="10"/>
      <c r="EQ798" s="10"/>
      <c r="ER798" s="10"/>
      <c r="ES798" s="10"/>
      <c r="ET798" s="10"/>
      <c r="EU798" s="10"/>
      <c r="EV798" s="10"/>
      <c r="EW798" s="10"/>
      <c r="EX798" s="10"/>
      <c r="EY798" s="10"/>
      <c r="EZ798" s="10"/>
      <c r="FA798" s="10"/>
      <c r="FB798" s="10"/>
      <c r="FC798" s="10"/>
      <c r="FD798" s="10"/>
      <c r="FE798" s="10"/>
      <c r="FF798" s="10"/>
      <c r="FG798" s="10"/>
      <c r="FH798" s="10"/>
      <c r="FI798" s="10"/>
      <c r="FJ798" s="10"/>
      <c r="FK798" s="10"/>
      <c r="FL798" s="10"/>
      <c r="FM798" s="10"/>
      <c r="FN798" s="10"/>
      <c r="FO798" s="10"/>
      <c r="FP798" s="10"/>
      <c r="FQ798" s="10"/>
      <c r="FR798" s="10"/>
      <c r="FS798" s="10"/>
      <c r="FT798" s="10"/>
      <c r="FU798" s="10"/>
      <c r="FV798" s="10"/>
      <c r="FW798" s="10"/>
      <c r="FX798" s="10"/>
      <c r="FY798" s="10"/>
      <c r="FZ798" s="10"/>
      <c r="GA798" s="10"/>
      <c r="GB798" s="10"/>
      <c r="GC798" s="10"/>
      <c r="GD798" s="10"/>
      <c r="GE798" s="10"/>
      <c r="GF798" s="10"/>
      <c r="GG798" s="10"/>
      <c r="GH798" s="10"/>
      <c r="GI798" s="10"/>
      <c r="GJ798" s="10"/>
      <c r="GK798" s="10"/>
      <c r="GL798" s="10"/>
      <c r="GM798" s="10"/>
      <c r="GN798" s="10"/>
      <c r="GO798" s="10"/>
      <c r="GP798" s="10"/>
      <c r="GQ798" s="10"/>
      <c r="GR798" s="10"/>
      <c r="GS798" s="10"/>
      <c r="GT798" s="10"/>
      <c r="GU798" s="10"/>
      <c r="GV798" s="10"/>
      <c r="GW798" s="10"/>
      <c r="GX798" s="10"/>
      <c r="GY798" s="10"/>
      <c r="GZ798" s="10"/>
      <c r="HA798" s="10"/>
      <c r="HB798" s="10"/>
      <c r="HC798" s="10"/>
      <c r="HD798" s="10"/>
      <c r="HE798" s="10"/>
      <c r="HF798" s="10"/>
      <c r="HG798" s="10"/>
      <c r="HH798" s="10"/>
      <c r="HI798" s="10"/>
      <c r="HJ798" s="10"/>
      <c r="HK798" s="10"/>
      <c r="HL798" s="10"/>
      <c r="HM798" s="10"/>
      <c r="HN798" s="10"/>
    </row>
    <row r="799" spans="1:222" ht="63.75" hidden="1" outlineLevel="1" x14ac:dyDescent="0.2">
      <c r="A799" s="14" t="s">
        <v>2135</v>
      </c>
      <c r="B799" s="14" t="s">
        <v>40</v>
      </c>
      <c r="C799" s="14" t="s">
        <v>2136</v>
      </c>
      <c r="D799" s="14" t="s">
        <v>2137</v>
      </c>
      <c r="E799" s="14" t="s">
        <v>2138</v>
      </c>
      <c r="F799" s="14" t="s">
        <v>2139</v>
      </c>
      <c r="G799" s="15" t="s">
        <v>45</v>
      </c>
      <c r="H799" s="16">
        <v>45</v>
      </c>
      <c r="I799" s="17" t="s">
        <v>816</v>
      </c>
      <c r="J799" s="15" t="s">
        <v>47</v>
      </c>
      <c r="K799" s="18" t="s">
        <v>48</v>
      </c>
      <c r="L799" s="18" t="s">
        <v>49</v>
      </c>
      <c r="M799" s="18" t="s">
        <v>50</v>
      </c>
      <c r="N799" s="18"/>
      <c r="O799" s="18"/>
      <c r="P799" s="19"/>
      <c r="Q799" s="20">
        <v>6</v>
      </c>
      <c r="R799" s="20">
        <v>6</v>
      </c>
      <c r="S799" s="20">
        <v>6</v>
      </c>
      <c r="T799" s="20">
        <v>6</v>
      </c>
      <c r="U799" s="20">
        <v>6</v>
      </c>
      <c r="V799" s="20">
        <v>7737.6</v>
      </c>
      <c r="W799" s="28">
        <f t="shared" si="21"/>
        <v>232128</v>
      </c>
      <c r="X799" s="20">
        <f t="shared" si="22"/>
        <v>259983.36000000002</v>
      </c>
      <c r="Y799" s="18" t="s">
        <v>51</v>
      </c>
      <c r="Z799" s="14" t="s">
        <v>168</v>
      </c>
      <c r="AA799" s="22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P799" s="10"/>
      <c r="DQ799" s="10"/>
      <c r="DR799" s="10"/>
      <c r="DS799" s="10"/>
      <c r="DT799" s="10"/>
      <c r="DU799" s="10"/>
      <c r="DV799" s="10"/>
      <c r="DW799" s="10"/>
      <c r="DX799" s="10"/>
      <c r="DY799" s="10"/>
      <c r="DZ799" s="10"/>
      <c r="EA799" s="10"/>
      <c r="EB799" s="10"/>
      <c r="EC799" s="10"/>
      <c r="ED799" s="10"/>
      <c r="EE799" s="10"/>
      <c r="EF799" s="10"/>
      <c r="EG799" s="10"/>
      <c r="EH799" s="10"/>
      <c r="EI799" s="10"/>
      <c r="EJ799" s="10"/>
      <c r="EK799" s="10"/>
      <c r="EL799" s="10"/>
      <c r="EM799" s="10"/>
      <c r="EN799" s="10"/>
      <c r="EO799" s="10"/>
      <c r="EP799" s="10"/>
      <c r="EQ799" s="10"/>
      <c r="ER799" s="10"/>
      <c r="ES799" s="10"/>
      <c r="ET799" s="10"/>
      <c r="EU799" s="10"/>
      <c r="EV799" s="10"/>
      <c r="EW799" s="10"/>
      <c r="EX799" s="10"/>
      <c r="EY799" s="10"/>
      <c r="EZ799" s="10"/>
      <c r="FA799" s="10"/>
      <c r="FB799" s="10"/>
      <c r="FC799" s="10"/>
      <c r="FD799" s="10"/>
      <c r="FE799" s="10"/>
      <c r="FF799" s="10"/>
      <c r="FG799" s="10"/>
      <c r="FH799" s="10"/>
      <c r="FI799" s="10"/>
      <c r="FJ799" s="10"/>
      <c r="FK799" s="10"/>
      <c r="FL799" s="10"/>
      <c r="FM799" s="10"/>
      <c r="FN799" s="10"/>
      <c r="FO799" s="10"/>
      <c r="FP799" s="10"/>
      <c r="FQ799" s="10"/>
      <c r="FR799" s="10"/>
      <c r="FS799" s="10"/>
      <c r="FT799" s="10"/>
      <c r="FU799" s="10"/>
      <c r="FV799" s="10"/>
      <c r="FW799" s="10"/>
      <c r="FX799" s="10"/>
      <c r="FY799" s="10"/>
      <c r="FZ799" s="10"/>
      <c r="GA799" s="10"/>
      <c r="GB799" s="10"/>
      <c r="GC799" s="10"/>
      <c r="GD799" s="10"/>
      <c r="GE799" s="10"/>
      <c r="GF799" s="10"/>
      <c r="GG799" s="10"/>
      <c r="GH799" s="10"/>
      <c r="GI799" s="10"/>
      <c r="GJ799" s="10"/>
      <c r="GK799" s="10"/>
      <c r="GL799" s="10"/>
      <c r="GM799" s="10"/>
      <c r="GN799" s="10"/>
      <c r="GO799" s="10"/>
      <c r="GP799" s="10"/>
      <c r="GQ799" s="10"/>
      <c r="GR799" s="10"/>
      <c r="GS799" s="10"/>
      <c r="GT799" s="10"/>
      <c r="GU799" s="10"/>
      <c r="GV799" s="10"/>
      <c r="GW799" s="10"/>
      <c r="GX799" s="10"/>
      <c r="GY799" s="10"/>
      <c r="GZ799" s="10"/>
      <c r="HA799" s="10"/>
      <c r="HB799" s="10"/>
      <c r="HC799" s="10"/>
      <c r="HD799" s="10"/>
      <c r="HE799" s="10"/>
      <c r="HF799" s="10"/>
      <c r="HG799" s="10"/>
      <c r="HH799" s="10"/>
      <c r="HI799" s="10"/>
      <c r="HJ799" s="10"/>
      <c r="HK799" s="10"/>
      <c r="HL799" s="10"/>
      <c r="HM799" s="10"/>
      <c r="HN799" s="10"/>
    </row>
    <row r="800" spans="1:222" ht="51" hidden="1" outlineLevel="1" x14ac:dyDescent="0.2">
      <c r="A800" s="14" t="s">
        <v>2140</v>
      </c>
      <c r="B800" s="14" t="s">
        <v>40</v>
      </c>
      <c r="C800" s="14" t="s">
        <v>2141</v>
      </c>
      <c r="D800" s="14" t="s">
        <v>2142</v>
      </c>
      <c r="E800" s="14" t="s">
        <v>2143</v>
      </c>
      <c r="F800" s="14" t="s">
        <v>2144</v>
      </c>
      <c r="G800" s="15" t="s">
        <v>45</v>
      </c>
      <c r="H800" s="16">
        <v>45</v>
      </c>
      <c r="I800" s="17" t="s">
        <v>816</v>
      </c>
      <c r="J800" s="15" t="s">
        <v>47</v>
      </c>
      <c r="K800" s="18" t="s">
        <v>48</v>
      </c>
      <c r="L800" s="18" t="s">
        <v>49</v>
      </c>
      <c r="M800" s="18" t="s">
        <v>50</v>
      </c>
      <c r="N800" s="18"/>
      <c r="O800" s="18"/>
      <c r="P800" s="19"/>
      <c r="Q800" s="20">
        <v>2</v>
      </c>
      <c r="R800" s="20">
        <v>2</v>
      </c>
      <c r="S800" s="20">
        <v>2</v>
      </c>
      <c r="T800" s="20">
        <v>2</v>
      </c>
      <c r="U800" s="20">
        <v>2</v>
      </c>
      <c r="V800" s="20">
        <v>312791.78000000003</v>
      </c>
      <c r="W800" s="28">
        <f t="shared" si="21"/>
        <v>3127917.8000000003</v>
      </c>
      <c r="X800" s="20">
        <f t="shared" si="22"/>
        <v>3503267.9360000007</v>
      </c>
      <c r="Y800" s="18" t="s">
        <v>51</v>
      </c>
      <c r="Z800" s="14" t="s">
        <v>168</v>
      </c>
      <c r="AA800" s="22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0"/>
      <c r="DR800" s="10"/>
      <c r="DS800" s="10"/>
      <c r="DT800" s="10"/>
      <c r="DU800" s="10"/>
      <c r="DV800" s="10"/>
      <c r="DW800" s="10"/>
      <c r="DX800" s="10"/>
      <c r="DY800" s="10"/>
      <c r="DZ800" s="10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  <c r="EN800" s="10"/>
      <c r="EO800" s="10"/>
      <c r="EP800" s="10"/>
      <c r="EQ800" s="10"/>
      <c r="ER800" s="10"/>
      <c r="ES800" s="10"/>
      <c r="ET800" s="10"/>
      <c r="EU800" s="10"/>
      <c r="EV800" s="10"/>
      <c r="EW800" s="10"/>
      <c r="EX800" s="10"/>
      <c r="EY800" s="10"/>
      <c r="EZ800" s="10"/>
      <c r="FA800" s="10"/>
      <c r="FB800" s="10"/>
      <c r="FC800" s="10"/>
      <c r="FD800" s="10"/>
      <c r="FE800" s="10"/>
      <c r="FF800" s="10"/>
      <c r="FG800" s="10"/>
      <c r="FH800" s="10"/>
      <c r="FI800" s="10"/>
      <c r="FJ800" s="10"/>
      <c r="FK800" s="10"/>
      <c r="FL800" s="10"/>
      <c r="FM800" s="10"/>
      <c r="FN800" s="10"/>
      <c r="FO800" s="10"/>
      <c r="FP800" s="10"/>
      <c r="FQ800" s="10"/>
      <c r="FR800" s="10"/>
      <c r="FS800" s="10"/>
      <c r="FT800" s="10"/>
      <c r="FU800" s="10"/>
      <c r="FV800" s="10"/>
      <c r="FW800" s="10"/>
      <c r="FX800" s="10"/>
      <c r="FY800" s="10"/>
      <c r="FZ800" s="10"/>
      <c r="GA800" s="10"/>
      <c r="GB800" s="10"/>
      <c r="GC800" s="10"/>
      <c r="GD800" s="10"/>
      <c r="GE800" s="10"/>
      <c r="GF800" s="10"/>
      <c r="GG800" s="10"/>
      <c r="GH800" s="10"/>
      <c r="GI800" s="10"/>
      <c r="GJ800" s="10"/>
      <c r="GK800" s="10"/>
      <c r="GL800" s="10"/>
      <c r="GM800" s="10"/>
      <c r="GN800" s="10"/>
      <c r="GO800" s="10"/>
      <c r="GP800" s="10"/>
      <c r="GQ800" s="10"/>
      <c r="GR800" s="10"/>
      <c r="GS800" s="10"/>
      <c r="GT800" s="10"/>
      <c r="GU800" s="10"/>
      <c r="GV800" s="10"/>
      <c r="GW800" s="10"/>
      <c r="GX800" s="10"/>
      <c r="GY800" s="10"/>
      <c r="GZ800" s="10"/>
      <c r="HA800" s="10"/>
      <c r="HB800" s="10"/>
      <c r="HC800" s="10"/>
      <c r="HD800" s="10"/>
      <c r="HE800" s="10"/>
      <c r="HF800" s="10"/>
      <c r="HG800" s="10"/>
      <c r="HH800" s="10"/>
      <c r="HI800" s="10"/>
      <c r="HJ800" s="10"/>
      <c r="HK800" s="10"/>
      <c r="HL800" s="10"/>
      <c r="HM800" s="10"/>
      <c r="HN800" s="10"/>
    </row>
    <row r="801" spans="1:224" ht="51" hidden="1" outlineLevel="1" x14ac:dyDescent="0.2">
      <c r="A801" s="14" t="s">
        <v>2145</v>
      </c>
      <c r="B801" s="14" t="s">
        <v>40</v>
      </c>
      <c r="C801" s="14" t="s">
        <v>2141</v>
      </c>
      <c r="D801" s="14" t="s">
        <v>2142</v>
      </c>
      <c r="E801" s="14" t="s">
        <v>2143</v>
      </c>
      <c r="F801" s="14" t="s">
        <v>2146</v>
      </c>
      <c r="G801" s="15" t="s">
        <v>45</v>
      </c>
      <c r="H801" s="16">
        <v>45</v>
      </c>
      <c r="I801" s="17" t="s">
        <v>816</v>
      </c>
      <c r="J801" s="15" t="s">
        <v>47</v>
      </c>
      <c r="K801" s="18" t="s">
        <v>48</v>
      </c>
      <c r="L801" s="18" t="s">
        <v>49</v>
      </c>
      <c r="M801" s="18" t="s">
        <v>50</v>
      </c>
      <c r="N801" s="18"/>
      <c r="O801" s="18"/>
      <c r="P801" s="19"/>
      <c r="Q801" s="20">
        <v>1</v>
      </c>
      <c r="R801" s="20">
        <v>1</v>
      </c>
      <c r="S801" s="20">
        <v>1</v>
      </c>
      <c r="T801" s="20">
        <v>1</v>
      </c>
      <c r="U801" s="20">
        <v>1</v>
      </c>
      <c r="V801" s="20">
        <v>382044.18</v>
      </c>
      <c r="W801" s="28">
        <f t="shared" si="21"/>
        <v>1910220.9</v>
      </c>
      <c r="X801" s="20">
        <f t="shared" si="22"/>
        <v>2139447.4080000003</v>
      </c>
      <c r="Y801" s="18" t="s">
        <v>51</v>
      </c>
      <c r="Z801" s="14" t="s">
        <v>168</v>
      </c>
      <c r="AA801" s="22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0"/>
      <c r="DR801" s="10"/>
      <c r="DS801" s="10"/>
      <c r="DT801" s="10"/>
      <c r="DU801" s="10"/>
      <c r="DV801" s="10"/>
      <c r="DW801" s="10"/>
      <c r="DX801" s="10"/>
      <c r="DY801" s="10"/>
      <c r="DZ801" s="10"/>
      <c r="EA801" s="10"/>
      <c r="EB801" s="10"/>
      <c r="EC801" s="10"/>
      <c r="ED801" s="10"/>
      <c r="EE801" s="10"/>
      <c r="EF801" s="10"/>
      <c r="EG801" s="10"/>
      <c r="EH801" s="10"/>
      <c r="EI801" s="10"/>
      <c r="EJ801" s="10"/>
      <c r="EK801" s="10"/>
      <c r="EL801" s="10"/>
      <c r="EM801" s="10"/>
      <c r="EN801" s="10"/>
      <c r="EO801" s="10"/>
      <c r="EP801" s="10"/>
      <c r="EQ801" s="10"/>
      <c r="ER801" s="10"/>
      <c r="ES801" s="10"/>
      <c r="ET801" s="10"/>
      <c r="EU801" s="10"/>
      <c r="EV801" s="10"/>
      <c r="EW801" s="10"/>
      <c r="EX801" s="10"/>
      <c r="EY801" s="10"/>
      <c r="EZ801" s="10"/>
      <c r="FA801" s="10"/>
      <c r="FB801" s="10"/>
      <c r="FC801" s="10"/>
      <c r="FD801" s="10"/>
      <c r="FE801" s="10"/>
      <c r="FF801" s="10"/>
      <c r="FG801" s="10"/>
      <c r="FH801" s="10"/>
      <c r="FI801" s="10"/>
      <c r="FJ801" s="10"/>
      <c r="FK801" s="10"/>
      <c r="FL801" s="10"/>
      <c r="FM801" s="10"/>
      <c r="FN801" s="10"/>
      <c r="FO801" s="10"/>
      <c r="FP801" s="10"/>
      <c r="FQ801" s="10"/>
      <c r="FR801" s="10"/>
      <c r="FS801" s="10"/>
      <c r="FT801" s="10"/>
      <c r="FU801" s="10"/>
      <c r="FV801" s="10"/>
      <c r="FW801" s="10"/>
      <c r="FX801" s="10"/>
      <c r="FY801" s="10"/>
      <c r="FZ801" s="10"/>
      <c r="GA801" s="10"/>
      <c r="GB801" s="10"/>
      <c r="GC801" s="10"/>
      <c r="GD801" s="10"/>
      <c r="GE801" s="10"/>
      <c r="GF801" s="10"/>
      <c r="GG801" s="10"/>
      <c r="GH801" s="10"/>
      <c r="GI801" s="10"/>
      <c r="GJ801" s="10"/>
      <c r="GK801" s="10"/>
      <c r="GL801" s="10"/>
      <c r="GM801" s="10"/>
      <c r="GN801" s="10"/>
      <c r="GO801" s="10"/>
      <c r="GP801" s="10"/>
      <c r="GQ801" s="10"/>
      <c r="GR801" s="10"/>
      <c r="GS801" s="10"/>
      <c r="GT801" s="10"/>
      <c r="GU801" s="10"/>
      <c r="GV801" s="10"/>
      <c r="GW801" s="10"/>
      <c r="GX801" s="10"/>
      <c r="GY801" s="10"/>
      <c r="GZ801" s="10"/>
      <c r="HA801" s="10"/>
      <c r="HB801" s="10"/>
      <c r="HC801" s="10"/>
      <c r="HD801" s="10"/>
      <c r="HE801" s="10"/>
      <c r="HF801" s="10"/>
      <c r="HG801" s="10"/>
      <c r="HH801" s="10"/>
      <c r="HI801" s="10"/>
      <c r="HJ801" s="10"/>
      <c r="HK801" s="10"/>
      <c r="HL801" s="10"/>
      <c r="HM801" s="10"/>
      <c r="HN801" s="10"/>
    </row>
    <row r="802" spans="1:224" ht="102" hidden="1" outlineLevel="1" x14ac:dyDescent="0.2">
      <c r="A802" s="14" t="s">
        <v>2147</v>
      </c>
      <c r="B802" s="14" t="s">
        <v>40</v>
      </c>
      <c r="C802" s="14" t="s">
        <v>2148</v>
      </c>
      <c r="D802" s="14" t="s">
        <v>2149</v>
      </c>
      <c r="E802" s="14" t="s">
        <v>2150</v>
      </c>
      <c r="F802" s="14" t="s">
        <v>2151</v>
      </c>
      <c r="G802" s="15" t="s">
        <v>45</v>
      </c>
      <c r="H802" s="16">
        <v>45</v>
      </c>
      <c r="I802" s="17" t="s">
        <v>816</v>
      </c>
      <c r="J802" s="15" t="s">
        <v>47</v>
      </c>
      <c r="K802" s="18" t="s">
        <v>48</v>
      </c>
      <c r="L802" s="18" t="s">
        <v>49</v>
      </c>
      <c r="M802" s="18" t="s">
        <v>50</v>
      </c>
      <c r="N802" s="18"/>
      <c r="O802" s="18"/>
      <c r="P802" s="19"/>
      <c r="Q802" s="20">
        <v>5</v>
      </c>
      <c r="R802" s="20">
        <v>5</v>
      </c>
      <c r="S802" s="20">
        <v>5</v>
      </c>
      <c r="T802" s="20">
        <v>5</v>
      </c>
      <c r="U802" s="20">
        <v>5</v>
      </c>
      <c r="V802" s="20">
        <v>7254</v>
      </c>
      <c r="W802" s="28">
        <f t="shared" si="21"/>
        <v>181350</v>
      </c>
      <c r="X802" s="20">
        <f t="shared" si="22"/>
        <v>203112.00000000003</v>
      </c>
      <c r="Y802" s="18" t="s">
        <v>51</v>
      </c>
      <c r="Z802" s="14" t="s">
        <v>168</v>
      </c>
      <c r="AA802" s="22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  <c r="DO802" s="10"/>
      <c r="DP802" s="10"/>
      <c r="DQ802" s="10"/>
      <c r="DR802" s="10"/>
      <c r="DS802" s="10"/>
      <c r="DT802" s="10"/>
      <c r="DU802" s="10"/>
      <c r="DV802" s="10"/>
      <c r="DW802" s="10"/>
      <c r="DX802" s="10"/>
      <c r="DY802" s="10"/>
      <c r="DZ802" s="10"/>
      <c r="EA802" s="10"/>
      <c r="EB802" s="10"/>
      <c r="EC802" s="10"/>
      <c r="ED802" s="10"/>
      <c r="EE802" s="10"/>
      <c r="EF802" s="10"/>
      <c r="EG802" s="10"/>
      <c r="EH802" s="10"/>
      <c r="EI802" s="10"/>
      <c r="EJ802" s="10"/>
      <c r="EK802" s="10"/>
      <c r="EL802" s="10"/>
      <c r="EM802" s="10"/>
      <c r="EN802" s="10"/>
      <c r="EO802" s="10"/>
      <c r="EP802" s="10"/>
      <c r="EQ802" s="10"/>
      <c r="ER802" s="10"/>
      <c r="ES802" s="10"/>
      <c r="ET802" s="10"/>
      <c r="EU802" s="10"/>
      <c r="EV802" s="10"/>
      <c r="EW802" s="10"/>
      <c r="EX802" s="10"/>
      <c r="EY802" s="10"/>
      <c r="EZ802" s="10"/>
      <c r="FA802" s="10"/>
      <c r="FB802" s="10"/>
      <c r="FC802" s="10"/>
      <c r="FD802" s="10"/>
      <c r="FE802" s="10"/>
      <c r="FF802" s="10"/>
      <c r="FG802" s="10"/>
      <c r="FH802" s="10"/>
      <c r="FI802" s="10"/>
      <c r="FJ802" s="10"/>
      <c r="FK802" s="10"/>
      <c r="FL802" s="10"/>
      <c r="FM802" s="10"/>
      <c r="FN802" s="10"/>
      <c r="FO802" s="10"/>
      <c r="FP802" s="10"/>
      <c r="FQ802" s="10"/>
      <c r="FR802" s="10"/>
      <c r="FS802" s="10"/>
      <c r="FT802" s="10"/>
      <c r="FU802" s="10"/>
      <c r="FV802" s="10"/>
      <c r="FW802" s="10"/>
      <c r="FX802" s="10"/>
      <c r="FY802" s="10"/>
      <c r="FZ802" s="10"/>
      <c r="GA802" s="10"/>
      <c r="GB802" s="10"/>
      <c r="GC802" s="10"/>
      <c r="GD802" s="10"/>
      <c r="GE802" s="10"/>
      <c r="GF802" s="10"/>
      <c r="GG802" s="10"/>
      <c r="GH802" s="10"/>
      <c r="GI802" s="10"/>
      <c r="GJ802" s="10"/>
      <c r="GK802" s="10"/>
      <c r="GL802" s="10"/>
      <c r="GM802" s="10"/>
      <c r="GN802" s="10"/>
      <c r="GO802" s="10"/>
      <c r="GP802" s="10"/>
      <c r="GQ802" s="10"/>
      <c r="GR802" s="10"/>
      <c r="GS802" s="10"/>
      <c r="GT802" s="10"/>
      <c r="GU802" s="10"/>
      <c r="GV802" s="10"/>
      <c r="GW802" s="10"/>
      <c r="GX802" s="10"/>
      <c r="GY802" s="10"/>
      <c r="GZ802" s="10"/>
      <c r="HA802" s="10"/>
      <c r="HB802" s="10"/>
      <c r="HC802" s="10"/>
      <c r="HD802" s="10"/>
      <c r="HE802" s="10"/>
      <c r="HF802" s="10"/>
      <c r="HG802" s="10"/>
      <c r="HH802" s="10"/>
      <c r="HI802" s="10"/>
      <c r="HJ802" s="10"/>
      <c r="HK802" s="10"/>
      <c r="HL802" s="10"/>
      <c r="HM802" s="10"/>
      <c r="HN802" s="10"/>
    </row>
    <row r="803" spans="1:224" ht="51" hidden="1" outlineLevel="1" x14ac:dyDescent="0.2">
      <c r="A803" s="14" t="s">
        <v>2152</v>
      </c>
      <c r="B803" s="14" t="s">
        <v>40</v>
      </c>
      <c r="C803" s="80" t="s">
        <v>2153</v>
      </c>
      <c r="D803" s="14" t="s">
        <v>2154</v>
      </c>
      <c r="E803" s="14" t="s">
        <v>2155</v>
      </c>
      <c r="F803" s="81" t="s">
        <v>2156</v>
      </c>
      <c r="G803" s="15" t="s">
        <v>45</v>
      </c>
      <c r="H803" s="16">
        <v>100</v>
      </c>
      <c r="I803" s="17" t="s">
        <v>816</v>
      </c>
      <c r="J803" s="15" t="s">
        <v>47</v>
      </c>
      <c r="K803" s="18" t="s">
        <v>48</v>
      </c>
      <c r="L803" s="18" t="s">
        <v>49</v>
      </c>
      <c r="M803" s="44" t="s">
        <v>2157</v>
      </c>
      <c r="N803" s="44"/>
      <c r="O803" s="44"/>
      <c r="P803" s="19"/>
      <c r="Q803" s="23">
        <v>627584</v>
      </c>
      <c r="R803" s="28">
        <v>627584</v>
      </c>
      <c r="S803" s="23">
        <v>627584</v>
      </c>
      <c r="T803" s="23">
        <v>627584</v>
      </c>
      <c r="U803" s="23">
        <v>627584</v>
      </c>
      <c r="V803" s="42">
        <v>108.33</v>
      </c>
      <c r="W803" s="28">
        <f t="shared" si="21"/>
        <v>339930873.60000002</v>
      </c>
      <c r="X803" s="20">
        <f t="shared" si="22"/>
        <v>380722578.43200004</v>
      </c>
      <c r="Y803" s="18" t="s">
        <v>51</v>
      </c>
      <c r="Z803" s="14" t="s">
        <v>168</v>
      </c>
      <c r="AA803" s="22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  <c r="DG803" s="10"/>
      <c r="DH803" s="10"/>
      <c r="DI803" s="10"/>
      <c r="DJ803" s="10"/>
      <c r="DK803" s="10"/>
      <c r="DL803" s="10"/>
      <c r="DM803" s="10"/>
      <c r="DN803" s="10"/>
      <c r="DO803" s="10"/>
      <c r="DP803" s="10"/>
      <c r="DQ803" s="10"/>
      <c r="DR803" s="10"/>
      <c r="DS803" s="10"/>
      <c r="DT803" s="10"/>
      <c r="DU803" s="10"/>
      <c r="DV803" s="10"/>
      <c r="DW803" s="10"/>
      <c r="DX803" s="10"/>
      <c r="DY803" s="10"/>
      <c r="DZ803" s="10"/>
      <c r="EA803" s="10"/>
      <c r="EB803" s="10"/>
      <c r="EC803" s="10"/>
      <c r="ED803" s="10"/>
      <c r="EE803" s="10"/>
      <c r="EF803" s="10"/>
      <c r="EG803" s="10"/>
      <c r="EH803" s="10"/>
      <c r="EI803" s="10"/>
      <c r="EJ803" s="10"/>
      <c r="EK803" s="10"/>
      <c r="EL803" s="10"/>
      <c r="EM803" s="10"/>
      <c r="EN803" s="10"/>
      <c r="EO803" s="10"/>
      <c r="EP803" s="10"/>
      <c r="EQ803" s="10"/>
      <c r="ER803" s="10"/>
      <c r="ES803" s="10"/>
      <c r="ET803" s="10"/>
      <c r="EU803" s="10"/>
      <c r="EV803" s="10"/>
      <c r="EW803" s="10"/>
      <c r="EX803" s="10"/>
      <c r="EY803" s="10"/>
      <c r="EZ803" s="10"/>
      <c r="FA803" s="10"/>
      <c r="FB803" s="10"/>
      <c r="FC803" s="10"/>
      <c r="FD803" s="10"/>
      <c r="FE803" s="10"/>
      <c r="FF803" s="10"/>
      <c r="FG803" s="10"/>
      <c r="FH803" s="10"/>
      <c r="FI803" s="10"/>
      <c r="FJ803" s="10"/>
      <c r="FK803" s="10"/>
      <c r="FL803" s="10"/>
      <c r="FM803" s="10"/>
      <c r="FN803" s="10"/>
      <c r="FO803" s="10"/>
      <c r="FP803" s="10"/>
      <c r="FQ803" s="10"/>
      <c r="FR803" s="10"/>
      <c r="FS803" s="10"/>
      <c r="FT803" s="10"/>
      <c r="FU803" s="10"/>
      <c r="FV803" s="10"/>
      <c r="FW803" s="10"/>
      <c r="FX803" s="10"/>
      <c r="FY803" s="10"/>
      <c r="FZ803" s="10"/>
      <c r="GA803" s="10"/>
      <c r="GB803" s="10"/>
      <c r="GC803" s="10"/>
      <c r="GD803" s="10"/>
      <c r="GE803" s="10"/>
      <c r="GF803" s="10"/>
      <c r="GG803" s="10"/>
      <c r="GH803" s="10"/>
      <c r="GI803" s="10"/>
      <c r="GJ803" s="10"/>
      <c r="GK803" s="10"/>
      <c r="GL803" s="10"/>
      <c r="GM803" s="10"/>
      <c r="GN803" s="10"/>
      <c r="GO803" s="10"/>
      <c r="GP803" s="10"/>
      <c r="GQ803" s="10"/>
      <c r="GR803" s="10"/>
      <c r="GS803" s="10"/>
      <c r="GT803" s="10"/>
      <c r="GU803" s="10"/>
      <c r="GV803" s="10"/>
      <c r="GW803" s="10"/>
      <c r="GX803" s="10"/>
      <c r="GY803" s="10"/>
      <c r="GZ803" s="10"/>
      <c r="HA803" s="10"/>
      <c r="HB803" s="10"/>
      <c r="HC803" s="10"/>
      <c r="HD803" s="10"/>
      <c r="HE803" s="10"/>
      <c r="HF803" s="10"/>
      <c r="HG803" s="10"/>
      <c r="HH803" s="10"/>
      <c r="HI803" s="10"/>
      <c r="HJ803" s="10"/>
      <c r="HK803" s="10"/>
      <c r="HL803" s="10"/>
      <c r="HM803" s="10"/>
      <c r="HN803" s="10"/>
    </row>
    <row r="804" spans="1:224" ht="12.75" collapsed="1" x14ac:dyDescent="0.2">
      <c r="A804" s="12" t="s">
        <v>686</v>
      </c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9"/>
      <c r="O804" s="20"/>
      <c r="P804" s="20"/>
      <c r="Q804" s="20"/>
      <c r="R804" s="20"/>
      <c r="S804" s="20"/>
      <c r="T804" s="20"/>
      <c r="U804" s="20"/>
      <c r="V804" s="20"/>
      <c r="W804" s="40">
        <f>SUM(W17:W803)</f>
        <v>24248407857.325043</v>
      </c>
      <c r="X804" s="40">
        <f>SUM(X17:X803)</f>
        <v>27158216800.204121</v>
      </c>
      <c r="Y804" s="41"/>
      <c r="Z804" s="41"/>
      <c r="AA804" s="18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  <c r="DJ804" s="10"/>
      <c r="DK804" s="10"/>
      <c r="DL804" s="10"/>
      <c r="DM804" s="10"/>
      <c r="DN804" s="10"/>
      <c r="DO804" s="10"/>
      <c r="DP804" s="10"/>
      <c r="DQ804" s="10"/>
      <c r="DR804" s="10"/>
      <c r="DS804" s="10"/>
      <c r="DT804" s="10"/>
      <c r="DU804" s="10"/>
      <c r="DV804" s="10"/>
      <c r="DW804" s="10"/>
      <c r="DX804" s="10"/>
      <c r="DY804" s="10"/>
      <c r="DZ804" s="10"/>
      <c r="EA804" s="10"/>
      <c r="EB804" s="10"/>
      <c r="EC804" s="10"/>
      <c r="ED804" s="10"/>
      <c r="EE804" s="10"/>
      <c r="EF804" s="10"/>
      <c r="EG804" s="10"/>
      <c r="EH804" s="10"/>
      <c r="EI804" s="10"/>
      <c r="EJ804" s="10"/>
      <c r="EK804" s="10"/>
      <c r="EL804" s="10"/>
      <c r="EM804" s="10"/>
      <c r="EN804" s="10"/>
      <c r="EO804" s="10"/>
      <c r="EP804" s="10"/>
      <c r="EQ804" s="10"/>
      <c r="ER804" s="10"/>
      <c r="ES804" s="10"/>
      <c r="ET804" s="10"/>
      <c r="EU804" s="10"/>
      <c r="EV804" s="10"/>
      <c r="EW804" s="10"/>
      <c r="EX804" s="10"/>
      <c r="EY804" s="10"/>
      <c r="EZ804" s="10"/>
      <c r="FA804" s="10"/>
      <c r="FB804" s="10"/>
      <c r="FC804" s="10"/>
      <c r="FD804" s="10"/>
      <c r="FE804" s="10"/>
      <c r="FF804" s="10"/>
      <c r="FG804" s="10"/>
      <c r="FH804" s="10"/>
      <c r="FI804" s="10"/>
      <c r="FJ804" s="10"/>
      <c r="FK804" s="10"/>
      <c r="FL804" s="10"/>
      <c r="FM804" s="10"/>
      <c r="FN804" s="10"/>
      <c r="FO804" s="10"/>
      <c r="FP804" s="10"/>
      <c r="FQ804" s="10"/>
      <c r="FR804" s="10"/>
      <c r="FS804" s="10"/>
      <c r="FT804" s="10"/>
      <c r="FU804" s="10"/>
      <c r="FV804" s="10"/>
      <c r="FW804" s="10"/>
      <c r="FX804" s="10"/>
      <c r="FY804" s="10"/>
      <c r="FZ804" s="10"/>
      <c r="GA804" s="10"/>
      <c r="GB804" s="10"/>
      <c r="GC804" s="10"/>
      <c r="GD804" s="10"/>
      <c r="GE804" s="10"/>
      <c r="GF804" s="10"/>
      <c r="GG804" s="10"/>
      <c r="GH804" s="10"/>
      <c r="GI804" s="10"/>
      <c r="GJ804" s="10"/>
      <c r="GK804" s="10"/>
      <c r="GL804" s="10"/>
      <c r="GM804" s="10"/>
      <c r="GN804" s="10"/>
      <c r="GO804" s="10"/>
      <c r="GP804" s="10"/>
      <c r="GQ804" s="10"/>
      <c r="GR804" s="10"/>
      <c r="GS804" s="10"/>
      <c r="GT804" s="10"/>
      <c r="GU804" s="10"/>
      <c r="GV804" s="10"/>
      <c r="GW804" s="10"/>
      <c r="GX804" s="10"/>
      <c r="GY804" s="10"/>
      <c r="GZ804" s="10"/>
      <c r="HA804" s="10"/>
      <c r="HB804" s="10"/>
      <c r="HC804" s="10"/>
      <c r="HD804" s="10"/>
      <c r="HE804" s="10"/>
      <c r="HF804" s="10"/>
      <c r="HG804" s="10"/>
      <c r="HH804" s="10"/>
      <c r="HI804" s="10"/>
      <c r="HJ804" s="10"/>
      <c r="HK804" s="10"/>
      <c r="HL804" s="10"/>
      <c r="HM804" s="10"/>
      <c r="HN804" s="10"/>
      <c r="HO804" s="10"/>
      <c r="HP804" s="10"/>
    </row>
    <row r="805" spans="1:224" ht="12.75" x14ac:dyDescent="0.2">
      <c r="A805" s="12" t="s">
        <v>687</v>
      </c>
      <c r="B805" s="13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9"/>
      <c r="O805" s="19"/>
      <c r="P805" s="19"/>
      <c r="Q805" s="19"/>
      <c r="R805" s="19"/>
      <c r="S805" s="19"/>
      <c r="T805" s="19"/>
      <c r="U805" s="19"/>
      <c r="V805" s="19"/>
      <c r="W805" s="42"/>
      <c r="X805" s="19"/>
      <c r="Y805" s="11"/>
      <c r="Z805" s="11"/>
      <c r="AA805" s="11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/>
      <c r="DE805" s="10"/>
      <c r="DF805" s="10"/>
      <c r="DG805" s="10"/>
      <c r="DH805" s="10"/>
      <c r="DI805" s="10"/>
      <c r="DJ805" s="10"/>
      <c r="DK805" s="10"/>
      <c r="DL805" s="10"/>
      <c r="DM805" s="10"/>
      <c r="DN805" s="10"/>
      <c r="DO805" s="10"/>
      <c r="DP805" s="10"/>
      <c r="DQ805" s="10"/>
      <c r="DR805" s="10"/>
      <c r="DS805" s="10"/>
      <c r="DT805" s="10"/>
      <c r="DU805" s="10"/>
      <c r="DV805" s="10"/>
      <c r="DW805" s="10"/>
      <c r="DX805" s="10"/>
      <c r="DY805" s="10"/>
      <c r="DZ805" s="10"/>
      <c r="EA805" s="10"/>
      <c r="EB805" s="10"/>
      <c r="EC805" s="10"/>
      <c r="ED805" s="10"/>
      <c r="EE805" s="10"/>
      <c r="EF805" s="10"/>
      <c r="EG805" s="10"/>
      <c r="EH805" s="10"/>
      <c r="EI805" s="10"/>
      <c r="EJ805" s="10"/>
      <c r="EK805" s="10"/>
      <c r="EL805" s="10"/>
      <c r="EM805" s="10"/>
      <c r="EN805" s="10"/>
      <c r="EO805" s="10"/>
      <c r="EP805" s="10"/>
      <c r="EQ805" s="10"/>
      <c r="ER805" s="10"/>
      <c r="ES805" s="10"/>
      <c r="ET805" s="10"/>
      <c r="EU805" s="10"/>
      <c r="EV805" s="10"/>
      <c r="EW805" s="10"/>
      <c r="EX805" s="10"/>
      <c r="EY805" s="10"/>
      <c r="EZ805" s="10"/>
      <c r="FA805" s="10"/>
      <c r="FB805" s="10"/>
      <c r="FC805" s="10"/>
      <c r="FD805" s="10"/>
      <c r="FE805" s="10"/>
      <c r="FF805" s="10"/>
      <c r="FG805" s="10"/>
      <c r="FH805" s="10"/>
      <c r="FI805" s="10"/>
      <c r="FJ805" s="10"/>
      <c r="FK805" s="10"/>
      <c r="FL805" s="10"/>
      <c r="FM805" s="10"/>
      <c r="FN805" s="10"/>
      <c r="FO805" s="10"/>
      <c r="FP805" s="10"/>
      <c r="FQ805" s="10"/>
      <c r="FR805" s="10"/>
      <c r="FS805" s="10"/>
      <c r="FT805" s="10"/>
      <c r="FU805" s="10"/>
      <c r="FV805" s="10"/>
      <c r="FW805" s="10"/>
      <c r="FX805" s="10"/>
      <c r="FY805" s="10"/>
      <c r="FZ805" s="10"/>
      <c r="GA805" s="10"/>
      <c r="GB805" s="10"/>
      <c r="GC805" s="10"/>
      <c r="GD805" s="10"/>
      <c r="GE805" s="10"/>
      <c r="GF805" s="10"/>
      <c r="GG805" s="10"/>
      <c r="GH805" s="10"/>
      <c r="GI805" s="10"/>
      <c r="GJ805" s="10"/>
      <c r="GK805" s="10"/>
      <c r="GL805" s="10"/>
      <c r="GM805" s="10"/>
      <c r="GN805" s="10"/>
      <c r="GO805" s="10"/>
      <c r="GP805" s="10"/>
      <c r="GQ805" s="10"/>
      <c r="GR805" s="10"/>
      <c r="GS805" s="10"/>
      <c r="GT805" s="10"/>
      <c r="GU805" s="10"/>
      <c r="GV805" s="10"/>
      <c r="GW805" s="10"/>
      <c r="GX805" s="10"/>
      <c r="GY805" s="10"/>
      <c r="GZ805" s="10"/>
      <c r="HA805" s="10"/>
      <c r="HB805" s="10"/>
      <c r="HC805" s="10"/>
      <c r="HD805" s="10"/>
      <c r="HE805" s="10"/>
      <c r="HF805" s="10"/>
      <c r="HG805" s="10"/>
      <c r="HH805" s="10"/>
      <c r="HI805" s="10"/>
      <c r="HJ805" s="10"/>
      <c r="HK805" s="10"/>
      <c r="HL805" s="10"/>
      <c r="HM805" s="10"/>
      <c r="HN805" s="10"/>
      <c r="HO805" s="10"/>
      <c r="HP805" s="10"/>
    </row>
    <row r="806" spans="1:224" ht="114.75" hidden="1" outlineLevel="1" x14ac:dyDescent="0.2">
      <c r="A806" s="17" t="s">
        <v>688</v>
      </c>
      <c r="B806" s="33" t="s">
        <v>40</v>
      </c>
      <c r="C806" s="18" t="s">
        <v>689</v>
      </c>
      <c r="D806" s="43" t="s">
        <v>690</v>
      </c>
      <c r="E806" s="43" t="s">
        <v>691</v>
      </c>
      <c r="F806" s="43" t="s">
        <v>692</v>
      </c>
      <c r="G806" s="17" t="s">
        <v>693</v>
      </c>
      <c r="H806" s="44">
        <v>40</v>
      </c>
      <c r="I806" s="17" t="s">
        <v>694</v>
      </c>
      <c r="J806" s="17" t="s">
        <v>695</v>
      </c>
      <c r="K806" s="17" t="s">
        <v>678</v>
      </c>
      <c r="L806" s="17" t="s">
        <v>696</v>
      </c>
      <c r="M806" s="17" t="s">
        <v>678</v>
      </c>
      <c r="N806" s="23">
        <v>15000000</v>
      </c>
      <c r="O806" s="23">
        <v>2600000000</v>
      </c>
      <c r="P806" s="23">
        <v>985000000</v>
      </c>
      <c r="Q806" s="23"/>
      <c r="R806" s="23"/>
      <c r="S806" s="23"/>
      <c r="T806" s="23"/>
      <c r="U806" s="23"/>
      <c r="V806" s="23"/>
      <c r="W806" s="23">
        <v>3600000000</v>
      </c>
      <c r="X806" s="23">
        <f>W806*1.12</f>
        <v>4032000000.0000005</v>
      </c>
      <c r="Y806" s="17"/>
      <c r="Z806" s="45" t="s">
        <v>697</v>
      </c>
      <c r="AA806" s="17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  <c r="ER806" s="9"/>
      <c r="ES806" s="9"/>
      <c r="ET806" s="9"/>
      <c r="EU806" s="9"/>
      <c r="EV806" s="9"/>
      <c r="EW806" s="9"/>
      <c r="EX806" s="9"/>
      <c r="EY806" s="9"/>
      <c r="EZ806" s="9"/>
      <c r="FA806" s="9"/>
      <c r="FB806" s="9"/>
      <c r="FC806" s="9"/>
      <c r="FD806" s="9"/>
      <c r="FE806" s="9"/>
      <c r="FF806" s="9"/>
      <c r="FG806" s="9"/>
      <c r="FH806" s="9"/>
      <c r="FI806" s="9"/>
      <c r="FJ806" s="9"/>
      <c r="FK806" s="9"/>
      <c r="FL806" s="9"/>
      <c r="FM806" s="9"/>
      <c r="FN806" s="9"/>
      <c r="FO806" s="9"/>
      <c r="FP806" s="9"/>
      <c r="FQ806" s="9"/>
      <c r="FR806" s="9"/>
      <c r="FS806" s="9"/>
      <c r="FT806" s="9"/>
      <c r="FU806" s="9"/>
      <c r="FV806" s="9"/>
      <c r="FW806" s="9"/>
      <c r="FX806" s="9"/>
      <c r="FY806" s="9"/>
      <c r="FZ806" s="9"/>
      <c r="GA806" s="9"/>
      <c r="GB806" s="9"/>
      <c r="GC806" s="9"/>
      <c r="GD806" s="9"/>
      <c r="GE806" s="9"/>
      <c r="GF806" s="9"/>
      <c r="GG806" s="9"/>
      <c r="GH806" s="9"/>
      <c r="GI806" s="9"/>
      <c r="GJ806" s="9"/>
      <c r="GK806" s="9"/>
      <c r="GL806" s="9"/>
      <c r="GM806" s="9"/>
      <c r="GN806" s="9"/>
      <c r="GO806" s="9"/>
      <c r="GP806" s="9"/>
      <c r="GQ806" s="9"/>
      <c r="GR806" s="9"/>
      <c r="GS806" s="9"/>
      <c r="GT806" s="9"/>
      <c r="GU806" s="9"/>
      <c r="GV806" s="9"/>
      <c r="GW806" s="9"/>
      <c r="GX806" s="9"/>
      <c r="GY806" s="9"/>
      <c r="GZ806" s="9"/>
      <c r="HA806" s="9"/>
      <c r="HB806" s="9"/>
      <c r="HC806" s="9"/>
      <c r="HD806" s="9"/>
      <c r="HE806" s="9"/>
      <c r="HF806" s="9"/>
      <c r="HG806" s="9"/>
      <c r="HH806" s="9"/>
      <c r="HI806" s="9"/>
      <c r="HJ806" s="9"/>
      <c r="HK806" s="9"/>
      <c r="HL806" s="9"/>
      <c r="HM806" s="9"/>
      <c r="HN806" s="9"/>
      <c r="HO806" s="9"/>
      <c r="HP806" s="9"/>
    </row>
    <row r="807" spans="1:224" ht="114.75" hidden="1" outlineLevel="1" x14ac:dyDescent="0.2">
      <c r="A807" s="17" t="s">
        <v>698</v>
      </c>
      <c r="B807" s="33" t="s">
        <v>40</v>
      </c>
      <c r="C807" s="18" t="s">
        <v>699</v>
      </c>
      <c r="D807" s="43" t="s">
        <v>700</v>
      </c>
      <c r="E807" s="43" t="s">
        <v>700</v>
      </c>
      <c r="F807" s="17" t="s">
        <v>701</v>
      </c>
      <c r="G807" s="17" t="s">
        <v>693</v>
      </c>
      <c r="H807" s="44">
        <v>40</v>
      </c>
      <c r="I807" s="17" t="s">
        <v>694</v>
      </c>
      <c r="J807" s="17" t="s">
        <v>702</v>
      </c>
      <c r="K807" s="17" t="s">
        <v>678</v>
      </c>
      <c r="L807" s="17" t="s">
        <v>696</v>
      </c>
      <c r="M807" s="17" t="s">
        <v>678</v>
      </c>
      <c r="N807" s="23">
        <v>0</v>
      </c>
      <c r="O807" s="23">
        <v>0</v>
      </c>
      <c r="P807" s="23">
        <v>0</v>
      </c>
      <c r="Q807" s="23"/>
      <c r="R807" s="23"/>
      <c r="S807" s="23"/>
      <c r="T807" s="23"/>
      <c r="U807" s="23"/>
      <c r="V807" s="23"/>
      <c r="W807" s="23">
        <v>0</v>
      </c>
      <c r="X807" s="23">
        <v>0</v>
      </c>
      <c r="Y807" s="17"/>
      <c r="Z807" s="45" t="s">
        <v>697</v>
      </c>
      <c r="AA807" s="17" t="s">
        <v>84</v>
      </c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  <c r="ER807" s="9"/>
      <c r="ES807" s="9"/>
      <c r="ET807" s="9"/>
      <c r="EU807" s="9"/>
      <c r="EV807" s="9"/>
      <c r="EW807" s="9"/>
      <c r="EX807" s="9"/>
      <c r="EY807" s="9"/>
      <c r="EZ807" s="9"/>
      <c r="FA807" s="9"/>
      <c r="FB807" s="9"/>
      <c r="FC807" s="9"/>
      <c r="FD807" s="9"/>
      <c r="FE807" s="9"/>
      <c r="FF807" s="9"/>
      <c r="FG807" s="9"/>
      <c r="FH807" s="9"/>
      <c r="FI807" s="9"/>
      <c r="FJ807" s="9"/>
      <c r="FK807" s="9"/>
      <c r="FL807" s="9"/>
      <c r="FM807" s="9"/>
      <c r="FN807" s="9"/>
      <c r="FO807" s="9"/>
      <c r="FP807" s="9"/>
      <c r="FQ807" s="9"/>
      <c r="FR807" s="9"/>
      <c r="FS807" s="9"/>
      <c r="FT807" s="9"/>
      <c r="FU807" s="9"/>
      <c r="FV807" s="9"/>
      <c r="FW807" s="9"/>
      <c r="FX807" s="9"/>
      <c r="FY807" s="9"/>
      <c r="FZ807" s="9"/>
      <c r="GA807" s="9"/>
      <c r="GB807" s="9"/>
      <c r="GC807" s="9"/>
      <c r="GD807" s="9"/>
      <c r="GE807" s="9"/>
      <c r="GF807" s="9"/>
      <c r="GG807" s="9"/>
      <c r="GH807" s="9"/>
      <c r="GI807" s="9"/>
      <c r="GJ807" s="9"/>
      <c r="GK807" s="9"/>
      <c r="GL807" s="9"/>
      <c r="GM807" s="9"/>
      <c r="GN807" s="9"/>
      <c r="GO807" s="9"/>
      <c r="GP807" s="9"/>
      <c r="GQ807" s="9"/>
      <c r="GR807" s="9"/>
      <c r="GS807" s="9"/>
      <c r="GT807" s="9"/>
      <c r="GU807" s="9"/>
      <c r="GV807" s="9"/>
      <c r="GW807" s="9"/>
      <c r="GX807" s="9"/>
      <c r="GY807" s="9"/>
      <c r="GZ807" s="9"/>
      <c r="HA807" s="9"/>
      <c r="HB807" s="9"/>
      <c r="HC807" s="9"/>
      <c r="HD807" s="9"/>
      <c r="HE807" s="9"/>
      <c r="HF807" s="9"/>
      <c r="HG807" s="9"/>
      <c r="HH807" s="9"/>
      <c r="HI807" s="9"/>
      <c r="HJ807" s="9"/>
      <c r="HK807" s="9"/>
      <c r="HL807" s="9"/>
      <c r="HM807" s="9"/>
      <c r="HN807" s="9"/>
      <c r="HO807" s="9"/>
      <c r="HP807" s="9"/>
    </row>
    <row r="808" spans="1:224" ht="114.75" hidden="1" outlineLevel="1" x14ac:dyDescent="0.2">
      <c r="A808" s="17" t="s">
        <v>703</v>
      </c>
      <c r="B808" s="33" t="s">
        <v>40</v>
      </c>
      <c r="C808" s="17" t="s">
        <v>704</v>
      </c>
      <c r="D808" s="43" t="s">
        <v>705</v>
      </c>
      <c r="E808" s="43" t="s">
        <v>705</v>
      </c>
      <c r="F808" s="43" t="s">
        <v>706</v>
      </c>
      <c r="G808" s="17" t="s">
        <v>45</v>
      </c>
      <c r="H808" s="44">
        <v>100</v>
      </c>
      <c r="I808" s="17" t="s">
        <v>247</v>
      </c>
      <c r="J808" s="17" t="s">
        <v>695</v>
      </c>
      <c r="K808" s="17" t="s">
        <v>678</v>
      </c>
      <c r="L808" s="17" t="s">
        <v>696</v>
      </c>
      <c r="M808" s="17" t="s">
        <v>678</v>
      </c>
      <c r="N808" s="23"/>
      <c r="O808" s="23">
        <f>168125440/1.12</f>
        <v>150112000</v>
      </c>
      <c r="P808" s="23">
        <f>(16843680+745601920+165532640+23632000)/1.12</f>
        <v>849651999.99999988</v>
      </c>
      <c r="Q808" s="23"/>
      <c r="R808" s="23"/>
      <c r="S808" s="23"/>
      <c r="T808" s="23"/>
      <c r="U808" s="23"/>
      <c r="V808" s="23"/>
      <c r="W808" s="46">
        <f>O808+P808</f>
        <v>999763999.99999988</v>
      </c>
      <c r="X808" s="46">
        <f>W808*1.12</f>
        <v>1119735680</v>
      </c>
      <c r="Y808" s="17"/>
      <c r="Z808" s="45" t="s">
        <v>707</v>
      </c>
      <c r="AA808" s="17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  <c r="ER808" s="9"/>
      <c r="ES808" s="9"/>
      <c r="ET808" s="9"/>
      <c r="EU808" s="9"/>
      <c r="EV808" s="9"/>
      <c r="EW808" s="9"/>
      <c r="EX808" s="9"/>
      <c r="EY808" s="9"/>
      <c r="EZ808" s="9"/>
      <c r="FA808" s="9"/>
      <c r="FB808" s="9"/>
      <c r="FC808" s="9"/>
      <c r="FD808" s="9"/>
      <c r="FE808" s="9"/>
      <c r="FF808" s="9"/>
      <c r="FG808" s="9"/>
      <c r="FH808" s="9"/>
      <c r="FI808" s="9"/>
      <c r="FJ808" s="9"/>
      <c r="FK808" s="9"/>
      <c r="FL808" s="9"/>
      <c r="FM808" s="9"/>
      <c r="FN808" s="9"/>
      <c r="FO808" s="9"/>
      <c r="FP808" s="9"/>
      <c r="FQ808" s="9"/>
      <c r="FR808" s="9"/>
      <c r="FS808" s="9"/>
      <c r="FT808" s="9"/>
      <c r="FU808" s="9"/>
      <c r="FV808" s="9"/>
      <c r="FW808" s="9"/>
      <c r="FX808" s="9"/>
      <c r="FY808" s="9"/>
      <c r="FZ808" s="9"/>
      <c r="GA808" s="9"/>
      <c r="GB808" s="9"/>
      <c r="GC808" s="9"/>
      <c r="GD808" s="9"/>
      <c r="GE808" s="9"/>
      <c r="GF808" s="9"/>
      <c r="GG808" s="9"/>
      <c r="GH808" s="9"/>
      <c r="GI808" s="9"/>
      <c r="GJ808" s="9"/>
      <c r="GK808" s="9"/>
      <c r="GL808" s="9"/>
      <c r="GM808" s="9"/>
      <c r="GN808" s="9"/>
      <c r="GO808" s="9"/>
      <c r="GP808" s="9"/>
      <c r="GQ808" s="9"/>
      <c r="GR808" s="9"/>
      <c r="GS808" s="9"/>
      <c r="GT808" s="9"/>
      <c r="GU808" s="9"/>
      <c r="GV808" s="9"/>
      <c r="GW808" s="9"/>
      <c r="GX808" s="9"/>
      <c r="GY808" s="9"/>
      <c r="GZ808" s="9"/>
      <c r="HA808" s="9"/>
      <c r="HB808" s="9"/>
      <c r="HC808" s="9"/>
      <c r="HD808" s="9"/>
      <c r="HE808" s="9"/>
      <c r="HF808" s="9"/>
      <c r="HG808" s="9"/>
      <c r="HH808" s="9"/>
      <c r="HI808" s="9"/>
      <c r="HJ808" s="9"/>
      <c r="HK808" s="9"/>
      <c r="HL808" s="9"/>
      <c r="HM808" s="9"/>
      <c r="HN808" s="9"/>
      <c r="HO808" s="9"/>
      <c r="HP808" s="9"/>
    </row>
    <row r="809" spans="1:224" ht="114.75" hidden="1" outlineLevel="1" x14ac:dyDescent="0.2">
      <c r="A809" s="38" t="s">
        <v>708</v>
      </c>
      <c r="B809" s="33" t="s">
        <v>40</v>
      </c>
      <c r="C809" s="17" t="s">
        <v>709</v>
      </c>
      <c r="D809" s="47" t="s">
        <v>710</v>
      </c>
      <c r="E809" s="47" t="s">
        <v>711</v>
      </c>
      <c r="F809" s="47" t="s">
        <v>712</v>
      </c>
      <c r="G809" s="38" t="s">
        <v>77</v>
      </c>
      <c r="H809" s="48">
        <v>100</v>
      </c>
      <c r="I809" s="38" t="s">
        <v>103</v>
      </c>
      <c r="J809" s="38" t="s">
        <v>695</v>
      </c>
      <c r="K809" s="38" t="s">
        <v>678</v>
      </c>
      <c r="L809" s="38" t="s">
        <v>696</v>
      </c>
      <c r="M809" s="38" t="s">
        <v>678</v>
      </c>
      <c r="N809" s="49"/>
      <c r="O809" s="49"/>
      <c r="P809" s="50">
        <v>900000000</v>
      </c>
      <c r="Q809" s="50">
        <v>750000000</v>
      </c>
      <c r="R809" s="49"/>
      <c r="S809" s="51"/>
      <c r="T809" s="51"/>
      <c r="U809" s="51"/>
      <c r="V809" s="49"/>
      <c r="W809" s="50">
        <v>0</v>
      </c>
      <c r="X809" s="50">
        <f>W809*1.12</f>
        <v>0</v>
      </c>
      <c r="Y809" s="44"/>
      <c r="Z809" s="21" t="s">
        <v>168</v>
      </c>
      <c r="AA809" s="14" t="s">
        <v>84</v>
      </c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  <c r="ER809" s="9"/>
      <c r="ES809" s="9"/>
      <c r="ET809" s="9"/>
      <c r="EU809" s="9"/>
      <c r="EV809" s="9"/>
      <c r="EW809" s="9"/>
      <c r="EX809" s="9"/>
      <c r="EY809" s="9"/>
      <c r="EZ809" s="9"/>
      <c r="FA809" s="9"/>
      <c r="FB809" s="9"/>
      <c r="FC809" s="9"/>
      <c r="FD809" s="9"/>
      <c r="FE809" s="9"/>
      <c r="FF809" s="9"/>
      <c r="FG809" s="9"/>
      <c r="FH809" s="9"/>
      <c r="FI809" s="9"/>
      <c r="FJ809" s="9"/>
      <c r="FK809" s="9"/>
      <c r="FL809" s="9"/>
      <c r="FM809" s="9"/>
      <c r="FN809" s="9"/>
      <c r="FO809" s="9"/>
      <c r="FP809" s="9"/>
      <c r="FQ809" s="9"/>
      <c r="FR809" s="9"/>
      <c r="FS809" s="9"/>
      <c r="FT809" s="9"/>
      <c r="FU809" s="9"/>
      <c r="FV809" s="9"/>
      <c r="FW809" s="9"/>
      <c r="FX809" s="9"/>
      <c r="FY809" s="9"/>
      <c r="FZ809" s="9"/>
      <c r="GA809" s="9"/>
      <c r="GB809" s="9"/>
      <c r="GC809" s="9"/>
      <c r="GD809" s="9"/>
      <c r="GE809" s="9"/>
      <c r="GF809" s="9"/>
      <c r="GG809" s="9"/>
      <c r="GH809" s="9"/>
      <c r="GI809" s="9"/>
      <c r="GJ809" s="9"/>
      <c r="GK809" s="9"/>
      <c r="GL809" s="9"/>
      <c r="GM809" s="9"/>
      <c r="GN809" s="9"/>
      <c r="GO809" s="9"/>
      <c r="GP809" s="9"/>
      <c r="GQ809" s="9"/>
      <c r="GR809" s="9"/>
      <c r="GS809" s="9"/>
      <c r="GT809" s="9"/>
      <c r="GU809" s="9"/>
      <c r="GV809" s="9"/>
      <c r="GW809" s="9"/>
      <c r="GX809" s="9"/>
      <c r="GY809" s="9"/>
      <c r="GZ809" s="9"/>
      <c r="HA809" s="9"/>
      <c r="HB809" s="9"/>
      <c r="HC809" s="9"/>
      <c r="HD809" s="9"/>
      <c r="HE809" s="9"/>
      <c r="HF809" s="9"/>
      <c r="HG809" s="9"/>
      <c r="HH809" s="9"/>
      <c r="HI809" s="9"/>
      <c r="HJ809" s="9"/>
      <c r="HK809" s="9"/>
      <c r="HL809" s="9"/>
      <c r="HM809" s="9"/>
      <c r="HN809" s="9"/>
      <c r="HO809" s="9"/>
      <c r="HP809" s="9"/>
    </row>
    <row r="810" spans="1:224" ht="153" hidden="1" outlineLevel="1" x14ac:dyDescent="0.2">
      <c r="A810" s="38" t="s">
        <v>713</v>
      </c>
      <c r="B810" s="33" t="s">
        <v>40</v>
      </c>
      <c r="C810" s="17" t="s">
        <v>714</v>
      </c>
      <c r="D810" s="47" t="s">
        <v>715</v>
      </c>
      <c r="E810" s="47" t="s">
        <v>716</v>
      </c>
      <c r="F810" s="38" t="s">
        <v>717</v>
      </c>
      <c r="G810" s="38" t="s">
        <v>45</v>
      </c>
      <c r="H810" s="38">
        <v>100</v>
      </c>
      <c r="I810" s="38" t="s">
        <v>718</v>
      </c>
      <c r="J810" s="38" t="s">
        <v>695</v>
      </c>
      <c r="K810" s="49"/>
      <c r="L810" s="52" t="s">
        <v>719</v>
      </c>
      <c r="M810" s="50"/>
      <c r="N810" s="50">
        <v>0</v>
      </c>
      <c r="O810" s="51">
        <v>0</v>
      </c>
      <c r="P810" s="51">
        <v>434007000</v>
      </c>
      <c r="Q810" s="51">
        <v>8720626000</v>
      </c>
      <c r="R810" s="51">
        <v>8238224143</v>
      </c>
      <c r="S810" s="50"/>
      <c r="T810" s="50"/>
      <c r="U810" s="50"/>
      <c r="V810" s="50"/>
      <c r="W810" s="20">
        <v>17392857143</v>
      </c>
      <c r="X810" s="50">
        <v>19480000000.160004</v>
      </c>
      <c r="Y810" s="17"/>
      <c r="Z810" s="21">
        <v>2014</v>
      </c>
      <c r="AA810" s="17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  <c r="ER810" s="9"/>
      <c r="ES810" s="9"/>
      <c r="ET810" s="9"/>
      <c r="EU810" s="9"/>
      <c r="EV810" s="9"/>
      <c r="EW810" s="9"/>
      <c r="EX810" s="9"/>
      <c r="EY810" s="9"/>
      <c r="EZ810" s="9"/>
      <c r="FA810" s="9"/>
      <c r="FB810" s="9"/>
      <c r="FC810" s="9"/>
      <c r="FD810" s="9"/>
      <c r="FE810" s="9"/>
      <c r="FF810" s="9"/>
      <c r="FG810" s="9"/>
      <c r="FH810" s="9"/>
      <c r="FI810" s="9"/>
      <c r="FJ810" s="9"/>
      <c r="FK810" s="9"/>
      <c r="FL810" s="9"/>
      <c r="FM810" s="9"/>
      <c r="FN810" s="9"/>
      <c r="FO810" s="9"/>
      <c r="FP810" s="9"/>
      <c r="FQ810" s="9"/>
      <c r="FR810" s="9"/>
      <c r="FS810" s="9"/>
      <c r="FT810" s="9"/>
      <c r="FU810" s="9"/>
      <c r="FV810" s="9"/>
      <c r="FW810" s="9"/>
      <c r="FX810" s="9"/>
      <c r="FY810" s="9"/>
      <c r="FZ810" s="9"/>
      <c r="GA810" s="9"/>
      <c r="GB810" s="9"/>
      <c r="GC810" s="9"/>
      <c r="GD810" s="9"/>
      <c r="GE810" s="9"/>
      <c r="GF810" s="9"/>
      <c r="GG810" s="9"/>
      <c r="GH810" s="9"/>
      <c r="GI810" s="9"/>
      <c r="GJ810" s="9"/>
      <c r="GK810" s="9"/>
      <c r="GL810" s="9"/>
      <c r="GM810" s="9"/>
      <c r="GN810" s="9"/>
      <c r="GO810" s="9"/>
      <c r="GP810" s="9"/>
      <c r="GQ810" s="9"/>
      <c r="GR810" s="9"/>
      <c r="GS810" s="9"/>
      <c r="GT810" s="9"/>
      <c r="GU810" s="9"/>
      <c r="GV810" s="9"/>
      <c r="GW810" s="9"/>
      <c r="GX810" s="9"/>
      <c r="GY810" s="9"/>
      <c r="GZ810" s="9"/>
      <c r="HA810" s="9"/>
      <c r="HB810" s="9"/>
      <c r="HC810" s="9"/>
      <c r="HD810" s="9"/>
      <c r="HE810" s="9"/>
      <c r="HF810" s="9"/>
      <c r="HG810" s="9"/>
      <c r="HH810" s="9"/>
      <c r="HI810" s="9"/>
      <c r="HJ810" s="9"/>
      <c r="HK810" s="9"/>
      <c r="HL810" s="9"/>
      <c r="HM810" s="9"/>
    </row>
    <row r="811" spans="1:224" ht="114.75" hidden="1" outlineLevel="1" x14ac:dyDescent="0.2">
      <c r="A811" s="17" t="s">
        <v>2158</v>
      </c>
      <c r="B811" s="33" t="s">
        <v>40</v>
      </c>
      <c r="C811" s="17" t="s">
        <v>2159</v>
      </c>
      <c r="D811" s="43" t="s">
        <v>2160</v>
      </c>
      <c r="E811" s="35" t="s">
        <v>2161</v>
      </c>
      <c r="F811" s="87" t="s">
        <v>2162</v>
      </c>
      <c r="G811" s="35" t="s">
        <v>77</v>
      </c>
      <c r="H811" s="37">
        <v>80</v>
      </c>
      <c r="I811" s="17" t="s">
        <v>2163</v>
      </c>
      <c r="J811" s="35" t="s">
        <v>2164</v>
      </c>
      <c r="K811" s="35"/>
      <c r="L811" s="17" t="s">
        <v>2165</v>
      </c>
      <c r="M811" s="17"/>
      <c r="N811" s="17"/>
      <c r="O811" s="17"/>
      <c r="P811" s="23">
        <v>283445252</v>
      </c>
      <c r="Q811" s="23">
        <v>592950748</v>
      </c>
      <c r="R811" s="23"/>
      <c r="S811" s="23"/>
      <c r="T811" s="23"/>
      <c r="U811" s="23"/>
      <c r="V811" s="23"/>
      <c r="W811" s="20">
        <f t="shared" ref="W811:W816" si="23">(P811+Q811+R811+S811+T811+U811)</f>
        <v>876396000</v>
      </c>
      <c r="X811" s="23">
        <f t="shared" ref="X811:X816" si="24">W811*1.12</f>
        <v>981563520.00000012</v>
      </c>
      <c r="Y811" s="17"/>
      <c r="Z811" s="88">
        <v>2014</v>
      </c>
      <c r="AA811" s="17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  <c r="ER811" s="9"/>
      <c r="ES811" s="9"/>
      <c r="ET811" s="9"/>
      <c r="EU811" s="9"/>
      <c r="EV811" s="9"/>
      <c r="EW811" s="9"/>
      <c r="EX811" s="9"/>
      <c r="EY811" s="9"/>
      <c r="EZ811" s="9"/>
      <c r="FA811" s="9"/>
      <c r="FB811" s="9"/>
      <c r="FC811" s="9"/>
      <c r="FD811" s="9"/>
      <c r="FE811" s="9"/>
      <c r="FF811" s="9"/>
      <c r="FG811" s="9"/>
      <c r="FH811" s="9"/>
      <c r="FI811" s="9"/>
      <c r="FJ811" s="9"/>
      <c r="FK811" s="9"/>
      <c r="FL811" s="9"/>
      <c r="FM811" s="9"/>
      <c r="FN811" s="9"/>
      <c r="FO811" s="9"/>
      <c r="FP811" s="9"/>
      <c r="FQ811" s="9"/>
      <c r="FR811" s="9"/>
      <c r="FS811" s="9"/>
      <c r="FT811" s="9"/>
      <c r="FU811" s="9"/>
      <c r="FV811" s="9"/>
      <c r="FW811" s="9"/>
      <c r="FX811" s="9"/>
      <c r="FY811" s="9"/>
      <c r="FZ811" s="9"/>
      <c r="GA811" s="9"/>
      <c r="GB811" s="9"/>
      <c r="GC811" s="9"/>
      <c r="GD811" s="9"/>
      <c r="GE811" s="9"/>
      <c r="GF811" s="9"/>
      <c r="GG811" s="9"/>
      <c r="GH811" s="9"/>
      <c r="GI811" s="9"/>
      <c r="GJ811" s="9"/>
      <c r="GK811" s="9"/>
      <c r="GL811" s="9"/>
      <c r="GM811" s="9"/>
      <c r="GN811" s="9"/>
      <c r="GO811" s="9"/>
      <c r="GP811" s="9"/>
      <c r="GQ811" s="9"/>
      <c r="GR811" s="9"/>
      <c r="GS811" s="9"/>
      <c r="GT811" s="9"/>
      <c r="GU811" s="9"/>
      <c r="GV811" s="9"/>
      <c r="GW811" s="9"/>
      <c r="GX811" s="9"/>
      <c r="GY811" s="9"/>
      <c r="GZ811" s="9"/>
      <c r="HA811" s="9"/>
      <c r="HB811" s="9"/>
      <c r="HC811" s="9"/>
      <c r="HD811" s="9"/>
      <c r="HE811" s="9"/>
      <c r="HF811" s="9"/>
      <c r="HG811" s="9"/>
      <c r="HH811" s="9"/>
      <c r="HI811" s="9"/>
      <c r="HJ811" s="9"/>
      <c r="HK811" s="9"/>
      <c r="HL811" s="9"/>
      <c r="HM811" s="9"/>
      <c r="HN811" s="9"/>
      <c r="HO811" s="9"/>
      <c r="HP811" s="9"/>
    </row>
    <row r="812" spans="1:224" ht="127.5" hidden="1" outlineLevel="1" x14ac:dyDescent="0.2">
      <c r="A812" s="17" t="s">
        <v>2166</v>
      </c>
      <c r="B812" s="33" t="s">
        <v>40</v>
      </c>
      <c r="C812" s="17" t="s">
        <v>2167</v>
      </c>
      <c r="D812" s="43" t="s">
        <v>2168</v>
      </c>
      <c r="E812" s="35" t="s">
        <v>2169</v>
      </c>
      <c r="F812" s="87" t="s">
        <v>2170</v>
      </c>
      <c r="G812" s="35" t="s">
        <v>77</v>
      </c>
      <c r="H812" s="37">
        <v>100</v>
      </c>
      <c r="I812" s="17" t="s">
        <v>758</v>
      </c>
      <c r="J812" s="35" t="s">
        <v>2164</v>
      </c>
      <c r="K812" s="35"/>
      <c r="L812" s="17" t="s">
        <v>2171</v>
      </c>
      <c r="M812" s="17" t="s">
        <v>678</v>
      </c>
      <c r="N812" s="17"/>
      <c r="O812" s="17"/>
      <c r="P812" s="23">
        <v>22600000</v>
      </c>
      <c r="Q812" s="23">
        <v>22600000</v>
      </c>
      <c r="R812" s="23"/>
      <c r="S812" s="23"/>
      <c r="T812" s="23"/>
      <c r="U812" s="23"/>
      <c r="V812" s="23"/>
      <c r="W812" s="20">
        <f t="shared" si="23"/>
        <v>45200000</v>
      </c>
      <c r="X812" s="23">
        <f t="shared" si="24"/>
        <v>50624000.000000007</v>
      </c>
      <c r="Y812" s="17"/>
      <c r="Z812" s="88">
        <v>2014</v>
      </c>
      <c r="AA812" s="17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  <c r="ER812" s="9"/>
      <c r="ES812" s="9"/>
      <c r="ET812" s="9"/>
      <c r="EU812" s="9"/>
      <c r="EV812" s="9"/>
      <c r="EW812" s="9"/>
      <c r="EX812" s="9"/>
      <c r="EY812" s="9"/>
      <c r="EZ812" s="9"/>
      <c r="FA812" s="9"/>
      <c r="FB812" s="9"/>
      <c r="FC812" s="9"/>
      <c r="FD812" s="9"/>
      <c r="FE812" s="9"/>
      <c r="FF812" s="9"/>
      <c r="FG812" s="9"/>
      <c r="FH812" s="9"/>
      <c r="FI812" s="9"/>
      <c r="FJ812" s="9"/>
      <c r="FK812" s="9"/>
      <c r="FL812" s="9"/>
      <c r="FM812" s="9"/>
      <c r="FN812" s="9"/>
      <c r="FO812" s="9"/>
      <c r="FP812" s="9"/>
      <c r="FQ812" s="9"/>
      <c r="FR812" s="9"/>
      <c r="FS812" s="9"/>
      <c r="FT812" s="9"/>
      <c r="FU812" s="9"/>
      <c r="FV812" s="9"/>
      <c r="FW812" s="9"/>
      <c r="FX812" s="9"/>
      <c r="FY812" s="9"/>
      <c r="FZ812" s="9"/>
      <c r="GA812" s="9"/>
      <c r="GB812" s="9"/>
      <c r="GC812" s="9"/>
      <c r="GD812" s="9"/>
      <c r="GE812" s="9"/>
      <c r="GF812" s="9"/>
      <c r="GG812" s="9"/>
      <c r="GH812" s="9"/>
      <c r="GI812" s="9"/>
      <c r="GJ812" s="9"/>
      <c r="GK812" s="9"/>
      <c r="GL812" s="9"/>
      <c r="GM812" s="9"/>
      <c r="GN812" s="9"/>
      <c r="GO812" s="9"/>
      <c r="GP812" s="9"/>
      <c r="GQ812" s="9"/>
      <c r="GR812" s="9"/>
      <c r="GS812" s="9"/>
      <c r="GT812" s="9"/>
      <c r="GU812" s="9"/>
      <c r="GV812" s="9"/>
      <c r="GW812" s="9"/>
      <c r="GX812" s="9"/>
      <c r="GY812" s="9"/>
      <c r="GZ812" s="9"/>
      <c r="HA812" s="9"/>
      <c r="HB812" s="9"/>
      <c r="HC812" s="9"/>
      <c r="HD812" s="9"/>
      <c r="HE812" s="9"/>
      <c r="HF812" s="9"/>
      <c r="HG812" s="9"/>
      <c r="HH812" s="9"/>
      <c r="HI812" s="9"/>
      <c r="HJ812" s="9"/>
      <c r="HK812" s="9"/>
      <c r="HL812" s="9"/>
      <c r="HM812" s="9"/>
      <c r="HN812" s="9"/>
      <c r="HO812" s="9"/>
      <c r="HP812" s="9"/>
    </row>
    <row r="813" spans="1:224" ht="178.5" hidden="1" outlineLevel="1" x14ac:dyDescent="0.2">
      <c r="A813" s="17" t="s">
        <v>2172</v>
      </c>
      <c r="B813" s="33" t="s">
        <v>40</v>
      </c>
      <c r="C813" s="89" t="s">
        <v>2173</v>
      </c>
      <c r="D813" s="89" t="s">
        <v>2174</v>
      </c>
      <c r="E813" s="89" t="s">
        <v>2276</v>
      </c>
      <c r="F813" s="90" t="s">
        <v>2175</v>
      </c>
      <c r="G813" s="35" t="s">
        <v>77</v>
      </c>
      <c r="H813" s="44">
        <v>80</v>
      </c>
      <c r="I813" s="17" t="s">
        <v>816</v>
      </c>
      <c r="J813" s="17" t="s">
        <v>695</v>
      </c>
      <c r="K813" s="17" t="s">
        <v>678</v>
      </c>
      <c r="L813" s="17" t="s">
        <v>696</v>
      </c>
      <c r="M813" s="17" t="s">
        <v>678</v>
      </c>
      <c r="N813" s="17"/>
      <c r="O813" s="17"/>
      <c r="P813" s="23"/>
      <c r="Q813" s="23">
        <v>12050544973</v>
      </c>
      <c r="R813" s="28">
        <v>12991714835</v>
      </c>
      <c r="S813" s="28">
        <v>12262347672</v>
      </c>
      <c r="T813" s="23"/>
      <c r="U813" s="23"/>
      <c r="V813" s="23"/>
      <c r="W813" s="20">
        <f t="shared" si="23"/>
        <v>37304607480</v>
      </c>
      <c r="X813" s="23">
        <f t="shared" si="24"/>
        <v>41781160377.600006</v>
      </c>
      <c r="Y813" s="17"/>
      <c r="Z813" s="88">
        <v>2014</v>
      </c>
      <c r="AA813" s="17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  <c r="ER813" s="9"/>
      <c r="ES813" s="9"/>
      <c r="ET813" s="9"/>
      <c r="EU813" s="9"/>
      <c r="EV813" s="9"/>
      <c r="EW813" s="9"/>
      <c r="EX813" s="9"/>
      <c r="EY813" s="9"/>
      <c r="EZ813" s="9"/>
      <c r="FA813" s="9"/>
      <c r="FB813" s="9"/>
      <c r="FC813" s="9"/>
      <c r="FD813" s="9"/>
      <c r="FE813" s="9"/>
      <c r="FF813" s="9"/>
      <c r="FG813" s="9"/>
      <c r="FH813" s="9"/>
      <c r="FI813" s="9"/>
      <c r="FJ813" s="9"/>
      <c r="FK813" s="9"/>
      <c r="FL813" s="9"/>
      <c r="FM813" s="9"/>
      <c r="FN813" s="9"/>
      <c r="FO813" s="9"/>
      <c r="FP813" s="9"/>
      <c r="FQ813" s="9"/>
      <c r="FR813" s="9"/>
      <c r="FS813" s="9"/>
      <c r="FT813" s="9"/>
      <c r="FU813" s="9"/>
      <c r="FV813" s="9"/>
      <c r="FW813" s="9"/>
      <c r="FX813" s="9"/>
      <c r="FY813" s="9"/>
      <c r="FZ813" s="9"/>
      <c r="GA813" s="9"/>
      <c r="GB813" s="9"/>
      <c r="GC813" s="9"/>
      <c r="GD813" s="9"/>
      <c r="GE813" s="9"/>
      <c r="GF813" s="9"/>
      <c r="GG813" s="9"/>
      <c r="GH813" s="9"/>
      <c r="GI813" s="9"/>
      <c r="GJ813" s="9"/>
      <c r="GK813" s="9"/>
      <c r="GL813" s="9"/>
      <c r="GM813" s="9"/>
      <c r="GN813" s="9"/>
      <c r="GO813" s="9"/>
      <c r="GP813" s="9"/>
      <c r="GQ813" s="9"/>
      <c r="GR813" s="9"/>
      <c r="GS813" s="9"/>
      <c r="GT813" s="9"/>
      <c r="GU813" s="9"/>
      <c r="GV813" s="9"/>
      <c r="GW813" s="9"/>
      <c r="GX813" s="9"/>
      <c r="GY813" s="9"/>
      <c r="GZ813" s="9"/>
      <c r="HA813" s="9"/>
      <c r="HB813" s="9"/>
      <c r="HC813" s="9"/>
      <c r="HD813" s="9"/>
      <c r="HE813" s="9"/>
      <c r="HF813" s="9"/>
      <c r="HG813" s="9"/>
      <c r="HH813" s="9"/>
      <c r="HI813" s="9"/>
      <c r="HJ813" s="9"/>
      <c r="HK813" s="9"/>
      <c r="HL813" s="9"/>
      <c r="HM813" s="9"/>
      <c r="HN813" s="9"/>
      <c r="HO813" s="9"/>
      <c r="HP813" s="9"/>
    </row>
    <row r="814" spans="1:224" ht="127.5" hidden="1" outlineLevel="1" x14ac:dyDescent="0.2">
      <c r="A814" s="17" t="s">
        <v>2176</v>
      </c>
      <c r="B814" s="33" t="s">
        <v>40</v>
      </c>
      <c r="C814" s="18" t="s">
        <v>2177</v>
      </c>
      <c r="D814" s="43" t="s">
        <v>2178</v>
      </c>
      <c r="E814" s="35" t="s">
        <v>2178</v>
      </c>
      <c r="F814" s="35" t="s">
        <v>2179</v>
      </c>
      <c r="G814" s="35" t="s">
        <v>77</v>
      </c>
      <c r="H814" s="37">
        <v>100</v>
      </c>
      <c r="I814" s="17" t="s">
        <v>816</v>
      </c>
      <c r="J814" s="35" t="s">
        <v>695</v>
      </c>
      <c r="K814" s="35"/>
      <c r="L814" s="17" t="s">
        <v>2171</v>
      </c>
      <c r="M814" s="17" t="s">
        <v>678</v>
      </c>
      <c r="N814" s="17"/>
      <c r="O814" s="17"/>
      <c r="P814" s="23"/>
      <c r="Q814" s="23">
        <v>166509330</v>
      </c>
      <c r="R814" s="23">
        <v>173769709</v>
      </c>
      <c r="S814" s="23">
        <v>180096498</v>
      </c>
      <c r="T814" s="23">
        <v>187300358</v>
      </c>
      <c r="U814" s="23">
        <v>194792372</v>
      </c>
      <c r="V814" s="23"/>
      <c r="W814" s="20">
        <f t="shared" si="23"/>
        <v>902468267</v>
      </c>
      <c r="X814" s="23">
        <f t="shared" si="24"/>
        <v>1010764459.0400001</v>
      </c>
      <c r="Y814" s="17"/>
      <c r="Z814" s="88">
        <v>2014</v>
      </c>
      <c r="AA814" s="17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  <c r="ER814" s="9"/>
      <c r="ES814" s="9"/>
      <c r="ET814" s="9"/>
      <c r="EU814" s="9"/>
      <c r="EV814" s="9"/>
      <c r="EW814" s="9"/>
      <c r="EX814" s="9"/>
      <c r="EY814" s="9"/>
      <c r="EZ814" s="9"/>
      <c r="FA814" s="9"/>
      <c r="FB814" s="9"/>
      <c r="FC814" s="9"/>
      <c r="FD814" s="9"/>
      <c r="FE814" s="9"/>
      <c r="FF814" s="9"/>
      <c r="FG814" s="9"/>
      <c r="FH814" s="9"/>
      <c r="FI814" s="9"/>
      <c r="FJ814" s="9"/>
      <c r="FK814" s="9"/>
      <c r="FL814" s="9"/>
      <c r="FM814" s="9"/>
      <c r="FN814" s="9"/>
      <c r="FO814" s="9"/>
      <c r="FP814" s="9"/>
      <c r="FQ814" s="9"/>
      <c r="FR814" s="9"/>
      <c r="FS814" s="9"/>
      <c r="FT814" s="9"/>
      <c r="FU814" s="9"/>
      <c r="FV814" s="9"/>
      <c r="FW814" s="9"/>
      <c r="FX814" s="9"/>
      <c r="FY814" s="9"/>
      <c r="FZ814" s="9"/>
      <c r="GA814" s="9"/>
      <c r="GB814" s="9"/>
      <c r="GC814" s="9"/>
      <c r="GD814" s="9"/>
      <c r="GE814" s="9"/>
      <c r="GF814" s="9"/>
      <c r="GG814" s="9"/>
      <c r="GH814" s="9"/>
      <c r="GI814" s="9"/>
      <c r="GJ814" s="9"/>
      <c r="GK814" s="9"/>
      <c r="GL814" s="9"/>
      <c r="GM814" s="9"/>
      <c r="GN814" s="9"/>
      <c r="GO814" s="9"/>
      <c r="GP814" s="9"/>
      <c r="GQ814" s="9"/>
      <c r="GR814" s="9"/>
      <c r="GS814" s="9"/>
      <c r="GT814" s="9"/>
      <c r="GU814" s="9"/>
      <c r="GV814" s="9"/>
      <c r="GW814" s="9"/>
      <c r="GX814" s="9"/>
      <c r="GY814" s="9"/>
      <c r="GZ814" s="9"/>
      <c r="HA814" s="9"/>
      <c r="HB814" s="9"/>
      <c r="HC814" s="9"/>
      <c r="HD814" s="9"/>
      <c r="HE814" s="9"/>
      <c r="HF814" s="9"/>
      <c r="HG814" s="9"/>
      <c r="HH814" s="9"/>
      <c r="HI814" s="9"/>
      <c r="HJ814" s="9"/>
      <c r="HK814" s="9"/>
      <c r="HL814" s="9"/>
      <c r="HM814" s="9"/>
      <c r="HN814" s="9"/>
      <c r="HO814" s="9"/>
      <c r="HP814" s="9"/>
    </row>
    <row r="815" spans="1:224" ht="127.5" hidden="1" outlineLevel="1" x14ac:dyDescent="0.2">
      <c r="A815" s="17" t="s">
        <v>2180</v>
      </c>
      <c r="B815" s="33" t="s">
        <v>40</v>
      </c>
      <c r="C815" s="17" t="s">
        <v>2181</v>
      </c>
      <c r="D815" s="43" t="s">
        <v>2182</v>
      </c>
      <c r="E815" s="35" t="s">
        <v>2183</v>
      </c>
      <c r="F815" s="87" t="s">
        <v>2184</v>
      </c>
      <c r="G815" s="35" t="s">
        <v>77</v>
      </c>
      <c r="H815" s="37">
        <v>100</v>
      </c>
      <c r="I815" s="17" t="s">
        <v>816</v>
      </c>
      <c r="J815" s="35" t="s">
        <v>695</v>
      </c>
      <c r="K815" s="35"/>
      <c r="L815" s="17" t="s">
        <v>2171</v>
      </c>
      <c r="M815" s="17" t="s">
        <v>678</v>
      </c>
      <c r="N815" s="17"/>
      <c r="O815" s="17"/>
      <c r="P815" s="23"/>
      <c r="Q815" s="23">
        <v>53000000</v>
      </c>
      <c r="R815" s="23">
        <v>55120000</v>
      </c>
      <c r="S815" s="23">
        <v>57324800</v>
      </c>
      <c r="T815" s="23">
        <v>59617792</v>
      </c>
      <c r="U815" s="23">
        <v>62002504</v>
      </c>
      <c r="V815" s="23"/>
      <c r="W815" s="20">
        <f t="shared" si="23"/>
        <v>287065096</v>
      </c>
      <c r="X815" s="23">
        <f t="shared" si="24"/>
        <v>321512907.52000004</v>
      </c>
      <c r="Y815" s="17"/>
      <c r="Z815" s="88">
        <v>2014</v>
      </c>
      <c r="AA815" s="17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  <c r="ER815" s="9"/>
      <c r="ES815" s="9"/>
      <c r="ET815" s="9"/>
      <c r="EU815" s="9"/>
      <c r="EV815" s="9"/>
      <c r="EW815" s="9"/>
      <c r="EX815" s="9"/>
      <c r="EY815" s="9"/>
      <c r="EZ815" s="9"/>
      <c r="FA815" s="9"/>
      <c r="FB815" s="9"/>
      <c r="FC815" s="9"/>
      <c r="FD815" s="9"/>
      <c r="FE815" s="9"/>
      <c r="FF815" s="9"/>
      <c r="FG815" s="9"/>
      <c r="FH815" s="9"/>
      <c r="FI815" s="9"/>
      <c r="FJ815" s="9"/>
      <c r="FK815" s="9"/>
      <c r="FL815" s="9"/>
      <c r="FM815" s="9"/>
      <c r="FN815" s="9"/>
      <c r="FO815" s="9"/>
      <c r="FP815" s="9"/>
      <c r="FQ815" s="9"/>
      <c r="FR815" s="9"/>
      <c r="FS815" s="9"/>
      <c r="FT815" s="9"/>
      <c r="FU815" s="9"/>
      <c r="FV815" s="9"/>
      <c r="FW815" s="9"/>
      <c r="FX815" s="9"/>
      <c r="FY815" s="9"/>
      <c r="FZ815" s="9"/>
      <c r="GA815" s="9"/>
      <c r="GB815" s="9"/>
      <c r="GC815" s="9"/>
      <c r="GD815" s="9"/>
      <c r="GE815" s="9"/>
      <c r="GF815" s="9"/>
      <c r="GG815" s="9"/>
      <c r="GH815" s="9"/>
      <c r="GI815" s="9"/>
      <c r="GJ815" s="9"/>
      <c r="GK815" s="9"/>
      <c r="GL815" s="9"/>
      <c r="GM815" s="9"/>
      <c r="GN815" s="9"/>
      <c r="GO815" s="9"/>
      <c r="GP815" s="9"/>
      <c r="GQ815" s="9"/>
      <c r="GR815" s="9"/>
      <c r="GS815" s="9"/>
      <c r="GT815" s="9"/>
      <c r="GU815" s="9"/>
      <c r="GV815" s="9"/>
      <c r="GW815" s="9"/>
      <c r="GX815" s="9"/>
      <c r="GY815" s="9"/>
      <c r="GZ815" s="9"/>
      <c r="HA815" s="9"/>
      <c r="HB815" s="9"/>
      <c r="HC815" s="9"/>
      <c r="HD815" s="9"/>
      <c r="HE815" s="9"/>
      <c r="HF815" s="9"/>
      <c r="HG815" s="9"/>
      <c r="HH815" s="9"/>
      <c r="HI815" s="9"/>
      <c r="HJ815" s="9"/>
      <c r="HK815" s="9"/>
      <c r="HL815" s="9"/>
      <c r="HM815" s="9"/>
      <c r="HN815" s="9"/>
      <c r="HO815" s="9"/>
      <c r="HP815" s="9"/>
    </row>
    <row r="816" spans="1:224" ht="127.5" hidden="1" outlineLevel="1" x14ac:dyDescent="0.2">
      <c r="A816" s="17" t="s">
        <v>2185</v>
      </c>
      <c r="B816" s="33" t="s">
        <v>40</v>
      </c>
      <c r="C816" s="91" t="s">
        <v>2167</v>
      </c>
      <c r="D816" s="17" t="s">
        <v>2168</v>
      </c>
      <c r="E816" s="92" t="s">
        <v>2169</v>
      </c>
      <c r="F816" s="17" t="s">
        <v>2186</v>
      </c>
      <c r="G816" s="17" t="s">
        <v>45</v>
      </c>
      <c r="H816" s="17">
        <v>100</v>
      </c>
      <c r="I816" s="17" t="s">
        <v>816</v>
      </c>
      <c r="J816" s="35" t="s">
        <v>2164</v>
      </c>
      <c r="K816" s="17"/>
      <c r="L816" s="17" t="s">
        <v>2171</v>
      </c>
      <c r="M816" s="17"/>
      <c r="N816" s="17"/>
      <c r="O816" s="17"/>
      <c r="P816" s="23">
        <v>20500000</v>
      </c>
      <c r="Q816" s="23">
        <v>34500000</v>
      </c>
      <c r="R816" s="23"/>
      <c r="S816" s="23"/>
      <c r="T816" s="23"/>
      <c r="U816" s="23"/>
      <c r="V816" s="23"/>
      <c r="W816" s="20">
        <f t="shared" si="23"/>
        <v>55000000</v>
      </c>
      <c r="X816" s="23">
        <f t="shared" si="24"/>
        <v>61600000.000000007</v>
      </c>
      <c r="Y816" s="17"/>
      <c r="Z816" s="88">
        <v>2014</v>
      </c>
      <c r="AA816" s="17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  <c r="ER816" s="9"/>
      <c r="ES816" s="9"/>
      <c r="ET816" s="9"/>
      <c r="EU816" s="9"/>
      <c r="EV816" s="9"/>
      <c r="EW816" s="9"/>
      <c r="EX816" s="9"/>
      <c r="EY816" s="9"/>
      <c r="EZ816" s="9"/>
      <c r="FA816" s="9"/>
      <c r="FB816" s="9"/>
      <c r="FC816" s="9"/>
      <c r="FD816" s="9"/>
      <c r="FE816" s="9"/>
      <c r="FF816" s="9"/>
      <c r="FG816" s="9"/>
      <c r="FH816" s="9"/>
      <c r="FI816" s="9"/>
      <c r="FJ816" s="9"/>
      <c r="FK816" s="9"/>
      <c r="FL816" s="9"/>
      <c r="FM816" s="9"/>
      <c r="FN816" s="9"/>
      <c r="FO816" s="9"/>
      <c r="FP816" s="9"/>
      <c r="FQ816" s="9"/>
      <c r="FR816" s="9"/>
      <c r="FS816" s="9"/>
      <c r="FT816" s="9"/>
      <c r="FU816" s="9"/>
      <c r="FV816" s="9"/>
      <c r="FW816" s="9"/>
      <c r="FX816" s="9"/>
      <c r="FY816" s="9"/>
      <c r="FZ816" s="9"/>
      <c r="GA816" s="9"/>
      <c r="GB816" s="9"/>
      <c r="GC816" s="9"/>
      <c r="GD816" s="9"/>
      <c r="GE816" s="9"/>
      <c r="GF816" s="9"/>
      <c r="GG816" s="9"/>
      <c r="GH816" s="9"/>
      <c r="GI816" s="9"/>
      <c r="GJ816" s="9"/>
      <c r="GK816" s="9"/>
      <c r="GL816" s="9"/>
      <c r="GM816" s="9"/>
      <c r="GN816" s="9"/>
      <c r="GO816" s="9"/>
      <c r="GP816" s="9"/>
      <c r="GQ816" s="9"/>
      <c r="GR816" s="9"/>
      <c r="GS816" s="9"/>
      <c r="GT816" s="9"/>
      <c r="GU816" s="9"/>
      <c r="GV816" s="9"/>
      <c r="GW816" s="9"/>
      <c r="GX816" s="9"/>
      <c r="GY816" s="9"/>
      <c r="GZ816" s="9"/>
      <c r="HA816" s="9"/>
      <c r="HB816" s="9"/>
      <c r="HC816" s="9"/>
      <c r="HD816" s="9"/>
      <c r="HE816" s="9"/>
      <c r="HF816" s="9"/>
      <c r="HG816" s="9"/>
      <c r="HH816" s="9"/>
      <c r="HI816" s="9"/>
      <c r="HJ816" s="9"/>
      <c r="HK816" s="9"/>
      <c r="HL816" s="9"/>
      <c r="HM816" s="9"/>
      <c r="HN816" s="9"/>
      <c r="HO816" s="9"/>
      <c r="HP816" s="9"/>
    </row>
    <row r="817" spans="1:224" ht="12.75" collapsed="1" x14ac:dyDescent="0.2">
      <c r="A817" s="104" t="s">
        <v>720</v>
      </c>
      <c r="B817" s="104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9">
        <f t="shared" ref="N817:U817" si="25">SUM(N806:N816)</f>
        <v>15000000</v>
      </c>
      <c r="O817" s="19">
        <f t="shared" si="25"/>
        <v>2750112000</v>
      </c>
      <c r="P817" s="19">
        <f t="shared" si="25"/>
        <v>3495204252</v>
      </c>
      <c r="Q817" s="19">
        <f t="shared" si="25"/>
        <v>22390731051</v>
      </c>
      <c r="R817" s="19">
        <f t="shared" si="25"/>
        <v>21458828687</v>
      </c>
      <c r="S817" s="19">
        <f t="shared" si="25"/>
        <v>12499768970</v>
      </c>
      <c r="T817" s="19">
        <f t="shared" si="25"/>
        <v>246918150</v>
      </c>
      <c r="U817" s="19">
        <f t="shared" si="25"/>
        <v>256794876</v>
      </c>
      <c r="V817" s="19">
        <f t="shared" ref="V817" si="26">SUM(V806:V810)</f>
        <v>0</v>
      </c>
      <c r="W817" s="19">
        <f>SUM(W806:W816)</f>
        <v>61463357986</v>
      </c>
      <c r="X817" s="19">
        <f>SUM(X806:X816)</f>
        <v>68838960944.320007</v>
      </c>
      <c r="Y817" s="11"/>
      <c r="Z817" s="11"/>
      <c r="AA817" s="11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0"/>
      <c r="DC817" s="10"/>
      <c r="DD817" s="10"/>
      <c r="DE817" s="10"/>
      <c r="DF817" s="10"/>
      <c r="DG817" s="10"/>
      <c r="DH817" s="10"/>
      <c r="DI817" s="10"/>
      <c r="DJ817" s="10"/>
      <c r="DK817" s="10"/>
      <c r="DL817" s="10"/>
      <c r="DM817" s="10"/>
      <c r="DN817" s="10"/>
      <c r="DO817" s="10"/>
      <c r="DP817" s="10"/>
      <c r="DQ817" s="10"/>
      <c r="DR817" s="10"/>
      <c r="DS817" s="10"/>
      <c r="DT817" s="10"/>
      <c r="DU817" s="10"/>
      <c r="DV817" s="10"/>
      <c r="DW817" s="10"/>
      <c r="DX817" s="10"/>
      <c r="DY817" s="10"/>
      <c r="DZ817" s="10"/>
      <c r="EA817" s="10"/>
      <c r="EB817" s="10"/>
      <c r="EC817" s="10"/>
      <c r="ED817" s="10"/>
      <c r="EE817" s="10"/>
      <c r="EF817" s="10"/>
      <c r="EG817" s="10"/>
      <c r="EH817" s="10"/>
      <c r="EI817" s="10"/>
      <c r="EJ817" s="10"/>
      <c r="EK817" s="10"/>
      <c r="EL817" s="10"/>
      <c r="EM817" s="10"/>
      <c r="EN817" s="10"/>
      <c r="EO817" s="10"/>
      <c r="EP817" s="10"/>
      <c r="EQ817" s="10"/>
      <c r="ER817" s="10"/>
      <c r="ES817" s="10"/>
      <c r="ET817" s="10"/>
      <c r="EU817" s="10"/>
      <c r="EV817" s="10"/>
      <c r="EW817" s="10"/>
      <c r="EX817" s="10"/>
      <c r="EY817" s="10"/>
      <c r="EZ817" s="10"/>
      <c r="FA817" s="10"/>
      <c r="FB817" s="10"/>
      <c r="FC817" s="10"/>
      <c r="FD817" s="10"/>
      <c r="FE817" s="10"/>
      <c r="FF817" s="10"/>
      <c r="FG817" s="10"/>
      <c r="FH817" s="10"/>
      <c r="FI817" s="10"/>
      <c r="FJ817" s="10"/>
      <c r="FK817" s="10"/>
      <c r="FL817" s="10"/>
      <c r="FM817" s="10"/>
      <c r="FN817" s="10"/>
      <c r="FO817" s="10"/>
      <c r="FP817" s="10"/>
      <c r="FQ817" s="10"/>
      <c r="FR817" s="10"/>
      <c r="FS817" s="10"/>
      <c r="FT817" s="10"/>
      <c r="FU817" s="10"/>
      <c r="FV817" s="10"/>
      <c r="FW817" s="10"/>
      <c r="FX817" s="10"/>
      <c r="FY817" s="10"/>
      <c r="FZ817" s="10"/>
      <c r="GA817" s="10"/>
      <c r="GB817" s="10"/>
      <c r="GC817" s="10"/>
      <c r="GD817" s="10"/>
      <c r="GE817" s="10"/>
      <c r="GF817" s="10"/>
      <c r="GG817" s="10"/>
      <c r="GH817" s="10"/>
      <c r="GI817" s="10"/>
      <c r="GJ817" s="10"/>
      <c r="GK817" s="10"/>
      <c r="GL817" s="10"/>
      <c r="GM817" s="10"/>
      <c r="GN817" s="10"/>
      <c r="GO817" s="10"/>
      <c r="GP817" s="10"/>
      <c r="GQ817" s="10"/>
      <c r="GR817" s="10"/>
      <c r="GS817" s="10"/>
      <c r="GT817" s="10"/>
      <c r="GU817" s="10"/>
      <c r="GV817" s="10"/>
      <c r="GW817" s="10"/>
      <c r="GX817" s="10"/>
      <c r="GY817" s="10"/>
      <c r="GZ817" s="10"/>
      <c r="HA817" s="10"/>
      <c r="HB817" s="10"/>
      <c r="HC817" s="10"/>
      <c r="HD817" s="10"/>
      <c r="HE817" s="10"/>
      <c r="HF817" s="10"/>
      <c r="HG817" s="10"/>
      <c r="HH817" s="10"/>
      <c r="HI817" s="10"/>
      <c r="HJ817" s="10"/>
      <c r="HK817" s="10"/>
      <c r="HL817" s="10"/>
      <c r="HM817" s="10"/>
      <c r="HN817" s="10"/>
      <c r="HO817" s="10"/>
      <c r="HP817" s="10"/>
    </row>
    <row r="818" spans="1:224" ht="12.75" x14ac:dyDescent="0.2">
      <c r="A818" s="12" t="s">
        <v>721</v>
      </c>
      <c r="B818" s="53"/>
      <c r="C818" s="11"/>
      <c r="D818" s="11"/>
      <c r="E818" s="11"/>
      <c r="F818" s="11"/>
      <c r="G818" s="17"/>
      <c r="H818" s="11"/>
      <c r="I818" s="11"/>
      <c r="J818" s="11"/>
      <c r="K818" s="11"/>
      <c r="L818" s="11"/>
      <c r="M818" s="11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1"/>
      <c r="Z818" s="11"/>
      <c r="AA818" s="11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0"/>
      <c r="DC818" s="10"/>
      <c r="DD818" s="10"/>
      <c r="DE818" s="10"/>
      <c r="DF818" s="10"/>
      <c r="DG818" s="10"/>
      <c r="DH818" s="10"/>
      <c r="DI818" s="10"/>
      <c r="DJ818" s="10"/>
      <c r="DK818" s="10"/>
      <c r="DL818" s="10"/>
      <c r="DM818" s="10"/>
      <c r="DN818" s="10"/>
      <c r="DO818" s="10"/>
      <c r="DP818" s="10"/>
      <c r="DQ818" s="10"/>
      <c r="DR818" s="10"/>
      <c r="DS818" s="10"/>
      <c r="DT818" s="10"/>
      <c r="DU818" s="10"/>
      <c r="DV818" s="10"/>
      <c r="DW818" s="10"/>
      <c r="DX818" s="10"/>
      <c r="DY818" s="10"/>
      <c r="DZ818" s="10"/>
      <c r="EA818" s="10"/>
      <c r="EB818" s="10"/>
      <c r="EC818" s="10"/>
      <c r="ED818" s="10"/>
      <c r="EE818" s="10"/>
      <c r="EF818" s="10"/>
      <c r="EG818" s="10"/>
      <c r="EH818" s="10"/>
      <c r="EI818" s="10"/>
      <c r="EJ818" s="10"/>
      <c r="EK818" s="10"/>
      <c r="EL818" s="10"/>
      <c r="EM818" s="10"/>
      <c r="EN818" s="10"/>
      <c r="EO818" s="10"/>
      <c r="EP818" s="10"/>
      <c r="EQ818" s="10"/>
      <c r="ER818" s="10"/>
      <c r="ES818" s="10"/>
      <c r="ET818" s="10"/>
      <c r="EU818" s="10"/>
      <c r="EV818" s="10"/>
      <c r="EW818" s="10"/>
      <c r="EX818" s="10"/>
      <c r="EY818" s="10"/>
      <c r="EZ818" s="10"/>
      <c r="FA818" s="10"/>
      <c r="FB818" s="10"/>
      <c r="FC818" s="10"/>
      <c r="FD818" s="10"/>
      <c r="FE818" s="10"/>
      <c r="FF818" s="10"/>
      <c r="FG818" s="10"/>
      <c r="FH818" s="10"/>
      <c r="FI818" s="10"/>
      <c r="FJ818" s="10"/>
      <c r="FK818" s="10"/>
      <c r="FL818" s="10"/>
      <c r="FM818" s="10"/>
      <c r="FN818" s="10"/>
      <c r="FO818" s="10"/>
      <c r="FP818" s="10"/>
      <c r="FQ818" s="10"/>
      <c r="FR818" s="10"/>
      <c r="FS818" s="10"/>
      <c r="FT818" s="10"/>
      <c r="FU818" s="10"/>
      <c r="FV818" s="10"/>
      <c r="FW818" s="10"/>
      <c r="FX818" s="10"/>
      <c r="FY818" s="10"/>
      <c r="FZ818" s="10"/>
      <c r="GA818" s="10"/>
      <c r="GB818" s="10"/>
      <c r="GC818" s="10"/>
      <c r="GD818" s="10"/>
      <c r="GE818" s="10"/>
      <c r="GF818" s="10"/>
      <c r="GG818" s="10"/>
      <c r="GH818" s="10"/>
      <c r="GI818" s="10"/>
      <c r="GJ818" s="10"/>
      <c r="GK818" s="10"/>
      <c r="GL818" s="10"/>
      <c r="GM818" s="10"/>
      <c r="GN818" s="10"/>
      <c r="GO818" s="10"/>
      <c r="GP818" s="10"/>
      <c r="GQ818" s="10"/>
      <c r="GR818" s="10"/>
      <c r="GS818" s="10"/>
      <c r="GT818" s="10"/>
      <c r="GU818" s="10"/>
      <c r="GV818" s="10"/>
      <c r="GW818" s="10"/>
      <c r="GX818" s="10"/>
      <c r="GY818" s="10"/>
      <c r="GZ818" s="10"/>
      <c r="HA818" s="10"/>
      <c r="HB818" s="10"/>
      <c r="HC818" s="10"/>
      <c r="HD818" s="10"/>
      <c r="HE818" s="10"/>
      <c r="HF818" s="10"/>
      <c r="HG818" s="10"/>
      <c r="HH818" s="10"/>
      <c r="HI818" s="10"/>
      <c r="HJ818" s="10"/>
      <c r="HK818" s="10"/>
      <c r="HL818" s="10"/>
      <c r="HM818" s="10"/>
      <c r="HN818" s="10"/>
      <c r="HO818" s="10"/>
      <c r="HP818" s="10"/>
    </row>
    <row r="819" spans="1:224" ht="114.75" hidden="1" outlineLevel="1" x14ac:dyDescent="0.2">
      <c r="A819" s="17" t="s">
        <v>722</v>
      </c>
      <c r="B819" s="33" t="s">
        <v>40</v>
      </c>
      <c r="C819" s="17" t="s">
        <v>723</v>
      </c>
      <c r="D819" s="54" t="s">
        <v>724</v>
      </c>
      <c r="E819" s="54" t="s">
        <v>724</v>
      </c>
      <c r="F819" s="17" t="s">
        <v>725</v>
      </c>
      <c r="G819" s="17" t="s">
        <v>77</v>
      </c>
      <c r="H819" s="17">
        <v>80</v>
      </c>
      <c r="I819" s="17" t="s">
        <v>726</v>
      </c>
      <c r="J819" s="17" t="s">
        <v>695</v>
      </c>
      <c r="K819" s="17" t="s">
        <v>678</v>
      </c>
      <c r="L819" s="17" t="s">
        <v>727</v>
      </c>
      <c r="M819" s="17" t="s">
        <v>678</v>
      </c>
      <c r="N819" s="23"/>
      <c r="O819" s="23">
        <v>8133652</v>
      </c>
      <c r="P819" s="23">
        <v>3063728</v>
      </c>
      <c r="Q819" s="23"/>
      <c r="R819" s="23"/>
      <c r="S819" s="23"/>
      <c r="T819" s="23"/>
      <c r="U819" s="23"/>
      <c r="V819" s="23"/>
      <c r="W819" s="23">
        <f>SUM(N819:V819)</f>
        <v>11197380</v>
      </c>
      <c r="X819" s="23">
        <f t="shared" ref="X819:X829" si="27">W819*1.12</f>
        <v>12541065.600000001</v>
      </c>
      <c r="Y819" s="17"/>
      <c r="Z819" s="45" t="s">
        <v>707</v>
      </c>
      <c r="AA819" s="17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  <c r="ER819" s="9"/>
      <c r="ES819" s="9"/>
      <c r="ET819" s="9"/>
      <c r="EU819" s="9"/>
      <c r="EV819" s="9"/>
      <c r="EW819" s="9"/>
      <c r="EX819" s="9"/>
      <c r="EY819" s="9"/>
      <c r="EZ819" s="9"/>
      <c r="FA819" s="9"/>
      <c r="FB819" s="9"/>
      <c r="FC819" s="9"/>
      <c r="FD819" s="9"/>
      <c r="FE819" s="9"/>
      <c r="FF819" s="9"/>
      <c r="FG819" s="9"/>
      <c r="FH819" s="9"/>
      <c r="FI819" s="9"/>
      <c r="FJ819" s="9"/>
      <c r="FK819" s="9"/>
      <c r="FL819" s="9"/>
      <c r="FM819" s="9"/>
      <c r="FN819" s="9"/>
      <c r="FO819" s="9"/>
      <c r="FP819" s="9"/>
      <c r="FQ819" s="9"/>
      <c r="FR819" s="9"/>
      <c r="FS819" s="9"/>
      <c r="FT819" s="9"/>
      <c r="FU819" s="9"/>
      <c r="FV819" s="9"/>
      <c r="FW819" s="9"/>
      <c r="FX819" s="9"/>
      <c r="FY819" s="9"/>
      <c r="FZ819" s="9"/>
      <c r="GA819" s="9"/>
      <c r="GB819" s="9"/>
      <c r="GC819" s="9"/>
      <c r="GD819" s="9"/>
      <c r="GE819" s="9"/>
      <c r="GF819" s="9"/>
      <c r="GG819" s="9"/>
      <c r="GH819" s="9"/>
      <c r="GI819" s="9"/>
      <c r="GJ819" s="9"/>
      <c r="GK819" s="9"/>
      <c r="GL819" s="9"/>
      <c r="GM819" s="9"/>
      <c r="GN819" s="9"/>
      <c r="GO819" s="9"/>
      <c r="GP819" s="9"/>
      <c r="GQ819" s="9"/>
      <c r="GR819" s="9"/>
      <c r="GS819" s="9"/>
      <c r="GT819" s="9"/>
      <c r="GU819" s="9"/>
      <c r="GV819" s="9"/>
      <c r="GW819" s="9"/>
      <c r="GX819" s="9"/>
      <c r="GY819" s="9"/>
      <c r="GZ819" s="9"/>
      <c r="HA819" s="9"/>
      <c r="HB819" s="9"/>
      <c r="HC819" s="9"/>
      <c r="HD819" s="9"/>
      <c r="HE819" s="9"/>
      <c r="HF819" s="9"/>
      <c r="HG819" s="9"/>
      <c r="HH819" s="9"/>
      <c r="HI819" s="9"/>
      <c r="HJ819" s="9"/>
      <c r="HK819" s="9"/>
      <c r="HL819" s="9"/>
      <c r="HM819" s="9"/>
      <c r="HN819" s="9"/>
      <c r="HO819" s="9"/>
      <c r="HP819" s="9"/>
    </row>
    <row r="820" spans="1:224" ht="114.75" hidden="1" outlineLevel="1" x14ac:dyDescent="0.2">
      <c r="A820" s="17" t="s">
        <v>728</v>
      </c>
      <c r="B820" s="33" t="s">
        <v>40</v>
      </c>
      <c r="C820" s="17" t="s">
        <v>729</v>
      </c>
      <c r="D820" s="54" t="s">
        <v>730</v>
      </c>
      <c r="E820" s="54" t="s">
        <v>730</v>
      </c>
      <c r="F820" s="17" t="s">
        <v>731</v>
      </c>
      <c r="G820" s="17" t="s">
        <v>45</v>
      </c>
      <c r="H820" s="17">
        <v>80</v>
      </c>
      <c r="I820" s="17" t="s">
        <v>726</v>
      </c>
      <c r="J820" s="17" t="s">
        <v>695</v>
      </c>
      <c r="K820" s="17" t="s">
        <v>678</v>
      </c>
      <c r="L820" s="17" t="s">
        <v>727</v>
      </c>
      <c r="M820" s="17" t="s">
        <v>678</v>
      </c>
      <c r="N820" s="23"/>
      <c r="O820" s="23">
        <v>5194799</v>
      </c>
      <c r="P820" s="23">
        <v>1956741</v>
      </c>
      <c r="Q820" s="23"/>
      <c r="R820" s="23"/>
      <c r="S820" s="23"/>
      <c r="T820" s="23"/>
      <c r="U820" s="23"/>
      <c r="V820" s="23"/>
      <c r="W820" s="23">
        <f>SUM(N820:V820)</f>
        <v>7151540</v>
      </c>
      <c r="X820" s="23">
        <f t="shared" si="27"/>
        <v>8009724.8000000007</v>
      </c>
      <c r="Y820" s="17"/>
      <c r="Z820" s="45" t="s">
        <v>707</v>
      </c>
      <c r="AA820" s="17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  <c r="ER820" s="9"/>
      <c r="ES820" s="9"/>
      <c r="ET820" s="9"/>
      <c r="EU820" s="9"/>
      <c r="EV820" s="9"/>
      <c r="EW820" s="9"/>
      <c r="EX820" s="9"/>
      <c r="EY820" s="9"/>
      <c r="EZ820" s="9"/>
      <c r="FA820" s="9"/>
      <c r="FB820" s="9"/>
      <c r="FC820" s="9"/>
      <c r="FD820" s="9"/>
      <c r="FE820" s="9"/>
      <c r="FF820" s="9"/>
      <c r="FG820" s="9"/>
      <c r="FH820" s="9"/>
      <c r="FI820" s="9"/>
      <c r="FJ820" s="9"/>
      <c r="FK820" s="9"/>
      <c r="FL820" s="9"/>
      <c r="FM820" s="9"/>
      <c r="FN820" s="9"/>
      <c r="FO820" s="9"/>
      <c r="FP820" s="9"/>
      <c r="FQ820" s="9"/>
      <c r="FR820" s="9"/>
      <c r="FS820" s="9"/>
      <c r="FT820" s="9"/>
      <c r="FU820" s="9"/>
      <c r="FV820" s="9"/>
      <c r="FW820" s="9"/>
      <c r="FX820" s="9"/>
      <c r="FY820" s="9"/>
      <c r="FZ820" s="9"/>
      <c r="GA820" s="9"/>
      <c r="GB820" s="9"/>
      <c r="GC820" s="9"/>
      <c r="GD820" s="9"/>
      <c r="GE820" s="9"/>
      <c r="GF820" s="9"/>
      <c r="GG820" s="9"/>
      <c r="GH820" s="9"/>
      <c r="GI820" s="9"/>
      <c r="GJ820" s="9"/>
      <c r="GK820" s="9"/>
      <c r="GL820" s="9"/>
      <c r="GM820" s="9"/>
      <c r="GN820" s="9"/>
      <c r="GO820" s="9"/>
      <c r="GP820" s="9"/>
      <c r="GQ820" s="9"/>
      <c r="GR820" s="9"/>
      <c r="GS820" s="9"/>
      <c r="GT820" s="9"/>
      <c r="GU820" s="9"/>
      <c r="GV820" s="9"/>
      <c r="GW820" s="9"/>
      <c r="GX820" s="9"/>
      <c r="GY820" s="9"/>
      <c r="GZ820" s="9"/>
      <c r="HA820" s="9"/>
      <c r="HB820" s="9"/>
      <c r="HC820" s="9"/>
      <c r="HD820" s="9"/>
      <c r="HE820" s="9"/>
      <c r="HF820" s="9"/>
      <c r="HG820" s="9"/>
      <c r="HH820" s="9"/>
      <c r="HI820" s="9"/>
      <c r="HJ820" s="9"/>
      <c r="HK820" s="9"/>
      <c r="HL820" s="9"/>
      <c r="HM820" s="9"/>
      <c r="HN820" s="9"/>
      <c r="HO820" s="9"/>
      <c r="HP820" s="9"/>
    </row>
    <row r="821" spans="1:224" ht="114.75" hidden="1" outlineLevel="1" x14ac:dyDescent="0.2">
      <c r="A821" s="17" t="s">
        <v>732</v>
      </c>
      <c r="B821" s="33" t="s">
        <v>40</v>
      </c>
      <c r="C821" s="17" t="s">
        <v>733</v>
      </c>
      <c r="D821" s="15" t="s">
        <v>734</v>
      </c>
      <c r="E821" s="15" t="s">
        <v>735</v>
      </c>
      <c r="F821" s="54" t="s">
        <v>735</v>
      </c>
      <c r="G821" s="17" t="s">
        <v>77</v>
      </c>
      <c r="H821" s="17">
        <v>80</v>
      </c>
      <c r="I821" s="17" t="s">
        <v>100</v>
      </c>
      <c r="J821" s="17" t="s">
        <v>695</v>
      </c>
      <c r="K821" s="17" t="s">
        <v>678</v>
      </c>
      <c r="L821" s="17" t="s">
        <v>727</v>
      </c>
      <c r="M821" s="17" t="s">
        <v>678</v>
      </c>
      <c r="N821" s="23"/>
      <c r="O821" s="23"/>
      <c r="P821" s="23"/>
      <c r="Q821" s="23"/>
      <c r="R821" s="23"/>
      <c r="S821" s="23"/>
      <c r="T821" s="23"/>
      <c r="U821" s="23"/>
      <c r="V821" s="23"/>
      <c r="W821" s="23">
        <v>0</v>
      </c>
      <c r="X821" s="23">
        <f t="shared" si="27"/>
        <v>0</v>
      </c>
      <c r="Y821" s="17"/>
      <c r="Z821" s="45" t="s">
        <v>707</v>
      </c>
      <c r="AA821" s="17" t="s">
        <v>736</v>
      </c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  <c r="ER821" s="9"/>
      <c r="ES821" s="9"/>
      <c r="ET821" s="9"/>
      <c r="EU821" s="9"/>
      <c r="EV821" s="9"/>
      <c r="EW821" s="9"/>
      <c r="EX821" s="9"/>
      <c r="EY821" s="9"/>
      <c r="EZ821" s="9"/>
      <c r="FA821" s="9"/>
      <c r="FB821" s="9"/>
      <c r="FC821" s="9"/>
      <c r="FD821" s="9"/>
      <c r="FE821" s="9"/>
      <c r="FF821" s="9"/>
      <c r="FG821" s="9"/>
      <c r="FH821" s="9"/>
      <c r="FI821" s="9"/>
      <c r="FJ821" s="9"/>
      <c r="FK821" s="9"/>
      <c r="FL821" s="9"/>
      <c r="FM821" s="9"/>
      <c r="FN821" s="9"/>
      <c r="FO821" s="9"/>
      <c r="FP821" s="9"/>
      <c r="FQ821" s="9"/>
      <c r="FR821" s="9"/>
      <c r="FS821" s="9"/>
      <c r="FT821" s="9"/>
      <c r="FU821" s="9"/>
      <c r="FV821" s="9"/>
      <c r="FW821" s="9"/>
      <c r="FX821" s="9"/>
      <c r="FY821" s="9"/>
      <c r="FZ821" s="9"/>
      <c r="GA821" s="9"/>
      <c r="GB821" s="9"/>
      <c r="GC821" s="9"/>
      <c r="GD821" s="9"/>
      <c r="GE821" s="9"/>
      <c r="GF821" s="9"/>
      <c r="GG821" s="9"/>
      <c r="GH821" s="9"/>
      <c r="GI821" s="9"/>
      <c r="GJ821" s="9"/>
      <c r="GK821" s="9"/>
      <c r="GL821" s="9"/>
      <c r="GM821" s="9"/>
      <c r="GN821" s="9"/>
      <c r="GO821" s="9"/>
      <c r="GP821" s="9"/>
      <c r="GQ821" s="9"/>
      <c r="GR821" s="9"/>
      <c r="GS821" s="9"/>
      <c r="GT821" s="9"/>
      <c r="GU821" s="9"/>
      <c r="GV821" s="9"/>
      <c r="GW821" s="9"/>
      <c r="GX821" s="9"/>
      <c r="GY821" s="9"/>
      <c r="GZ821" s="9"/>
      <c r="HA821" s="9"/>
      <c r="HB821" s="9"/>
      <c r="HC821" s="9"/>
      <c r="HD821" s="9"/>
      <c r="HE821" s="9"/>
      <c r="HF821" s="9"/>
      <c r="HG821" s="9"/>
      <c r="HH821" s="9"/>
      <c r="HI821" s="9"/>
      <c r="HJ821" s="9"/>
      <c r="HK821" s="9"/>
      <c r="HL821" s="9"/>
      <c r="HM821" s="9"/>
      <c r="HN821" s="9"/>
      <c r="HO821" s="9"/>
      <c r="HP821" s="9"/>
    </row>
    <row r="822" spans="1:224" ht="114.75" hidden="1" outlineLevel="1" x14ac:dyDescent="0.2">
      <c r="A822" s="17" t="s">
        <v>737</v>
      </c>
      <c r="B822" s="33" t="s">
        <v>40</v>
      </c>
      <c r="C822" s="17" t="s">
        <v>733</v>
      </c>
      <c r="D822" s="15" t="s">
        <v>734</v>
      </c>
      <c r="E822" s="15" t="s">
        <v>735</v>
      </c>
      <c r="F822" s="54" t="s">
        <v>735</v>
      </c>
      <c r="G822" s="44" t="s">
        <v>77</v>
      </c>
      <c r="H822" s="17">
        <v>80</v>
      </c>
      <c r="I822" s="17" t="s">
        <v>738</v>
      </c>
      <c r="J822" s="17" t="s">
        <v>695</v>
      </c>
      <c r="K822" s="17" t="s">
        <v>678</v>
      </c>
      <c r="L822" s="17" t="s">
        <v>727</v>
      </c>
      <c r="M822" s="17" t="s">
        <v>678</v>
      </c>
      <c r="N822" s="23"/>
      <c r="O822" s="23">
        <v>15002840</v>
      </c>
      <c r="P822" s="23">
        <v>25082748.210000001</v>
      </c>
      <c r="Q822" s="23">
        <v>25082748.210000001</v>
      </c>
      <c r="R822" s="23"/>
      <c r="S822" s="23"/>
      <c r="T822" s="23"/>
      <c r="U822" s="23"/>
      <c r="V822" s="23"/>
      <c r="W822" s="23">
        <f>SUM(N822:V822)</f>
        <v>65168336.420000002</v>
      </c>
      <c r="X822" s="23">
        <f t="shared" si="27"/>
        <v>72988536.790400013</v>
      </c>
      <c r="Y822" s="17"/>
      <c r="Z822" s="45" t="s">
        <v>707</v>
      </c>
      <c r="AA822" s="17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  <c r="ER822" s="9"/>
      <c r="ES822" s="9"/>
      <c r="ET822" s="9"/>
      <c r="EU822" s="9"/>
      <c r="EV822" s="9"/>
      <c r="EW822" s="9"/>
      <c r="EX822" s="9"/>
      <c r="EY822" s="9"/>
      <c r="EZ822" s="9"/>
      <c r="FA822" s="9"/>
      <c r="FB822" s="9"/>
      <c r="FC822" s="9"/>
      <c r="FD822" s="9"/>
      <c r="FE822" s="9"/>
      <c r="FF822" s="9"/>
      <c r="FG822" s="9"/>
      <c r="FH822" s="9"/>
      <c r="FI822" s="9"/>
      <c r="FJ822" s="9"/>
      <c r="FK822" s="9"/>
      <c r="FL822" s="9"/>
      <c r="FM822" s="9"/>
      <c r="FN822" s="9"/>
      <c r="FO822" s="9"/>
      <c r="FP822" s="9"/>
      <c r="FQ822" s="9"/>
      <c r="FR822" s="9"/>
      <c r="FS822" s="9"/>
      <c r="FT822" s="9"/>
      <c r="FU822" s="9"/>
      <c r="FV822" s="9"/>
      <c r="FW822" s="9"/>
      <c r="FX822" s="9"/>
      <c r="FY822" s="9"/>
      <c r="FZ822" s="9"/>
      <c r="GA822" s="9"/>
      <c r="GB822" s="9"/>
      <c r="GC822" s="9"/>
      <c r="GD822" s="9"/>
      <c r="GE822" s="9"/>
      <c r="GF822" s="9"/>
      <c r="GG822" s="9"/>
      <c r="GH822" s="9"/>
      <c r="GI822" s="9"/>
      <c r="GJ822" s="9"/>
      <c r="GK822" s="9"/>
      <c r="GL822" s="9"/>
      <c r="GM822" s="9"/>
      <c r="GN822" s="9"/>
      <c r="GO822" s="9"/>
      <c r="GP822" s="9"/>
      <c r="GQ822" s="9"/>
      <c r="GR822" s="9"/>
      <c r="GS822" s="9"/>
      <c r="GT822" s="9"/>
      <c r="GU822" s="9"/>
      <c r="GV822" s="9"/>
      <c r="GW822" s="9"/>
      <c r="GX822" s="9"/>
      <c r="GY822" s="9"/>
      <c r="GZ822" s="9"/>
      <c r="HA822" s="9"/>
      <c r="HB822" s="9"/>
      <c r="HC822" s="9"/>
      <c r="HD822" s="9"/>
      <c r="HE822" s="9"/>
      <c r="HF822" s="9"/>
      <c r="HG822" s="9"/>
      <c r="HH822" s="9"/>
      <c r="HI822" s="9"/>
      <c r="HJ822" s="9"/>
      <c r="HK822" s="9"/>
      <c r="HL822" s="9"/>
      <c r="HM822" s="9"/>
      <c r="HN822" s="9"/>
      <c r="HO822" s="9"/>
      <c r="HP822" s="9"/>
    </row>
    <row r="823" spans="1:224" ht="76.5" hidden="1" outlineLevel="1" x14ac:dyDescent="0.2">
      <c r="A823" s="44" t="s">
        <v>739</v>
      </c>
      <c r="B823" s="18" t="s">
        <v>40</v>
      </c>
      <c r="C823" s="17" t="s">
        <v>740</v>
      </c>
      <c r="D823" s="55" t="s">
        <v>741</v>
      </c>
      <c r="E823" s="17" t="s">
        <v>742</v>
      </c>
      <c r="F823" s="17" t="s">
        <v>743</v>
      </c>
      <c r="G823" s="44" t="s">
        <v>77</v>
      </c>
      <c r="H823" s="44">
        <v>80</v>
      </c>
      <c r="I823" s="38" t="s">
        <v>103</v>
      </c>
      <c r="J823" s="17" t="s">
        <v>695</v>
      </c>
      <c r="K823" s="44" t="s">
        <v>678</v>
      </c>
      <c r="L823" s="17" t="s">
        <v>744</v>
      </c>
      <c r="M823" s="44" t="s">
        <v>678</v>
      </c>
      <c r="N823" s="50"/>
      <c r="O823" s="23"/>
      <c r="P823" s="20">
        <v>0</v>
      </c>
      <c r="Q823" s="24">
        <v>0</v>
      </c>
      <c r="R823" s="24">
        <v>0</v>
      </c>
      <c r="S823" s="24">
        <v>0</v>
      </c>
      <c r="T823" s="24">
        <v>0</v>
      </c>
      <c r="U823" s="24"/>
      <c r="V823" s="50"/>
      <c r="W823" s="50">
        <f>SUM(P823:T823)</f>
        <v>0</v>
      </c>
      <c r="X823" s="50">
        <f t="shared" si="27"/>
        <v>0</v>
      </c>
      <c r="Y823" s="44"/>
      <c r="Z823" s="21" t="s">
        <v>168</v>
      </c>
      <c r="AA823" s="17" t="s">
        <v>745</v>
      </c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56"/>
      <c r="AT823" s="56"/>
      <c r="AU823" s="56"/>
      <c r="AV823" s="56"/>
      <c r="AW823" s="56"/>
      <c r="AX823" s="56"/>
      <c r="AY823" s="56"/>
      <c r="AZ823" s="56"/>
      <c r="BA823" s="56"/>
      <c r="BB823" s="56"/>
      <c r="BC823" s="56"/>
      <c r="BD823" s="56"/>
      <c r="BE823" s="56"/>
      <c r="BF823" s="56"/>
      <c r="BG823" s="56"/>
      <c r="BH823" s="56"/>
      <c r="BI823" s="56"/>
      <c r="BJ823" s="56"/>
      <c r="BK823" s="56"/>
      <c r="BL823" s="56"/>
      <c r="BM823" s="56"/>
      <c r="BN823" s="56"/>
      <c r="BO823" s="56"/>
      <c r="BP823" s="56"/>
      <c r="BQ823" s="56"/>
      <c r="BR823" s="56"/>
      <c r="BS823" s="56"/>
      <c r="BT823" s="56"/>
      <c r="BU823" s="56"/>
      <c r="BV823" s="56"/>
      <c r="BW823" s="56"/>
      <c r="BX823" s="56"/>
      <c r="BY823" s="56"/>
      <c r="BZ823" s="56"/>
      <c r="CA823" s="56"/>
      <c r="CB823" s="56"/>
      <c r="CC823" s="56"/>
      <c r="CD823" s="56"/>
      <c r="CE823" s="56"/>
      <c r="CF823" s="56"/>
      <c r="CG823" s="56"/>
      <c r="CH823" s="56"/>
      <c r="CI823" s="56"/>
      <c r="CJ823" s="56"/>
      <c r="CK823" s="56"/>
      <c r="CL823" s="56"/>
      <c r="CM823" s="56"/>
      <c r="CN823" s="56"/>
      <c r="CO823" s="56"/>
      <c r="CP823" s="56"/>
      <c r="CQ823" s="56"/>
      <c r="CR823" s="56"/>
      <c r="CS823" s="56"/>
      <c r="CT823" s="56"/>
      <c r="CU823" s="56"/>
      <c r="CV823" s="56"/>
      <c r="CW823" s="56"/>
      <c r="CX823" s="56"/>
      <c r="CY823" s="56"/>
      <c r="CZ823" s="56"/>
      <c r="DA823" s="56"/>
      <c r="DB823" s="56"/>
      <c r="DC823" s="56"/>
      <c r="DD823" s="56"/>
      <c r="DE823" s="56"/>
      <c r="DF823" s="56"/>
      <c r="DG823" s="56"/>
      <c r="DH823" s="56"/>
      <c r="DI823" s="56"/>
      <c r="DJ823" s="56"/>
      <c r="DK823" s="56"/>
      <c r="DL823" s="56"/>
      <c r="DM823" s="56"/>
      <c r="DN823" s="56"/>
      <c r="DO823" s="56"/>
      <c r="DP823" s="56"/>
      <c r="DQ823" s="56"/>
      <c r="DR823" s="56"/>
      <c r="DS823" s="56"/>
      <c r="DT823" s="56"/>
      <c r="DU823" s="56"/>
      <c r="DV823" s="56"/>
      <c r="DW823" s="56"/>
      <c r="DX823" s="56"/>
      <c r="DY823" s="56"/>
      <c r="DZ823" s="56"/>
      <c r="EA823" s="56"/>
      <c r="EB823" s="56"/>
      <c r="EC823" s="56"/>
      <c r="ED823" s="56"/>
      <c r="EE823" s="56"/>
      <c r="EF823" s="56"/>
      <c r="EG823" s="56"/>
      <c r="EH823" s="56"/>
      <c r="EI823" s="56"/>
      <c r="EJ823" s="56"/>
      <c r="EK823" s="56"/>
      <c r="EL823" s="56"/>
      <c r="EM823" s="56"/>
      <c r="EN823" s="56"/>
      <c r="EO823" s="56"/>
      <c r="EP823" s="56"/>
      <c r="EQ823" s="56"/>
      <c r="ER823" s="56"/>
      <c r="ES823" s="56"/>
      <c r="ET823" s="56"/>
      <c r="EU823" s="56"/>
      <c r="EV823" s="56"/>
      <c r="EW823" s="56"/>
      <c r="EX823" s="56"/>
      <c r="EY823" s="56"/>
      <c r="EZ823" s="56"/>
      <c r="FA823" s="56"/>
      <c r="FB823" s="56"/>
      <c r="FC823" s="56"/>
      <c r="FD823" s="56"/>
      <c r="FE823" s="56"/>
      <c r="FF823" s="56"/>
      <c r="FG823" s="56"/>
      <c r="FH823" s="56"/>
      <c r="FI823" s="56"/>
      <c r="FJ823" s="56"/>
      <c r="FK823" s="56"/>
      <c r="FL823" s="56"/>
      <c r="FM823" s="56"/>
      <c r="FN823" s="56"/>
      <c r="FO823" s="56"/>
      <c r="FP823" s="56"/>
      <c r="FQ823" s="56"/>
      <c r="FR823" s="56"/>
      <c r="FS823" s="56"/>
      <c r="FT823" s="56"/>
      <c r="FU823" s="56"/>
      <c r="FV823" s="56"/>
      <c r="FW823" s="56"/>
      <c r="FX823" s="56"/>
      <c r="FY823" s="56"/>
      <c r="FZ823" s="56"/>
      <c r="GA823" s="56"/>
      <c r="GB823" s="56"/>
      <c r="GC823" s="56"/>
      <c r="GD823" s="56"/>
      <c r="GE823" s="56"/>
      <c r="GF823" s="56"/>
      <c r="GG823" s="56"/>
      <c r="GH823" s="56"/>
      <c r="GI823" s="56"/>
      <c r="GJ823" s="56"/>
      <c r="GK823" s="56"/>
      <c r="GL823" s="56"/>
      <c r="GM823" s="56"/>
      <c r="GN823" s="56"/>
      <c r="GO823" s="56"/>
      <c r="GP823" s="56"/>
      <c r="GQ823" s="56"/>
      <c r="GR823" s="56"/>
      <c r="GS823" s="56"/>
      <c r="GT823" s="56"/>
      <c r="GU823" s="56"/>
      <c r="GV823" s="56"/>
      <c r="GW823" s="56"/>
      <c r="GX823" s="56"/>
      <c r="GY823" s="56"/>
      <c r="GZ823" s="56"/>
      <c r="HA823" s="56"/>
      <c r="HB823" s="56"/>
      <c r="HC823" s="56"/>
      <c r="HD823" s="56"/>
      <c r="HE823" s="56"/>
      <c r="HF823" s="56"/>
      <c r="HG823" s="56"/>
      <c r="HH823" s="56"/>
      <c r="HI823" s="56"/>
      <c r="HJ823" s="56"/>
      <c r="HK823" s="56"/>
      <c r="HL823" s="56"/>
      <c r="HM823" s="56"/>
      <c r="HN823" s="56"/>
      <c r="HO823" s="56"/>
      <c r="HP823" s="56"/>
    </row>
    <row r="824" spans="1:224" ht="63.75" hidden="1" outlineLevel="1" x14ac:dyDescent="0.2">
      <c r="A824" s="44" t="s">
        <v>746</v>
      </c>
      <c r="B824" s="18" t="s">
        <v>40</v>
      </c>
      <c r="C824" s="17" t="s">
        <v>740</v>
      </c>
      <c r="D824" s="55" t="s">
        <v>741</v>
      </c>
      <c r="E824" s="17" t="s">
        <v>742</v>
      </c>
      <c r="F824" s="17" t="s">
        <v>747</v>
      </c>
      <c r="G824" s="44" t="s">
        <v>45</v>
      </c>
      <c r="H824" s="44">
        <v>80</v>
      </c>
      <c r="I824" s="38" t="s">
        <v>100</v>
      </c>
      <c r="J824" s="17" t="s">
        <v>695</v>
      </c>
      <c r="K824" s="44" t="s">
        <v>678</v>
      </c>
      <c r="L824" s="17" t="s">
        <v>744</v>
      </c>
      <c r="M824" s="44" t="s">
        <v>678</v>
      </c>
      <c r="N824" s="50"/>
      <c r="O824" s="23"/>
      <c r="P824" s="20">
        <v>8000000</v>
      </c>
      <c r="Q824" s="24">
        <v>8320000</v>
      </c>
      <c r="R824" s="24">
        <v>0</v>
      </c>
      <c r="S824" s="24">
        <v>0</v>
      </c>
      <c r="T824" s="24">
        <v>0</v>
      </c>
      <c r="U824" s="24"/>
      <c r="V824" s="50"/>
      <c r="W824" s="50">
        <v>0</v>
      </c>
      <c r="X824" s="50">
        <v>0</v>
      </c>
      <c r="Y824" s="44"/>
      <c r="Z824" s="21" t="s">
        <v>168</v>
      </c>
      <c r="AA824" s="35" t="s">
        <v>81</v>
      </c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  <c r="BB824" s="56"/>
      <c r="BC824" s="56"/>
      <c r="BD824" s="56"/>
      <c r="BE824" s="56"/>
      <c r="BF824" s="56"/>
      <c r="BG824" s="56"/>
      <c r="BH824" s="56"/>
      <c r="BI824" s="56"/>
      <c r="BJ824" s="56"/>
      <c r="BK824" s="56"/>
      <c r="BL824" s="56"/>
      <c r="BM824" s="56"/>
      <c r="BN824" s="56"/>
      <c r="BO824" s="56"/>
      <c r="BP824" s="56"/>
      <c r="BQ824" s="56"/>
      <c r="BR824" s="56"/>
      <c r="BS824" s="56"/>
      <c r="BT824" s="56"/>
      <c r="BU824" s="56"/>
      <c r="BV824" s="56"/>
      <c r="BW824" s="56"/>
      <c r="BX824" s="56"/>
      <c r="BY824" s="56"/>
      <c r="BZ824" s="56"/>
      <c r="CA824" s="56"/>
      <c r="CB824" s="56"/>
      <c r="CC824" s="56"/>
      <c r="CD824" s="56"/>
      <c r="CE824" s="56"/>
      <c r="CF824" s="56"/>
      <c r="CG824" s="56"/>
      <c r="CH824" s="56"/>
      <c r="CI824" s="56"/>
      <c r="CJ824" s="56"/>
      <c r="CK824" s="56"/>
      <c r="CL824" s="56"/>
      <c r="CM824" s="56"/>
      <c r="CN824" s="56"/>
      <c r="CO824" s="56"/>
      <c r="CP824" s="56"/>
      <c r="CQ824" s="56"/>
      <c r="CR824" s="56"/>
      <c r="CS824" s="56"/>
      <c r="CT824" s="56"/>
      <c r="CU824" s="56"/>
      <c r="CV824" s="56"/>
      <c r="CW824" s="56"/>
      <c r="CX824" s="56"/>
      <c r="CY824" s="56"/>
      <c r="CZ824" s="56"/>
      <c r="DA824" s="56"/>
      <c r="DB824" s="56"/>
      <c r="DC824" s="56"/>
      <c r="DD824" s="56"/>
      <c r="DE824" s="56"/>
      <c r="DF824" s="56"/>
      <c r="DG824" s="56"/>
      <c r="DH824" s="56"/>
      <c r="DI824" s="56"/>
      <c r="DJ824" s="56"/>
      <c r="DK824" s="56"/>
      <c r="DL824" s="56"/>
      <c r="DM824" s="56"/>
      <c r="DN824" s="56"/>
      <c r="DO824" s="56"/>
      <c r="DP824" s="56"/>
      <c r="DQ824" s="56"/>
      <c r="DR824" s="56"/>
      <c r="DS824" s="56"/>
      <c r="DT824" s="56"/>
      <c r="DU824" s="56"/>
      <c r="DV824" s="56"/>
      <c r="DW824" s="56"/>
      <c r="DX824" s="56"/>
      <c r="DY824" s="56"/>
      <c r="DZ824" s="56"/>
      <c r="EA824" s="56"/>
      <c r="EB824" s="56"/>
      <c r="EC824" s="56"/>
      <c r="ED824" s="56"/>
      <c r="EE824" s="56"/>
      <c r="EF824" s="56"/>
      <c r="EG824" s="56"/>
      <c r="EH824" s="56"/>
      <c r="EI824" s="56"/>
      <c r="EJ824" s="56"/>
      <c r="EK824" s="56"/>
      <c r="EL824" s="56"/>
      <c r="EM824" s="56"/>
      <c r="EN824" s="56"/>
      <c r="EO824" s="56"/>
      <c r="EP824" s="56"/>
      <c r="EQ824" s="56"/>
      <c r="ER824" s="56"/>
      <c r="ES824" s="56"/>
      <c r="ET824" s="56"/>
      <c r="EU824" s="56"/>
      <c r="EV824" s="56"/>
      <c r="EW824" s="56"/>
      <c r="EX824" s="56"/>
      <c r="EY824" s="56"/>
      <c r="EZ824" s="56"/>
      <c r="FA824" s="56"/>
      <c r="FB824" s="56"/>
      <c r="FC824" s="56"/>
      <c r="FD824" s="56"/>
      <c r="FE824" s="56"/>
      <c r="FF824" s="56"/>
      <c r="FG824" s="56"/>
      <c r="FH824" s="56"/>
      <c r="FI824" s="56"/>
      <c r="FJ824" s="56"/>
      <c r="FK824" s="56"/>
      <c r="FL824" s="56"/>
      <c r="FM824" s="56"/>
      <c r="FN824" s="56"/>
      <c r="FO824" s="56"/>
      <c r="FP824" s="56"/>
      <c r="FQ824" s="56"/>
      <c r="FR824" s="56"/>
      <c r="FS824" s="56"/>
      <c r="FT824" s="56"/>
      <c r="FU824" s="56"/>
      <c r="FV824" s="56"/>
      <c r="FW824" s="56"/>
      <c r="FX824" s="56"/>
      <c r="FY824" s="56"/>
      <c r="FZ824" s="56"/>
      <c r="GA824" s="56"/>
      <c r="GB824" s="56"/>
      <c r="GC824" s="56"/>
      <c r="GD824" s="56"/>
      <c r="GE824" s="56"/>
      <c r="GF824" s="56"/>
      <c r="GG824" s="56"/>
      <c r="GH824" s="56"/>
      <c r="GI824" s="56"/>
      <c r="GJ824" s="56"/>
      <c r="GK824" s="56"/>
      <c r="GL824" s="56"/>
      <c r="GM824" s="56"/>
      <c r="GN824" s="56"/>
      <c r="GO824" s="56"/>
      <c r="GP824" s="56"/>
      <c r="GQ824" s="56"/>
      <c r="GR824" s="56"/>
      <c r="GS824" s="56"/>
      <c r="GT824" s="56"/>
      <c r="GU824" s="56"/>
      <c r="GV824" s="56"/>
      <c r="GW824" s="56"/>
      <c r="GX824" s="56"/>
      <c r="GY824" s="56"/>
      <c r="GZ824" s="56"/>
      <c r="HA824" s="56"/>
      <c r="HB824" s="56"/>
      <c r="HC824" s="56"/>
      <c r="HD824" s="56"/>
      <c r="HE824" s="56"/>
      <c r="HF824" s="56"/>
      <c r="HG824" s="56"/>
      <c r="HH824" s="56"/>
      <c r="HI824" s="56"/>
      <c r="HJ824" s="56"/>
      <c r="HK824" s="56"/>
      <c r="HL824" s="56"/>
      <c r="HM824" s="56"/>
      <c r="HN824" s="56"/>
      <c r="HO824" s="56"/>
      <c r="HP824" s="56"/>
    </row>
    <row r="825" spans="1:224" ht="63.75" hidden="1" outlineLevel="1" x14ac:dyDescent="0.2">
      <c r="A825" s="35" t="s">
        <v>748</v>
      </c>
      <c r="B825" s="33" t="s">
        <v>40</v>
      </c>
      <c r="C825" s="57" t="s">
        <v>740</v>
      </c>
      <c r="D825" s="57" t="s">
        <v>741</v>
      </c>
      <c r="E825" s="57" t="s">
        <v>742</v>
      </c>
      <c r="F825" s="57" t="s">
        <v>747</v>
      </c>
      <c r="G825" s="35" t="s">
        <v>45</v>
      </c>
      <c r="H825" s="35">
        <v>80</v>
      </c>
      <c r="I825" s="35" t="s">
        <v>115</v>
      </c>
      <c r="J825" s="17" t="s">
        <v>695</v>
      </c>
      <c r="K825" s="58" t="s">
        <v>678</v>
      </c>
      <c r="L825" s="58" t="s">
        <v>744</v>
      </c>
      <c r="M825" s="58" t="s">
        <v>678</v>
      </c>
      <c r="N825" s="28">
        <v>0</v>
      </c>
      <c r="O825" s="28">
        <v>0</v>
      </c>
      <c r="P825" s="28">
        <v>8000000</v>
      </c>
      <c r="Q825" s="28">
        <v>8320000</v>
      </c>
      <c r="R825" s="28">
        <v>0</v>
      </c>
      <c r="S825" s="28">
        <v>0</v>
      </c>
      <c r="T825" s="28">
        <v>0</v>
      </c>
      <c r="U825" s="28"/>
      <c r="V825" s="28"/>
      <c r="W825" s="28">
        <v>16320000</v>
      </c>
      <c r="X825" s="28">
        <f>W825*1.12</f>
        <v>18278400</v>
      </c>
      <c r="Y825" s="35"/>
      <c r="Z825" s="14" t="s">
        <v>168</v>
      </c>
      <c r="AA825" s="59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56"/>
      <c r="AT825" s="56"/>
      <c r="AU825" s="56"/>
      <c r="AV825" s="56"/>
      <c r="AW825" s="56"/>
      <c r="AX825" s="56"/>
      <c r="AY825" s="56"/>
      <c r="AZ825" s="56"/>
      <c r="BA825" s="56"/>
      <c r="BB825" s="56"/>
      <c r="BC825" s="56"/>
      <c r="BD825" s="56"/>
      <c r="BE825" s="56"/>
      <c r="BF825" s="56"/>
      <c r="BG825" s="56"/>
      <c r="BH825" s="56"/>
      <c r="BI825" s="56"/>
      <c r="BJ825" s="56"/>
      <c r="BK825" s="56"/>
      <c r="BL825" s="56"/>
      <c r="BM825" s="56"/>
      <c r="BN825" s="56"/>
      <c r="BO825" s="56"/>
      <c r="BP825" s="56"/>
      <c r="BQ825" s="56"/>
      <c r="BR825" s="56"/>
      <c r="BS825" s="56"/>
      <c r="BT825" s="56"/>
      <c r="BU825" s="56"/>
      <c r="BV825" s="56"/>
      <c r="BW825" s="56"/>
      <c r="BX825" s="56"/>
      <c r="BY825" s="56"/>
      <c r="BZ825" s="56"/>
      <c r="CA825" s="56"/>
      <c r="CB825" s="56"/>
      <c r="CC825" s="56"/>
      <c r="CD825" s="56"/>
      <c r="CE825" s="56"/>
      <c r="CF825" s="56"/>
      <c r="CG825" s="56"/>
      <c r="CH825" s="56"/>
      <c r="CI825" s="56"/>
      <c r="CJ825" s="56"/>
      <c r="CK825" s="56"/>
      <c r="CL825" s="56"/>
      <c r="CM825" s="56"/>
      <c r="CN825" s="56"/>
      <c r="CO825" s="56"/>
      <c r="CP825" s="56"/>
      <c r="CQ825" s="56"/>
      <c r="CR825" s="56"/>
      <c r="CS825" s="56"/>
      <c r="CT825" s="56"/>
      <c r="CU825" s="56"/>
      <c r="CV825" s="56"/>
      <c r="CW825" s="56"/>
      <c r="CX825" s="56"/>
      <c r="CY825" s="56"/>
      <c r="CZ825" s="56"/>
      <c r="DA825" s="56"/>
      <c r="DB825" s="56"/>
      <c r="DC825" s="56"/>
      <c r="DD825" s="56"/>
      <c r="DE825" s="56"/>
      <c r="DF825" s="56"/>
      <c r="DG825" s="56"/>
      <c r="DH825" s="56"/>
      <c r="DI825" s="56"/>
      <c r="DJ825" s="56"/>
      <c r="DK825" s="56"/>
      <c r="DL825" s="56"/>
      <c r="DM825" s="56"/>
      <c r="DN825" s="56"/>
      <c r="DO825" s="56"/>
      <c r="DP825" s="56"/>
      <c r="DQ825" s="56"/>
      <c r="DR825" s="56"/>
      <c r="DS825" s="56"/>
      <c r="DT825" s="56"/>
      <c r="DU825" s="56"/>
      <c r="DV825" s="56"/>
      <c r="DW825" s="56"/>
      <c r="DX825" s="56"/>
      <c r="DY825" s="56"/>
      <c r="DZ825" s="56"/>
      <c r="EA825" s="56"/>
      <c r="EB825" s="56"/>
      <c r="EC825" s="56"/>
      <c r="ED825" s="56"/>
      <c r="EE825" s="56"/>
      <c r="EF825" s="56"/>
      <c r="EG825" s="56"/>
      <c r="EH825" s="56"/>
      <c r="EI825" s="56"/>
      <c r="EJ825" s="56"/>
      <c r="EK825" s="56"/>
      <c r="EL825" s="56"/>
      <c r="EM825" s="56"/>
      <c r="EN825" s="56"/>
      <c r="EO825" s="56"/>
      <c r="EP825" s="56"/>
      <c r="EQ825" s="56"/>
      <c r="ER825" s="56"/>
      <c r="ES825" s="56"/>
      <c r="ET825" s="56"/>
      <c r="EU825" s="56"/>
      <c r="EV825" s="56"/>
      <c r="EW825" s="56"/>
      <c r="EX825" s="56"/>
      <c r="EY825" s="56"/>
      <c r="EZ825" s="56"/>
      <c r="FA825" s="56"/>
      <c r="FB825" s="56"/>
      <c r="FC825" s="56"/>
      <c r="FD825" s="56"/>
      <c r="FE825" s="56"/>
      <c r="FF825" s="56"/>
      <c r="FG825" s="56"/>
      <c r="FH825" s="56"/>
      <c r="FI825" s="56"/>
      <c r="FJ825" s="56"/>
      <c r="FK825" s="56"/>
      <c r="FL825" s="56"/>
      <c r="FM825" s="56"/>
      <c r="FN825" s="56"/>
      <c r="FO825" s="56"/>
      <c r="FP825" s="56"/>
      <c r="FQ825" s="56"/>
      <c r="FR825" s="56"/>
      <c r="FS825" s="56"/>
      <c r="FT825" s="56"/>
      <c r="FU825" s="56"/>
      <c r="FV825" s="56"/>
      <c r="FW825" s="56"/>
      <c r="FX825" s="56"/>
      <c r="FY825" s="56"/>
      <c r="FZ825" s="56"/>
      <c r="GA825" s="56"/>
      <c r="GB825" s="56"/>
      <c r="GC825" s="56"/>
      <c r="GD825" s="56"/>
      <c r="GE825" s="56"/>
      <c r="GF825" s="56"/>
      <c r="GG825" s="56"/>
      <c r="GH825" s="56"/>
      <c r="GI825" s="56"/>
      <c r="GJ825" s="56"/>
      <c r="GK825" s="56"/>
      <c r="GL825" s="56"/>
      <c r="GM825" s="56"/>
      <c r="GN825" s="56"/>
      <c r="GO825" s="56"/>
      <c r="GP825" s="56"/>
      <c r="GQ825" s="56"/>
      <c r="GR825" s="56"/>
      <c r="GS825" s="56"/>
      <c r="GT825" s="56"/>
      <c r="GU825" s="56"/>
      <c r="GV825" s="56"/>
      <c r="GW825" s="56"/>
      <c r="GX825" s="56"/>
      <c r="GY825" s="56"/>
      <c r="GZ825" s="56"/>
      <c r="HA825" s="56"/>
      <c r="HB825" s="56"/>
      <c r="HC825" s="56"/>
      <c r="HD825" s="56"/>
      <c r="HE825" s="56"/>
      <c r="HF825" s="56"/>
      <c r="HG825" s="56"/>
      <c r="HH825" s="56"/>
      <c r="HI825" s="56"/>
      <c r="HJ825" s="56"/>
      <c r="HK825" s="56"/>
      <c r="HL825" s="56"/>
      <c r="HM825" s="56"/>
      <c r="HN825" s="56"/>
      <c r="HO825" s="56"/>
      <c r="HP825" s="56"/>
    </row>
    <row r="826" spans="1:224" ht="102" hidden="1" outlineLevel="1" x14ac:dyDescent="0.2">
      <c r="A826" s="44" t="s">
        <v>749</v>
      </c>
      <c r="B826" s="18" t="s">
        <v>40</v>
      </c>
      <c r="C826" s="17" t="s">
        <v>750</v>
      </c>
      <c r="D826" s="43" t="s">
        <v>751</v>
      </c>
      <c r="E826" s="43" t="s">
        <v>751</v>
      </c>
      <c r="F826" s="43" t="s">
        <v>752</v>
      </c>
      <c r="G826" s="44" t="s">
        <v>77</v>
      </c>
      <c r="H826" s="44">
        <v>100</v>
      </c>
      <c r="I826" s="38" t="s">
        <v>103</v>
      </c>
      <c r="J826" s="17" t="s">
        <v>695</v>
      </c>
      <c r="K826" s="44" t="s">
        <v>678</v>
      </c>
      <c r="L826" s="17" t="s">
        <v>753</v>
      </c>
      <c r="M826" s="44" t="s">
        <v>678</v>
      </c>
      <c r="N826" s="50"/>
      <c r="O826" s="23"/>
      <c r="P826" s="50"/>
      <c r="Q826" s="50"/>
      <c r="R826" s="50"/>
      <c r="S826" s="60">
        <v>0</v>
      </c>
      <c r="T826" s="60">
        <v>0</v>
      </c>
      <c r="U826" s="60"/>
      <c r="V826" s="50"/>
      <c r="W826" s="50">
        <f>SUM(P826:T826)</f>
        <v>0</v>
      </c>
      <c r="X826" s="50">
        <f t="shared" si="27"/>
        <v>0</v>
      </c>
      <c r="Y826" s="44"/>
      <c r="Z826" s="21" t="s">
        <v>168</v>
      </c>
      <c r="AA826" s="44" t="s">
        <v>158</v>
      </c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  <c r="BB826" s="56"/>
      <c r="BC826" s="56"/>
      <c r="BD826" s="56"/>
      <c r="BE826" s="56"/>
      <c r="BF826" s="56"/>
      <c r="BG826" s="56"/>
      <c r="BH826" s="56"/>
      <c r="BI826" s="56"/>
      <c r="BJ826" s="56"/>
      <c r="BK826" s="56"/>
      <c r="BL826" s="56"/>
      <c r="BM826" s="56"/>
      <c r="BN826" s="56"/>
      <c r="BO826" s="56"/>
      <c r="BP826" s="56"/>
      <c r="BQ826" s="56"/>
      <c r="BR826" s="56"/>
      <c r="BS826" s="56"/>
      <c r="BT826" s="56"/>
      <c r="BU826" s="56"/>
      <c r="BV826" s="56"/>
      <c r="BW826" s="56"/>
      <c r="BX826" s="56"/>
      <c r="BY826" s="56"/>
      <c r="BZ826" s="56"/>
      <c r="CA826" s="56"/>
      <c r="CB826" s="56"/>
      <c r="CC826" s="56"/>
      <c r="CD826" s="56"/>
      <c r="CE826" s="56"/>
      <c r="CF826" s="56"/>
      <c r="CG826" s="56"/>
      <c r="CH826" s="56"/>
      <c r="CI826" s="56"/>
      <c r="CJ826" s="56"/>
      <c r="CK826" s="56"/>
      <c r="CL826" s="56"/>
      <c r="CM826" s="56"/>
      <c r="CN826" s="56"/>
      <c r="CO826" s="56"/>
      <c r="CP826" s="56"/>
      <c r="CQ826" s="56"/>
      <c r="CR826" s="56"/>
      <c r="CS826" s="56"/>
      <c r="CT826" s="56"/>
      <c r="CU826" s="56"/>
      <c r="CV826" s="56"/>
      <c r="CW826" s="56"/>
      <c r="CX826" s="56"/>
      <c r="CY826" s="56"/>
      <c r="CZ826" s="56"/>
      <c r="DA826" s="56"/>
      <c r="DB826" s="56"/>
      <c r="DC826" s="56"/>
      <c r="DD826" s="56"/>
      <c r="DE826" s="56"/>
      <c r="DF826" s="56"/>
      <c r="DG826" s="56"/>
      <c r="DH826" s="56"/>
      <c r="DI826" s="56"/>
      <c r="DJ826" s="56"/>
      <c r="DK826" s="56"/>
      <c r="DL826" s="56"/>
      <c r="DM826" s="56"/>
      <c r="DN826" s="56"/>
      <c r="DO826" s="56"/>
      <c r="DP826" s="56"/>
      <c r="DQ826" s="56"/>
      <c r="DR826" s="56"/>
      <c r="DS826" s="56"/>
      <c r="DT826" s="56"/>
      <c r="DU826" s="56"/>
      <c r="DV826" s="56"/>
      <c r="DW826" s="56"/>
      <c r="DX826" s="56"/>
      <c r="DY826" s="56"/>
      <c r="DZ826" s="56"/>
      <c r="EA826" s="56"/>
      <c r="EB826" s="56"/>
      <c r="EC826" s="56"/>
      <c r="ED826" s="56"/>
      <c r="EE826" s="56"/>
      <c r="EF826" s="56"/>
      <c r="EG826" s="56"/>
      <c r="EH826" s="56"/>
      <c r="EI826" s="56"/>
      <c r="EJ826" s="56"/>
      <c r="EK826" s="56"/>
      <c r="EL826" s="56"/>
      <c r="EM826" s="56"/>
      <c r="EN826" s="56"/>
      <c r="EO826" s="56"/>
      <c r="EP826" s="56"/>
      <c r="EQ826" s="56"/>
      <c r="ER826" s="56"/>
      <c r="ES826" s="56"/>
      <c r="ET826" s="56"/>
      <c r="EU826" s="56"/>
      <c r="EV826" s="56"/>
      <c r="EW826" s="56"/>
      <c r="EX826" s="56"/>
      <c r="EY826" s="56"/>
      <c r="EZ826" s="56"/>
      <c r="FA826" s="56"/>
      <c r="FB826" s="56"/>
      <c r="FC826" s="56"/>
      <c r="FD826" s="56"/>
      <c r="FE826" s="56"/>
      <c r="FF826" s="56"/>
      <c r="FG826" s="56"/>
      <c r="FH826" s="56"/>
      <c r="FI826" s="56"/>
      <c r="FJ826" s="56"/>
      <c r="FK826" s="56"/>
      <c r="FL826" s="56"/>
      <c r="FM826" s="56"/>
      <c r="FN826" s="56"/>
      <c r="FO826" s="56"/>
      <c r="FP826" s="56"/>
      <c r="FQ826" s="56"/>
      <c r="FR826" s="56"/>
      <c r="FS826" s="56"/>
      <c r="FT826" s="56"/>
      <c r="FU826" s="56"/>
      <c r="FV826" s="56"/>
      <c r="FW826" s="56"/>
      <c r="FX826" s="56"/>
      <c r="FY826" s="56"/>
      <c r="FZ826" s="56"/>
      <c r="GA826" s="56"/>
      <c r="GB826" s="56"/>
      <c r="GC826" s="56"/>
      <c r="GD826" s="56"/>
      <c r="GE826" s="56"/>
      <c r="GF826" s="56"/>
      <c r="GG826" s="56"/>
      <c r="GH826" s="56"/>
      <c r="GI826" s="56"/>
      <c r="GJ826" s="56"/>
      <c r="GK826" s="56"/>
      <c r="GL826" s="56"/>
      <c r="GM826" s="56"/>
      <c r="GN826" s="56"/>
      <c r="GO826" s="56"/>
      <c r="GP826" s="56"/>
      <c r="GQ826" s="56"/>
      <c r="GR826" s="56"/>
      <c r="GS826" s="56"/>
      <c r="GT826" s="56"/>
      <c r="GU826" s="56"/>
      <c r="GV826" s="56"/>
      <c r="GW826" s="56"/>
      <c r="GX826" s="56"/>
      <c r="GY826" s="56"/>
      <c r="GZ826" s="56"/>
      <c r="HA826" s="56"/>
      <c r="HB826" s="56"/>
      <c r="HC826" s="56"/>
      <c r="HD826" s="56"/>
      <c r="HE826" s="56"/>
      <c r="HF826" s="56"/>
      <c r="HG826" s="56"/>
      <c r="HH826" s="56"/>
      <c r="HI826" s="56"/>
      <c r="HJ826" s="56"/>
      <c r="HK826" s="56"/>
      <c r="HL826" s="56"/>
      <c r="HM826" s="56"/>
      <c r="HN826" s="56"/>
      <c r="HO826" s="56"/>
      <c r="HP826" s="56"/>
    </row>
    <row r="827" spans="1:224" ht="102" hidden="1" outlineLevel="1" x14ac:dyDescent="0.2">
      <c r="A827" s="44" t="s">
        <v>754</v>
      </c>
      <c r="B827" s="18" t="s">
        <v>40</v>
      </c>
      <c r="C827" s="17" t="s">
        <v>750</v>
      </c>
      <c r="D827" s="43" t="s">
        <v>751</v>
      </c>
      <c r="E827" s="43" t="s">
        <v>751</v>
      </c>
      <c r="F827" s="43" t="s">
        <v>752</v>
      </c>
      <c r="G827" s="44" t="s">
        <v>693</v>
      </c>
      <c r="H827" s="44">
        <v>100</v>
      </c>
      <c r="I827" s="38" t="s">
        <v>755</v>
      </c>
      <c r="J827" s="17" t="s">
        <v>695</v>
      </c>
      <c r="K827" s="44" t="s">
        <v>678</v>
      </c>
      <c r="L827" s="17" t="s">
        <v>753</v>
      </c>
      <c r="M827" s="44" t="s">
        <v>678</v>
      </c>
      <c r="N827" s="50"/>
      <c r="O827" s="23"/>
      <c r="P827" s="50">
        <v>100000000</v>
      </c>
      <c r="Q827" s="50">
        <v>100000000</v>
      </c>
      <c r="R827" s="50">
        <v>100000000</v>
      </c>
      <c r="S827" s="60">
        <v>0</v>
      </c>
      <c r="T827" s="60">
        <v>0</v>
      </c>
      <c r="U827" s="60"/>
      <c r="V827" s="50"/>
      <c r="W827" s="50">
        <v>300000000</v>
      </c>
      <c r="X827" s="50">
        <f t="shared" si="27"/>
        <v>336000000.00000006</v>
      </c>
      <c r="Y827" s="44"/>
      <c r="Z827" s="21" t="s">
        <v>168</v>
      </c>
      <c r="AA827" s="44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56"/>
      <c r="BF827" s="56"/>
      <c r="BG827" s="56"/>
      <c r="BH827" s="56"/>
      <c r="BI827" s="56"/>
      <c r="BJ827" s="56"/>
      <c r="BK827" s="56"/>
      <c r="BL827" s="56"/>
      <c r="BM827" s="56"/>
      <c r="BN827" s="56"/>
      <c r="BO827" s="56"/>
      <c r="BP827" s="56"/>
      <c r="BQ827" s="56"/>
      <c r="BR827" s="56"/>
      <c r="BS827" s="56"/>
      <c r="BT827" s="56"/>
      <c r="BU827" s="56"/>
      <c r="BV827" s="56"/>
      <c r="BW827" s="56"/>
      <c r="BX827" s="56"/>
      <c r="BY827" s="56"/>
      <c r="BZ827" s="56"/>
      <c r="CA827" s="56"/>
      <c r="CB827" s="56"/>
      <c r="CC827" s="56"/>
      <c r="CD827" s="56"/>
      <c r="CE827" s="56"/>
      <c r="CF827" s="56"/>
      <c r="CG827" s="56"/>
      <c r="CH827" s="56"/>
      <c r="CI827" s="56"/>
      <c r="CJ827" s="56"/>
      <c r="CK827" s="56"/>
      <c r="CL827" s="56"/>
      <c r="CM827" s="56"/>
      <c r="CN827" s="56"/>
      <c r="CO827" s="56"/>
      <c r="CP827" s="56"/>
      <c r="CQ827" s="56"/>
      <c r="CR827" s="56"/>
      <c r="CS827" s="56"/>
      <c r="CT827" s="56"/>
      <c r="CU827" s="56"/>
      <c r="CV827" s="56"/>
      <c r="CW827" s="56"/>
      <c r="CX827" s="56"/>
      <c r="CY827" s="56"/>
      <c r="CZ827" s="56"/>
      <c r="DA827" s="56"/>
      <c r="DB827" s="56"/>
      <c r="DC827" s="56"/>
      <c r="DD827" s="56"/>
      <c r="DE827" s="56"/>
      <c r="DF827" s="56"/>
      <c r="DG827" s="56"/>
      <c r="DH827" s="56"/>
      <c r="DI827" s="56"/>
      <c r="DJ827" s="56"/>
      <c r="DK827" s="56"/>
      <c r="DL827" s="56"/>
      <c r="DM827" s="56"/>
      <c r="DN827" s="56"/>
      <c r="DO827" s="56"/>
      <c r="DP827" s="56"/>
      <c r="DQ827" s="56"/>
      <c r="DR827" s="56"/>
      <c r="DS827" s="56"/>
      <c r="DT827" s="56"/>
      <c r="DU827" s="56"/>
      <c r="DV827" s="56"/>
      <c r="DW827" s="56"/>
      <c r="DX827" s="56"/>
      <c r="DY827" s="56"/>
      <c r="DZ827" s="56"/>
      <c r="EA827" s="56"/>
      <c r="EB827" s="56"/>
      <c r="EC827" s="56"/>
      <c r="ED827" s="56"/>
      <c r="EE827" s="56"/>
      <c r="EF827" s="56"/>
      <c r="EG827" s="56"/>
      <c r="EH827" s="56"/>
      <c r="EI827" s="56"/>
      <c r="EJ827" s="56"/>
      <c r="EK827" s="56"/>
      <c r="EL827" s="56"/>
      <c r="EM827" s="56"/>
      <c r="EN827" s="56"/>
      <c r="EO827" s="56"/>
      <c r="EP827" s="56"/>
      <c r="EQ827" s="56"/>
      <c r="ER827" s="56"/>
      <c r="ES827" s="56"/>
      <c r="ET827" s="56"/>
      <c r="EU827" s="56"/>
      <c r="EV827" s="56"/>
      <c r="EW827" s="56"/>
      <c r="EX827" s="56"/>
      <c r="EY827" s="56"/>
      <c r="EZ827" s="56"/>
      <c r="FA827" s="56"/>
      <c r="FB827" s="56"/>
      <c r="FC827" s="56"/>
      <c r="FD827" s="56"/>
      <c r="FE827" s="56"/>
      <c r="FF827" s="56"/>
      <c r="FG827" s="56"/>
      <c r="FH827" s="56"/>
      <c r="FI827" s="56"/>
      <c r="FJ827" s="56"/>
      <c r="FK827" s="56"/>
      <c r="FL827" s="56"/>
      <c r="FM827" s="56"/>
      <c r="FN827" s="56"/>
      <c r="FO827" s="56"/>
      <c r="FP827" s="56"/>
      <c r="FQ827" s="56"/>
      <c r="FR827" s="56"/>
      <c r="FS827" s="56"/>
      <c r="FT827" s="56"/>
      <c r="FU827" s="56"/>
      <c r="FV827" s="56"/>
      <c r="FW827" s="56"/>
      <c r="FX827" s="56"/>
      <c r="FY827" s="56"/>
      <c r="FZ827" s="56"/>
      <c r="GA827" s="56"/>
      <c r="GB827" s="56"/>
      <c r="GC827" s="56"/>
      <c r="GD827" s="56"/>
      <c r="GE827" s="56"/>
      <c r="GF827" s="56"/>
      <c r="GG827" s="56"/>
      <c r="GH827" s="56"/>
      <c r="GI827" s="56"/>
      <c r="GJ827" s="56"/>
      <c r="GK827" s="56"/>
      <c r="GL827" s="56"/>
      <c r="GM827" s="56"/>
      <c r="GN827" s="56"/>
      <c r="GO827" s="56"/>
      <c r="GP827" s="56"/>
      <c r="GQ827" s="56"/>
      <c r="GR827" s="56"/>
      <c r="GS827" s="56"/>
      <c r="GT827" s="56"/>
      <c r="GU827" s="56"/>
      <c r="GV827" s="56"/>
      <c r="GW827" s="56"/>
      <c r="GX827" s="56"/>
      <c r="GY827" s="56"/>
      <c r="GZ827" s="56"/>
      <c r="HA827" s="56"/>
      <c r="HB827" s="56"/>
      <c r="HC827" s="56"/>
      <c r="HD827" s="56"/>
      <c r="HE827" s="56"/>
      <c r="HF827" s="56"/>
      <c r="HG827" s="56"/>
      <c r="HH827" s="56"/>
      <c r="HI827" s="56"/>
      <c r="HJ827" s="56"/>
      <c r="HK827" s="56"/>
      <c r="HL827" s="56"/>
      <c r="HM827" s="56"/>
      <c r="HN827" s="56"/>
      <c r="HO827" s="56"/>
      <c r="HP827" s="56"/>
    </row>
    <row r="828" spans="1:224" ht="127.5" hidden="1" outlineLevel="1" x14ac:dyDescent="0.2">
      <c r="A828" s="44" t="s">
        <v>756</v>
      </c>
      <c r="B828" s="18" t="s">
        <v>40</v>
      </c>
      <c r="C828" s="17" t="s">
        <v>729</v>
      </c>
      <c r="D828" s="43" t="s">
        <v>730</v>
      </c>
      <c r="E828" s="43" t="s">
        <v>730</v>
      </c>
      <c r="F828" s="17" t="s">
        <v>757</v>
      </c>
      <c r="G828" s="17" t="s">
        <v>45</v>
      </c>
      <c r="H828" s="44">
        <v>100</v>
      </c>
      <c r="I828" s="17" t="s">
        <v>758</v>
      </c>
      <c r="J828" s="17" t="s">
        <v>695</v>
      </c>
      <c r="K828" s="44"/>
      <c r="L828" s="17" t="s">
        <v>759</v>
      </c>
      <c r="M828" s="50"/>
      <c r="N828" s="50">
        <v>0</v>
      </c>
      <c r="O828" s="50">
        <v>0</v>
      </c>
      <c r="P828" s="60">
        <v>2089199.9999999998</v>
      </c>
      <c r="Q828" s="60">
        <v>11585890</v>
      </c>
      <c r="R828" s="50">
        <v>5746460</v>
      </c>
      <c r="S828" s="50"/>
      <c r="T828" s="50"/>
      <c r="U828" s="50"/>
      <c r="V828" s="50"/>
      <c r="W828" s="20">
        <v>19421550</v>
      </c>
      <c r="X828" s="50">
        <f t="shared" si="27"/>
        <v>21752136.000000004</v>
      </c>
      <c r="Y828" s="44"/>
      <c r="Z828" s="44">
        <v>2014</v>
      </c>
      <c r="AA828" s="44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  <c r="BB828" s="56"/>
      <c r="BC828" s="56"/>
      <c r="BD828" s="56"/>
      <c r="BE828" s="56"/>
      <c r="BF828" s="56"/>
      <c r="BG828" s="56"/>
      <c r="BH828" s="56"/>
      <c r="BI828" s="56"/>
      <c r="BJ828" s="56"/>
      <c r="BK828" s="56"/>
      <c r="BL828" s="56"/>
      <c r="BM828" s="56"/>
      <c r="BN828" s="56"/>
      <c r="BO828" s="56"/>
      <c r="BP828" s="56"/>
      <c r="BQ828" s="56"/>
      <c r="BR828" s="56"/>
      <c r="BS828" s="56"/>
      <c r="BT828" s="56"/>
      <c r="BU828" s="56"/>
      <c r="BV828" s="56"/>
      <c r="BW828" s="56"/>
      <c r="BX828" s="56"/>
      <c r="BY828" s="56"/>
      <c r="BZ828" s="56"/>
      <c r="CA828" s="56"/>
      <c r="CB828" s="56"/>
      <c r="CC828" s="56"/>
      <c r="CD828" s="56"/>
      <c r="CE828" s="56"/>
      <c r="CF828" s="56"/>
      <c r="CG828" s="56"/>
      <c r="CH828" s="56"/>
      <c r="CI828" s="56"/>
      <c r="CJ828" s="56"/>
      <c r="CK828" s="56"/>
      <c r="CL828" s="56"/>
      <c r="CM828" s="56"/>
      <c r="CN828" s="56"/>
      <c r="CO828" s="56"/>
      <c r="CP828" s="56"/>
      <c r="CQ828" s="56"/>
      <c r="CR828" s="56"/>
      <c r="CS828" s="56"/>
      <c r="CT828" s="56"/>
      <c r="CU828" s="56"/>
      <c r="CV828" s="56"/>
      <c r="CW828" s="56"/>
      <c r="CX828" s="56"/>
      <c r="CY828" s="56"/>
      <c r="CZ828" s="56"/>
      <c r="DA828" s="56"/>
      <c r="DB828" s="56"/>
      <c r="DC828" s="56"/>
      <c r="DD828" s="56"/>
      <c r="DE828" s="56"/>
      <c r="DF828" s="56"/>
      <c r="DG828" s="56"/>
      <c r="DH828" s="56"/>
      <c r="DI828" s="56"/>
      <c r="DJ828" s="56"/>
      <c r="DK828" s="56"/>
      <c r="DL828" s="56"/>
      <c r="DM828" s="56"/>
      <c r="DN828" s="56"/>
      <c r="DO828" s="56"/>
      <c r="DP828" s="56"/>
      <c r="DQ828" s="56"/>
      <c r="DR828" s="56"/>
      <c r="DS828" s="56"/>
      <c r="DT828" s="56"/>
      <c r="DU828" s="56"/>
      <c r="DV828" s="56"/>
      <c r="DW828" s="56"/>
      <c r="DX828" s="56"/>
      <c r="DY828" s="56"/>
      <c r="DZ828" s="56"/>
      <c r="EA828" s="56"/>
      <c r="EB828" s="56"/>
      <c r="EC828" s="56"/>
      <c r="ED828" s="56"/>
      <c r="EE828" s="56"/>
      <c r="EF828" s="56"/>
      <c r="EG828" s="56"/>
      <c r="EH828" s="56"/>
      <c r="EI828" s="56"/>
      <c r="EJ828" s="56"/>
      <c r="EK828" s="56"/>
      <c r="EL828" s="56"/>
      <c r="EM828" s="56"/>
      <c r="EN828" s="56"/>
      <c r="EO828" s="56"/>
      <c r="EP828" s="56"/>
      <c r="EQ828" s="56"/>
      <c r="ER828" s="56"/>
      <c r="ES828" s="56"/>
      <c r="ET828" s="56"/>
      <c r="EU828" s="56"/>
      <c r="EV828" s="56"/>
      <c r="EW828" s="56"/>
      <c r="EX828" s="56"/>
      <c r="EY828" s="56"/>
      <c r="EZ828" s="56"/>
      <c r="FA828" s="56"/>
      <c r="FB828" s="56"/>
      <c r="FC828" s="56"/>
      <c r="FD828" s="56"/>
      <c r="FE828" s="56"/>
      <c r="FF828" s="56"/>
      <c r="FG828" s="56"/>
      <c r="FH828" s="56"/>
      <c r="FI828" s="56"/>
      <c r="FJ828" s="56"/>
      <c r="FK828" s="56"/>
      <c r="FL828" s="56"/>
      <c r="FM828" s="56"/>
      <c r="FN828" s="56"/>
      <c r="FO828" s="56"/>
      <c r="FP828" s="56"/>
      <c r="FQ828" s="56"/>
      <c r="FR828" s="56"/>
      <c r="FS828" s="56"/>
      <c r="FT828" s="56"/>
      <c r="FU828" s="56"/>
      <c r="FV828" s="56"/>
      <c r="FW828" s="56"/>
      <c r="FX828" s="56"/>
      <c r="FY828" s="56"/>
      <c r="FZ828" s="56"/>
      <c r="GA828" s="56"/>
      <c r="GB828" s="56"/>
      <c r="GC828" s="56"/>
      <c r="GD828" s="56"/>
      <c r="GE828" s="56"/>
      <c r="GF828" s="56"/>
      <c r="GG828" s="56"/>
      <c r="GH828" s="56"/>
      <c r="GI828" s="56"/>
      <c r="GJ828" s="56"/>
      <c r="GK828" s="56"/>
      <c r="GL828" s="56"/>
      <c r="GM828" s="56"/>
      <c r="GN828" s="56"/>
      <c r="GO828" s="56"/>
      <c r="GP828" s="56"/>
      <c r="GQ828" s="56"/>
      <c r="GR828" s="56"/>
      <c r="GS828" s="56"/>
      <c r="GT828" s="56"/>
      <c r="GU828" s="56"/>
      <c r="GV828" s="56"/>
      <c r="GW828" s="56"/>
      <c r="GX828" s="56"/>
      <c r="GY828" s="56"/>
      <c r="GZ828" s="56"/>
      <c r="HA828" s="56"/>
      <c r="HB828" s="56"/>
      <c r="HC828" s="56"/>
      <c r="HD828" s="56"/>
      <c r="HE828" s="56"/>
      <c r="HF828" s="56"/>
      <c r="HG828" s="56"/>
      <c r="HH828" s="56"/>
      <c r="HI828" s="56"/>
      <c r="HJ828" s="56"/>
      <c r="HK828" s="56"/>
      <c r="HL828" s="56"/>
      <c r="HM828" s="56"/>
    </row>
    <row r="829" spans="1:224" ht="127.5" hidden="1" outlineLevel="1" x14ac:dyDescent="0.2">
      <c r="A829" s="44" t="s">
        <v>760</v>
      </c>
      <c r="B829" s="18" t="s">
        <v>40</v>
      </c>
      <c r="C829" s="17" t="s">
        <v>723</v>
      </c>
      <c r="D829" s="43" t="s">
        <v>724</v>
      </c>
      <c r="E829" s="43" t="s">
        <v>724</v>
      </c>
      <c r="F829" s="17" t="s">
        <v>761</v>
      </c>
      <c r="G829" s="17" t="s">
        <v>45</v>
      </c>
      <c r="H829" s="44">
        <v>100</v>
      </c>
      <c r="I829" s="17" t="s">
        <v>758</v>
      </c>
      <c r="J829" s="17" t="s">
        <v>695</v>
      </c>
      <c r="K829" s="44"/>
      <c r="L829" s="17" t="s">
        <v>759</v>
      </c>
      <c r="M829" s="50"/>
      <c r="N829" s="50">
        <v>0</v>
      </c>
      <c r="O829" s="50">
        <v>0</v>
      </c>
      <c r="P829" s="60">
        <v>21497820</v>
      </c>
      <c r="Q829" s="60">
        <v>88400370</v>
      </c>
      <c r="R829" s="50">
        <v>49477030</v>
      </c>
      <c r="S829" s="50"/>
      <c r="T829" s="50"/>
      <c r="U829" s="50"/>
      <c r="V829" s="50"/>
      <c r="W829" s="20">
        <v>159375220</v>
      </c>
      <c r="X829" s="50">
        <f t="shared" si="27"/>
        <v>178500246.40000001</v>
      </c>
      <c r="Y829" s="44"/>
      <c r="Z829" s="44">
        <v>2014</v>
      </c>
      <c r="AA829" s="44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6"/>
      <c r="BF829" s="56"/>
      <c r="BG829" s="56"/>
      <c r="BH829" s="56"/>
      <c r="BI829" s="56"/>
      <c r="BJ829" s="56"/>
      <c r="BK829" s="56"/>
      <c r="BL829" s="56"/>
      <c r="BM829" s="56"/>
      <c r="BN829" s="56"/>
      <c r="BO829" s="56"/>
      <c r="BP829" s="56"/>
      <c r="BQ829" s="56"/>
      <c r="BR829" s="56"/>
      <c r="BS829" s="56"/>
      <c r="BT829" s="56"/>
      <c r="BU829" s="56"/>
      <c r="BV829" s="56"/>
      <c r="BW829" s="56"/>
      <c r="BX829" s="56"/>
      <c r="BY829" s="56"/>
      <c r="BZ829" s="56"/>
      <c r="CA829" s="56"/>
      <c r="CB829" s="56"/>
      <c r="CC829" s="56"/>
      <c r="CD829" s="56"/>
      <c r="CE829" s="56"/>
      <c r="CF829" s="56"/>
      <c r="CG829" s="56"/>
      <c r="CH829" s="56"/>
      <c r="CI829" s="56"/>
      <c r="CJ829" s="56"/>
      <c r="CK829" s="56"/>
      <c r="CL829" s="56"/>
      <c r="CM829" s="56"/>
      <c r="CN829" s="56"/>
      <c r="CO829" s="56"/>
      <c r="CP829" s="56"/>
      <c r="CQ829" s="56"/>
      <c r="CR829" s="56"/>
      <c r="CS829" s="56"/>
      <c r="CT829" s="56"/>
      <c r="CU829" s="56"/>
      <c r="CV829" s="56"/>
      <c r="CW829" s="56"/>
      <c r="CX829" s="56"/>
      <c r="CY829" s="56"/>
      <c r="CZ829" s="56"/>
      <c r="DA829" s="56"/>
      <c r="DB829" s="56"/>
      <c r="DC829" s="56"/>
      <c r="DD829" s="56"/>
      <c r="DE829" s="56"/>
      <c r="DF829" s="56"/>
      <c r="DG829" s="56"/>
      <c r="DH829" s="56"/>
      <c r="DI829" s="56"/>
      <c r="DJ829" s="56"/>
      <c r="DK829" s="56"/>
      <c r="DL829" s="56"/>
      <c r="DM829" s="56"/>
      <c r="DN829" s="56"/>
      <c r="DO829" s="56"/>
      <c r="DP829" s="56"/>
      <c r="DQ829" s="56"/>
      <c r="DR829" s="56"/>
      <c r="DS829" s="56"/>
      <c r="DT829" s="56"/>
      <c r="DU829" s="56"/>
      <c r="DV829" s="56"/>
      <c r="DW829" s="56"/>
      <c r="DX829" s="56"/>
      <c r="DY829" s="56"/>
      <c r="DZ829" s="56"/>
      <c r="EA829" s="56"/>
      <c r="EB829" s="56"/>
      <c r="EC829" s="56"/>
      <c r="ED829" s="56"/>
      <c r="EE829" s="56"/>
      <c r="EF829" s="56"/>
      <c r="EG829" s="56"/>
      <c r="EH829" s="56"/>
      <c r="EI829" s="56"/>
      <c r="EJ829" s="56"/>
      <c r="EK829" s="56"/>
      <c r="EL829" s="56"/>
      <c r="EM829" s="56"/>
      <c r="EN829" s="56"/>
      <c r="EO829" s="56"/>
      <c r="EP829" s="56"/>
      <c r="EQ829" s="56"/>
      <c r="ER829" s="56"/>
      <c r="ES829" s="56"/>
      <c r="ET829" s="56"/>
      <c r="EU829" s="56"/>
      <c r="EV829" s="56"/>
      <c r="EW829" s="56"/>
      <c r="EX829" s="56"/>
      <c r="EY829" s="56"/>
      <c r="EZ829" s="56"/>
      <c r="FA829" s="56"/>
      <c r="FB829" s="56"/>
      <c r="FC829" s="56"/>
      <c r="FD829" s="56"/>
      <c r="FE829" s="56"/>
      <c r="FF829" s="56"/>
      <c r="FG829" s="56"/>
      <c r="FH829" s="56"/>
      <c r="FI829" s="56"/>
      <c r="FJ829" s="56"/>
      <c r="FK829" s="56"/>
      <c r="FL829" s="56"/>
      <c r="FM829" s="56"/>
      <c r="FN829" s="56"/>
      <c r="FO829" s="56"/>
      <c r="FP829" s="56"/>
      <c r="FQ829" s="56"/>
      <c r="FR829" s="56"/>
      <c r="FS829" s="56"/>
      <c r="FT829" s="56"/>
      <c r="FU829" s="56"/>
      <c r="FV829" s="56"/>
      <c r="FW829" s="56"/>
      <c r="FX829" s="56"/>
      <c r="FY829" s="56"/>
      <c r="FZ829" s="56"/>
      <c r="GA829" s="56"/>
      <c r="GB829" s="56"/>
      <c r="GC829" s="56"/>
      <c r="GD829" s="56"/>
      <c r="GE829" s="56"/>
      <c r="GF829" s="56"/>
      <c r="GG829" s="56"/>
      <c r="GH829" s="56"/>
      <c r="GI829" s="56"/>
      <c r="GJ829" s="56"/>
      <c r="GK829" s="56"/>
      <c r="GL829" s="56"/>
      <c r="GM829" s="56"/>
      <c r="GN829" s="56"/>
      <c r="GO829" s="56"/>
      <c r="GP829" s="56"/>
      <c r="GQ829" s="56"/>
      <c r="GR829" s="56"/>
      <c r="GS829" s="56"/>
      <c r="GT829" s="56"/>
      <c r="GU829" s="56"/>
      <c r="GV829" s="56"/>
      <c r="GW829" s="56"/>
      <c r="GX829" s="56"/>
      <c r="GY829" s="56"/>
      <c r="GZ829" s="56"/>
      <c r="HA829" s="56"/>
      <c r="HB829" s="56"/>
      <c r="HC829" s="56"/>
      <c r="HD829" s="56"/>
      <c r="HE829" s="56"/>
      <c r="HF829" s="56"/>
      <c r="HG829" s="56"/>
      <c r="HH829" s="56"/>
      <c r="HI829" s="56"/>
      <c r="HJ829" s="56"/>
      <c r="HK829" s="56"/>
      <c r="HL829" s="56"/>
      <c r="HM829" s="56"/>
    </row>
    <row r="830" spans="1:224" ht="51" hidden="1" outlineLevel="1" x14ac:dyDescent="0.2">
      <c r="A830" s="35" t="s">
        <v>762</v>
      </c>
      <c r="B830" s="33" t="s">
        <v>40</v>
      </c>
      <c r="C830" s="35" t="s">
        <v>763</v>
      </c>
      <c r="D830" s="61" t="s">
        <v>764</v>
      </c>
      <c r="E830" s="62" t="s">
        <v>764</v>
      </c>
      <c r="F830" s="63" t="s">
        <v>765</v>
      </c>
      <c r="G830" s="17" t="s">
        <v>45</v>
      </c>
      <c r="H830" s="17">
        <v>92</v>
      </c>
      <c r="I830" s="35" t="s">
        <v>115</v>
      </c>
      <c r="J830" s="17" t="s">
        <v>695</v>
      </c>
      <c r="K830" s="18"/>
      <c r="L830" s="38" t="s">
        <v>49</v>
      </c>
      <c r="M830" s="64"/>
      <c r="N830" s="28">
        <v>0</v>
      </c>
      <c r="O830" s="28">
        <v>0</v>
      </c>
      <c r="P830" s="28">
        <v>0</v>
      </c>
      <c r="Q830" s="28">
        <v>14500000</v>
      </c>
      <c r="R830" s="28">
        <v>14500000</v>
      </c>
      <c r="S830" s="28">
        <v>14500000</v>
      </c>
      <c r="T830" s="28">
        <v>0</v>
      </c>
      <c r="U830" s="28"/>
      <c r="V830" s="28"/>
      <c r="W830" s="28">
        <v>43500000</v>
      </c>
      <c r="X830" s="28">
        <f>W830*1.12</f>
        <v>48720000.000000007</v>
      </c>
      <c r="Y830" s="64"/>
      <c r="Z830" s="35">
        <v>2014</v>
      </c>
      <c r="AA830" s="64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  <c r="BB830" s="56"/>
      <c r="BC830" s="56"/>
      <c r="BD830" s="56"/>
      <c r="BE830" s="56"/>
      <c r="BF830" s="56"/>
      <c r="BG830" s="56"/>
      <c r="BH830" s="56"/>
      <c r="BI830" s="56"/>
      <c r="BJ830" s="56"/>
      <c r="BK830" s="56"/>
      <c r="BL830" s="56"/>
      <c r="BM830" s="56"/>
      <c r="BN830" s="56"/>
      <c r="BO830" s="56"/>
      <c r="BP830" s="56"/>
      <c r="BQ830" s="56"/>
      <c r="BR830" s="56"/>
      <c r="BS830" s="56"/>
      <c r="BT830" s="56"/>
      <c r="BU830" s="56"/>
      <c r="BV830" s="56"/>
      <c r="BW830" s="56"/>
      <c r="BX830" s="56"/>
      <c r="BY830" s="56"/>
      <c r="BZ830" s="56"/>
      <c r="CA830" s="56"/>
      <c r="CB830" s="56"/>
      <c r="CC830" s="56"/>
      <c r="CD830" s="56"/>
      <c r="CE830" s="56"/>
      <c r="CF830" s="56"/>
      <c r="CG830" s="56"/>
      <c r="CH830" s="56"/>
      <c r="CI830" s="56"/>
      <c r="CJ830" s="56"/>
      <c r="CK830" s="56"/>
      <c r="CL830" s="56"/>
      <c r="CM830" s="56"/>
      <c r="CN830" s="56"/>
      <c r="CO830" s="56"/>
      <c r="CP830" s="56"/>
      <c r="CQ830" s="56"/>
      <c r="CR830" s="56"/>
      <c r="CS830" s="56"/>
      <c r="CT830" s="56"/>
      <c r="CU830" s="56"/>
      <c r="CV830" s="56"/>
      <c r="CW830" s="56"/>
      <c r="CX830" s="56"/>
      <c r="CY830" s="56"/>
      <c r="CZ830" s="56"/>
      <c r="DA830" s="56"/>
      <c r="DB830" s="56"/>
      <c r="DC830" s="56"/>
      <c r="DD830" s="56"/>
      <c r="DE830" s="56"/>
      <c r="DF830" s="56"/>
      <c r="DG830" s="56"/>
      <c r="DH830" s="56"/>
      <c r="DI830" s="56"/>
      <c r="DJ830" s="56"/>
      <c r="DK830" s="56"/>
      <c r="DL830" s="56"/>
      <c r="DM830" s="56"/>
      <c r="DN830" s="56"/>
      <c r="DO830" s="56"/>
      <c r="DP830" s="56"/>
      <c r="DQ830" s="56"/>
      <c r="DR830" s="56"/>
      <c r="DS830" s="56"/>
      <c r="DT830" s="56"/>
      <c r="DU830" s="56"/>
      <c r="DV830" s="56"/>
      <c r="DW830" s="56"/>
      <c r="DX830" s="56"/>
      <c r="DY830" s="56"/>
      <c r="DZ830" s="56"/>
      <c r="EA830" s="56"/>
      <c r="EB830" s="56"/>
      <c r="EC830" s="56"/>
      <c r="ED830" s="56"/>
      <c r="EE830" s="56"/>
      <c r="EF830" s="56"/>
      <c r="EG830" s="56"/>
      <c r="EH830" s="56"/>
      <c r="EI830" s="56"/>
      <c r="EJ830" s="56"/>
      <c r="EK830" s="56"/>
      <c r="EL830" s="56"/>
      <c r="EM830" s="56"/>
      <c r="EN830" s="56"/>
      <c r="EO830" s="56"/>
      <c r="EP830" s="56"/>
      <c r="EQ830" s="56"/>
      <c r="ER830" s="56"/>
      <c r="ES830" s="56"/>
      <c r="ET830" s="56"/>
      <c r="EU830" s="56"/>
      <c r="EV830" s="56"/>
      <c r="EW830" s="56"/>
      <c r="EX830" s="56"/>
      <c r="EY830" s="56"/>
      <c r="EZ830" s="56"/>
      <c r="FA830" s="56"/>
      <c r="FB830" s="56"/>
      <c r="FC830" s="56"/>
      <c r="FD830" s="56"/>
      <c r="FE830" s="56"/>
      <c r="FF830" s="56"/>
      <c r="FG830" s="56"/>
      <c r="FH830" s="56"/>
      <c r="FI830" s="56"/>
      <c r="FJ830" s="56"/>
      <c r="FK830" s="56"/>
      <c r="FL830" s="56"/>
      <c r="FM830" s="56"/>
      <c r="FN830" s="56"/>
      <c r="FO830" s="56"/>
      <c r="FP830" s="56"/>
      <c r="FQ830" s="56"/>
      <c r="FR830" s="56"/>
      <c r="FS830" s="56"/>
      <c r="FT830" s="56"/>
      <c r="FU830" s="56"/>
      <c r="FV830" s="56"/>
      <c r="FW830" s="56"/>
      <c r="FX830" s="56"/>
      <c r="FY830" s="56"/>
      <c r="FZ830" s="56"/>
      <c r="GA830" s="56"/>
      <c r="GB830" s="56"/>
      <c r="GC830" s="56"/>
      <c r="GD830" s="56"/>
      <c r="GE830" s="56"/>
      <c r="GF830" s="56"/>
      <c r="GG830" s="56"/>
      <c r="GH830" s="56"/>
      <c r="GI830" s="56"/>
      <c r="GJ830" s="56"/>
      <c r="GK830" s="56"/>
      <c r="GL830" s="56"/>
      <c r="GM830" s="56"/>
      <c r="GN830" s="56"/>
      <c r="GO830" s="56"/>
      <c r="GP830" s="56"/>
      <c r="GQ830" s="56"/>
      <c r="GR830" s="56"/>
      <c r="GS830" s="56"/>
      <c r="GT830" s="56"/>
      <c r="GU830" s="56"/>
      <c r="GV830" s="56"/>
      <c r="GW830" s="56"/>
      <c r="GX830" s="56"/>
      <c r="GY830" s="56"/>
      <c r="GZ830" s="56"/>
      <c r="HA830" s="56"/>
      <c r="HB830" s="56"/>
      <c r="HC830" s="56"/>
      <c r="HD830" s="56"/>
      <c r="HE830" s="56"/>
      <c r="HF830" s="56"/>
      <c r="HG830" s="56"/>
      <c r="HH830" s="56"/>
      <c r="HI830" s="56"/>
      <c r="HJ830" s="56"/>
      <c r="HK830" s="56"/>
      <c r="HL830" s="56"/>
      <c r="HM830" s="56"/>
    </row>
    <row r="831" spans="1:224" ht="38.25" hidden="1" outlineLevel="1" x14ac:dyDescent="0.2">
      <c r="A831" s="17" t="s">
        <v>2187</v>
      </c>
      <c r="B831" s="33" t="s">
        <v>2188</v>
      </c>
      <c r="C831" s="17" t="s">
        <v>2189</v>
      </c>
      <c r="D831" s="54" t="s">
        <v>2190</v>
      </c>
      <c r="E831" s="93" t="s">
        <v>2190</v>
      </c>
      <c r="F831" s="38" t="s">
        <v>2191</v>
      </c>
      <c r="G831" s="38" t="s">
        <v>45</v>
      </c>
      <c r="H831" s="94">
        <v>100</v>
      </c>
      <c r="I831" s="18" t="s">
        <v>2192</v>
      </c>
      <c r="J831" s="35" t="s">
        <v>695</v>
      </c>
      <c r="K831" s="35"/>
      <c r="L831" s="18" t="s">
        <v>2193</v>
      </c>
      <c r="M831" s="17"/>
      <c r="N831" s="17"/>
      <c r="O831" s="17"/>
      <c r="P831" s="23"/>
      <c r="Q831" s="23">
        <v>2885560</v>
      </c>
      <c r="R831" s="23">
        <v>3000982.4</v>
      </c>
      <c r="S831" s="23">
        <v>3121021.7</v>
      </c>
      <c r="T831" s="23"/>
      <c r="U831" s="23"/>
      <c r="V831" s="23"/>
      <c r="W831" s="20">
        <f t="shared" ref="W831:W857" si="28">(P831+Q831+R831+S831+T831+U831)</f>
        <v>9007564.1000000015</v>
      </c>
      <c r="X831" s="23">
        <f t="shared" ref="X831:X857" si="29">W831*1.12</f>
        <v>10088471.792000003</v>
      </c>
      <c r="Y831" s="17"/>
      <c r="Z831" s="88">
        <v>2014</v>
      </c>
      <c r="AA831" s="17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  <c r="ER831" s="9"/>
      <c r="ES831" s="9"/>
      <c r="ET831" s="9"/>
      <c r="EU831" s="9"/>
      <c r="EV831" s="9"/>
      <c r="EW831" s="9"/>
      <c r="EX831" s="9"/>
      <c r="EY831" s="9"/>
      <c r="EZ831" s="9"/>
      <c r="FA831" s="9"/>
      <c r="FB831" s="9"/>
      <c r="FC831" s="9"/>
      <c r="FD831" s="9"/>
      <c r="FE831" s="9"/>
      <c r="FF831" s="9"/>
      <c r="FG831" s="9"/>
      <c r="FH831" s="9"/>
      <c r="FI831" s="9"/>
      <c r="FJ831" s="9"/>
      <c r="FK831" s="9"/>
      <c r="FL831" s="9"/>
      <c r="FM831" s="9"/>
      <c r="FN831" s="9"/>
      <c r="FO831" s="9"/>
      <c r="FP831" s="9"/>
      <c r="FQ831" s="9"/>
      <c r="FR831" s="9"/>
      <c r="FS831" s="9"/>
      <c r="FT831" s="9"/>
      <c r="FU831" s="9"/>
      <c r="FV831" s="9"/>
      <c r="FW831" s="9"/>
      <c r="FX831" s="9"/>
      <c r="FY831" s="9"/>
      <c r="FZ831" s="9"/>
      <c r="GA831" s="9"/>
      <c r="GB831" s="9"/>
      <c r="GC831" s="9"/>
      <c r="GD831" s="9"/>
      <c r="GE831" s="9"/>
      <c r="GF831" s="9"/>
      <c r="GG831" s="9"/>
      <c r="GH831" s="9"/>
      <c r="GI831" s="9"/>
      <c r="GJ831" s="9"/>
      <c r="GK831" s="9"/>
      <c r="GL831" s="9"/>
      <c r="GM831" s="9"/>
      <c r="GN831" s="9"/>
      <c r="GO831" s="9"/>
      <c r="GP831" s="9"/>
      <c r="GQ831" s="9"/>
      <c r="GR831" s="9"/>
      <c r="GS831" s="9"/>
      <c r="GT831" s="9"/>
      <c r="GU831" s="9"/>
      <c r="GV831" s="9"/>
      <c r="GW831" s="9"/>
      <c r="GX831" s="9"/>
      <c r="GY831" s="9"/>
      <c r="GZ831" s="9"/>
      <c r="HA831" s="9"/>
      <c r="HB831" s="9"/>
      <c r="HC831" s="9"/>
      <c r="HD831" s="9"/>
      <c r="HE831" s="9"/>
      <c r="HF831" s="9"/>
      <c r="HG831" s="9"/>
      <c r="HH831" s="9"/>
      <c r="HI831" s="9"/>
      <c r="HJ831" s="9"/>
      <c r="HK831" s="9"/>
      <c r="HL831" s="9"/>
      <c r="HM831" s="9"/>
      <c r="HN831" s="9"/>
      <c r="HO831" s="9"/>
      <c r="HP831" s="9"/>
    </row>
    <row r="832" spans="1:224" ht="38.25" hidden="1" outlineLevel="1" x14ac:dyDescent="0.2">
      <c r="A832" s="17" t="s">
        <v>2194</v>
      </c>
      <c r="B832" s="33" t="s">
        <v>2188</v>
      </c>
      <c r="C832" s="17" t="s">
        <v>2189</v>
      </c>
      <c r="D832" s="54" t="s">
        <v>2190</v>
      </c>
      <c r="E832" s="93" t="s">
        <v>2190</v>
      </c>
      <c r="F832" s="38" t="s">
        <v>2195</v>
      </c>
      <c r="G832" s="38" t="s">
        <v>45</v>
      </c>
      <c r="H832" s="94">
        <v>100</v>
      </c>
      <c r="I832" s="18" t="s">
        <v>2192</v>
      </c>
      <c r="J832" s="35" t="s">
        <v>695</v>
      </c>
      <c r="K832" s="35"/>
      <c r="L832" s="18" t="s">
        <v>2193</v>
      </c>
      <c r="M832" s="17"/>
      <c r="N832" s="17"/>
      <c r="O832" s="17"/>
      <c r="P832" s="23"/>
      <c r="Q832" s="23">
        <v>4407962</v>
      </c>
      <c r="R832" s="23">
        <v>4584280.4800000004</v>
      </c>
      <c r="S832" s="23">
        <v>4767651.7</v>
      </c>
      <c r="T832" s="23"/>
      <c r="U832" s="23"/>
      <c r="V832" s="23"/>
      <c r="W832" s="20">
        <f t="shared" si="28"/>
        <v>13759894.18</v>
      </c>
      <c r="X832" s="23">
        <f t="shared" si="29"/>
        <v>15411081.481600001</v>
      </c>
      <c r="Y832" s="17"/>
      <c r="Z832" s="88">
        <v>2014</v>
      </c>
      <c r="AA832" s="17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  <c r="ER832" s="9"/>
      <c r="ES832" s="9"/>
      <c r="ET832" s="9"/>
      <c r="EU832" s="9"/>
      <c r="EV832" s="9"/>
      <c r="EW832" s="9"/>
      <c r="EX832" s="9"/>
      <c r="EY832" s="9"/>
      <c r="EZ832" s="9"/>
      <c r="FA832" s="9"/>
      <c r="FB832" s="9"/>
      <c r="FC832" s="9"/>
      <c r="FD832" s="9"/>
      <c r="FE832" s="9"/>
      <c r="FF832" s="9"/>
      <c r="FG832" s="9"/>
      <c r="FH832" s="9"/>
      <c r="FI832" s="9"/>
      <c r="FJ832" s="9"/>
      <c r="FK832" s="9"/>
      <c r="FL832" s="9"/>
      <c r="FM832" s="9"/>
      <c r="FN832" s="9"/>
      <c r="FO832" s="9"/>
      <c r="FP832" s="9"/>
      <c r="FQ832" s="9"/>
      <c r="FR832" s="9"/>
      <c r="FS832" s="9"/>
      <c r="FT832" s="9"/>
      <c r="FU832" s="9"/>
      <c r="FV832" s="9"/>
      <c r="FW832" s="9"/>
      <c r="FX832" s="9"/>
      <c r="FY832" s="9"/>
      <c r="FZ832" s="9"/>
      <c r="GA832" s="9"/>
      <c r="GB832" s="9"/>
      <c r="GC832" s="9"/>
      <c r="GD832" s="9"/>
      <c r="GE832" s="9"/>
      <c r="GF832" s="9"/>
      <c r="GG832" s="9"/>
      <c r="GH832" s="9"/>
      <c r="GI832" s="9"/>
      <c r="GJ832" s="9"/>
      <c r="GK832" s="9"/>
      <c r="GL832" s="9"/>
      <c r="GM832" s="9"/>
      <c r="GN832" s="9"/>
      <c r="GO832" s="9"/>
      <c r="GP832" s="9"/>
      <c r="GQ832" s="9"/>
      <c r="GR832" s="9"/>
      <c r="GS832" s="9"/>
      <c r="GT832" s="9"/>
      <c r="GU832" s="9"/>
      <c r="GV832" s="9"/>
      <c r="GW832" s="9"/>
      <c r="GX832" s="9"/>
      <c r="GY832" s="9"/>
      <c r="GZ832" s="9"/>
      <c r="HA832" s="9"/>
      <c r="HB832" s="9"/>
      <c r="HC832" s="9"/>
      <c r="HD832" s="9"/>
      <c r="HE832" s="9"/>
      <c r="HF832" s="9"/>
      <c r="HG832" s="9"/>
      <c r="HH832" s="9"/>
      <c r="HI832" s="9"/>
      <c r="HJ832" s="9"/>
      <c r="HK832" s="9"/>
      <c r="HL832" s="9"/>
      <c r="HM832" s="9"/>
      <c r="HN832" s="9"/>
      <c r="HO832" s="9"/>
      <c r="HP832" s="9"/>
    </row>
    <row r="833" spans="1:224" ht="38.25" hidden="1" outlineLevel="1" x14ac:dyDescent="0.2">
      <c r="A833" s="17" t="s">
        <v>2196</v>
      </c>
      <c r="B833" s="33" t="s">
        <v>2188</v>
      </c>
      <c r="C833" s="17" t="s">
        <v>2189</v>
      </c>
      <c r="D833" s="15" t="s">
        <v>2190</v>
      </c>
      <c r="E833" s="93" t="s">
        <v>2190</v>
      </c>
      <c r="F833" s="38" t="s">
        <v>2195</v>
      </c>
      <c r="G833" s="38" t="s">
        <v>45</v>
      </c>
      <c r="H833" s="94">
        <v>100</v>
      </c>
      <c r="I833" s="18" t="s">
        <v>2192</v>
      </c>
      <c r="J833" s="35" t="s">
        <v>695</v>
      </c>
      <c r="K833" s="35"/>
      <c r="L833" s="18" t="s">
        <v>2193</v>
      </c>
      <c r="M833" s="17"/>
      <c r="N833" s="17"/>
      <c r="O833" s="17"/>
      <c r="P833" s="23"/>
      <c r="Q833" s="23">
        <v>138960</v>
      </c>
      <c r="R833" s="23">
        <v>144518.39999999999</v>
      </c>
      <c r="S833" s="23">
        <v>150299.14000000001</v>
      </c>
      <c r="T833" s="23"/>
      <c r="U833" s="23"/>
      <c r="V833" s="23"/>
      <c r="W833" s="20">
        <f t="shared" si="28"/>
        <v>433777.54000000004</v>
      </c>
      <c r="X833" s="23">
        <f t="shared" si="29"/>
        <v>485830.84480000008</v>
      </c>
      <c r="Y833" s="17"/>
      <c r="Z833" s="88">
        <v>2014</v>
      </c>
      <c r="AA833" s="17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  <c r="ER833" s="9"/>
      <c r="ES833" s="9"/>
      <c r="ET833" s="9"/>
      <c r="EU833" s="9"/>
      <c r="EV833" s="9"/>
      <c r="EW833" s="9"/>
      <c r="EX833" s="9"/>
      <c r="EY833" s="9"/>
      <c r="EZ833" s="9"/>
      <c r="FA833" s="9"/>
      <c r="FB833" s="9"/>
      <c r="FC833" s="9"/>
      <c r="FD833" s="9"/>
      <c r="FE833" s="9"/>
      <c r="FF833" s="9"/>
      <c r="FG833" s="9"/>
      <c r="FH833" s="9"/>
      <c r="FI833" s="9"/>
      <c r="FJ833" s="9"/>
      <c r="FK833" s="9"/>
      <c r="FL833" s="9"/>
      <c r="FM833" s="9"/>
      <c r="FN833" s="9"/>
      <c r="FO833" s="9"/>
      <c r="FP833" s="9"/>
      <c r="FQ833" s="9"/>
      <c r="FR833" s="9"/>
      <c r="FS833" s="9"/>
      <c r="FT833" s="9"/>
      <c r="FU833" s="9"/>
      <c r="FV833" s="9"/>
      <c r="FW833" s="9"/>
      <c r="FX833" s="9"/>
      <c r="FY833" s="9"/>
      <c r="FZ833" s="9"/>
      <c r="GA833" s="9"/>
      <c r="GB833" s="9"/>
      <c r="GC833" s="9"/>
      <c r="GD833" s="9"/>
      <c r="GE833" s="9"/>
      <c r="GF833" s="9"/>
      <c r="GG833" s="9"/>
      <c r="GH833" s="9"/>
      <c r="GI833" s="9"/>
      <c r="GJ833" s="9"/>
      <c r="GK833" s="9"/>
      <c r="GL833" s="9"/>
      <c r="GM833" s="9"/>
      <c r="GN833" s="9"/>
      <c r="GO833" s="9"/>
      <c r="GP833" s="9"/>
      <c r="GQ833" s="9"/>
      <c r="GR833" s="9"/>
      <c r="GS833" s="9"/>
      <c r="GT833" s="9"/>
      <c r="GU833" s="9"/>
      <c r="GV833" s="9"/>
      <c r="GW833" s="9"/>
      <c r="GX833" s="9"/>
      <c r="GY833" s="9"/>
      <c r="GZ833" s="9"/>
      <c r="HA833" s="9"/>
      <c r="HB833" s="9"/>
      <c r="HC833" s="9"/>
      <c r="HD833" s="9"/>
      <c r="HE833" s="9"/>
      <c r="HF833" s="9"/>
      <c r="HG833" s="9"/>
      <c r="HH833" s="9"/>
      <c r="HI833" s="9"/>
      <c r="HJ833" s="9"/>
      <c r="HK833" s="9"/>
      <c r="HL833" s="9"/>
      <c r="HM833" s="9"/>
      <c r="HN833" s="9"/>
      <c r="HO833" s="9"/>
      <c r="HP833" s="9"/>
    </row>
    <row r="834" spans="1:224" ht="38.25" hidden="1" outlineLevel="1" x14ac:dyDescent="0.2">
      <c r="A834" s="17" t="s">
        <v>2197</v>
      </c>
      <c r="B834" s="33" t="s">
        <v>2188</v>
      </c>
      <c r="C834" s="17" t="s">
        <v>2189</v>
      </c>
      <c r="D834" s="15" t="s">
        <v>2190</v>
      </c>
      <c r="E834" s="93" t="s">
        <v>2190</v>
      </c>
      <c r="F834" s="38" t="s">
        <v>2198</v>
      </c>
      <c r="G834" s="38" t="s">
        <v>45</v>
      </c>
      <c r="H834" s="94">
        <v>100</v>
      </c>
      <c r="I834" s="18" t="s">
        <v>2192</v>
      </c>
      <c r="J834" s="35" t="s">
        <v>695</v>
      </c>
      <c r="K834" s="35"/>
      <c r="L834" s="18" t="s">
        <v>2193</v>
      </c>
      <c r="M834" s="17"/>
      <c r="N834" s="17"/>
      <c r="O834" s="17"/>
      <c r="P834" s="23"/>
      <c r="Q834" s="23">
        <v>9884500</v>
      </c>
      <c r="R834" s="23">
        <v>10279880</v>
      </c>
      <c r="S834" s="23">
        <v>10691075.200000001</v>
      </c>
      <c r="T834" s="23"/>
      <c r="U834" s="23"/>
      <c r="V834" s="23"/>
      <c r="W834" s="20">
        <f t="shared" si="28"/>
        <v>30855455.200000003</v>
      </c>
      <c r="X834" s="23">
        <f t="shared" si="29"/>
        <v>34558109.824000008</v>
      </c>
      <c r="Y834" s="17"/>
      <c r="Z834" s="88">
        <v>2014</v>
      </c>
      <c r="AA834" s="17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  <c r="ER834" s="9"/>
      <c r="ES834" s="9"/>
      <c r="ET834" s="9"/>
      <c r="EU834" s="9"/>
      <c r="EV834" s="9"/>
      <c r="EW834" s="9"/>
      <c r="EX834" s="9"/>
      <c r="EY834" s="9"/>
      <c r="EZ834" s="9"/>
      <c r="FA834" s="9"/>
      <c r="FB834" s="9"/>
      <c r="FC834" s="9"/>
      <c r="FD834" s="9"/>
      <c r="FE834" s="9"/>
      <c r="FF834" s="9"/>
      <c r="FG834" s="9"/>
      <c r="FH834" s="9"/>
      <c r="FI834" s="9"/>
      <c r="FJ834" s="9"/>
      <c r="FK834" s="9"/>
      <c r="FL834" s="9"/>
      <c r="FM834" s="9"/>
      <c r="FN834" s="9"/>
      <c r="FO834" s="9"/>
      <c r="FP834" s="9"/>
      <c r="FQ834" s="9"/>
      <c r="FR834" s="9"/>
      <c r="FS834" s="9"/>
      <c r="FT834" s="9"/>
      <c r="FU834" s="9"/>
      <c r="FV834" s="9"/>
      <c r="FW834" s="9"/>
      <c r="FX834" s="9"/>
      <c r="FY834" s="9"/>
      <c r="FZ834" s="9"/>
      <c r="GA834" s="9"/>
      <c r="GB834" s="9"/>
      <c r="GC834" s="9"/>
      <c r="GD834" s="9"/>
      <c r="GE834" s="9"/>
      <c r="GF834" s="9"/>
      <c r="GG834" s="9"/>
      <c r="GH834" s="9"/>
      <c r="GI834" s="9"/>
      <c r="GJ834" s="9"/>
      <c r="GK834" s="9"/>
      <c r="GL834" s="9"/>
      <c r="GM834" s="9"/>
      <c r="GN834" s="9"/>
      <c r="GO834" s="9"/>
      <c r="GP834" s="9"/>
      <c r="GQ834" s="9"/>
      <c r="GR834" s="9"/>
      <c r="GS834" s="9"/>
      <c r="GT834" s="9"/>
      <c r="GU834" s="9"/>
      <c r="GV834" s="9"/>
      <c r="GW834" s="9"/>
      <c r="GX834" s="9"/>
      <c r="GY834" s="9"/>
      <c r="GZ834" s="9"/>
      <c r="HA834" s="9"/>
      <c r="HB834" s="9"/>
      <c r="HC834" s="9"/>
      <c r="HD834" s="9"/>
      <c r="HE834" s="9"/>
      <c r="HF834" s="9"/>
      <c r="HG834" s="9"/>
      <c r="HH834" s="9"/>
      <c r="HI834" s="9"/>
      <c r="HJ834" s="9"/>
      <c r="HK834" s="9"/>
      <c r="HL834" s="9"/>
      <c r="HM834" s="9"/>
      <c r="HN834" s="9"/>
      <c r="HO834" s="9"/>
      <c r="HP834" s="9"/>
    </row>
    <row r="835" spans="1:224" ht="38.25" hidden="1" outlineLevel="1" x14ac:dyDescent="0.2">
      <c r="A835" s="17" t="s">
        <v>2199</v>
      </c>
      <c r="B835" s="18" t="s">
        <v>2188</v>
      </c>
      <c r="C835" s="17" t="s">
        <v>2189</v>
      </c>
      <c r="D835" s="55" t="s">
        <v>2190</v>
      </c>
      <c r="E835" s="93" t="s">
        <v>2190</v>
      </c>
      <c r="F835" s="38" t="s">
        <v>2198</v>
      </c>
      <c r="G835" s="38" t="s">
        <v>45</v>
      </c>
      <c r="H835" s="94">
        <v>100</v>
      </c>
      <c r="I835" s="18" t="s">
        <v>2192</v>
      </c>
      <c r="J835" s="35" t="s">
        <v>695</v>
      </c>
      <c r="K835" s="35"/>
      <c r="L835" s="18" t="s">
        <v>2193</v>
      </c>
      <c r="M835" s="44"/>
      <c r="N835" s="44"/>
      <c r="O835" s="44"/>
      <c r="P835" s="23"/>
      <c r="Q835" s="20">
        <v>3800000</v>
      </c>
      <c r="R835" s="24">
        <v>3952000</v>
      </c>
      <c r="S835" s="24">
        <v>4110080</v>
      </c>
      <c r="T835" s="24"/>
      <c r="U835" s="24"/>
      <c r="V835" s="50"/>
      <c r="W835" s="20">
        <f t="shared" si="28"/>
        <v>11862080</v>
      </c>
      <c r="X835" s="23">
        <f t="shared" si="29"/>
        <v>13285529.600000001</v>
      </c>
      <c r="Y835" s="44"/>
      <c r="Z835" s="16">
        <v>2014</v>
      </c>
      <c r="AA835" s="17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56"/>
      <c r="AT835" s="56"/>
      <c r="AU835" s="56"/>
      <c r="AV835" s="56"/>
      <c r="AW835" s="56"/>
      <c r="AX835" s="56"/>
      <c r="AY835" s="56"/>
      <c r="AZ835" s="56"/>
      <c r="BA835" s="56"/>
      <c r="BB835" s="56"/>
      <c r="BC835" s="56"/>
      <c r="BD835" s="56"/>
      <c r="BE835" s="56"/>
      <c r="BF835" s="56"/>
      <c r="BG835" s="56"/>
      <c r="BH835" s="56"/>
      <c r="BI835" s="56"/>
      <c r="BJ835" s="56"/>
      <c r="BK835" s="56"/>
      <c r="BL835" s="56"/>
      <c r="BM835" s="56"/>
      <c r="BN835" s="56"/>
      <c r="BO835" s="56"/>
      <c r="BP835" s="56"/>
      <c r="BQ835" s="56"/>
      <c r="BR835" s="56"/>
      <c r="BS835" s="56"/>
      <c r="BT835" s="56"/>
      <c r="BU835" s="56"/>
      <c r="BV835" s="56"/>
      <c r="BW835" s="56"/>
      <c r="BX835" s="56"/>
      <c r="BY835" s="56"/>
      <c r="BZ835" s="56"/>
      <c r="CA835" s="56"/>
      <c r="CB835" s="56"/>
      <c r="CC835" s="56"/>
      <c r="CD835" s="56"/>
      <c r="CE835" s="56"/>
      <c r="CF835" s="56"/>
      <c r="CG835" s="56"/>
      <c r="CH835" s="56"/>
      <c r="CI835" s="56"/>
      <c r="CJ835" s="56"/>
      <c r="CK835" s="56"/>
      <c r="CL835" s="56"/>
      <c r="CM835" s="56"/>
      <c r="CN835" s="56"/>
      <c r="CO835" s="56"/>
      <c r="CP835" s="56"/>
      <c r="CQ835" s="56"/>
      <c r="CR835" s="56"/>
      <c r="CS835" s="56"/>
      <c r="CT835" s="56"/>
      <c r="CU835" s="56"/>
      <c r="CV835" s="56"/>
      <c r="CW835" s="56"/>
      <c r="CX835" s="56"/>
      <c r="CY835" s="56"/>
      <c r="CZ835" s="56"/>
      <c r="DA835" s="56"/>
      <c r="DB835" s="56"/>
      <c r="DC835" s="56"/>
      <c r="DD835" s="56"/>
      <c r="DE835" s="56"/>
      <c r="DF835" s="56"/>
      <c r="DG835" s="56"/>
      <c r="DH835" s="56"/>
      <c r="DI835" s="56"/>
      <c r="DJ835" s="56"/>
      <c r="DK835" s="56"/>
      <c r="DL835" s="56"/>
      <c r="DM835" s="56"/>
      <c r="DN835" s="56"/>
      <c r="DO835" s="56"/>
      <c r="DP835" s="56"/>
      <c r="DQ835" s="56"/>
      <c r="DR835" s="56"/>
      <c r="DS835" s="56"/>
      <c r="DT835" s="56"/>
      <c r="DU835" s="56"/>
      <c r="DV835" s="56"/>
      <c r="DW835" s="56"/>
      <c r="DX835" s="56"/>
      <c r="DY835" s="56"/>
      <c r="DZ835" s="56"/>
      <c r="EA835" s="56"/>
      <c r="EB835" s="56"/>
      <c r="EC835" s="56"/>
      <c r="ED835" s="56"/>
      <c r="EE835" s="56"/>
      <c r="EF835" s="56"/>
      <c r="EG835" s="56"/>
      <c r="EH835" s="56"/>
      <c r="EI835" s="56"/>
      <c r="EJ835" s="56"/>
      <c r="EK835" s="56"/>
      <c r="EL835" s="56"/>
      <c r="EM835" s="56"/>
      <c r="EN835" s="56"/>
      <c r="EO835" s="56"/>
      <c r="EP835" s="56"/>
      <c r="EQ835" s="56"/>
      <c r="ER835" s="56"/>
      <c r="ES835" s="56"/>
      <c r="ET835" s="56"/>
      <c r="EU835" s="56"/>
      <c r="EV835" s="56"/>
      <c r="EW835" s="56"/>
      <c r="EX835" s="56"/>
      <c r="EY835" s="56"/>
      <c r="EZ835" s="56"/>
      <c r="FA835" s="56"/>
      <c r="FB835" s="56"/>
      <c r="FC835" s="56"/>
      <c r="FD835" s="56"/>
      <c r="FE835" s="56"/>
      <c r="FF835" s="56"/>
      <c r="FG835" s="56"/>
      <c r="FH835" s="56"/>
      <c r="FI835" s="56"/>
      <c r="FJ835" s="56"/>
      <c r="FK835" s="56"/>
      <c r="FL835" s="56"/>
      <c r="FM835" s="56"/>
      <c r="FN835" s="56"/>
      <c r="FO835" s="56"/>
      <c r="FP835" s="56"/>
      <c r="FQ835" s="56"/>
      <c r="FR835" s="56"/>
      <c r="FS835" s="56"/>
      <c r="FT835" s="56"/>
      <c r="FU835" s="56"/>
      <c r="FV835" s="56"/>
      <c r="FW835" s="56"/>
      <c r="FX835" s="56"/>
      <c r="FY835" s="56"/>
      <c r="FZ835" s="56"/>
      <c r="GA835" s="56"/>
      <c r="GB835" s="56"/>
      <c r="GC835" s="56"/>
      <c r="GD835" s="56"/>
      <c r="GE835" s="56"/>
      <c r="GF835" s="56"/>
      <c r="GG835" s="56"/>
      <c r="GH835" s="56"/>
      <c r="GI835" s="56"/>
      <c r="GJ835" s="56"/>
      <c r="GK835" s="56"/>
      <c r="GL835" s="56"/>
      <c r="GM835" s="56"/>
      <c r="GN835" s="56"/>
      <c r="GO835" s="56"/>
      <c r="GP835" s="56"/>
      <c r="GQ835" s="56"/>
      <c r="GR835" s="56"/>
      <c r="GS835" s="56"/>
      <c r="GT835" s="56"/>
      <c r="GU835" s="56"/>
      <c r="GV835" s="56"/>
      <c r="GW835" s="56"/>
      <c r="GX835" s="56"/>
      <c r="GY835" s="56"/>
      <c r="GZ835" s="56"/>
      <c r="HA835" s="56"/>
      <c r="HB835" s="56"/>
      <c r="HC835" s="56"/>
      <c r="HD835" s="56"/>
      <c r="HE835" s="56"/>
      <c r="HF835" s="56"/>
      <c r="HG835" s="56"/>
      <c r="HH835" s="56"/>
      <c r="HI835" s="56"/>
      <c r="HJ835" s="56"/>
      <c r="HK835" s="56"/>
      <c r="HL835" s="56"/>
      <c r="HM835" s="56"/>
      <c r="HN835" s="56"/>
      <c r="HO835" s="56"/>
      <c r="HP835" s="56"/>
    </row>
    <row r="836" spans="1:224" ht="38.25" hidden="1" outlineLevel="1" x14ac:dyDescent="0.2">
      <c r="A836" s="17" t="s">
        <v>2200</v>
      </c>
      <c r="B836" s="18" t="s">
        <v>2188</v>
      </c>
      <c r="C836" s="17" t="s">
        <v>2189</v>
      </c>
      <c r="D836" s="55" t="s">
        <v>2190</v>
      </c>
      <c r="E836" s="93" t="s">
        <v>2190</v>
      </c>
      <c r="F836" s="38" t="s">
        <v>2201</v>
      </c>
      <c r="G836" s="38" t="s">
        <v>45</v>
      </c>
      <c r="H836" s="94">
        <v>100</v>
      </c>
      <c r="I836" s="18" t="s">
        <v>2192</v>
      </c>
      <c r="J836" s="35" t="s">
        <v>695</v>
      </c>
      <c r="K836" s="35"/>
      <c r="L836" s="18" t="s">
        <v>2193</v>
      </c>
      <c r="M836" s="44"/>
      <c r="N836" s="44"/>
      <c r="O836" s="44"/>
      <c r="P836" s="23"/>
      <c r="Q836" s="20">
        <v>10696431</v>
      </c>
      <c r="R836" s="24">
        <v>11124288.24</v>
      </c>
      <c r="S836" s="24">
        <v>11569259.77</v>
      </c>
      <c r="T836" s="24"/>
      <c r="U836" s="24"/>
      <c r="V836" s="50"/>
      <c r="W836" s="20">
        <f t="shared" si="28"/>
        <v>33389979.010000002</v>
      </c>
      <c r="X836" s="23">
        <f t="shared" si="29"/>
        <v>37396776.491200007</v>
      </c>
      <c r="Y836" s="44"/>
      <c r="Z836" s="16">
        <v>2014</v>
      </c>
      <c r="AA836" s="35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6"/>
      <c r="BF836" s="56"/>
      <c r="BG836" s="56"/>
      <c r="BH836" s="56"/>
      <c r="BI836" s="56"/>
      <c r="BJ836" s="56"/>
      <c r="BK836" s="56"/>
      <c r="BL836" s="56"/>
      <c r="BM836" s="56"/>
      <c r="BN836" s="56"/>
      <c r="BO836" s="56"/>
      <c r="BP836" s="56"/>
      <c r="BQ836" s="56"/>
      <c r="BR836" s="56"/>
      <c r="BS836" s="56"/>
      <c r="BT836" s="56"/>
      <c r="BU836" s="56"/>
      <c r="BV836" s="56"/>
      <c r="BW836" s="56"/>
      <c r="BX836" s="56"/>
      <c r="BY836" s="56"/>
      <c r="BZ836" s="56"/>
      <c r="CA836" s="56"/>
      <c r="CB836" s="56"/>
      <c r="CC836" s="56"/>
      <c r="CD836" s="56"/>
      <c r="CE836" s="56"/>
      <c r="CF836" s="56"/>
      <c r="CG836" s="56"/>
      <c r="CH836" s="56"/>
      <c r="CI836" s="56"/>
      <c r="CJ836" s="56"/>
      <c r="CK836" s="56"/>
      <c r="CL836" s="56"/>
      <c r="CM836" s="56"/>
      <c r="CN836" s="56"/>
      <c r="CO836" s="56"/>
      <c r="CP836" s="56"/>
      <c r="CQ836" s="56"/>
      <c r="CR836" s="56"/>
      <c r="CS836" s="56"/>
      <c r="CT836" s="56"/>
      <c r="CU836" s="56"/>
      <c r="CV836" s="56"/>
      <c r="CW836" s="56"/>
      <c r="CX836" s="56"/>
      <c r="CY836" s="56"/>
      <c r="CZ836" s="56"/>
      <c r="DA836" s="56"/>
      <c r="DB836" s="56"/>
      <c r="DC836" s="56"/>
      <c r="DD836" s="56"/>
      <c r="DE836" s="56"/>
      <c r="DF836" s="56"/>
      <c r="DG836" s="56"/>
      <c r="DH836" s="56"/>
      <c r="DI836" s="56"/>
      <c r="DJ836" s="56"/>
      <c r="DK836" s="56"/>
      <c r="DL836" s="56"/>
      <c r="DM836" s="56"/>
      <c r="DN836" s="56"/>
      <c r="DO836" s="56"/>
      <c r="DP836" s="56"/>
      <c r="DQ836" s="56"/>
      <c r="DR836" s="56"/>
      <c r="DS836" s="56"/>
      <c r="DT836" s="56"/>
      <c r="DU836" s="56"/>
      <c r="DV836" s="56"/>
      <c r="DW836" s="56"/>
      <c r="DX836" s="56"/>
      <c r="DY836" s="56"/>
      <c r="DZ836" s="56"/>
      <c r="EA836" s="56"/>
      <c r="EB836" s="56"/>
      <c r="EC836" s="56"/>
      <c r="ED836" s="56"/>
      <c r="EE836" s="56"/>
      <c r="EF836" s="56"/>
      <c r="EG836" s="56"/>
      <c r="EH836" s="56"/>
      <c r="EI836" s="56"/>
      <c r="EJ836" s="56"/>
      <c r="EK836" s="56"/>
      <c r="EL836" s="56"/>
      <c r="EM836" s="56"/>
      <c r="EN836" s="56"/>
      <c r="EO836" s="56"/>
      <c r="EP836" s="56"/>
      <c r="EQ836" s="56"/>
      <c r="ER836" s="56"/>
      <c r="ES836" s="56"/>
      <c r="ET836" s="56"/>
      <c r="EU836" s="56"/>
      <c r="EV836" s="56"/>
      <c r="EW836" s="56"/>
      <c r="EX836" s="56"/>
      <c r="EY836" s="56"/>
      <c r="EZ836" s="56"/>
      <c r="FA836" s="56"/>
      <c r="FB836" s="56"/>
      <c r="FC836" s="56"/>
      <c r="FD836" s="56"/>
      <c r="FE836" s="56"/>
      <c r="FF836" s="56"/>
      <c r="FG836" s="56"/>
      <c r="FH836" s="56"/>
      <c r="FI836" s="56"/>
      <c r="FJ836" s="56"/>
      <c r="FK836" s="56"/>
      <c r="FL836" s="56"/>
      <c r="FM836" s="56"/>
      <c r="FN836" s="56"/>
      <c r="FO836" s="56"/>
      <c r="FP836" s="56"/>
      <c r="FQ836" s="56"/>
      <c r="FR836" s="56"/>
      <c r="FS836" s="56"/>
      <c r="FT836" s="56"/>
      <c r="FU836" s="56"/>
      <c r="FV836" s="56"/>
      <c r="FW836" s="56"/>
      <c r="FX836" s="56"/>
      <c r="FY836" s="56"/>
      <c r="FZ836" s="56"/>
      <c r="GA836" s="56"/>
      <c r="GB836" s="56"/>
      <c r="GC836" s="56"/>
      <c r="GD836" s="56"/>
      <c r="GE836" s="56"/>
      <c r="GF836" s="56"/>
      <c r="GG836" s="56"/>
      <c r="GH836" s="56"/>
      <c r="GI836" s="56"/>
      <c r="GJ836" s="56"/>
      <c r="GK836" s="56"/>
      <c r="GL836" s="56"/>
      <c r="GM836" s="56"/>
      <c r="GN836" s="56"/>
      <c r="GO836" s="56"/>
      <c r="GP836" s="56"/>
      <c r="GQ836" s="56"/>
      <c r="GR836" s="56"/>
      <c r="GS836" s="56"/>
      <c r="GT836" s="56"/>
      <c r="GU836" s="56"/>
      <c r="GV836" s="56"/>
      <c r="GW836" s="56"/>
      <c r="GX836" s="56"/>
      <c r="GY836" s="56"/>
      <c r="GZ836" s="56"/>
      <c r="HA836" s="56"/>
      <c r="HB836" s="56"/>
      <c r="HC836" s="56"/>
      <c r="HD836" s="56"/>
      <c r="HE836" s="56"/>
      <c r="HF836" s="56"/>
      <c r="HG836" s="56"/>
      <c r="HH836" s="56"/>
      <c r="HI836" s="56"/>
      <c r="HJ836" s="56"/>
      <c r="HK836" s="56"/>
      <c r="HL836" s="56"/>
      <c r="HM836" s="56"/>
      <c r="HN836" s="56"/>
      <c r="HO836" s="56"/>
      <c r="HP836" s="56"/>
    </row>
    <row r="837" spans="1:224" ht="38.25" hidden="1" outlineLevel="1" x14ac:dyDescent="0.2">
      <c r="A837" s="17" t="s">
        <v>2202</v>
      </c>
      <c r="B837" s="33" t="s">
        <v>2188</v>
      </c>
      <c r="C837" s="35" t="s">
        <v>2189</v>
      </c>
      <c r="D837" s="58" t="s">
        <v>2190</v>
      </c>
      <c r="E837" s="93" t="s">
        <v>2190</v>
      </c>
      <c r="F837" s="38" t="s">
        <v>2201</v>
      </c>
      <c r="G837" s="38" t="s">
        <v>45</v>
      </c>
      <c r="H837" s="94">
        <v>100</v>
      </c>
      <c r="I837" s="18" t="s">
        <v>2192</v>
      </c>
      <c r="J837" s="35" t="s">
        <v>695</v>
      </c>
      <c r="K837" s="35"/>
      <c r="L837" s="18" t="s">
        <v>2193</v>
      </c>
      <c r="M837" s="58"/>
      <c r="N837" s="58"/>
      <c r="O837" s="58"/>
      <c r="P837" s="23"/>
      <c r="Q837" s="28">
        <v>13543000</v>
      </c>
      <c r="R837" s="28">
        <v>14084720</v>
      </c>
      <c r="S837" s="28">
        <v>14648108.800000001</v>
      </c>
      <c r="T837" s="28"/>
      <c r="U837" s="28"/>
      <c r="V837" s="28"/>
      <c r="W837" s="20">
        <f t="shared" si="28"/>
        <v>42275828.799999997</v>
      </c>
      <c r="X837" s="23">
        <f t="shared" si="29"/>
        <v>47348928.256000005</v>
      </c>
      <c r="Y837" s="35"/>
      <c r="Z837" s="27">
        <v>2014</v>
      </c>
      <c r="AA837" s="59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6"/>
      <c r="BF837" s="56"/>
      <c r="BG837" s="56"/>
      <c r="BH837" s="56"/>
      <c r="BI837" s="56"/>
      <c r="BJ837" s="56"/>
      <c r="BK837" s="56"/>
      <c r="BL837" s="56"/>
      <c r="BM837" s="56"/>
      <c r="BN837" s="56"/>
      <c r="BO837" s="56"/>
      <c r="BP837" s="56"/>
      <c r="BQ837" s="56"/>
      <c r="BR837" s="56"/>
      <c r="BS837" s="56"/>
      <c r="BT837" s="56"/>
      <c r="BU837" s="56"/>
      <c r="BV837" s="56"/>
      <c r="BW837" s="56"/>
      <c r="BX837" s="56"/>
      <c r="BY837" s="56"/>
      <c r="BZ837" s="56"/>
      <c r="CA837" s="56"/>
      <c r="CB837" s="56"/>
      <c r="CC837" s="56"/>
      <c r="CD837" s="56"/>
      <c r="CE837" s="56"/>
      <c r="CF837" s="56"/>
      <c r="CG837" s="56"/>
      <c r="CH837" s="56"/>
      <c r="CI837" s="56"/>
      <c r="CJ837" s="56"/>
      <c r="CK837" s="56"/>
      <c r="CL837" s="56"/>
      <c r="CM837" s="56"/>
      <c r="CN837" s="56"/>
      <c r="CO837" s="56"/>
      <c r="CP837" s="56"/>
      <c r="CQ837" s="56"/>
      <c r="CR837" s="56"/>
      <c r="CS837" s="56"/>
      <c r="CT837" s="56"/>
      <c r="CU837" s="56"/>
      <c r="CV837" s="56"/>
      <c r="CW837" s="56"/>
      <c r="CX837" s="56"/>
      <c r="CY837" s="56"/>
      <c r="CZ837" s="56"/>
      <c r="DA837" s="56"/>
      <c r="DB837" s="56"/>
      <c r="DC837" s="56"/>
      <c r="DD837" s="56"/>
      <c r="DE837" s="56"/>
      <c r="DF837" s="56"/>
      <c r="DG837" s="56"/>
      <c r="DH837" s="56"/>
      <c r="DI837" s="56"/>
      <c r="DJ837" s="56"/>
      <c r="DK837" s="56"/>
      <c r="DL837" s="56"/>
      <c r="DM837" s="56"/>
      <c r="DN837" s="56"/>
      <c r="DO837" s="56"/>
      <c r="DP837" s="56"/>
      <c r="DQ837" s="56"/>
      <c r="DR837" s="56"/>
      <c r="DS837" s="56"/>
      <c r="DT837" s="56"/>
      <c r="DU837" s="56"/>
      <c r="DV837" s="56"/>
      <c r="DW837" s="56"/>
      <c r="DX837" s="56"/>
      <c r="DY837" s="56"/>
      <c r="DZ837" s="56"/>
      <c r="EA837" s="56"/>
      <c r="EB837" s="56"/>
      <c r="EC837" s="56"/>
      <c r="ED837" s="56"/>
      <c r="EE837" s="56"/>
      <c r="EF837" s="56"/>
      <c r="EG837" s="56"/>
      <c r="EH837" s="56"/>
      <c r="EI837" s="56"/>
      <c r="EJ837" s="56"/>
      <c r="EK837" s="56"/>
      <c r="EL837" s="56"/>
      <c r="EM837" s="56"/>
      <c r="EN837" s="56"/>
      <c r="EO837" s="56"/>
      <c r="EP837" s="56"/>
      <c r="EQ837" s="56"/>
      <c r="ER837" s="56"/>
      <c r="ES837" s="56"/>
      <c r="ET837" s="56"/>
      <c r="EU837" s="56"/>
      <c r="EV837" s="56"/>
      <c r="EW837" s="56"/>
      <c r="EX837" s="56"/>
      <c r="EY837" s="56"/>
      <c r="EZ837" s="56"/>
      <c r="FA837" s="56"/>
      <c r="FB837" s="56"/>
      <c r="FC837" s="56"/>
      <c r="FD837" s="56"/>
      <c r="FE837" s="56"/>
      <c r="FF837" s="56"/>
      <c r="FG837" s="56"/>
      <c r="FH837" s="56"/>
      <c r="FI837" s="56"/>
      <c r="FJ837" s="56"/>
      <c r="FK837" s="56"/>
      <c r="FL837" s="56"/>
      <c r="FM837" s="56"/>
      <c r="FN837" s="56"/>
      <c r="FO837" s="56"/>
      <c r="FP837" s="56"/>
      <c r="FQ837" s="56"/>
      <c r="FR837" s="56"/>
      <c r="FS837" s="56"/>
      <c r="FT837" s="56"/>
      <c r="FU837" s="56"/>
      <c r="FV837" s="56"/>
      <c r="FW837" s="56"/>
      <c r="FX837" s="56"/>
      <c r="FY837" s="56"/>
      <c r="FZ837" s="56"/>
      <c r="GA837" s="56"/>
      <c r="GB837" s="56"/>
      <c r="GC837" s="56"/>
      <c r="GD837" s="56"/>
      <c r="GE837" s="56"/>
      <c r="GF837" s="56"/>
      <c r="GG837" s="56"/>
      <c r="GH837" s="56"/>
      <c r="GI837" s="56"/>
      <c r="GJ837" s="56"/>
      <c r="GK837" s="56"/>
      <c r="GL837" s="56"/>
      <c r="GM837" s="56"/>
      <c r="GN837" s="56"/>
      <c r="GO837" s="56"/>
      <c r="GP837" s="56"/>
      <c r="GQ837" s="56"/>
      <c r="GR837" s="56"/>
      <c r="GS837" s="56"/>
      <c r="GT837" s="56"/>
      <c r="GU837" s="56"/>
      <c r="GV837" s="56"/>
      <c r="GW837" s="56"/>
      <c r="GX837" s="56"/>
      <c r="GY837" s="56"/>
      <c r="GZ837" s="56"/>
      <c r="HA837" s="56"/>
      <c r="HB837" s="56"/>
      <c r="HC837" s="56"/>
      <c r="HD837" s="56"/>
      <c r="HE837" s="56"/>
      <c r="HF837" s="56"/>
      <c r="HG837" s="56"/>
      <c r="HH837" s="56"/>
      <c r="HI837" s="56"/>
      <c r="HJ837" s="56"/>
      <c r="HK837" s="56"/>
      <c r="HL837" s="56"/>
      <c r="HM837" s="56"/>
      <c r="HN837" s="56"/>
      <c r="HO837" s="56"/>
      <c r="HP837" s="56"/>
    </row>
    <row r="838" spans="1:224" ht="63.75" hidden="1" outlineLevel="1" x14ac:dyDescent="0.2">
      <c r="A838" s="17" t="s">
        <v>2203</v>
      </c>
      <c r="B838" s="18" t="s">
        <v>2188</v>
      </c>
      <c r="C838" s="17" t="s">
        <v>2189</v>
      </c>
      <c r="D838" s="43" t="s">
        <v>2190</v>
      </c>
      <c r="E838" s="93" t="s">
        <v>2190</v>
      </c>
      <c r="F838" s="38" t="s">
        <v>2204</v>
      </c>
      <c r="G838" s="38" t="s">
        <v>45</v>
      </c>
      <c r="H838" s="94">
        <v>100</v>
      </c>
      <c r="I838" s="18" t="s">
        <v>2192</v>
      </c>
      <c r="J838" s="35" t="s">
        <v>695</v>
      </c>
      <c r="K838" s="35"/>
      <c r="L838" s="18" t="s">
        <v>2193</v>
      </c>
      <c r="M838" s="44"/>
      <c r="N838" s="44"/>
      <c r="O838" s="44"/>
      <c r="P838" s="23"/>
      <c r="Q838" s="50">
        <v>13726683</v>
      </c>
      <c r="R838" s="50">
        <v>14275750.32</v>
      </c>
      <c r="S838" s="50">
        <v>14846780.33</v>
      </c>
      <c r="T838" s="60"/>
      <c r="U838" s="60"/>
      <c r="V838" s="50"/>
      <c r="W838" s="20">
        <f t="shared" si="28"/>
        <v>42849213.649999999</v>
      </c>
      <c r="X838" s="23">
        <f t="shared" si="29"/>
        <v>47991119.288000003</v>
      </c>
      <c r="Y838" s="44"/>
      <c r="Z838" s="16">
        <v>2014</v>
      </c>
      <c r="AA838" s="44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56"/>
      <c r="AT838" s="56"/>
      <c r="AU838" s="56"/>
      <c r="AV838" s="56"/>
      <c r="AW838" s="56"/>
      <c r="AX838" s="56"/>
      <c r="AY838" s="56"/>
      <c r="AZ838" s="56"/>
      <c r="BA838" s="56"/>
      <c r="BB838" s="56"/>
      <c r="BC838" s="56"/>
      <c r="BD838" s="56"/>
      <c r="BE838" s="56"/>
      <c r="BF838" s="56"/>
      <c r="BG838" s="56"/>
      <c r="BH838" s="56"/>
      <c r="BI838" s="56"/>
      <c r="BJ838" s="56"/>
      <c r="BK838" s="56"/>
      <c r="BL838" s="56"/>
      <c r="BM838" s="56"/>
      <c r="BN838" s="56"/>
      <c r="BO838" s="56"/>
      <c r="BP838" s="56"/>
      <c r="BQ838" s="56"/>
      <c r="BR838" s="56"/>
      <c r="BS838" s="56"/>
      <c r="BT838" s="56"/>
      <c r="BU838" s="56"/>
      <c r="BV838" s="56"/>
      <c r="BW838" s="56"/>
      <c r="BX838" s="56"/>
      <c r="BY838" s="56"/>
      <c r="BZ838" s="56"/>
      <c r="CA838" s="56"/>
      <c r="CB838" s="56"/>
      <c r="CC838" s="56"/>
      <c r="CD838" s="56"/>
      <c r="CE838" s="56"/>
      <c r="CF838" s="56"/>
      <c r="CG838" s="56"/>
      <c r="CH838" s="56"/>
      <c r="CI838" s="56"/>
      <c r="CJ838" s="56"/>
      <c r="CK838" s="56"/>
      <c r="CL838" s="56"/>
      <c r="CM838" s="56"/>
      <c r="CN838" s="56"/>
      <c r="CO838" s="56"/>
      <c r="CP838" s="56"/>
      <c r="CQ838" s="56"/>
      <c r="CR838" s="56"/>
      <c r="CS838" s="56"/>
      <c r="CT838" s="56"/>
      <c r="CU838" s="56"/>
      <c r="CV838" s="56"/>
      <c r="CW838" s="56"/>
      <c r="CX838" s="56"/>
      <c r="CY838" s="56"/>
      <c r="CZ838" s="56"/>
      <c r="DA838" s="56"/>
      <c r="DB838" s="56"/>
      <c r="DC838" s="56"/>
      <c r="DD838" s="56"/>
      <c r="DE838" s="56"/>
      <c r="DF838" s="56"/>
      <c r="DG838" s="56"/>
      <c r="DH838" s="56"/>
      <c r="DI838" s="56"/>
      <c r="DJ838" s="56"/>
      <c r="DK838" s="56"/>
      <c r="DL838" s="56"/>
      <c r="DM838" s="56"/>
      <c r="DN838" s="56"/>
      <c r="DO838" s="56"/>
      <c r="DP838" s="56"/>
      <c r="DQ838" s="56"/>
      <c r="DR838" s="56"/>
      <c r="DS838" s="56"/>
      <c r="DT838" s="56"/>
      <c r="DU838" s="56"/>
      <c r="DV838" s="56"/>
      <c r="DW838" s="56"/>
      <c r="DX838" s="56"/>
      <c r="DY838" s="56"/>
      <c r="DZ838" s="56"/>
      <c r="EA838" s="56"/>
      <c r="EB838" s="56"/>
      <c r="EC838" s="56"/>
      <c r="ED838" s="56"/>
      <c r="EE838" s="56"/>
      <c r="EF838" s="56"/>
      <c r="EG838" s="56"/>
      <c r="EH838" s="56"/>
      <c r="EI838" s="56"/>
      <c r="EJ838" s="56"/>
      <c r="EK838" s="56"/>
      <c r="EL838" s="56"/>
      <c r="EM838" s="56"/>
      <c r="EN838" s="56"/>
      <c r="EO838" s="56"/>
      <c r="EP838" s="56"/>
      <c r="EQ838" s="56"/>
      <c r="ER838" s="56"/>
      <c r="ES838" s="56"/>
      <c r="ET838" s="56"/>
      <c r="EU838" s="56"/>
      <c r="EV838" s="56"/>
      <c r="EW838" s="56"/>
      <c r="EX838" s="56"/>
      <c r="EY838" s="56"/>
      <c r="EZ838" s="56"/>
      <c r="FA838" s="56"/>
      <c r="FB838" s="56"/>
      <c r="FC838" s="56"/>
      <c r="FD838" s="56"/>
      <c r="FE838" s="56"/>
      <c r="FF838" s="56"/>
      <c r="FG838" s="56"/>
      <c r="FH838" s="56"/>
      <c r="FI838" s="56"/>
      <c r="FJ838" s="56"/>
      <c r="FK838" s="56"/>
      <c r="FL838" s="56"/>
      <c r="FM838" s="56"/>
      <c r="FN838" s="56"/>
      <c r="FO838" s="56"/>
      <c r="FP838" s="56"/>
      <c r="FQ838" s="56"/>
      <c r="FR838" s="56"/>
      <c r="FS838" s="56"/>
      <c r="FT838" s="56"/>
      <c r="FU838" s="56"/>
      <c r="FV838" s="56"/>
      <c r="FW838" s="56"/>
      <c r="FX838" s="56"/>
      <c r="FY838" s="56"/>
      <c r="FZ838" s="56"/>
      <c r="GA838" s="56"/>
      <c r="GB838" s="56"/>
      <c r="GC838" s="56"/>
      <c r="GD838" s="56"/>
      <c r="GE838" s="56"/>
      <c r="GF838" s="56"/>
      <c r="GG838" s="56"/>
      <c r="GH838" s="56"/>
      <c r="GI838" s="56"/>
      <c r="GJ838" s="56"/>
      <c r="GK838" s="56"/>
      <c r="GL838" s="56"/>
      <c r="GM838" s="56"/>
      <c r="GN838" s="56"/>
      <c r="GO838" s="56"/>
      <c r="GP838" s="56"/>
      <c r="GQ838" s="56"/>
      <c r="GR838" s="56"/>
      <c r="GS838" s="56"/>
      <c r="GT838" s="56"/>
      <c r="GU838" s="56"/>
      <c r="GV838" s="56"/>
      <c r="GW838" s="56"/>
      <c r="GX838" s="56"/>
      <c r="GY838" s="56"/>
      <c r="GZ838" s="56"/>
      <c r="HA838" s="56"/>
      <c r="HB838" s="56"/>
      <c r="HC838" s="56"/>
      <c r="HD838" s="56"/>
      <c r="HE838" s="56"/>
      <c r="HF838" s="56"/>
      <c r="HG838" s="56"/>
      <c r="HH838" s="56"/>
      <c r="HI838" s="56"/>
      <c r="HJ838" s="56"/>
      <c r="HK838" s="56"/>
      <c r="HL838" s="56"/>
      <c r="HM838" s="56"/>
      <c r="HN838" s="56"/>
      <c r="HO838" s="56"/>
      <c r="HP838" s="56"/>
    </row>
    <row r="839" spans="1:224" ht="51" hidden="1" outlineLevel="1" x14ac:dyDescent="0.2">
      <c r="A839" s="17" t="s">
        <v>2205</v>
      </c>
      <c r="B839" s="18" t="s">
        <v>2188</v>
      </c>
      <c r="C839" s="17" t="s">
        <v>2206</v>
      </c>
      <c r="D839" s="43" t="s">
        <v>2207</v>
      </c>
      <c r="E839" s="38" t="s">
        <v>2208</v>
      </c>
      <c r="F839" s="38" t="s">
        <v>2209</v>
      </c>
      <c r="G839" s="38" t="s">
        <v>77</v>
      </c>
      <c r="H839" s="94">
        <v>100</v>
      </c>
      <c r="I839" s="18" t="s">
        <v>2192</v>
      </c>
      <c r="J839" s="35" t="s">
        <v>695</v>
      </c>
      <c r="K839" s="35"/>
      <c r="L839" s="18" t="s">
        <v>2193</v>
      </c>
      <c r="M839" s="44"/>
      <c r="N839" s="44"/>
      <c r="O839" s="44"/>
      <c r="P839" s="23"/>
      <c r="Q839" s="50">
        <v>7840000</v>
      </c>
      <c r="R839" s="50">
        <v>8153600</v>
      </c>
      <c r="S839" s="50">
        <v>8479744</v>
      </c>
      <c r="T839" s="60"/>
      <c r="U839" s="60"/>
      <c r="V839" s="50"/>
      <c r="W839" s="20">
        <f t="shared" si="28"/>
        <v>24473344</v>
      </c>
      <c r="X839" s="23">
        <f t="shared" si="29"/>
        <v>27410145.280000001</v>
      </c>
      <c r="Y839" s="44"/>
      <c r="Z839" s="16">
        <v>2014</v>
      </c>
      <c r="AA839" s="44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  <c r="BB839" s="56"/>
      <c r="BC839" s="56"/>
      <c r="BD839" s="56"/>
      <c r="BE839" s="56"/>
      <c r="BF839" s="56"/>
      <c r="BG839" s="56"/>
      <c r="BH839" s="56"/>
      <c r="BI839" s="56"/>
      <c r="BJ839" s="56"/>
      <c r="BK839" s="56"/>
      <c r="BL839" s="56"/>
      <c r="BM839" s="56"/>
      <c r="BN839" s="56"/>
      <c r="BO839" s="56"/>
      <c r="BP839" s="56"/>
      <c r="BQ839" s="56"/>
      <c r="BR839" s="56"/>
      <c r="BS839" s="56"/>
      <c r="BT839" s="56"/>
      <c r="BU839" s="56"/>
      <c r="BV839" s="56"/>
      <c r="BW839" s="56"/>
      <c r="BX839" s="56"/>
      <c r="BY839" s="56"/>
      <c r="BZ839" s="56"/>
      <c r="CA839" s="56"/>
      <c r="CB839" s="56"/>
      <c r="CC839" s="56"/>
      <c r="CD839" s="56"/>
      <c r="CE839" s="56"/>
      <c r="CF839" s="56"/>
      <c r="CG839" s="56"/>
      <c r="CH839" s="56"/>
      <c r="CI839" s="56"/>
      <c r="CJ839" s="56"/>
      <c r="CK839" s="56"/>
      <c r="CL839" s="56"/>
      <c r="CM839" s="56"/>
      <c r="CN839" s="56"/>
      <c r="CO839" s="56"/>
      <c r="CP839" s="56"/>
      <c r="CQ839" s="56"/>
      <c r="CR839" s="56"/>
      <c r="CS839" s="56"/>
      <c r="CT839" s="56"/>
      <c r="CU839" s="56"/>
      <c r="CV839" s="56"/>
      <c r="CW839" s="56"/>
      <c r="CX839" s="56"/>
      <c r="CY839" s="56"/>
      <c r="CZ839" s="56"/>
      <c r="DA839" s="56"/>
      <c r="DB839" s="56"/>
      <c r="DC839" s="56"/>
      <c r="DD839" s="56"/>
      <c r="DE839" s="56"/>
      <c r="DF839" s="56"/>
      <c r="DG839" s="56"/>
      <c r="DH839" s="56"/>
      <c r="DI839" s="56"/>
      <c r="DJ839" s="56"/>
      <c r="DK839" s="56"/>
      <c r="DL839" s="56"/>
      <c r="DM839" s="56"/>
      <c r="DN839" s="56"/>
      <c r="DO839" s="56"/>
      <c r="DP839" s="56"/>
      <c r="DQ839" s="56"/>
      <c r="DR839" s="56"/>
      <c r="DS839" s="56"/>
      <c r="DT839" s="56"/>
      <c r="DU839" s="56"/>
      <c r="DV839" s="56"/>
      <c r="DW839" s="56"/>
      <c r="DX839" s="56"/>
      <c r="DY839" s="56"/>
      <c r="DZ839" s="56"/>
      <c r="EA839" s="56"/>
      <c r="EB839" s="56"/>
      <c r="EC839" s="56"/>
      <c r="ED839" s="56"/>
      <c r="EE839" s="56"/>
      <c r="EF839" s="56"/>
      <c r="EG839" s="56"/>
      <c r="EH839" s="56"/>
      <c r="EI839" s="56"/>
      <c r="EJ839" s="56"/>
      <c r="EK839" s="56"/>
      <c r="EL839" s="56"/>
      <c r="EM839" s="56"/>
      <c r="EN839" s="56"/>
      <c r="EO839" s="56"/>
      <c r="EP839" s="56"/>
      <c r="EQ839" s="56"/>
      <c r="ER839" s="56"/>
      <c r="ES839" s="56"/>
      <c r="ET839" s="56"/>
      <c r="EU839" s="56"/>
      <c r="EV839" s="56"/>
      <c r="EW839" s="56"/>
      <c r="EX839" s="56"/>
      <c r="EY839" s="56"/>
      <c r="EZ839" s="56"/>
      <c r="FA839" s="56"/>
      <c r="FB839" s="56"/>
      <c r="FC839" s="56"/>
      <c r="FD839" s="56"/>
      <c r="FE839" s="56"/>
      <c r="FF839" s="56"/>
      <c r="FG839" s="56"/>
      <c r="FH839" s="56"/>
      <c r="FI839" s="56"/>
      <c r="FJ839" s="56"/>
      <c r="FK839" s="56"/>
      <c r="FL839" s="56"/>
      <c r="FM839" s="56"/>
      <c r="FN839" s="56"/>
      <c r="FO839" s="56"/>
      <c r="FP839" s="56"/>
      <c r="FQ839" s="56"/>
      <c r="FR839" s="56"/>
      <c r="FS839" s="56"/>
      <c r="FT839" s="56"/>
      <c r="FU839" s="56"/>
      <c r="FV839" s="56"/>
      <c r="FW839" s="56"/>
      <c r="FX839" s="56"/>
      <c r="FY839" s="56"/>
      <c r="FZ839" s="56"/>
      <c r="GA839" s="56"/>
      <c r="GB839" s="56"/>
      <c r="GC839" s="56"/>
      <c r="GD839" s="56"/>
      <c r="GE839" s="56"/>
      <c r="GF839" s="56"/>
      <c r="GG839" s="56"/>
      <c r="GH839" s="56"/>
      <c r="GI839" s="56"/>
      <c r="GJ839" s="56"/>
      <c r="GK839" s="56"/>
      <c r="GL839" s="56"/>
      <c r="GM839" s="56"/>
      <c r="GN839" s="56"/>
      <c r="GO839" s="56"/>
      <c r="GP839" s="56"/>
      <c r="GQ839" s="56"/>
      <c r="GR839" s="56"/>
      <c r="GS839" s="56"/>
      <c r="GT839" s="56"/>
      <c r="GU839" s="56"/>
      <c r="GV839" s="56"/>
      <c r="GW839" s="56"/>
      <c r="GX839" s="56"/>
      <c r="GY839" s="56"/>
      <c r="GZ839" s="56"/>
      <c r="HA839" s="56"/>
      <c r="HB839" s="56"/>
      <c r="HC839" s="56"/>
      <c r="HD839" s="56"/>
      <c r="HE839" s="56"/>
      <c r="HF839" s="56"/>
      <c r="HG839" s="56"/>
      <c r="HH839" s="56"/>
      <c r="HI839" s="56"/>
      <c r="HJ839" s="56"/>
      <c r="HK839" s="56"/>
      <c r="HL839" s="56"/>
      <c r="HM839" s="56"/>
      <c r="HN839" s="56"/>
      <c r="HO839" s="56"/>
      <c r="HP839" s="56"/>
    </row>
    <row r="840" spans="1:224" ht="51" hidden="1" outlineLevel="1" x14ac:dyDescent="0.2">
      <c r="A840" s="17" t="s">
        <v>2210</v>
      </c>
      <c r="B840" s="18" t="s">
        <v>2188</v>
      </c>
      <c r="C840" s="17" t="s">
        <v>2206</v>
      </c>
      <c r="D840" s="43" t="s">
        <v>2207</v>
      </c>
      <c r="E840" s="38" t="s">
        <v>2208</v>
      </c>
      <c r="F840" s="38" t="s">
        <v>2211</v>
      </c>
      <c r="G840" s="38" t="s">
        <v>77</v>
      </c>
      <c r="H840" s="94">
        <v>100</v>
      </c>
      <c r="I840" s="18" t="s">
        <v>2192</v>
      </c>
      <c r="J840" s="35" t="s">
        <v>695</v>
      </c>
      <c r="K840" s="35"/>
      <c r="L840" s="18" t="s">
        <v>2193</v>
      </c>
      <c r="M840" s="44"/>
      <c r="N840" s="44"/>
      <c r="O840" s="44"/>
      <c r="P840" s="23"/>
      <c r="Q840" s="50">
        <v>33451200</v>
      </c>
      <c r="R840" s="50">
        <v>34789248</v>
      </c>
      <c r="S840" s="50">
        <v>36180817.920000002</v>
      </c>
      <c r="T840" s="60"/>
      <c r="U840" s="60"/>
      <c r="V840" s="50"/>
      <c r="W840" s="20">
        <f t="shared" si="28"/>
        <v>104421265.92</v>
      </c>
      <c r="X840" s="23">
        <f t="shared" si="29"/>
        <v>116951817.83040002</v>
      </c>
      <c r="Y840" s="44"/>
      <c r="Z840" s="16">
        <v>2014</v>
      </c>
      <c r="AA840" s="44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6"/>
      <c r="BF840" s="56"/>
      <c r="BG840" s="56"/>
      <c r="BH840" s="56"/>
      <c r="BI840" s="56"/>
      <c r="BJ840" s="56"/>
      <c r="BK840" s="56"/>
      <c r="BL840" s="56"/>
      <c r="BM840" s="56"/>
      <c r="BN840" s="56"/>
      <c r="BO840" s="56"/>
      <c r="BP840" s="56"/>
      <c r="BQ840" s="56"/>
      <c r="BR840" s="56"/>
      <c r="BS840" s="56"/>
      <c r="BT840" s="56"/>
      <c r="BU840" s="56"/>
      <c r="BV840" s="56"/>
      <c r="BW840" s="56"/>
      <c r="BX840" s="56"/>
      <c r="BY840" s="56"/>
      <c r="BZ840" s="56"/>
      <c r="CA840" s="56"/>
      <c r="CB840" s="56"/>
      <c r="CC840" s="56"/>
      <c r="CD840" s="56"/>
      <c r="CE840" s="56"/>
      <c r="CF840" s="56"/>
      <c r="CG840" s="56"/>
      <c r="CH840" s="56"/>
      <c r="CI840" s="56"/>
      <c r="CJ840" s="56"/>
      <c r="CK840" s="56"/>
      <c r="CL840" s="56"/>
      <c r="CM840" s="56"/>
      <c r="CN840" s="56"/>
      <c r="CO840" s="56"/>
      <c r="CP840" s="56"/>
      <c r="CQ840" s="56"/>
      <c r="CR840" s="56"/>
      <c r="CS840" s="56"/>
      <c r="CT840" s="56"/>
      <c r="CU840" s="56"/>
      <c r="CV840" s="56"/>
      <c r="CW840" s="56"/>
      <c r="CX840" s="56"/>
      <c r="CY840" s="56"/>
      <c r="CZ840" s="56"/>
      <c r="DA840" s="56"/>
      <c r="DB840" s="56"/>
      <c r="DC840" s="56"/>
      <c r="DD840" s="56"/>
      <c r="DE840" s="56"/>
      <c r="DF840" s="56"/>
      <c r="DG840" s="56"/>
      <c r="DH840" s="56"/>
      <c r="DI840" s="56"/>
      <c r="DJ840" s="56"/>
      <c r="DK840" s="56"/>
      <c r="DL840" s="56"/>
      <c r="DM840" s="56"/>
      <c r="DN840" s="56"/>
      <c r="DO840" s="56"/>
      <c r="DP840" s="56"/>
      <c r="DQ840" s="56"/>
      <c r="DR840" s="56"/>
      <c r="DS840" s="56"/>
      <c r="DT840" s="56"/>
      <c r="DU840" s="56"/>
      <c r="DV840" s="56"/>
      <c r="DW840" s="56"/>
      <c r="DX840" s="56"/>
      <c r="DY840" s="56"/>
      <c r="DZ840" s="56"/>
      <c r="EA840" s="56"/>
      <c r="EB840" s="56"/>
      <c r="EC840" s="56"/>
      <c r="ED840" s="56"/>
      <c r="EE840" s="56"/>
      <c r="EF840" s="56"/>
      <c r="EG840" s="56"/>
      <c r="EH840" s="56"/>
      <c r="EI840" s="56"/>
      <c r="EJ840" s="56"/>
      <c r="EK840" s="56"/>
      <c r="EL840" s="56"/>
      <c r="EM840" s="56"/>
      <c r="EN840" s="56"/>
      <c r="EO840" s="56"/>
      <c r="EP840" s="56"/>
      <c r="EQ840" s="56"/>
      <c r="ER840" s="56"/>
      <c r="ES840" s="56"/>
      <c r="ET840" s="56"/>
      <c r="EU840" s="56"/>
      <c r="EV840" s="56"/>
      <c r="EW840" s="56"/>
      <c r="EX840" s="56"/>
      <c r="EY840" s="56"/>
      <c r="EZ840" s="56"/>
      <c r="FA840" s="56"/>
      <c r="FB840" s="56"/>
      <c r="FC840" s="56"/>
      <c r="FD840" s="56"/>
      <c r="FE840" s="56"/>
      <c r="FF840" s="56"/>
      <c r="FG840" s="56"/>
      <c r="FH840" s="56"/>
      <c r="FI840" s="56"/>
      <c r="FJ840" s="56"/>
      <c r="FK840" s="56"/>
      <c r="FL840" s="56"/>
      <c r="FM840" s="56"/>
      <c r="FN840" s="56"/>
      <c r="FO840" s="56"/>
      <c r="FP840" s="56"/>
      <c r="FQ840" s="56"/>
      <c r="FR840" s="56"/>
      <c r="FS840" s="56"/>
      <c r="FT840" s="56"/>
      <c r="FU840" s="56"/>
      <c r="FV840" s="56"/>
      <c r="FW840" s="56"/>
      <c r="FX840" s="56"/>
      <c r="FY840" s="56"/>
      <c r="FZ840" s="56"/>
      <c r="GA840" s="56"/>
      <c r="GB840" s="56"/>
      <c r="GC840" s="56"/>
      <c r="GD840" s="56"/>
      <c r="GE840" s="56"/>
      <c r="GF840" s="56"/>
      <c r="GG840" s="56"/>
      <c r="GH840" s="56"/>
      <c r="GI840" s="56"/>
      <c r="GJ840" s="56"/>
      <c r="GK840" s="56"/>
      <c r="GL840" s="56"/>
      <c r="GM840" s="56"/>
      <c r="GN840" s="56"/>
      <c r="GO840" s="56"/>
      <c r="GP840" s="56"/>
      <c r="GQ840" s="56"/>
      <c r="GR840" s="56"/>
      <c r="GS840" s="56"/>
      <c r="GT840" s="56"/>
      <c r="GU840" s="56"/>
      <c r="GV840" s="56"/>
      <c r="GW840" s="56"/>
      <c r="GX840" s="56"/>
      <c r="GY840" s="56"/>
      <c r="GZ840" s="56"/>
      <c r="HA840" s="56"/>
      <c r="HB840" s="56"/>
      <c r="HC840" s="56"/>
      <c r="HD840" s="56"/>
      <c r="HE840" s="56"/>
      <c r="HF840" s="56"/>
      <c r="HG840" s="56"/>
      <c r="HH840" s="56"/>
      <c r="HI840" s="56"/>
      <c r="HJ840" s="56"/>
      <c r="HK840" s="56"/>
      <c r="HL840" s="56"/>
      <c r="HM840" s="56"/>
      <c r="HN840" s="56"/>
      <c r="HO840" s="56"/>
      <c r="HP840" s="56"/>
    </row>
    <row r="841" spans="1:224" ht="63.75" hidden="1" outlineLevel="1" x14ac:dyDescent="0.2">
      <c r="A841" s="17" t="s">
        <v>2212</v>
      </c>
      <c r="B841" s="18" t="s">
        <v>2188</v>
      </c>
      <c r="C841" s="17" t="s">
        <v>2206</v>
      </c>
      <c r="D841" s="43" t="s">
        <v>2207</v>
      </c>
      <c r="E841" s="38" t="s">
        <v>2208</v>
      </c>
      <c r="F841" s="38" t="s">
        <v>2213</v>
      </c>
      <c r="G841" s="38" t="s">
        <v>77</v>
      </c>
      <c r="H841" s="94">
        <v>100</v>
      </c>
      <c r="I841" s="18" t="s">
        <v>2192</v>
      </c>
      <c r="J841" s="35" t="s">
        <v>695</v>
      </c>
      <c r="K841" s="35"/>
      <c r="L841" s="18" t="s">
        <v>2193</v>
      </c>
      <c r="M841" s="44"/>
      <c r="N841" s="44"/>
      <c r="O841" s="44"/>
      <c r="P841" s="23"/>
      <c r="Q841" s="50">
        <v>15433600</v>
      </c>
      <c r="R841" s="50">
        <v>16050944</v>
      </c>
      <c r="S841" s="50">
        <v>16692981.76</v>
      </c>
      <c r="T841" s="60"/>
      <c r="U841" s="60"/>
      <c r="V841" s="50"/>
      <c r="W841" s="20">
        <f t="shared" si="28"/>
        <v>48177525.759999998</v>
      </c>
      <c r="X841" s="23">
        <f t="shared" si="29"/>
        <v>53958828.851199999</v>
      </c>
      <c r="Y841" s="44"/>
      <c r="Z841" s="16">
        <v>2014</v>
      </c>
      <c r="AA841" s="44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6"/>
      <c r="BF841" s="56"/>
      <c r="BG841" s="56"/>
      <c r="BH841" s="56"/>
      <c r="BI841" s="56"/>
      <c r="BJ841" s="56"/>
      <c r="BK841" s="56"/>
      <c r="BL841" s="56"/>
      <c r="BM841" s="56"/>
      <c r="BN841" s="56"/>
      <c r="BO841" s="56"/>
      <c r="BP841" s="56"/>
      <c r="BQ841" s="56"/>
      <c r="BR841" s="56"/>
      <c r="BS841" s="56"/>
      <c r="BT841" s="56"/>
      <c r="BU841" s="56"/>
      <c r="BV841" s="56"/>
      <c r="BW841" s="56"/>
      <c r="BX841" s="56"/>
      <c r="BY841" s="56"/>
      <c r="BZ841" s="56"/>
      <c r="CA841" s="56"/>
      <c r="CB841" s="56"/>
      <c r="CC841" s="56"/>
      <c r="CD841" s="56"/>
      <c r="CE841" s="56"/>
      <c r="CF841" s="56"/>
      <c r="CG841" s="56"/>
      <c r="CH841" s="56"/>
      <c r="CI841" s="56"/>
      <c r="CJ841" s="56"/>
      <c r="CK841" s="56"/>
      <c r="CL841" s="56"/>
      <c r="CM841" s="56"/>
      <c r="CN841" s="56"/>
      <c r="CO841" s="56"/>
      <c r="CP841" s="56"/>
      <c r="CQ841" s="56"/>
      <c r="CR841" s="56"/>
      <c r="CS841" s="56"/>
      <c r="CT841" s="56"/>
      <c r="CU841" s="56"/>
      <c r="CV841" s="56"/>
      <c r="CW841" s="56"/>
      <c r="CX841" s="56"/>
      <c r="CY841" s="56"/>
      <c r="CZ841" s="56"/>
      <c r="DA841" s="56"/>
      <c r="DB841" s="56"/>
      <c r="DC841" s="56"/>
      <c r="DD841" s="56"/>
      <c r="DE841" s="56"/>
      <c r="DF841" s="56"/>
      <c r="DG841" s="56"/>
      <c r="DH841" s="56"/>
      <c r="DI841" s="56"/>
      <c r="DJ841" s="56"/>
      <c r="DK841" s="56"/>
      <c r="DL841" s="56"/>
      <c r="DM841" s="56"/>
      <c r="DN841" s="56"/>
      <c r="DO841" s="56"/>
      <c r="DP841" s="56"/>
      <c r="DQ841" s="56"/>
      <c r="DR841" s="56"/>
      <c r="DS841" s="56"/>
      <c r="DT841" s="56"/>
      <c r="DU841" s="56"/>
      <c r="DV841" s="56"/>
      <c r="DW841" s="56"/>
      <c r="DX841" s="56"/>
      <c r="DY841" s="56"/>
      <c r="DZ841" s="56"/>
      <c r="EA841" s="56"/>
      <c r="EB841" s="56"/>
      <c r="EC841" s="56"/>
      <c r="ED841" s="56"/>
      <c r="EE841" s="56"/>
      <c r="EF841" s="56"/>
      <c r="EG841" s="56"/>
      <c r="EH841" s="56"/>
      <c r="EI841" s="56"/>
      <c r="EJ841" s="56"/>
      <c r="EK841" s="56"/>
      <c r="EL841" s="56"/>
      <c r="EM841" s="56"/>
      <c r="EN841" s="56"/>
      <c r="EO841" s="56"/>
      <c r="EP841" s="56"/>
      <c r="EQ841" s="56"/>
      <c r="ER841" s="56"/>
      <c r="ES841" s="56"/>
      <c r="ET841" s="56"/>
      <c r="EU841" s="56"/>
      <c r="EV841" s="56"/>
      <c r="EW841" s="56"/>
      <c r="EX841" s="56"/>
      <c r="EY841" s="56"/>
      <c r="EZ841" s="56"/>
      <c r="FA841" s="56"/>
      <c r="FB841" s="56"/>
      <c r="FC841" s="56"/>
      <c r="FD841" s="56"/>
      <c r="FE841" s="56"/>
      <c r="FF841" s="56"/>
      <c r="FG841" s="56"/>
      <c r="FH841" s="56"/>
      <c r="FI841" s="56"/>
      <c r="FJ841" s="56"/>
      <c r="FK841" s="56"/>
      <c r="FL841" s="56"/>
      <c r="FM841" s="56"/>
      <c r="FN841" s="56"/>
      <c r="FO841" s="56"/>
      <c r="FP841" s="56"/>
      <c r="FQ841" s="56"/>
      <c r="FR841" s="56"/>
      <c r="FS841" s="56"/>
      <c r="FT841" s="56"/>
      <c r="FU841" s="56"/>
      <c r="FV841" s="56"/>
      <c r="FW841" s="56"/>
      <c r="FX841" s="56"/>
      <c r="FY841" s="56"/>
      <c r="FZ841" s="56"/>
      <c r="GA841" s="56"/>
      <c r="GB841" s="56"/>
      <c r="GC841" s="56"/>
      <c r="GD841" s="56"/>
      <c r="GE841" s="56"/>
      <c r="GF841" s="56"/>
      <c r="GG841" s="56"/>
      <c r="GH841" s="56"/>
      <c r="GI841" s="56"/>
      <c r="GJ841" s="56"/>
      <c r="GK841" s="56"/>
      <c r="GL841" s="56"/>
      <c r="GM841" s="56"/>
      <c r="GN841" s="56"/>
      <c r="GO841" s="56"/>
      <c r="GP841" s="56"/>
      <c r="GQ841" s="56"/>
      <c r="GR841" s="56"/>
      <c r="GS841" s="56"/>
      <c r="GT841" s="56"/>
      <c r="GU841" s="56"/>
      <c r="GV841" s="56"/>
      <c r="GW841" s="56"/>
      <c r="GX841" s="56"/>
      <c r="GY841" s="56"/>
      <c r="GZ841" s="56"/>
      <c r="HA841" s="56"/>
      <c r="HB841" s="56"/>
      <c r="HC841" s="56"/>
      <c r="HD841" s="56"/>
      <c r="HE841" s="56"/>
      <c r="HF841" s="56"/>
      <c r="HG841" s="56"/>
      <c r="HH841" s="56"/>
      <c r="HI841" s="56"/>
      <c r="HJ841" s="56"/>
      <c r="HK841" s="56"/>
      <c r="HL841" s="56"/>
      <c r="HM841" s="56"/>
      <c r="HN841" s="56"/>
      <c r="HO841" s="56"/>
      <c r="HP841" s="56"/>
    </row>
    <row r="842" spans="1:224" ht="51" hidden="1" outlineLevel="1" x14ac:dyDescent="0.2">
      <c r="A842" s="17" t="s">
        <v>2214</v>
      </c>
      <c r="B842" s="18" t="s">
        <v>2188</v>
      </c>
      <c r="C842" s="17" t="s">
        <v>2206</v>
      </c>
      <c r="D842" s="43" t="s">
        <v>2207</v>
      </c>
      <c r="E842" s="38" t="s">
        <v>2208</v>
      </c>
      <c r="F842" s="38" t="s">
        <v>2215</v>
      </c>
      <c r="G842" s="38" t="s">
        <v>77</v>
      </c>
      <c r="H842" s="94">
        <v>100</v>
      </c>
      <c r="I842" s="18" t="s">
        <v>2192</v>
      </c>
      <c r="J842" s="35" t="s">
        <v>695</v>
      </c>
      <c r="K842" s="35"/>
      <c r="L842" s="18" t="s">
        <v>2193</v>
      </c>
      <c r="M842" s="44"/>
      <c r="N842" s="44"/>
      <c r="O842" s="44"/>
      <c r="P842" s="23"/>
      <c r="Q842" s="50">
        <v>12610000</v>
      </c>
      <c r="R842" s="50">
        <v>13114400</v>
      </c>
      <c r="S842" s="50">
        <v>13638976</v>
      </c>
      <c r="T842" s="60"/>
      <c r="U842" s="60"/>
      <c r="V842" s="50"/>
      <c r="W842" s="20">
        <f t="shared" si="28"/>
        <v>39363376</v>
      </c>
      <c r="X842" s="23">
        <f t="shared" si="29"/>
        <v>44086981.120000005</v>
      </c>
      <c r="Y842" s="44"/>
      <c r="Z842" s="16">
        <v>2014</v>
      </c>
      <c r="AA842" s="44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6"/>
      <c r="BF842" s="56"/>
      <c r="BG842" s="56"/>
      <c r="BH842" s="56"/>
      <c r="BI842" s="56"/>
      <c r="BJ842" s="56"/>
      <c r="BK842" s="56"/>
      <c r="BL842" s="56"/>
      <c r="BM842" s="56"/>
      <c r="BN842" s="56"/>
      <c r="BO842" s="56"/>
      <c r="BP842" s="56"/>
      <c r="BQ842" s="56"/>
      <c r="BR842" s="56"/>
      <c r="BS842" s="56"/>
      <c r="BT842" s="56"/>
      <c r="BU842" s="56"/>
      <c r="BV842" s="56"/>
      <c r="BW842" s="56"/>
      <c r="BX842" s="56"/>
      <c r="BY842" s="56"/>
      <c r="BZ842" s="56"/>
      <c r="CA842" s="56"/>
      <c r="CB842" s="56"/>
      <c r="CC842" s="56"/>
      <c r="CD842" s="56"/>
      <c r="CE842" s="56"/>
      <c r="CF842" s="56"/>
      <c r="CG842" s="56"/>
      <c r="CH842" s="56"/>
      <c r="CI842" s="56"/>
      <c r="CJ842" s="56"/>
      <c r="CK842" s="56"/>
      <c r="CL842" s="56"/>
      <c r="CM842" s="56"/>
      <c r="CN842" s="56"/>
      <c r="CO842" s="56"/>
      <c r="CP842" s="56"/>
      <c r="CQ842" s="56"/>
      <c r="CR842" s="56"/>
      <c r="CS842" s="56"/>
      <c r="CT842" s="56"/>
      <c r="CU842" s="56"/>
      <c r="CV842" s="56"/>
      <c r="CW842" s="56"/>
      <c r="CX842" s="56"/>
      <c r="CY842" s="56"/>
      <c r="CZ842" s="56"/>
      <c r="DA842" s="56"/>
      <c r="DB842" s="56"/>
      <c r="DC842" s="56"/>
      <c r="DD842" s="56"/>
      <c r="DE842" s="56"/>
      <c r="DF842" s="56"/>
      <c r="DG842" s="56"/>
      <c r="DH842" s="56"/>
      <c r="DI842" s="56"/>
      <c r="DJ842" s="56"/>
      <c r="DK842" s="56"/>
      <c r="DL842" s="56"/>
      <c r="DM842" s="56"/>
      <c r="DN842" s="56"/>
      <c r="DO842" s="56"/>
      <c r="DP842" s="56"/>
      <c r="DQ842" s="56"/>
      <c r="DR842" s="56"/>
      <c r="DS842" s="56"/>
      <c r="DT842" s="56"/>
      <c r="DU842" s="56"/>
      <c r="DV842" s="56"/>
      <c r="DW842" s="56"/>
      <c r="DX842" s="56"/>
      <c r="DY842" s="56"/>
      <c r="DZ842" s="56"/>
      <c r="EA842" s="56"/>
      <c r="EB842" s="56"/>
      <c r="EC842" s="56"/>
      <c r="ED842" s="56"/>
      <c r="EE842" s="56"/>
      <c r="EF842" s="56"/>
      <c r="EG842" s="56"/>
      <c r="EH842" s="56"/>
      <c r="EI842" s="56"/>
      <c r="EJ842" s="56"/>
      <c r="EK842" s="56"/>
      <c r="EL842" s="56"/>
      <c r="EM842" s="56"/>
      <c r="EN842" s="56"/>
      <c r="EO842" s="56"/>
      <c r="EP842" s="56"/>
      <c r="EQ842" s="56"/>
      <c r="ER842" s="56"/>
      <c r="ES842" s="56"/>
      <c r="ET842" s="56"/>
      <c r="EU842" s="56"/>
      <c r="EV842" s="56"/>
      <c r="EW842" s="56"/>
      <c r="EX842" s="56"/>
      <c r="EY842" s="56"/>
      <c r="EZ842" s="56"/>
      <c r="FA842" s="56"/>
      <c r="FB842" s="56"/>
      <c r="FC842" s="56"/>
      <c r="FD842" s="56"/>
      <c r="FE842" s="56"/>
      <c r="FF842" s="56"/>
      <c r="FG842" s="56"/>
      <c r="FH842" s="56"/>
      <c r="FI842" s="56"/>
      <c r="FJ842" s="56"/>
      <c r="FK842" s="56"/>
      <c r="FL842" s="56"/>
      <c r="FM842" s="56"/>
      <c r="FN842" s="56"/>
      <c r="FO842" s="56"/>
      <c r="FP842" s="56"/>
      <c r="FQ842" s="56"/>
      <c r="FR842" s="56"/>
      <c r="FS842" s="56"/>
      <c r="FT842" s="56"/>
      <c r="FU842" s="56"/>
      <c r="FV842" s="56"/>
      <c r="FW842" s="56"/>
      <c r="FX842" s="56"/>
      <c r="FY842" s="56"/>
      <c r="FZ842" s="56"/>
      <c r="GA842" s="56"/>
      <c r="GB842" s="56"/>
      <c r="GC842" s="56"/>
      <c r="GD842" s="56"/>
      <c r="GE842" s="56"/>
      <c r="GF842" s="56"/>
      <c r="GG842" s="56"/>
      <c r="GH842" s="56"/>
      <c r="GI842" s="56"/>
      <c r="GJ842" s="56"/>
      <c r="GK842" s="56"/>
      <c r="GL842" s="56"/>
      <c r="GM842" s="56"/>
      <c r="GN842" s="56"/>
      <c r="GO842" s="56"/>
      <c r="GP842" s="56"/>
      <c r="GQ842" s="56"/>
      <c r="GR842" s="56"/>
      <c r="GS842" s="56"/>
      <c r="GT842" s="56"/>
      <c r="GU842" s="56"/>
      <c r="GV842" s="56"/>
      <c r="GW842" s="56"/>
      <c r="GX842" s="56"/>
      <c r="GY842" s="56"/>
      <c r="GZ842" s="56"/>
      <c r="HA842" s="56"/>
      <c r="HB842" s="56"/>
      <c r="HC842" s="56"/>
      <c r="HD842" s="56"/>
      <c r="HE842" s="56"/>
      <c r="HF842" s="56"/>
      <c r="HG842" s="56"/>
      <c r="HH842" s="56"/>
      <c r="HI842" s="56"/>
      <c r="HJ842" s="56"/>
      <c r="HK842" s="56"/>
      <c r="HL842" s="56"/>
      <c r="HM842" s="56"/>
      <c r="HN842" s="56"/>
      <c r="HO842" s="56"/>
      <c r="HP842" s="56"/>
    </row>
    <row r="843" spans="1:224" ht="63.75" hidden="1" outlineLevel="1" x14ac:dyDescent="0.2">
      <c r="A843" s="17" t="s">
        <v>2216</v>
      </c>
      <c r="B843" s="18" t="s">
        <v>2188</v>
      </c>
      <c r="C843" s="17" t="s">
        <v>2206</v>
      </c>
      <c r="D843" s="43" t="s">
        <v>2207</v>
      </c>
      <c r="E843" s="38" t="s">
        <v>2208</v>
      </c>
      <c r="F843" s="38" t="s">
        <v>2217</v>
      </c>
      <c r="G843" s="38" t="s">
        <v>77</v>
      </c>
      <c r="H843" s="94">
        <v>100</v>
      </c>
      <c r="I843" s="18" t="s">
        <v>2192</v>
      </c>
      <c r="J843" s="35" t="s">
        <v>695</v>
      </c>
      <c r="K843" s="35"/>
      <c r="L843" s="18" t="s">
        <v>2193</v>
      </c>
      <c r="M843" s="44"/>
      <c r="N843" s="44"/>
      <c r="O843" s="44"/>
      <c r="P843" s="23"/>
      <c r="Q843" s="50">
        <v>5411000</v>
      </c>
      <c r="R843" s="50">
        <v>5627440</v>
      </c>
      <c r="S843" s="50">
        <v>5852537.6000000006</v>
      </c>
      <c r="T843" s="60"/>
      <c r="U843" s="60"/>
      <c r="V843" s="50"/>
      <c r="W843" s="20">
        <f t="shared" si="28"/>
        <v>16890977.600000001</v>
      </c>
      <c r="X843" s="23">
        <f t="shared" si="29"/>
        <v>18917894.912000004</v>
      </c>
      <c r="Y843" s="44"/>
      <c r="Z843" s="16">
        <v>2014</v>
      </c>
      <c r="AA843" s="44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  <c r="BB843" s="56"/>
      <c r="BC843" s="56"/>
      <c r="BD843" s="56"/>
      <c r="BE843" s="56"/>
      <c r="BF843" s="56"/>
      <c r="BG843" s="56"/>
      <c r="BH843" s="56"/>
      <c r="BI843" s="56"/>
      <c r="BJ843" s="56"/>
      <c r="BK843" s="56"/>
      <c r="BL843" s="56"/>
      <c r="BM843" s="56"/>
      <c r="BN843" s="56"/>
      <c r="BO843" s="56"/>
      <c r="BP843" s="56"/>
      <c r="BQ843" s="56"/>
      <c r="BR843" s="56"/>
      <c r="BS843" s="56"/>
      <c r="BT843" s="56"/>
      <c r="BU843" s="56"/>
      <c r="BV843" s="56"/>
      <c r="BW843" s="56"/>
      <c r="BX843" s="56"/>
      <c r="BY843" s="56"/>
      <c r="BZ843" s="56"/>
      <c r="CA843" s="56"/>
      <c r="CB843" s="56"/>
      <c r="CC843" s="56"/>
      <c r="CD843" s="56"/>
      <c r="CE843" s="56"/>
      <c r="CF843" s="56"/>
      <c r="CG843" s="56"/>
      <c r="CH843" s="56"/>
      <c r="CI843" s="56"/>
      <c r="CJ843" s="56"/>
      <c r="CK843" s="56"/>
      <c r="CL843" s="56"/>
      <c r="CM843" s="56"/>
      <c r="CN843" s="56"/>
      <c r="CO843" s="56"/>
      <c r="CP843" s="56"/>
      <c r="CQ843" s="56"/>
      <c r="CR843" s="56"/>
      <c r="CS843" s="56"/>
      <c r="CT843" s="56"/>
      <c r="CU843" s="56"/>
      <c r="CV843" s="56"/>
      <c r="CW843" s="56"/>
      <c r="CX843" s="56"/>
      <c r="CY843" s="56"/>
      <c r="CZ843" s="56"/>
      <c r="DA843" s="56"/>
      <c r="DB843" s="56"/>
      <c r="DC843" s="56"/>
      <c r="DD843" s="56"/>
      <c r="DE843" s="56"/>
      <c r="DF843" s="56"/>
      <c r="DG843" s="56"/>
      <c r="DH843" s="56"/>
      <c r="DI843" s="56"/>
      <c r="DJ843" s="56"/>
      <c r="DK843" s="56"/>
      <c r="DL843" s="56"/>
      <c r="DM843" s="56"/>
      <c r="DN843" s="56"/>
      <c r="DO843" s="56"/>
      <c r="DP843" s="56"/>
      <c r="DQ843" s="56"/>
      <c r="DR843" s="56"/>
      <c r="DS843" s="56"/>
      <c r="DT843" s="56"/>
      <c r="DU843" s="56"/>
      <c r="DV843" s="56"/>
      <c r="DW843" s="56"/>
      <c r="DX843" s="56"/>
      <c r="DY843" s="56"/>
      <c r="DZ843" s="56"/>
      <c r="EA843" s="56"/>
      <c r="EB843" s="56"/>
      <c r="EC843" s="56"/>
      <c r="ED843" s="56"/>
      <c r="EE843" s="56"/>
      <c r="EF843" s="56"/>
      <c r="EG843" s="56"/>
      <c r="EH843" s="56"/>
      <c r="EI843" s="56"/>
      <c r="EJ843" s="56"/>
      <c r="EK843" s="56"/>
      <c r="EL843" s="56"/>
      <c r="EM843" s="56"/>
      <c r="EN843" s="56"/>
      <c r="EO843" s="56"/>
      <c r="EP843" s="56"/>
      <c r="EQ843" s="56"/>
      <c r="ER843" s="56"/>
      <c r="ES843" s="56"/>
      <c r="ET843" s="56"/>
      <c r="EU843" s="56"/>
      <c r="EV843" s="56"/>
      <c r="EW843" s="56"/>
      <c r="EX843" s="56"/>
      <c r="EY843" s="56"/>
      <c r="EZ843" s="56"/>
      <c r="FA843" s="56"/>
      <c r="FB843" s="56"/>
      <c r="FC843" s="56"/>
      <c r="FD843" s="56"/>
      <c r="FE843" s="56"/>
      <c r="FF843" s="56"/>
      <c r="FG843" s="56"/>
      <c r="FH843" s="56"/>
      <c r="FI843" s="56"/>
      <c r="FJ843" s="56"/>
      <c r="FK843" s="56"/>
      <c r="FL843" s="56"/>
      <c r="FM843" s="56"/>
      <c r="FN843" s="56"/>
      <c r="FO843" s="56"/>
      <c r="FP843" s="56"/>
      <c r="FQ843" s="56"/>
      <c r="FR843" s="56"/>
      <c r="FS843" s="56"/>
      <c r="FT843" s="56"/>
      <c r="FU843" s="56"/>
      <c r="FV843" s="56"/>
      <c r="FW843" s="56"/>
      <c r="FX843" s="56"/>
      <c r="FY843" s="56"/>
      <c r="FZ843" s="56"/>
      <c r="GA843" s="56"/>
      <c r="GB843" s="56"/>
      <c r="GC843" s="56"/>
      <c r="GD843" s="56"/>
      <c r="GE843" s="56"/>
      <c r="GF843" s="56"/>
      <c r="GG843" s="56"/>
      <c r="GH843" s="56"/>
      <c r="GI843" s="56"/>
      <c r="GJ843" s="56"/>
      <c r="GK843" s="56"/>
      <c r="GL843" s="56"/>
      <c r="GM843" s="56"/>
      <c r="GN843" s="56"/>
      <c r="GO843" s="56"/>
      <c r="GP843" s="56"/>
      <c r="GQ843" s="56"/>
      <c r="GR843" s="56"/>
      <c r="GS843" s="56"/>
      <c r="GT843" s="56"/>
      <c r="GU843" s="56"/>
      <c r="GV843" s="56"/>
      <c r="GW843" s="56"/>
      <c r="GX843" s="56"/>
      <c r="GY843" s="56"/>
      <c r="GZ843" s="56"/>
      <c r="HA843" s="56"/>
      <c r="HB843" s="56"/>
      <c r="HC843" s="56"/>
      <c r="HD843" s="56"/>
      <c r="HE843" s="56"/>
      <c r="HF843" s="56"/>
      <c r="HG843" s="56"/>
      <c r="HH843" s="56"/>
      <c r="HI843" s="56"/>
      <c r="HJ843" s="56"/>
      <c r="HK843" s="56"/>
      <c r="HL843" s="56"/>
      <c r="HM843" s="56"/>
      <c r="HN843" s="56"/>
      <c r="HO843" s="56"/>
      <c r="HP843" s="56"/>
    </row>
    <row r="844" spans="1:224" ht="76.5" hidden="1" outlineLevel="1" x14ac:dyDescent="0.2">
      <c r="A844" s="17" t="s">
        <v>2218</v>
      </c>
      <c r="B844" s="18" t="s">
        <v>2188</v>
      </c>
      <c r="C844" s="17" t="s">
        <v>2219</v>
      </c>
      <c r="D844" s="43" t="s">
        <v>2220</v>
      </c>
      <c r="E844" s="38" t="s">
        <v>2220</v>
      </c>
      <c r="F844" s="38" t="s">
        <v>2221</v>
      </c>
      <c r="G844" s="38" t="s">
        <v>45</v>
      </c>
      <c r="H844" s="94">
        <v>100</v>
      </c>
      <c r="I844" s="18" t="s">
        <v>2192</v>
      </c>
      <c r="J844" s="35" t="s">
        <v>695</v>
      </c>
      <c r="K844" s="35"/>
      <c r="L844" s="18" t="s">
        <v>2193</v>
      </c>
      <c r="M844" s="44"/>
      <c r="N844" s="44"/>
      <c r="O844" s="44"/>
      <c r="P844" s="23"/>
      <c r="Q844" s="50">
        <v>213808000</v>
      </c>
      <c r="R844" s="50">
        <v>222360320</v>
      </c>
      <c r="S844" s="50">
        <v>231254732.80000001</v>
      </c>
      <c r="T844" s="60"/>
      <c r="U844" s="60"/>
      <c r="V844" s="50"/>
      <c r="W844" s="20">
        <f t="shared" si="28"/>
        <v>667423052.79999995</v>
      </c>
      <c r="X844" s="23">
        <f t="shared" si="29"/>
        <v>747513819.13600004</v>
      </c>
      <c r="Y844" s="44"/>
      <c r="Z844" s="16">
        <v>2014</v>
      </c>
      <c r="AA844" s="44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6"/>
      <c r="BF844" s="56"/>
      <c r="BG844" s="56"/>
      <c r="BH844" s="56"/>
      <c r="BI844" s="56"/>
      <c r="BJ844" s="56"/>
      <c r="BK844" s="56"/>
      <c r="BL844" s="56"/>
      <c r="BM844" s="56"/>
      <c r="BN844" s="56"/>
      <c r="BO844" s="56"/>
      <c r="BP844" s="56"/>
      <c r="BQ844" s="56"/>
      <c r="BR844" s="56"/>
      <c r="BS844" s="56"/>
      <c r="BT844" s="56"/>
      <c r="BU844" s="56"/>
      <c r="BV844" s="56"/>
      <c r="BW844" s="56"/>
      <c r="BX844" s="56"/>
      <c r="BY844" s="56"/>
      <c r="BZ844" s="56"/>
      <c r="CA844" s="56"/>
      <c r="CB844" s="56"/>
      <c r="CC844" s="56"/>
      <c r="CD844" s="56"/>
      <c r="CE844" s="56"/>
      <c r="CF844" s="56"/>
      <c r="CG844" s="56"/>
      <c r="CH844" s="56"/>
      <c r="CI844" s="56"/>
      <c r="CJ844" s="56"/>
      <c r="CK844" s="56"/>
      <c r="CL844" s="56"/>
      <c r="CM844" s="56"/>
      <c r="CN844" s="56"/>
      <c r="CO844" s="56"/>
      <c r="CP844" s="56"/>
      <c r="CQ844" s="56"/>
      <c r="CR844" s="56"/>
      <c r="CS844" s="56"/>
      <c r="CT844" s="56"/>
      <c r="CU844" s="56"/>
      <c r="CV844" s="56"/>
      <c r="CW844" s="56"/>
      <c r="CX844" s="56"/>
      <c r="CY844" s="56"/>
      <c r="CZ844" s="56"/>
      <c r="DA844" s="56"/>
      <c r="DB844" s="56"/>
      <c r="DC844" s="56"/>
      <c r="DD844" s="56"/>
      <c r="DE844" s="56"/>
      <c r="DF844" s="56"/>
      <c r="DG844" s="56"/>
      <c r="DH844" s="56"/>
      <c r="DI844" s="56"/>
      <c r="DJ844" s="56"/>
      <c r="DK844" s="56"/>
      <c r="DL844" s="56"/>
      <c r="DM844" s="56"/>
      <c r="DN844" s="56"/>
      <c r="DO844" s="56"/>
      <c r="DP844" s="56"/>
      <c r="DQ844" s="56"/>
      <c r="DR844" s="56"/>
      <c r="DS844" s="56"/>
      <c r="DT844" s="56"/>
      <c r="DU844" s="56"/>
      <c r="DV844" s="56"/>
      <c r="DW844" s="56"/>
      <c r="DX844" s="56"/>
      <c r="DY844" s="56"/>
      <c r="DZ844" s="56"/>
      <c r="EA844" s="56"/>
      <c r="EB844" s="56"/>
      <c r="EC844" s="56"/>
      <c r="ED844" s="56"/>
      <c r="EE844" s="56"/>
      <c r="EF844" s="56"/>
      <c r="EG844" s="56"/>
      <c r="EH844" s="56"/>
      <c r="EI844" s="56"/>
      <c r="EJ844" s="56"/>
      <c r="EK844" s="56"/>
      <c r="EL844" s="56"/>
      <c r="EM844" s="56"/>
      <c r="EN844" s="56"/>
      <c r="EO844" s="56"/>
      <c r="EP844" s="56"/>
      <c r="EQ844" s="56"/>
      <c r="ER844" s="56"/>
      <c r="ES844" s="56"/>
      <c r="ET844" s="56"/>
      <c r="EU844" s="56"/>
      <c r="EV844" s="56"/>
      <c r="EW844" s="56"/>
      <c r="EX844" s="56"/>
      <c r="EY844" s="56"/>
      <c r="EZ844" s="56"/>
      <c r="FA844" s="56"/>
      <c r="FB844" s="56"/>
      <c r="FC844" s="56"/>
      <c r="FD844" s="56"/>
      <c r="FE844" s="56"/>
      <c r="FF844" s="56"/>
      <c r="FG844" s="56"/>
      <c r="FH844" s="56"/>
      <c r="FI844" s="56"/>
      <c r="FJ844" s="56"/>
      <c r="FK844" s="56"/>
      <c r="FL844" s="56"/>
      <c r="FM844" s="56"/>
      <c r="FN844" s="56"/>
      <c r="FO844" s="56"/>
      <c r="FP844" s="56"/>
      <c r="FQ844" s="56"/>
      <c r="FR844" s="56"/>
      <c r="FS844" s="56"/>
      <c r="FT844" s="56"/>
      <c r="FU844" s="56"/>
      <c r="FV844" s="56"/>
      <c r="FW844" s="56"/>
      <c r="FX844" s="56"/>
      <c r="FY844" s="56"/>
      <c r="FZ844" s="56"/>
      <c r="GA844" s="56"/>
      <c r="GB844" s="56"/>
      <c r="GC844" s="56"/>
      <c r="GD844" s="56"/>
      <c r="GE844" s="56"/>
      <c r="GF844" s="56"/>
      <c r="GG844" s="56"/>
      <c r="GH844" s="56"/>
      <c r="GI844" s="56"/>
      <c r="GJ844" s="56"/>
      <c r="GK844" s="56"/>
      <c r="GL844" s="56"/>
      <c r="GM844" s="56"/>
      <c r="GN844" s="56"/>
      <c r="GO844" s="56"/>
      <c r="GP844" s="56"/>
      <c r="GQ844" s="56"/>
      <c r="GR844" s="56"/>
      <c r="GS844" s="56"/>
      <c r="GT844" s="56"/>
      <c r="GU844" s="56"/>
      <c r="GV844" s="56"/>
      <c r="GW844" s="56"/>
      <c r="GX844" s="56"/>
      <c r="GY844" s="56"/>
      <c r="GZ844" s="56"/>
      <c r="HA844" s="56"/>
      <c r="HB844" s="56"/>
      <c r="HC844" s="56"/>
      <c r="HD844" s="56"/>
      <c r="HE844" s="56"/>
      <c r="HF844" s="56"/>
      <c r="HG844" s="56"/>
      <c r="HH844" s="56"/>
      <c r="HI844" s="56"/>
      <c r="HJ844" s="56"/>
      <c r="HK844" s="56"/>
      <c r="HL844" s="56"/>
      <c r="HM844" s="56"/>
      <c r="HN844" s="56"/>
      <c r="HO844" s="56"/>
      <c r="HP844" s="56"/>
    </row>
    <row r="845" spans="1:224" ht="38.25" hidden="1" outlineLevel="1" x14ac:dyDescent="0.2">
      <c r="A845" s="17" t="s">
        <v>2222</v>
      </c>
      <c r="B845" s="18" t="s">
        <v>2188</v>
      </c>
      <c r="C845" s="17" t="s">
        <v>2223</v>
      </c>
      <c r="D845" s="43" t="s">
        <v>2224</v>
      </c>
      <c r="E845" s="38" t="s">
        <v>2225</v>
      </c>
      <c r="F845" s="93" t="s">
        <v>2226</v>
      </c>
      <c r="G845" s="38" t="s">
        <v>77</v>
      </c>
      <c r="H845" s="94">
        <v>100</v>
      </c>
      <c r="I845" s="18" t="s">
        <v>2192</v>
      </c>
      <c r="J845" s="35" t="s">
        <v>695</v>
      </c>
      <c r="K845" s="35"/>
      <c r="L845" s="18" t="s">
        <v>2227</v>
      </c>
      <c r="M845" s="44"/>
      <c r="N845" s="44"/>
      <c r="O845" s="44"/>
      <c r="P845" s="23"/>
      <c r="Q845" s="50">
        <v>504270000</v>
      </c>
      <c r="R845" s="50">
        <v>524440800</v>
      </c>
      <c r="S845" s="50">
        <v>545418432</v>
      </c>
      <c r="T845" s="60"/>
      <c r="U845" s="60"/>
      <c r="V845" s="50"/>
      <c r="W845" s="20">
        <f t="shared" si="28"/>
        <v>1574129232</v>
      </c>
      <c r="X845" s="23">
        <f t="shared" si="29"/>
        <v>1763024739.8400002</v>
      </c>
      <c r="Y845" s="44"/>
      <c r="Z845" s="16">
        <v>2014</v>
      </c>
      <c r="AA845" s="44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  <c r="BB845" s="56"/>
      <c r="BC845" s="56"/>
      <c r="BD845" s="56"/>
      <c r="BE845" s="56"/>
      <c r="BF845" s="56"/>
      <c r="BG845" s="56"/>
      <c r="BH845" s="56"/>
      <c r="BI845" s="56"/>
      <c r="BJ845" s="56"/>
      <c r="BK845" s="56"/>
      <c r="BL845" s="56"/>
      <c r="BM845" s="56"/>
      <c r="BN845" s="56"/>
      <c r="BO845" s="56"/>
      <c r="BP845" s="56"/>
      <c r="BQ845" s="56"/>
      <c r="BR845" s="56"/>
      <c r="BS845" s="56"/>
      <c r="BT845" s="56"/>
      <c r="BU845" s="56"/>
      <c r="BV845" s="56"/>
      <c r="BW845" s="56"/>
      <c r="BX845" s="56"/>
      <c r="BY845" s="56"/>
      <c r="BZ845" s="56"/>
      <c r="CA845" s="56"/>
      <c r="CB845" s="56"/>
      <c r="CC845" s="56"/>
      <c r="CD845" s="56"/>
      <c r="CE845" s="56"/>
      <c r="CF845" s="56"/>
      <c r="CG845" s="56"/>
      <c r="CH845" s="56"/>
      <c r="CI845" s="56"/>
      <c r="CJ845" s="56"/>
      <c r="CK845" s="56"/>
      <c r="CL845" s="56"/>
      <c r="CM845" s="56"/>
      <c r="CN845" s="56"/>
      <c r="CO845" s="56"/>
      <c r="CP845" s="56"/>
      <c r="CQ845" s="56"/>
      <c r="CR845" s="56"/>
      <c r="CS845" s="56"/>
      <c r="CT845" s="56"/>
      <c r="CU845" s="56"/>
      <c r="CV845" s="56"/>
      <c r="CW845" s="56"/>
      <c r="CX845" s="56"/>
      <c r="CY845" s="56"/>
      <c r="CZ845" s="56"/>
      <c r="DA845" s="56"/>
      <c r="DB845" s="56"/>
      <c r="DC845" s="56"/>
      <c r="DD845" s="56"/>
      <c r="DE845" s="56"/>
      <c r="DF845" s="56"/>
      <c r="DG845" s="56"/>
      <c r="DH845" s="56"/>
      <c r="DI845" s="56"/>
      <c r="DJ845" s="56"/>
      <c r="DK845" s="56"/>
      <c r="DL845" s="56"/>
      <c r="DM845" s="56"/>
      <c r="DN845" s="56"/>
      <c r="DO845" s="56"/>
      <c r="DP845" s="56"/>
      <c r="DQ845" s="56"/>
      <c r="DR845" s="56"/>
      <c r="DS845" s="56"/>
      <c r="DT845" s="56"/>
      <c r="DU845" s="56"/>
      <c r="DV845" s="56"/>
      <c r="DW845" s="56"/>
      <c r="DX845" s="56"/>
      <c r="DY845" s="56"/>
      <c r="DZ845" s="56"/>
      <c r="EA845" s="56"/>
      <c r="EB845" s="56"/>
      <c r="EC845" s="56"/>
      <c r="ED845" s="56"/>
      <c r="EE845" s="56"/>
      <c r="EF845" s="56"/>
      <c r="EG845" s="56"/>
      <c r="EH845" s="56"/>
      <c r="EI845" s="56"/>
      <c r="EJ845" s="56"/>
      <c r="EK845" s="56"/>
      <c r="EL845" s="56"/>
      <c r="EM845" s="56"/>
      <c r="EN845" s="56"/>
      <c r="EO845" s="56"/>
      <c r="EP845" s="56"/>
      <c r="EQ845" s="56"/>
      <c r="ER845" s="56"/>
      <c r="ES845" s="56"/>
      <c r="ET845" s="56"/>
      <c r="EU845" s="56"/>
      <c r="EV845" s="56"/>
      <c r="EW845" s="56"/>
      <c r="EX845" s="56"/>
      <c r="EY845" s="56"/>
      <c r="EZ845" s="56"/>
      <c r="FA845" s="56"/>
      <c r="FB845" s="56"/>
      <c r="FC845" s="56"/>
      <c r="FD845" s="56"/>
      <c r="FE845" s="56"/>
      <c r="FF845" s="56"/>
      <c r="FG845" s="56"/>
      <c r="FH845" s="56"/>
      <c r="FI845" s="56"/>
      <c r="FJ845" s="56"/>
      <c r="FK845" s="56"/>
      <c r="FL845" s="56"/>
      <c r="FM845" s="56"/>
      <c r="FN845" s="56"/>
      <c r="FO845" s="56"/>
      <c r="FP845" s="56"/>
      <c r="FQ845" s="56"/>
      <c r="FR845" s="56"/>
      <c r="FS845" s="56"/>
      <c r="FT845" s="56"/>
      <c r="FU845" s="56"/>
      <c r="FV845" s="56"/>
      <c r="FW845" s="56"/>
      <c r="FX845" s="56"/>
      <c r="FY845" s="56"/>
      <c r="FZ845" s="56"/>
      <c r="GA845" s="56"/>
      <c r="GB845" s="56"/>
      <c r="GC845" s="56"/>
      <c r="GD845" s="56"/>
      <c r="GE845" s="56"/>
      <c r="GF845" s="56"/>
      <c r="GG845" s="56"/>
      <c r="GH845" s="56"/>
      <c r="GI845" s="56"/>
      <c r="GJ845" s="56"/>
      <c r="GK845" s="56"/>
      <c r="GL845" s="56"/>
      <c r="GM845" s="56"/>
      <c r="GN845" s="56"/>
      <c r="GO845" s="56"/>
      <c r="GP845" s="56"/>
      <c r="GQ845" s="56"/>
      <c r="GR845" s="56"/>
      <c r="GS845" s="56"/>
      <c r="GT845" s="56"/>
      <c r="GU845" s="56"/>
      <c r="GV845" s="56"/>
      <c r="GW845" s="56"/>
      <c r="GX845" s="56"/>
      <c r="GY845" s="56"/>
      <c r="GZ845" s="56"/>
      <c r="HA845" s="56"/>
      <c r="HB845" s="56"/>
      <c r="HC845" s="56"/>
      <c r="HD845" s="56"/>
      <c r="HE845" s="56"/>
      <c r="HF845" s="56"/>
      <c r="HG845" s="56"/>
      <c r="HH845" s="56"/>
      <c r="HI845" s="56"/>
      <c r="HJ845" s="56"/>
      <c r="HK845" s="56"/>
      <c r="HL845" s="56"/>
      <c r="HM845" s="56"/>
      <c r="HN845" s="56"/>
      <c r="HO845" s="56"/>
      <c r="HP845" s="56"/>
    </row>
    <row r="846" spans="1:224" ht="63.75" hidden="1" outlineLevel="1" x14ac:dyDescent="0.2">
      <c r="A846" s="17" t="s">
        <v>2228</v>
      </c>
      <c r="B846" s="18" t="s">
        <v>2188</v>
      </c>
      <c r="C846" s="17" t="s">
        <v>2229</v>
      </c>
      <c r="D846" s="43" t="s">
        <v>2230</v>
      </c>
      <c r="E846" s="38" t="s">
        <v>2230</v>
      </c>
      <c r="F846" s="38" t="s">
        <v>2231</v>
      </c>
      <c r="G846" s="38" t="s">
        <v>77</v>
      </c>
      <c r="H846" s="94">
        <v>100</v>
      </c>
      <c r="I846" s="18" t="s">
        <v>2192</v>
      </c>
      <c r="J846" s="35" t="s">
        <v>695</v>
      </c>
      <c r="K846" s="35"/>
      <c r="L846" s="18" t="s">
        <v>2193</v>
      </c>
      <c r="M846" s="44"/>
      <c r="N846" s="44"/>
      <c r="O846" s="44"/>
      <c r="P846" s="23"/>
      <c r="Q846" s="50">
        <v>92650500</v>
      </c>
      <c r="R846" s="50">
        <v>96356520</v>
      </c>
      <c r="S846" s="50">
        <v>100210780.8</v>
      </c>
      <c r="T846" s="60"/>
      <c r="U846" s="60"/>
      <c r="V846" s="50"/>
      <c r="W846" s="20">
        <f t="shared" si="28"/>
        <v>289217800.80000001</v>
      </c>
      <c r="X846" s="23">
        <f t="shared" si="29"/>
        <v>323923936.89600003</v>
      </c>
      <c r="Y846" s="44"/>
      <c r="Z846" s="16">
        <v>2014</v>
      </c>
      <c r="AA846" s="44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  <c r="BB846" s="56"/>
      <c r="BC846" s="56"/>
      <c r="BD846" s="56"/>
      <c r="BE846" s="56"/>
      <c r="BF846" s="56"/>
      <c r="BG846" s="56"/>
      <c r="BH846" s="56"/>
      <c r="BI846" s="56"/>
      <c r="BJ846" s="56"/>
      <c r="BK846" s="56"/>
      <c r="BL846" s="56"/>
      <c r="BM846" s="56"/>
      <c r="BN846" s="56"/>
      <c r="BO846" s="56"/>
      <c r="BP846" s="56"/>
      <c r="BQ846" s="56"/>
      <c r="BR846" s="56"/>
      <c r="BS846" s="56"/>
      <c r="BT846" s="56"/>
      <c r="BU846" s="56"/>
      <c r="BV846" s="56"/>
      <c r="BW846" s="56"/>
      <c r="BX846" s="56"/>
      <c r="BY846" s="56"/>
      <c r="BZ846" s="56"/>
      <c r="CA846" s="56"/>
      <c r="CB846" s="56"/>
      <c r="CC846" s="56"/>
      <c r="CD846" s="56"/>
      <c r="CE846" s="56"/>
      <c r="CF846" s="56"/>
      <c r="CG846" s="56"/>
      <c r="CH846" s="56"/>
      <c r="CI846" s="56"/>
      <c r="CJ846" s="56"/>
      <c r="CK846" s="56"/>
      <c r="CL846" s="56"/>
      <c r="CM846" s="56"/>
      <c r="CN846" s="56"/>
      <c r="CO846" s="56"/>
      <c r="CP846" s="56"/>
      <c r="CQ846" s="56"/>
      <c r="CR846" s="56"/>
      <c r="CS846" s="56"/>
      <c r="CT846" s="56"/>
      <c r="CU846" s="56"/>
      <c r="CV846" s="56"/>
      <c r="CW846" s="56"/>
      <c r="CX846" s="56"/>
      <c r="CY846" s="56"/>
      <c r="CZ846" s="56"/>
      <c r="DA846" s="56"/>
      <c r="DB846" s="56"/>
      <c r="DC846" s="56"/>
      <c r="DD846" s="56"/>
      <c r="DE846" s="56"/>
      <c r="DF846" s="56"/>
      <c r="DG846" s="56"/>
      <c r="DH846" s="56"/>
      <c r="DI846" s="56"/>
      <c r="DJ846" s="56"/>
      <c r="DK846" s="56"/>
      <c r="DL846" s="56"/>
      <c r="DM846" s="56"/>
      <c r="DN846" s="56"/>
      <c r="DO846" s="56"/>
      <c r="DP846" s="56"/>
      <c r="DQ846" s="56"/>
      <c r="DR846" s="56"/>
      <c r="DS846" s="56"/>
      <c r="DT846" s="56"/>
      <c r="DU846" s="56"/>
      <c r="DV846" s="56"/>
      <c r="DW846" s="56"/>
      <c r="DX846" s="56"/>
      <c r="DY846" s="56"/>
      <c r="DZ846" s="56"/>
      <c r="EA846" s="56"/>
      <c r="EB846" s="56"/>
      <c r="EC846" s="56"/>
      <c r="ED846" s="56"/>
      <c r="EE846" s="56"/>
      <c r="EF846" s="56"/>
      <c r="EG846" s="56"/>
      <c r="EH846" s="56"/>
      <c r="EI846" s="56"/>
      <c r="EJ846" s="56"/>
      <c r="EK846" s="56"/>
      <c r="EL846" s="56"/>
      <c r="EM846" s="56"/>
      <c r="EN846" s="56"/>
      <c r="EO846" s="56"/>
      <c r="EP846" s="56"/>
      <c r="EQ846" s="56"/>
      <c r="ER846" s="56"/>
      <c r="ES846" s="56"/>
      <c r="ET846" s="56"/>
      <c r="EU846" s="56"/>
      <c r="EV846" s="56"/>
      <c r="EW846" s="56"/>
      <c r="EX846" s="56"/>
      <c r="EY846" s="56"/>
      <c r="EZ846" s="56"/>
      <c r="FA846" s="56"/>
      <c r="FB846" s="56"/>
      <c r="FC846" s="56"/>
      <c r="FD846" s="56"/>
      <c r="FE846" s="56"/>
      <c r="FF846" s="56"/>
      <c r="FG846" s="56"/>
      <c r="FH846" s="56"/>
      <c r="FI846" s="56"/>
      <c r="FJ846" s="56"/>
      <c r="FK846" s="56"/>
      <c r="FL846" s="56"/>
      <c r="FM846" s="56"/>
      <c r="FN846" s="56"/>
      <c r="FO846" s="56"/>
      <c r="FP846" s="56"/>
      <c r="FQ846" s="56"/>
      <c r="FR846" s="56"/>
      <c r="FS846" s="56"/>
      <c r="FT846" s="56"/>
      <c r="FU846" s="56"/>
      <c r="FV846" s="56"/>
      <c r="FW846" s="56"/>
      <c r="FX846" s="56"/>
      <c r="FY846" s="56"/>
      <c r="FZ846" s="56"/>
      <c r="GA846" s="56"/>
      <c r="GB846" s="56"/>
      <c r="GC846" s="56"/>
      <c r="GD846" s="56"/>
      <c r="GE846" s="56"/>
      <c r="GF846" s="56"/>
      <c r="GG846" s="56"/>
      <c r="GH846" s="56"/>
      <c r="GI846" s="56"/>
      <c r="GJ846" s="56"/>
      <c r="GK846" s="56"/>
      <c r="GL846" s="56"/>
      <c r="GM846" s="56"/>
      <c r="GN846" s="56"/>
      <c r="GO846" s="56"/>
      <c r="GP846" s="56"/>
      <c r="GQ846" s="56"/>
      <c r="GR846" s="56"/>
      <c r="GS846" s="56"/>
      <c r="GT846" s="56"/>
      <c r="GU846" s="56"/>
      <c r="GV846" s="56"/>
      <c r="GW846" s="56"/>
      <c r="GX846" s="56"/>
      <c r="GY846" s="56"/>
      <c r="GZ846" s="56"/>
      <c r="HA846" s="56"/>
      <c r="HB846" s="56"/>
      <c r="HC846" s="56"/>
      <c r="HD846" s="56"/>
      <c r="HE846" s="56"/>
      <c r="HF846" s="56"/>
      <c r="HG846" s="56"/>
      <c r="HH846" s="56"/>
      <c r="HI846" s="56"/>
      <c r="HJ846" s="56"/>
      <c r="HK846" s="56"/>
      <c r="HL846" s="56"/>
      <c r="HM846" s="56"/>
      <c r="HN846" s="56"/>
      <c r="HO846" s="56"/>
      <c r="HP846" s="56"/>
    </row>
    <row r="847" spans="1:224" ht="38.25" hidden="1" outlineLevel="1" x14ac:dyDescent="0.2">
      <c r="A847" s="17" t="s">
        <v>2232</v>
      </c>
      <c r="B847" s="18" t="s">
        <v>2188</v>
      </c>
      <c r="C847" s="17" t="s">
        <v>2233</v>
      </c>
      <c r="D847" s="43" t="s">
        <v>2234</v>
      </c>
      <c r="E847" s="18" t="s">
        <v>2235</v>
      </c>
      <c r="F847" s="18" t="s">
        <v>2236</v>
      </c>
      <c r="G847" s="38" t="s">
        <v>77</v>
      </c>
      <c r="H847" s="94">
        <v>50</v>
      </c>
      <c r="I847" s="18" t="s">
        <v>2192</v>
      </c>
      <c r="J847" s="35" t="s">
        <v>695</v>
      </c>
      <c r="K847" s="35"/>
      <c r="L847" s="18" t="s">
        <v>2193</v>
      </c>
      <c r="M847" s="44"/>
      <c r="N847" s="44"/>
      <c r="O847" s="44"/>
      <c r="P847" s="23"/>
      <c r="Q847" s="50">
        <v>69420000</v>
      </c>
      <c r="R847" s="50">
        <v>72196800</v>
      </c>
      <c r="S847" s="50">
        <v>75084672</v>
      </c>
      <c r="T847" s="60"/>
      <c r="U847" s="60"/>
      <c r="V847" s="50"/>
      <c r="W847" s="20">
        <f t="shared" si="28"/>
        <v>216701472</v>
      </c>
      <c r="X847" s="23">
        <f t="shared" si="29"/>
        <v>242705648.64000002</v>
      </c>
      <c r="Y847" s="44"/>
      <c r="Z847" s="16">
        <v>2014</v>
      </c>
      <c r="AA847" s="44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  <c r="BB847" s="56"/>
      <c r="BC847" s="56"/>
      <c r="BD847" s="56"/>
      <c r="BE847" s="56"/>
      <c r="BF847" s="56"/>
      <c r="BG847" s="56"/>
      <c r="BH847" s="56"/>
      <c r="BI847" s="56"/>
      <c r="BJ847" s="56"/>
      <c r="BK847" s="56"/>
      <c r="BL847" s="56"/>
      <c r="BM847" s="56"/>
      <c r="BN847" s="56"/>
      <c r="BO847" s="56"/>
      <c r="BP847" s="56"/>
      <c r="BQ847" s="56"/>
      <c r="BR847" s="56"/>
      <c r="BS847" s="56"/>
      <c r="BT847" s="56"/>
      <c r="BU847" s="56"/>
      <c r="BV847" s="56"/>
      <c r="BW847" s="56"/>
      <c r="BX847" s="56"/>
      <c r="BY847" s="56"/>
      <c r="BZ847" s="56"/>
      <c r="CA847" s="56"/>
      <c r="CB847" s="56"/>
      <c r="CC847" s="56"/>
      <c r="CD847" s="56"/>
      <c r="CE847" s="56"/>
      <c r="CF847" s="56"/>
      <c r="CG847" s="56"/>
      <c r="CH847" s="56"/>
      <c r="CI847" s="56"/>
      <c r="CJ847" s="56"/>
      <c r="CK847" s="56"/>
      <c r="CL847" s="56"/>
      <c r="CM847" s="56"/>
      <c r="CN847" s="56"/>
      <c r="CO847" s="56"/>
      <c r="CP847" s="56"/>
      <c r="CQ847" s="56"/>
      <c r="CR847" s="56"/>
      <c r="CS847" s="56"/>
      <c r="CT847" s="56"/>
      <c r="CU847" s="56"/>
      <c r="CV847" s="56"/>
      <c r="CW847" s="56"/>
      <c r="CX847" s="56"/>
      <c r="CY847" s="56"/>
      <c r="CZ847" s="56"/>
      <c r="DA847" s="56"/>
      <c r="DB847" s="56"/>
      <c r="DC847" s="56"/>
      <c r="DD847" s="56"/>
      <c r="DE847" s="56"/>
      <c r="DF847" s="56"/>
      <c r="DG847" s="56"/>
      <c r="DH847" s="56"/>
      <c r="DI847" s="56"/>
      <c r="DJ847" s="56"/>
      <c r="DK847" s="56"/>
      <c r="DL847" s="56"/>
      <c r="DM847" s="56"/>
      <c r="DN847" s="56"/>
      <c r="DO847" s="56"/>
      <c r="DP847" s="56"/>
      <c r="DQ847" s="56"/>
      <c r="DR847" s="56"/>
      <c r="DS847" s="56"/>
      <c r="DT847" s="56"/>
      <c r="DU847" s="56"/>
      <c r="DV847" s="56"/>
      <c r="DW847" s="56"/>
      <c r="DX847" s="56"/>
      <c r="DY847" s="56"/>
      <c r="DZ847" s="56"/>
      <c r="EA847" s="56"/>
      <c r="EB847" s="56"/>
      <c r="EC847" s="56"/>
      <c r="ED847" s="56"/>
      <c r="EE847" s="56"/>
      <c r="EF847" s="56"/>
      <c r="EG847" s="56"/>
      <c r="EH847" s="56"/>
      <c r="EI847" s="56"/>
      <c r="EJ847" s="56"/>
      <c r="EK847" s="56"/>
      <c r="EL847" s="56"/>
      <c r="EM847" s="56"/>
      <c r="EN847" s="56"/>
      <c r="EO847" s="56"/>
      <c r="EP847" s="56"/>
      <c r="EQ847" s="56"/>
      <c r="ER847" s="56"/>
      <c r="ES847" s="56"/>
      <c r="ET847" s="56"/>
      <c r="EU847" s="56"/>
      <c r="EV847" s="56"/>
      <c r="EW847" s="56"/>
      <c r="EX847" s="56"/>
      <c r="EY847" s="56"/>
      <c r="EZ847" s="56"/>
      <c r="FA847" s="56"/>
      <c r="FB847" s="56"/>
      <c r="FC847" s="56"/>
      <c r="FD847" s="56"/>
      <c r="FE847" s="56"/>
      <c r="FF847" s="56"/>
      <c r="FG847" s="56"/>
      <c r="FH847" s="56"/>
      <c r="FI847" s="56"/>
      <c r="FJ847" s="56"/>
      <c r="FK847" s="56"/>
      <c r="FL847" s="56"/>
      <c r="FM847" s="56"/>
      <c r="FN847" s="56"/>
      <c r="FO847" s="56"/>
      <c r="FP847" s="56"/>
      <c r="FQ847" s="56"/>
      <c r="FR847" s="56"/>
      <c r="FS847" s="56"/>
      <c r="FT847" s="56"/>
      <c r="FU847" s="56"/>
      <c r="FV847" s="56"/>
      <c r="FW847" s="56"/>
      <c r="FX847" s="56"/>
      <c r="FY847" s="56"/>
      <c r="FZ847" s="56"/>
      <c r="GA847" s="56"/>
      <c r="GB847" s="56"/>
      <c r="GC847" s="56"/>
      <c r="GD847" s="56"/>
      <c r="GE847" s="56"/>
      <c r="GF847" s="56"/>
      <c r="GG847" s="56"/>
      <c r="GH847" s="56"/>
      <c r="GI847" s="56"/>
      <c r="GJ847" s="56"/>
      <c r="GK847" s="56"/>
      <c r="GL847" s="56"/>
      <c r="GM847" s="56"/>
      <c r="GN847" s="56"/>
      <c r="GO847" s="56"/>
      <c r="GP847" s="56"/>
      <c r="GQ847" s="56"/>
      <c r="GR847" s="56"/>
      <c r="GS847" s="56"/>
      <c r="GT847" s="56"/>
      <c r="GU847" s="56"/>
      <c r="GV847" s="56"/>
      <c r="GW847" s="56"/>
      <c r="GX847" s="56"/>
      <c r="GY847" s="56"/>
      <c r="GZ847" s="56"/>
      <c r="HA847" s="56"/>
      <c r="HB847" s="56"/>
      <c r="HC847" s="56"/>
      <c r="HD847" s="56"/>
      <c r="HE847" s="56"/>
      <c r="HF847" s="56"/>
      <c r="HG847" s="56"/>
      <c r="HH847" s="56"/>
      <c r="HI847" s="56"/>
      <c r="HJ847" s="56"/>
      <c r="HK847" s="56"/>
      <c r="HL847" s="56"/>
      <c r="HM847" s="56"/>
      <c r="HN847" s="56"/>
      <c r="HO847" s="56"/>
      <c r="HP847" s="56"/>
    </row>
    <row r="848" spans="1:224" ht="38.25" hidden="1" outlineLevel="1" x14ac:dyDescent="0.2">
      <c r="A848" s="17" t="s">
        <v>2237</v>
      </c>
      <c r="B848" s="18" t="s">
        <v>2188</v>
      </c>
      <c r="C848" s="17" t="s">
        <v>2238</v>
      </c>
      <c r="D848" s="43" t="s">
        <v>2239</v>
      </c>
      <c r="E848" s="38" t="s">
        <v>2240</v>
      </c>
      <c r="F848" s="38" t="s">
        <v>2241</v>
      </c>
      <c r="G848" s="38" t="s">
        <v>45</v>
      </c>
      <c r="H848" s="94">
        <v>100</v>
      </c>
      <c r="I848" s="18" t="s">
        <v>2192</v>
      </c>
      <c r="J848" s="35" t="s">
        <v>695</v>
      </c>
      <c r="K848" s="35"/>
      <c r="L848" s="18" t="s">
        <v>2193</v>
      </c>
      <c r="M848" s="44"/>
      <c r="N848" s="44"/>
      <c r="O848" s="44"/>
      <c r="P848" s="23"/>
      <c r="Q848" s="50">
        <v>6696000</v>
      </c>
      <c r="R848" s="50">
        <v>6963840</v>
      </c>
      <c r="S848" s="50">
        <v>7242393.6000000006</v>
      </c>
      <c r="T848" s="60"/>
      <c r="U848" s="60"/>
      <c r="V848" s="50"/>
      <c r="W848" s="20">
        <f t="shared" si="28"/>
        <v>20902233.600000001</v>
      </c>
      <c r="X848" s="23">
        <f t="shared" si="29"/>
        <v>23410501.632000003</v>
      </c>
      <c r="Y848" s="44"/>
      <c r="Z848" s="16">
        <v>2014</v>
      </c>
      <c r="AA848" s="44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6"/>
      <c r="BF848" s="56"/>
      <c r="BG848" s="56"/>
      <c r="BH848" s="56"/>
      <c r="BI848" s="56"/>
      <c r="BJ848" s="56"/>
      <c r="BK848" s="56"/>
      <c r="BL848" s="56"/>
      <c r="BM848" s="56"/>
      <c r="BN848" s="56"/>
      <c r="BO848" s="56"/>
      <c r="BP848" s="56"/>
      <c r="BQ848" s="56"/>
      <c r="BR848" s="56"/>
      <c r="BS848" s="56"/>
      <c r="BT848" s="56"/>
      <c r="BU848" s="56"/>
      <c r="BV848" s="56"/>
      <c r="BW848" s="56"/>
      <c r="BX848" s="56"/>
      <c r="BY848" s="56"/>
      <c r="BZ848" s="56"/>
      <c r="CA848" s="56"/>
      <c r="CB848" s="56"/>
      <c r="CC848" s="56"/>
      <c r="CD848" s="56"/>
      <c r="CE848" s="56"/>
      <c r="CF848" s="56"/>
      <c r="CG848" s="56"/>
      <c r="CH848" s="56"/>
      <c r="CI848" s="56"/>
      <c r="CJ848" s="56"/>
      <c r="CK848" s="56"/>
      <c r="CL848" s="56"/>
      <c r="CM848" s="56"/>
      <c r="CN848" s="56"/>
      <c r="CO848" s="56"/>
      <c r="CP848" s="56"/>
      <c r="CQ848" s="56"/>
      <c r="CR848" s="56"/>
      <c r="CS848" s="56"/>
      <c r="CT848" s="56"/>
      <c r="CU848" s="56"/>
      <c r="CV848" s="56"/>
      <c r="CW848" s="56"/>
      <c r="CX848" s="56"/>
      <c r="CY848" s="56"/>
      <c r="CZ848" s="56"/>
      <c r="DA848" s="56"/>
      <c r="DB848" s="56"/>
      <c r="DC848" s="56"/>
      <c r="DD848" s="56"/>
      <c r="DE848" s="56"/>
      <c r="DF848" s="56"/>
      <c r="DG848" s="56"/>
      <c r="DH848" s="56"/>
      <c r="DI848" s="56"/>
      <c r="DJ848" s="56"/>
      <c r="DK848" s="56"/>
      <c r="DL848" s="56"/>
      <c r="DM848" s="56"/>
      <c r="DN848" s="56"/>
      <c r="DO848" s="56"/>
      <c r="DP848" s="56"/>
      <c r="DQ848" s="56"/>
      <c r="DR848" s="56"/>
      <c r="DS848" s="56"/>
      <c r="DT848" s="56"/>
      <c r="DU848" s="56"/>
      <c r="DV848" s="56"/>
      <c r="DW848" s="56"/>
      <c r="DX848" s="56"/>
      <c r="DY848" s="56"/>
      <c r="DZ848" s="56"/>
      <c r="EA848" s="56"/>
      <c r="EB848" s="56"/>
      <c r="EC848" s="56"/>
      <c r="ED848" s="56"/>
      <c r="EE848" s="56"/>
      <c r="EF848" s="56"/>
      <c r="EG848" s="56"/>
      <c r="EH848" s="56"/>
      <c r="EI848" s="56"/>
      <c r="EJ848" s="56"/>
      <c r="EK848" s="56"/>
      <c r="EL848" s="56"/>
      <c r="EM848" s="56"/>
      <c r="EN848" s="56"/>
      <c r="EO848" s="56"/>
      <c r="EP848" s="56"/>
      <c r="EQ848" s="56"/>
      <c r="ER848" s="56"/>
      <c r="ES848" s="56"/>
      <c r="ET848" s="56"/>
      <c r="EU848" s="56"/>
      <c r="EV848" s="56"/>
      <c r="EW848" s="56"/>
      <c r="EX848" s="56"/>
      <c r="EY848" s="56"/>
      <c r="EZ848" s="56"/>
      <c r="FA848" s="56"/>
      <c r="FB848" s="56"/>
      <c r="FC848" s="56"/>
      <c r="FD848" s="56"/>
      <c r="FE848" s="56"/>
      <c r="FF848" s="56"/>
      <c r="FG848" s="56"/>
      <c r="FH848" s="56"/>
      <c r="FI848" s="56"/>
      <c r="FJ848" s="56"/>
      <c r="FK848" s="56"/>
      <c r="FL848" s="56"/>
      <c r="FM848" s="56"/>
      <c r="FN848" s="56"/>
      <c r="FO848" s="56"/>
      <c r="FP848" s="56"/>
      <c r="FQ848" s="56"/>
      <c r="FR848" s="56"/>
      <c r="FS848" s="56"/>
      <c r="FT848" s="56"/>
      <c r="FU848" s="56"/>
      <c r="FV848" s="56"/>
      <c r="FW848" s="56"/>
      <c r="FX848" s="56"/>
      <c r="FY848" s="56"/>
      <c r="FZ848" s="56"/>
      <c r="GA848" s="56"/>
      <c r="GB848" s="56"/>
      <c r="GC848" s="56"/>
      <c r="GD848" s="56"/>
      <c r="GE848" s="56"/>
      <c r="GF848" s="56"/>
      <c r="GG848" s="56"/>
      <c r="GH848" s="56"/>
      <c r="GI848" s="56"/>
      <c r="GJ848" s="56"/>
      <c r="GK848" s="56"/>
      <c r="GL848" s="56"/>
      <c r="GM848" s="56"/>
      <c r="GN848" s="56"/>
      <c r="GO848" s="56"/>
      <c r="GP848" s="56"/>
      <c r="GQ848" s="56"/>
      <c r="GR848" s="56"/>
      <c r="GS848" s="56"/>
      <c r="GT848" s="56"/>
      <c r="GU848" s="56"/>
      <c r="GV848" s="56"/>
      <c r="GW848" s="56"/>
      <c r="GX848" s="56"/>
      <c r="GY848" s="56"/>
      <c r="GZ848" s="56"/>
      <c r="HA848" s="56"/>
      <c r="HB848" s="56"/>
      <c r="HC848" s="56"/>
      <c r="HD848" s="56"/>
      <c r="HE848" s="56"/>
      <c r="HF848" s="56"/>
      <c r="HG848" s="56"/>
      <c r="HH848" s="56"/>
      <c r="HI848" s="56"/>
      <c r="HJ848" s="56"/>
      <c r="HK848" s="56"/>
      <c r="HL848" s="56"/>
      <c r="HM848" s="56"/>
      <c r="HN848" s="56"/>
      <c r="HO848" s="56"/>
      <c r="HP848" s="56"/>
    </row>
    <row r="849" spans="1:224" ht="51" hidden="1" outlineLevel="1" x14ac:dyDescent="0.2">
      <c r="A849" s="17" t="s">
        <v>2242</v>
      </c>
      <c r="B849" s="18" t="s">
        <v>2188</v>
      </c>
      <c r="C849" s="17" t="s">
        <v>2243</v>
      </c>
      <c r="D849" s="43" t="s">
        <v>2244</v>
      </c>
      <c r="E849" s="38" t="s">
        <v>2245</v>
      </c>
      <c r="F849" s="38" t="s">
        <v>2246</v>
      </c>
      <c r="G849" s="38" t="s">
        <v>45</v>
      </c>
      <c r="H849" s="94">
        <v>100</v>
      </c>
      <c r="I849" s="18" t="s">
        <v>2192</v>
      </c>
      <c r="J849" s="35" t="s">
        <v>695</v>
      </c>
      <c r="K849" s="35"/>
      <c r="L849" s="18" t="s">
        <v>2193</v>
      </c>
      <c r="M849" s="44"/>
      <c r="N849" s="44"/>
      <c r="O849" s="44"/>
      <c r="P849" s="23"/>
      <c r="Q849" s="50">
        <v>9814560</v>
      </c>
      <c r="R849" s="50">
        <v>10207142.4</v>
      </c>
      <c r="S849" s="50">
        <v>10615428.1</v>
      </c>
      <c r="T849" s="60"/>
      <c r="U849" s="60"/>
      <c r="V849" s="50"/>
      <c r="W849" s="20">
        <f t="shared" si="28"/>
        <v>30637130.5</v>
      </c>
      <c r="X849" s="23">
        <f t="shared" si="29"/>
        <v>34313586.160000004</v>
      </c>
      <c r="Y849" s="44"/>
      <c r="Z849" s="16">
        <v>2014</v>
      </c>
      <c r="AA849" s="44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6"/>
      <c r="BF849" s="56"/>
      <c r="BG849" s="56"/>
      <c r="BH849" s="56"/>
      <c r="BI849" s="56"/>
      <c r="BJ849" s="56"/>
      <c r="BK849" s="56"/>
      <c r="BL849" s="56"/>
      <c r="BM849" s="56"/>
      <c r="BN849" s="56"/>
      <c r="BO849" s="56"/>
      <c r="BP849" s="56"/>
      <c r="BQ849" s="56"/>
      <c r="BR849" s="56"/>
      <c r="BS849" s="56"/>
      <c r="BT849" s="56"/>
      <c r="BU849" s="56"/>
      <c r="BV849" s="56"/>
      <c r="BW849" s="56"/>
      <c r="BX849" s="56"/>
      <c r="BY849" s="56"/>
      <c r="BZ849" s="56"/>
      <c r="CA849" s="56"/>
      <c r="CB849" s="56"/>
      <c r="CC849" s="56"/>
      <c r="CD849" s="56"/>
      <c r="CE849" s="56"/>
      <c r="CF849" s="56"/>
      <c r="CG849" s="56"/>
      <c r="CH849" s="56"/>
      <c r="CI849" s="56"/>
      <c r="CJ849" s="56"/>
      <c r="CK849" s="56"/>
      <c r="CL849" s="56"/>
      <c r="CM849" s="56"/>
      <c r="CN849" s="56"/>
      <c r="CO849" s="56"/>
      <c r="CP849" s="56"/>
      <c r="CQ849" s="56"/>
      <c r="CR849" s="56"/>
      <c r="CS849" s="56"/>
      <c r="CT849" s="56"/>
      <c r="CU849" s="56"/>
      <c r="CV849" s="56"/>
      <c r="CW849" s="56"/>
      <c r="CX849" s="56"/>
      <c r="CY849" s="56"/>
      <c r="CZ849" s="56"/>
      <c r="DA849" s="56"/>
      <c r="DB849" s="56"/>
      <c r="DC849" s="56"/>
      <c r="DD849" s="56"/>
      <c r="DE849" s="56"/>
      <c r="DF849" s="56"/>
      <c r="DG849" s="56"/>
      <c r="DH849" s="56"/>
      <c r="DI849" s="56"/>
      <c r="DJ849" s="56"/>
      <c r="DK849" s="56"/>
      <c r="DL849" s="56"/>
      <c r="DM849" s="56"/>
      <c r="DN849" s="56"/>
      <c r="DO849" s="56"/>
      <c r="DP849" s="56"/>
      <c r="DQ849" s="56"/>
      <c r="DR849" s="56"/>
      <c r="DS849" s="56"/>
      <c r="DT849" s="56"/>
      <c r="DU849" s="56"/>
      <c r="DV849" s="56"/>
      <c r="DW849" s="56"/>
      <c r="DX849" s="56"/>
      <c r="DY849" s="56"/>
      <c r="DZ849" s="56"/>
      <c r="EA849" s="56"/>
      <c r="EB849" s="56"/>
      <c r="EC849" s="56"/>
      <c r="ED849" s="56"/>
      <c r="EE849" s="56"/>
      <c r="EF849" s="56"/>
      <c r="EG849" s="56"/>
      <c r="EH849" s="56"/>
      <c r="EI849" s="56"/>
      <c r="EJ849" s="56"/>
      <c r="EK849" s="56"/>
      <c r="EL849" s="56"/>
      <c r="EM849" s="56"/>
      <c r="EN849" s="56"/>
      <c r="EO849" s="56"/>
      <c r="EP849" s="56"/>
      <c r="EQ849" s="56"/>
      <c r="ER849" s="56"/>
      <c r="ES849" s="56"/>
      <c r="ET849" s="56"/>
      <c r="EU849" s="56"/>
      <c r="EV849" s="56"/>
      <c r="EW849" s="56"/>
      <c r="EX849" s="56"/>
      <c r="EY849" s="56"/>
      <c r="EZ849" s="56"/>
      <c r="FA849" s="56"/>
      <c r="FB849" s="56"/>
      <c r="FC849" s="56"/>
      <c r="FD849" s="56"/>
      <c r="FE849" s="56"/>
      <c r="FF849" s="56"/>
      <c r="FG849" s="56"/>
      <c r="FH849" s="56"/>
      <c r="FI849" s="56"/>
      <c r="FJ849" s="56"/>
      <c r="FK849" s="56"/>
      <c r="FL849" s="56"/>
      <c r="FM849" s="56"/>
      <c r="FN849" s="56"/>
      <c r="FO849" s="56"/>
      <c r="FP849" s="56"/>
      <c r="FQ849" s="56"/>
      <c r="FR849" s="56"/>
      <c r="FS849" s="56"/>
      <c r="FT849" s="56"/>
      <c r="FU849" s="56"/>
      <c r="FV849" s="56"/>
      <c r="FW849" s="56"/>
      <c r="FX849" s="56"/>
      <c r="FY849" s="56"/>
      <c r="FZ849" s="56"/>
      <c r="GA849" s="56"/>
      <c r="GB849" s="56"/>
      <c r="GC849" s="56"/>
      <c r="GD849" s="56"/>
      <c r="GE849" s="56"/>
      <c r="GF849" s="56"/>
      <c r="GG849" s="56"/>
      <c r="GH849" s="56"/>
      <c r="GI849" s="56"/>
      <c r="GJ849" s="56"/>
      <c r="GK849" s="56"/>
      <c r="GL849" s="56"/>
      <c r="GM849" s="56"/>
      <c r="GN849" s="56"/>
      <c r="GO849" s="56"/>
      <c r="GP849" s="56"/>
      <c r="GQ849" s="56"/>
      <c r="GR849" s="56"/>
      <c r="GS849" s="56"/>
      <c r="GT849" s="56"/>
      <c r="GU849" s="56"/>
      <c r="GV849" s="56"/>
      <c r="GW849" s="56"/>
      <c r="GX849" s="56"/>
      <c r="GY849" s="56"/>
      <c r="GZ849" s="56"/>
      <c r="HA849" s="56"/>
      <c r="HB849" s="56"/>
      <c r="HC849" s="56"/>
      <c r="HD849" s="56"/>
      <c r="HE849" s="56"/>
      <c r="HF849" s="56"/>
      <c r="HG849" s="56"/>
      <c r="HH849" s="56"/>
      <c r="HI849" s="56"/>
      <c r="HJ849" s="56"/>
      <c r="HK849" s="56"/>
      <c r="HL849" s="56"/>
      <c r="HM849" s="56"/>
      <c r="HN849" s="56"/>
      <c r="HO849" s="56"/>
      <c r="HP849" s="56"/>
    </row>
    <row r="850" spans="1:224" ht="127.5" hidden="1" outlineLevel="1" x14ac:dyDescent="0.2">
      <c r="A850" s="17" t="s">
        <v>2247</v>
      </c>
      <c r="B850" s="33" t="s">
        <v>40</v>
      </c>
      <c r="C850" s="35" t="s">
        <v>2248</v>
      </c>
      <c r="D850" s="35" t="s">
        <v>2249</v>
      </c>
      <c r="E850" s="35" t="s">
        <v>2249</v>
      </c>
      <c r="F850" s="35" t="s">
        <v>2250</v>
      </c>
      <c r="G850" s="35" t="s">
        <v>45</v>
      </c>
      <c r="H850" s="35">
        <v>100</v>
      </c>
      <c r="I850" s="58" t="s">
        <v>816</v>
      </c>
      <c r="J850" s="35" t="s">
        <v>695</v>
      </c>
      <c r="K850" s="58"/>
      <c r="L850" s="17" t="s">
        <v>2171</v>
      </c>
      <c r="M850" s="44"/>
      <c r="N850" s="44"/>
      <c r="O850" s="44"/>
      <c r="P850" s="50"/>
      <c r="Q850" s="50">
        <v>32400000</v>
      </c>
      <c r="R850" s="50">
        <v>33696000</v>
      </c>
      <c r="S850" s="50">
        <v>35043840</v>
      </c>
      <c r="T850" s="60">
        <v>36445594</v>
      </c>
      <c r="U850" s="60">
        <v>37903417</v>
      </c>
      <c r="V850" s="50"/>
      <c r="W850" s="20">
        <f t="shared" si="28"/>
        <v>175488851</v>
      </c>
      <c r="X850" s="23">
        <f t="shared" si="29"/>
        <v>196547513.12</v>
      </c>
      <c r="Y850" s="44"/>
      <c r="Z850" s="16">
        <v>2014</v>
      </c>
      <c r="AA850" s="44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6"/>
      <c r="BF850" s="56"/>
      <c r="BG850" s="56"/>
      <c r="BH850" s="56"/>
      <c r="BI850" s="56"/>
      <c r="BJ850" s="56"/>
      <c r="BK850" s="56"/>
      <c r="BL850" s="56"/>
      <c r="BM850" s="56"/>
      <c r="BN850" s="56"/>
      <c r="BO850" s="56"/>
      <c r="BP850" s="56"/>
      <c r="BQ850" s="56"/>
      <c r="BR850" s="56"/>
      <c r="BS850" s="56"/>
      <c r="BT850" s="56"/>
      <c r="BU850" s="56"/>
      <c r="BV850" s="56"/>
      <c r="BW850" s="56"/>
      <c r="BX850" s="56"/>
      <c r="BY850" s="56"/>
      <c r="BZ850" s="56"/>
      <c r="CA850" s="56"/>
      <c r="CB850" s="56"/>
      <c r="CC850" s="56"/>
      <c r="CD850" s="56"/>
      <c r="CE850" s="56"/>
      <c r="CF850" s="56"/>
      <c r="CG850" s="56"/>
      <c r="CH850" s="56"/>
      <c r="CI850" s="56"/>
      <c r="CJ850" s="56"/>
      <c r="CK850" s="56"/>
      <c r="CL850" s="56"/>
      <c r="CM850" s="56"/>
      <c r="CN850" s="56"/>
      <c r="CO850" s="56"/>
      <c r="CP850" s="56"/>
      <c r="CQ850" s="56"/>
      <c r="CR850" s="56"/>
      <c r="CS850" s="56"/>
      <c r="CT850" s="56"/>
      <c r="CU850" s="56"/>
      <c r="CV850" s="56"/>
      <c r="CW850" s="56"/>
      <c r="CX850" s="56"/>
      <c r="CY850" s="56"/>
      <c r="CZ850" s="56"/>
      <c r="DA850" s="56"/>
      <c r="DB850" s="56"/>
      <c r="DC850" s="56"/>
      <c r="DD850" s="56"/>
      <c r="DE850" s="56"/>
      <c r="DF850" s="56"/>
      <c r="DG850" s="56"/>
      <c r="DH850" s="56"/>
      <c r="DI850" s="56"/>
      <c r="DJ850" s="56"/>
      <c r="DK850" s="56"/>
      <c r="DL850" s="56"/>
      <c r="DM850" s="56"/>
      <c r="DN850" s="56"/>
      <c r="DO850" s="56"/>
      <c r="DP850" s="56"/>
      <c r="DQ850" s="56"/>
      <c r="DR850" s="56"/>
      <c r="DS850" s="56"/>
      <c r="DT850" s="56"/>
      <c r="DU850" s="56"/>
      <c r="DV850" s="56"/>
      <c r="DW850" s="56"/>
      <c r="DX850" s="56"/>
      <c r="DY850" s="56"/>
      <c r="DZ850" s="56"/>
      <c r="EA850" s="56"/>
      <c r="EB850" s="56"/>
      <c r="EC850" s="56"/>
      <c r="ED850" s="56"/>
      <c r="EE850" s="56"/>
      <c r="EF850" s="56"/>
      <c r="EG850" s="56"/>
      <c r="EH850" s="56"/>
      <c r="EI850" s="56"/>
      <c r="EJ850" s="56"/>
      <c r="EK850" s="56"/>
      <c r="EL850" s="56"/>
      <c r="EM850" s="56"/>
      <c r="EN850" s="56"/>
      <c r="EO850" s="56"/>
      <c r="EP850" s="56"/>
      <c r="EQ850" s="56"/>
      <c r="ER850" s="56"/>
      <c r="ES850" s="56"/>
      <c r="ET850" s="56"/>
      <c r="EU850" s="56"/>
      <c r="EV850" s="56"/>
      <c r="EW850" s="56"/>
      <c r="EX850" s="56"/>
      <c r="EY850" s="56"/>
      <c r="EZ850" s="56"/>
      <c r="FA850" s="56"/>
      <c r="FB850" s="56"/>
      <c r="FC850" s="56"/>
      <c r="FD850" s="56"/>
      <c r="FE850" s="56"/>
      <c r="FF850" s="56"/>
      <c r="FG850" s="56"/>
      <c r="FH850" s="56"/>
      <c r="FI850" s="56"/>
      <c r="FJ850" s="56"/>
      <c r="FK850" s="56"/>
      <c r="FL850" s="56"/>
      <c r="FM850" s="56"/>
      <c r="FN850" s="56"/>
      <c r="FO850" s="56"/>
      <c r="FP850" s="56"/>
      <c r="FQ850" s="56"/>
      <c r="FR850" s="56"/>
      <c r="FS850" s="56"/>
      <c r="FT850" s="56"/>
      <c r="FU850" s="56"/>
      <c r="FV850" s="56"/>
      <c r="FW850" s="56"/>
      <c r="FX850" s="56"/>
      <c r="FY850" s="56"/>
      <c r="FZ850" s="56"/>
      <c r="GA850" s="56"/>
      <c r="GB850" s="56"/>
      <c r="GC850" s="56"/>
      <c r="GD850" s="56"/>
      <c r="GE850" s="56"/>
      <c r="GF850" s="56"/>
      <c r="GG850" s="56"/>
      <c r="GH850" s="56"/>
      <c r="GI850" s="56"/>
      <c r="GJ850" s="56"/>
      <c r="GK850" s="56"/>
      <c r="GL850" s="56"/>
      <c r="GM850" s="56"/>
      <c r="GN850" s="56"/>
      <c r="GO850" s="56"/>
      <c r="GP850" s="56"/>
      <c r="GQ850" s="56"/>
      <c r="GR850" s="56"/>
      <c r="GS850" s="56"/>
      <c r="GT850" s="56"/>
      <c r="GU850" s="56"/>
      <c r="GV850" s="56"/>
      <c r="GW850" s="56"/>
      <c r="GX850" s="56"/>
      <c r="GY850" s="56"/>
      <c r="GZ850" s="56"/>
      <c r="HA850" s="56"/>
      <c r="HB850" s="56"/>
      <c r="HC850" s="56"/>
      <c r="HD850" s="56"/>
      <c r="HE850" s="56"/>
      <c r="HF850" s="56"/>
      <c r="HG850" s="56"/>
      <c r="HH850" s="56"/>
      <c r="HI850" s="56"/>
      <c r="HJ850" s="56"/>
      <c r="HK850" s="56"/>
      <c r="HL850" s="56"/>
      <c r="HM850" s="56"/>
      <c r="HN850" s="56"/>
      <c r="HO850" s="56"/>
      <c r="HP850" s="56"/>
    </row>
    <row r="851" spans="1:224" ht="114.75" hidden="1" outlineLevel="1" x14ac:dyDescent="0.2">
      <c r="A851" s="17" t="s">
        <v>2251</v>
      </c>
      <c r="B851" s="33" t="s">
        <v>40</v>
      </c>
      <c r="C851" s="35" t="s">
        <v>2252</v>
      </c>
      <c r="D851" s="58" t="s">
        <v>2253</v>
      </c>
      <c r="E851" s="58" t="s">
        <v>2253</v>
      </c>
      <c r="F851" s="58" t="s">
        <v>2254</v>
      </c>
      <c r="G851" s="35" t="s">
        <v>77</v>
      </c>
      <c r="H851" s="35">
        <v>100</v>
      </c>
      <c r="I851" s="18" t="s">
        <v>2255</v>
      </c>
      <c r="J851" s="23" t="s">
        <v>695</v>
      </c>
      <c r="K851" s="17"/>
      <c r="L851" s="35" t="s">
        <v>2256</v>
      </c>
      <c r="M851" s="44"/>
      <c r="N851" s="44"/>
      <c r="O851" s="44"/>
      <c r="P851" s="50"/>
      <c r="Q851" s="50">
        <v>598991000</v>
      </c>
      <c r="R851" s="50">
        <v>622950000</v>
      </c>
      <c r="S851" s="50">
        <v>647868000</v>
      </c>
      <c r="T851" s="60">
        <v>673783000</v>
      </c>
      <c r="U851" s="60"/>
      <c r="V851" s="50"/>
      <c r="W851" s="20">
        <f t="shared" si="28"/>
        <v>2543592000</v>
      </c>
      <c r="X851" s="23">
        <f t="shared" si="29"/>
        <v>2848823040.0000005</v>
      </c>
      <c r="Y851" s="44"/>
      <c r="Z851" s="16">
        <v>2014</v>
      </c>
      <c r="AA851" s="44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  <c r="BB851" s="56"/>
      <c r="BC851" s="56"/>
      <c r="BD851" s="56"/>
      <c r="BE851" s="56"/>
      <c r="BF851" s="56"/>
      <c r="BG851" s="56"/>
      <c r="BH851" s="56"/>
      <c r="BI851" s="56"/>
      <c r="BJ851" s="56"/>
      <c r="BK851" s="56"/>
      <c r="BL851" s="56"/>
      <c r="BM851" s="56"/>
      <c r="BN851" s="56"/>
      <c r="BO851" s="56"/>
      <c r="BP851" s="56"/>
      <c r="BQ851" s="56"/>
      <c r="BR851" s="56"/>
      <c r="BS851" s="56"/>
      <c r="BT851" s="56"/>
      <c r="BU851" s="56"/>
      <c r="BV851" s="56"/>
      <c r="BW851" s="56"/>
      <c r="BX851" s="56"/>
      <c r="BY851" s="56"/>
      <c r="BZ851" s="56"/>
      <c r="CA851" s="56"/>
      <c r="CB851" s="56"/>
      <c r="CC851" s="56"/>
      <c r="CD851" s="56"/>
      <c r="CE851" s="56"/>
      <c r="CF851" s="56"/>
      <c r="CG851" s="56"/>
      <c r="CH851" s="56"/>
      <c r="CI851" s="56"/>
      <c r="CJ851" s="56"/>
      <c r="CK851" s="56"/>
      <c r="CL851" s="56"/>
      <c r="CM851" s="56"/>
      <c r="CN851" s="56"/>
      <c r="CO851" s="56"/>
      <c r="CP851" s="56"/>
      <c r="CQ851" s="56"/>
      <c r="CR851" s="56"/>
      <c r="CS851" s="56"/>
      <c r="CT851" s="56"/>
      <c r="CU851" s="56"/>
      <c r="CV851" s="56"/>
      <c r="CW851" s="56"/>
      <c r="CX851" s="56"/>
      <c r="CY851" s="56"/>
      <c r="CZ851" s="56"/>
      <c r="DA851" s="56"/>
      <c r="DB851" s="56"/>
      <c r="DC851" s="56"/>
      <c r="DD851" s="56"/>
      <c r="DE851" s="56"/>
      <c r="DF851" s="56"/>
      <c r="DG851" s="56"/>
      <c r="DH851" s="56"/>
      <c r="DI851" s="56"/>
      <c r="DJ851" s="56"/>
      <c r="DK851" s="56"/>
      <c r="DL851" s="56"/>
      <c r="DM851" s="56"/>
      <c r="DN851" s="56"/>
      <c r="DO851" s="56"/>
      <c r="DP851" s="56"/>
      <c r="DQ851" s="56"/>
      <c r="DR851" s="56"/>
      <c r="DS851" s="56"/>
      <c r="DT851" s="56"/>
      <c r="DU851" s="56"/>
      <c r="DV851" s="56"/>
      <c r="DW851" s="56"/>
      <c r="DX851" s="56"/>
      <c r="DY851" s="56"/>
      <c r="DZ851" s="56"/>
      <c r="EA851" s="56"/>
      <c r="EB851" s="56"/>
      <c r="EC851" s="56"/>
      <c r="ED851" s="56"/>
      <c r="EE851" s="56"/>
      <c r="EF851" s="56"/>
      <c r="EG851" s="56"/>
      <c r="EH851" s="56"/>
      <c r="EI851" s="56"/>
      <c r="EJ851" s="56"/>
      <c r="EK851" s="56"/>
      <c r="EL851" s="56"/>
      <c r="EM851" s="56"/>
      <c r="EN851" s="56"/>
      <c r="EO851" s="56"/>
      <c r="EP851" s="56"/>
      <c r="EQ851" s="56"/>
      <c r="ER851" s="56"/>
      <c r="ES851" s="56"/>
      <c r="ET851" s="56"/>
      <c r="EU851" s="56"/>
      <c r="EV851" s="56"/>
      <c r="EW851" s="56"/>
      <c r="EX851" s="56"/>
      <c r="EY851" s="56"/>
      <c r="EZ851" s="56"/>
      <c r="FA851" s="56"/>
      <c r="FB851" s="56"/>
      <c r="FC851" s="56"/>
      <c r="FD851" s="56"/>
      <c r="FE851" s="56"/>
      <c r="FF851" s="56"/>
      <c r="FG851" s="56"/>
      <c r="FH851" s="56"/>
      <c r="FI851" s="56"/>
      <c r="FJ851" s="56"/>
      <c r="FK851" s="56"/>
      <c r="FL851" s="56"/>
      <c r="FM851" s="56"/>
      <c r="FN851" s="56"/>
      <c r="FO851" s="56"/>
      <c r="FP851" s="56"/>
      <c r="FQ851" s="56"/>
      <c r="FR851" s="56"/>
      <c r="FS851" s="56"/>
      <c r="FT851" s="56"/>
      <c r="FU851" s="56"/>
      <c r="FV851" s="56"/>
      <c r="FW851" s="56"/>
      <c r="FX851" s="56"/>
      <c r="FY851" s="56"/>
      <c r="FZ851" s="56"/>
      <c r="GA851" s="56"/>
      <c r="GB851" s="56"/>
      <c r="GC851" s="56"/>
      <c r="GD851" s="56"/>
      <c r="GE851" s="56"/>
      <c r="GF851" s="56"/>
      <c r="GG851" s="56"/>
      <c r="GH851" s="56"/>
      <c r="GI851" s="56"/>
      <c r="GJ851" s="56"/>
      <c r="GK851" s="56"/>
      <c r="GL851" s="56"/>
      <c r="GM851" s="56"/>
      <c r="GN851" s="56"/>
      <c r="GO851" s="56"/>
      <c r="GP851" s="56"/>
      <c r="GQ851" s="56"/>
      <c r="GR851" s="56"/>
      <c r="GS851" s="56"/>
      <c r="GT851" s="56"/>
      <c r="GU851" s="56"/>
      <c r="GV851" s="56"/>
      <c r="GW851" s="56"/>
      <c r="GX851" s="56"/>
      <c r="GY851" s="56"/>
      <c r="GZ851" s="56"/>
      <c r="HA851" s="56"/>
      <c r="HB851" s="56"/>
      <c r="HC851" s="56"/>
      <c r="HD851" s="56"/>
      <c r="HE851" s="56"/>
      <c r="HF851" s="56"/>
      <c r="HG851" s="56"/>
      <c r="HH851" s="56"/>
      <c r="HI851" s="56"/>
      <c r="HJ851" s="56"/>
      <c r="HK851" s="56"/>
      <c r="HL851" s="56"/>
      <c r="HM851" s="56"/>
      <c r="HN851" s="56"/>
      <c r="HO851" s="56"/>
      <c r="HP851" s="56"/>
    </row>
    <row r="852" spans="1:224" ht="76.5" hidden="1" outlineLevel="1" x14ac:dyDescent="0.2">
      <c r="A852" s="17" t="s">
        <v>2257</v>
      </c>
      <c r="B852" s="33" t="s">
        <v>40</v>
      </c>
      <c r="C852" s="35" t="s">
        <v>2258</v>
      </c>
      <c r="D852" s="35" t="s">
        <v>2259</v>
      </c>
      <c r="E852" s="35" t="s">
        <v>2260</v>
      </c>
      <c r="F852" s="35" t="s">
        <v>2261</v>
      </c>
      <c r="G852" s="35" t="s">
        <v>45</v>
      </c>
      <c r="H852" s="35">
        <v>100</v>
      </c>
      <c r="I852" s="35" t="s">
        <v>2192</v>
      </c>
      <c r="J852" s="35" t="s">
        <v>2262</v>
      </c>
      <c r="K852" s="58"/>
      <c r="L852" s="35" t="s">
        <v>2263</v>
      </c>
      <c r="M852" s="44"/>
      <c r="N852" s="44"/>
      <c r="O852" s="44"/>
      <c r="P852" s="50"/>
      <c r="Q852" s="50">
        <v>2777859545.5500002</v>
      </c>
      <c r="R852" s="50">
        <v>2972310182.8499999</v>
      </c>
      <c r="S852" s="50">
        <v>3180371895.6500001</v>
      </c>
      <c r="T852" s="60">
        <v>3402997928.3400002</v>
      </c>
      <c r="U852" s="60">
        <v>3641207783.3299999</v>
      </c>
      <c r="V852" s="50"/>
      <c r="W852" s="20">
        <f t="shared" si="28"/>
        <v>15974747335.719999</v>
      </c>
      <c r="X852" s="23">
        <f t="shared" si="29"/>
        <v>17891717016.006401</v>
      </c>
      <c r="Y852" s="44"/>
      <c r="Z852" s="16">
        <v>2014</v>
      </c>
      <c r="AA852" s="44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6"/>
      <c r="BF852" s="56"/>
      <c r="BG852" s="56"/>
      <c r="BH852" s="56"/>
      <c r="BI852" s="56"/>
      <c r="BJ852" s="56"/>
      <c r="BK852" s="56"/>
      <c r="BL852" s="56"/>
      <c r="BM852" s="56"/>
      <c r="BN852" s="56"/>
      <c r="BO852" s="56"/>
      <c r="BP852" s="56"/>
      <c r="BQ852" s="56"/>
      <c r="BR852" s="56"/>
      <c r="BS852" s="56"/>
      <c r="BT852" s="56"/>
      <c r="BU852" s="56"/>
      <c r="BV852" s="56"/>
      <c r="BW852" s="56"/>
      <c r="BX852" s="56"/>
      <c r="BY852" s="56"/>
      <c r="BZ852" s="56"/>
      <c r="CA852" s="56"/>
      <c r="CB852" s="56"/>
      <c r="CC852" s="56"/>
      <c r="CD852" s="56"/>
      <c r="CE852" s="56"/>
      <c r="CF852" s="56"/>
      <c r="CG852" s="56"/>
      <c r="CH852" s="56"/>
      <c r="CI852" s="56"/>
      <c r="CJ852" s="56"/>
      <c r="CK852" s="56"/>
      <c r="CL852" s="56"/>
      <c r="CM852" s="56"/>
      <c r="CN852" s="56"/>
      <c r="CO852" s="56"/>
      <c r="CP852" s="56"/>
      <c r="CQ852" s="56"/>
      <c r="CR852" s="56"/>
      <c r="CS852" s="56"/>
      <c r="CT852" s="56"/>
      <c r="CU852" s="56"/>
      <c r="CV852" s="56"/>
      <c r="CW852" s="56"/>
      <c r="CX852" s="56"/>
      <c r="CY852" s="56"/>
      <c r="CZ852" s="56"/>
      <c r="DA852" s="56"/>
      <c r="DB852" s="56"/>
      <c r="DC852" s="56"/>
      <c r="DD852" s="56"/>
      <c r="DE852" s="56"/>
      <c r="DF852" s="56"/>
      <c r="DG852" s="56"/>
      <c r="DH852" s="56"/>
      <c r="DI852" s="56"/>
      <c r="DJ852" s="56"/>
      <c r="DK852" s="56"/>
      <c r="DL852" s="56"/>
      <c r="DM852" s="56"/>
      <c r="DN852" s="56"/>
      <c r="DO852" s="56"/>
      <c r="DP852" s="56"/>
      <c r="DQ852" s="56"/>
      <c r="DR852" s="56"/>
      <c r="DS852" s="56"/>
      <c r="DT852" s="56"/>
      <c r="DU852" s="56"/>
      <c r="DV852" s="56"/>
      <c r="DW852" s="56"/>
      <c r="DX852" s="56"/>
      <c r="DY852" s="56"/>
      <c r="DZ852" s="56"/>
      <c r="EA852" s="56"/>
      <c r="EB852" s="56"/>
      <c r="EC852" s="56"/>
      <c r="ED852" s="56"/>
      <c r="EE852" s="56"/>
      <c r="EF852" s="56"/>
      <c r="EG852" s="56"/>
      <c r="EH852" s="56"/>
      <c r="EI852" s="56"/>
      <c r="EJ852" s="56"/>
      <c r="EK852" s="56"/>
      <c r="EL852" s="56"/>
      <c r="EM852" s="56"/>
      <c r="EN852" s="56"/>
      <c r="EO852" s="56"/>
      <c r="EP852" s="56"/>
      <c r="EQ852" s="56"/>
      <c r="ER852" s="56"/>
      <c r="ES852" s="56"/>
      <c r="ET852" s="56"/>
      <c r="EU852" s="56"/>
      <c r="EV852" s="56"/>
      <c r="EW852" s="56"/>
      <c r="EX852" s="56"/>
      <c r="EY852" s="56"/>
      <c r="EZ852" s="56"/>
      <c r="FA852" s="56"/>
      <c r="FB852" s="56"/>
      <c r="FC852" s="56"/>
      <c r="FD852" s="56"/>
      <c r="FE852" s="56"/>
      <c r="FF852" s="56"/>
      <c r="FG852" s="56"/>
      <c r="FH852" s="56"/>
      <c r="FI852" s="56"/>
      <c r="FJ852" s="56"/>
      <c r="FK852" s="56"/>
      <c r="FL852" s="56"/>
      <c r="FM852" s="56"/>
      <c r="FN852" s="56"/>
      <c r="FO852" s="56"/>
      <c r="FP852" s="56"/>
      <c r="FQ852" s="56"/>
      <c r="FR852" s="56"/>
      <c r="FS852" s="56"/>
      <c r="FT852" s="56"/>
      <c r="FU852" s="56"/>
      <c r="FV852" s="56"/>
      <c r="FW852" s="56"/>
      <c r="FX852" s="56"/>
      <c r="FY852" s="56"/>
      <c r="FZ852" s="56"/>
      <c r="GA852" s="56"/>
      <c r="GB852" s="56"/>
      <c r="GC852" s="56"/>
      <c r="GD852" s="56"/>
      <c r="GE852" s="56"/>
      <c r="GF852" s="56"/>
      <c r="GG852" s="56"/>
      <c r="GH852" s="56"/>
      <c r="GI852" s="56"/>
      <c r="GJ852" s="56"/>
      <c r="GK852" s="56"/>
      <c r="GL852" s="56"/>
      <c r="GM852" s="56"/>
      <c r="GN852" s="56"/>
      <c r="GO852" s="56"/>
      <c r="GP852" s="56"/>
      <c r="GQ852" s="56"/>
      <c r="GR852" s="56"/>
      <c r="GS852" s="56"/>
      <c r="GT852" s="56"/>
      <c r="GU852" s="56"/>
      <c r="GV852" s="56"/>
      <c r="GW852" s="56"/>
      <c r="GX852" s="56"/>
      <c r="GY852" s="56"/>
      <c r="GZ852" s="56"/>
      <c r="HA852" s="56"/>
      <c r="HB852" s="56"/>
      <c r="HC852" s="56"/>
      <c r="HD852" s="56"/>
      <c r="HE852" s="56"/>
      <c r="HF852" s="56"/>
      <c r="HG852" s="56"/>
      <c r="HH852" s="56"/>
      <c r="HI852" s="56"/>
      <c r="HJ852" s="56"/>
      <c r="HK852" s="56"/>
      <c r="HL852" s="56"/>
      <c r="HM852" s="56"/>
      <c r="HN852" s="56"/>
      <c r="HO852" s="56"/>
      <c r="HP852" s="56"/>
    </row>
    <row r="853" spans="1:224" ht="76.5" hidden="1" outlineLevel="1" x14ac:dyDescent="0.2">
      <c r="A853" s="17" t="s">
        <v>2264</v>
      </c>
      <c r="B853" s="33" t="s">
        <v>40</v>
      </c>
      <c r="C853" s="35" t="s">
        <v>2258</v>
      </c>
      <c r="D853" s="35" t="s">
        <v>2259</v>
      </c>
      <c r="E853" s="35" t="s">
        <v>2260</v>
      </c>
      <c r="F853" s="35" t="s">
        <v>2265</v>
      </c>
      <c r="G853" s="35" t="s">
        <v>45</v>
      </c>
      <c r="H853" s="35">
        <v>100</v>
      </c>
      <c r="I853" s="35" t="s">
        <v>2192</v>
      </c>
      <c r="J853" s="35" t="s">
        <v>2262</v>
      </c>
      <c r="K853" s="58"/>
      <c r="L853" s="35" t="s">
        <v>2266</v>
      </c>
      <c r="M853" s="44"/>
      <c r="N853" s="44"/>
      <c r="O853" s="44"/>
      <c r="P853" s="50"/>
      <c r="Q853" s="50">
        <v>18730236.670000002</v>
      </c>
      <c r="R853" s="50">
        <v>20041353.239999998</v>
      </c>
      <c r="S853" s="50">
        <v>21444247.960000001</v>
      </c>
      <c r="T853" s="60">
        <v>22945345.32</v>
      </c>
      <c r="U853" s="60">
        <v>24551519.489999998</v>
      </c>
      <c r="V853" s="50"/>
      <c r="W853" s="20">
        <f t="shared" si="28"/>
        <v>107712702.67999999</v>
      </c>
      <c r="X853" s="23">
        <f t="shared" si="29"/>
        <v>120638227.0016</v>
      </c>
      <c r="Y853" s="44"/>
      <c r="Z853" s="16">
        <v>2014</v>
      </c>
      <c r="AA853" s="44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  <c r="BB853" s="56"/>
      <c r="BC853" s="56"/>
      <c r="BD853" s="56"/>
      <c r="BE853" s="56"/>
      <c r="BF853" s="56"/>
      <c r="BG853" s="56"/>
      <c r="BH853" s="56"/>
      <c r="BI853" s="56"/>
      <c r="BJ853" s="56"/>
      <c r="BK853" s="56"/>
      <c r="BL853" s="56"/>
      <c r="BM853" s="56"/>
      <c r="BN853" s="56"/>
      <c r="BO853" s="56"/>
      <c r="BP853" s="56"/>
      <c r="BQ853" s="56"/>
      <c r="BR853" s="56"/>
      <c r="BS853" s="56"/>
      <c r="BT853" s="56"/>
      <c r="BU853" s="56"/>
      <c r="BV853" s="56"/>
      <c r="BW853" s="56"/>
      <c r="BX853" s="56"/>
      <c r="BY853" s="56"/>
      <c r="BZ853" s="56"/>
      <c r="CA853" s="56"/>
      <c r="CB853" s="56"/>
      <c r="CC853" s="56"/>
      <c r="CD853" s="56"/>
      <c r="CE853" s="56"/>
      <c r="CF853" s="56"/>
      <c r="CG853" s="56"/>
      <c r="CH853" s="56"/>
      <c r="CI853" s="56"/>
      <c r="CJ853" s="56"/>
      <c r="CK853" s="56"/>
      <c r="CL853" s="56"/>
      <c r="CM853" s="56"/>
      <c r="CN853" s="56"/>
      <c r="CO853" s="56"/>
      <c r="CP853" s="56"/>
      <c r="CQ853" s="56"/>
      <c r="CR853" s="56"/>
      <c r="CS853" s="56"/>
      <c r="CT853" s="56"/>
      <c r="CU853" s="56"/>
      <c r="CV853" s="56"/>
      <c r="CW853" s="56"/>
      <c r="CX853" s="56"/>
      <c r="CY853" s="56"/>
      <c r="CZ853" s="56"/>
      <c r="DA853" s="56"/>
      <c r="DB853" s="56"/>
      <c r="DC853" s="56"/>
      <c r="DD853" s="56"/>
      <c r="DE853" s="56"/>
      <c r="DF853" s="56"/>
      <c r="DG853" s="56"/>
      <c r="DH853" s="56"/>
      <c r="DI853" s="56"/>
      <c r="DJ853" s="56"/>
      <c r="DK853" s="56"/>
      <c r="DL853" s="56"/>
      <c r="DM853" s="56"/>
      <c r="DN853" s="56"/>
      <c r="DO853" s="56"/>
      <c r="DP853" s="56"/>
      <c r="DQ853" s="56"/>
      <c r="DR853" s="56"/>
      <c r="DS853" s="56"/>
      <c r="DT853" s="56"/>
      <c r="DU853" s="56"/>
      <c r="DV853" s="56"/>
      <c r="DW853" s="56"/>
      <c r="DX853" s="56"/>
      <c r="DY853" s="56"/>
      <c r="DZ853" s="56"/>
      <c r="EA853" s="56"/>
      <c r="EB853" s="56"/>
      <c r="EC853" s="56"/>
      <c r="ED853" s="56"/>
      <c r="EE853" s="56"/>
      <c r="EF853" s="56"/>
      <c r="EG853" s="56"/>
      <c r="EH853" s="56"/>
      <c r="EI853" s="56"/>
      <c r="EJ853" s="56"/>
      <c r="EK853" s="56"/>
      <c r="EL853" s="56"/>
      <c r="EM853" s="56"/>
      <c r="EN853" s="56"/>
      <c r="EO853" s="56"/>
      <c r="EP853" s="56"/>
      <c r="EQ853" s="56"/>
      <c r="ER853" s="56"/>
      <c r="ES853" s="56"/>
      <c r="ET853" s="56"/>
      <c r="EU853" s="56"/>
      <c r="EV853" s="56"/>
      <c r="EW853" s="56"/>
      <c r="EX853" s="56"/>
      <c r="EY853" s="56"/>
      <c r="EZ853" s="56"/>
      <c r="FA853" s="56"/>
      <c r="FB853" s="56"/>
      <c r="FC853" s="56"/>
      <c r="FD853" s="56"/>
      <c r="FE853" s="56"/>
      <c r="FF853" s="56"/>
      <c r="FG853" s="56"/>
      <c r="FH853" s="56"/>
      <c r="FI853" s="56"/>
      <c r="FJ853" s="56"/>
      <c r="FK853" s="56"/>
      <c r="FL853" s="56"/>
      <c r="FM853" s="56"/>
      <c r="FN853" s="56"/>
      <c r="FO853" s="56"/>
      <c r="FP853" s="56"/>
      <c r="FQ853" s="56"/>
      <c r="FR853" s="56"/>
      <c r="FS853" s="56"/>
      <c r="FT853" s="56"/>
      <c r="FU853" s="56"/>
      <c r="FV853" s="56"/>
      <c r="FW853" s="56"/>
      <c r="FX853" s="56"/>
      <c r="FY853" s="56"/>
      <c r="FZ853" s="56"/>
      <c r="GA853" s="56"/>
      <c r="GB853" s="56"/>
      <c r="GC853" s="56"/>
      <c r="GD853" s="56"/>
      <c r="GE853" s="56"/>
      <c r="GF853" s="56"/>
      <c r="GG853" s="56"/>
      <c r="GH853" s="56"/>
      <c r="GI853" s="56"/>
      <c r="GJ853" s="56"/>
      <c r="GK853" s="56"/>
      <c r="GL853" s="56"/>
      <c r="GM853" s="56"/>
      <c r="GN853" s="56"/>
      <c r="GO853" s="56"/>
      <c r="GP853" s="56"/>
      <c r="GQ853" s="56"/>
      <c r="GR853" s="56"/>
      <c r="GS853" s="56"/>
      <c r="GT853" s="56"/>
      <c r="GU853" s="56"/>
      <c r="GV853" s="56"/>
      <c r="GW853" s="56"/>
      <c r="GX853" s="56"/>
      <c r="GY853" s="56"/>
      <c r="GZ853" s="56"/>
      <c r="HA853" s="56"/>
      <c r="HB853" s="56"/>
      <c r="HC853" s="56"/>
      <c r="HD853" s="56"/>
      <c r="HE853" s="56"/>
      <c r="HF853" s="56"/>
      <c r="HG853" s="56"/>
      <c r="HH853" s="56"/>
      <c r="HI853" s="56"/>
      <c r="HJ853" s="56"/>
      <c r="HK853" s="56"/>
      <c r="HL853" s="56"/>
      <c r="HM853" s="56"/>
      <c r="HN853" s="56"/>
      <c r="HO853" s="56"/>
      <c r="HP853" s="56"/>
    </row>
    <row r="854" spans="1:224" ht="89.25" hidden="1" outlineLevel="1" x14ac:dyDescent="0.2">
      <c r="A854" s="17" t="s">
        <v>2267</v>
      </c>
      <c r="B854" s="33" t="s">
        <v>40</v>
      </c>
      <c r="C854" s="35" t="s">
        <v>2258</v>
      </c>
      <c r="D854" s="35" t="s">
        <v>2259</v>
      </c>
      <c r="E854" s="35" t="s">
        <v>2260</v>
      </c>
      <c r="F854" s="35" t="s">
        <v>2268</v>
      </c>
      <c r="G854" s="35" t="s">
        <v>45</v>
      </c>
      <c r="H854" s="35">
        <v>100</v>
      </c>
      <c r="I854" s="35" t="s">
        <v>2192</v>
      </c>
      <c r="J854" s="35" t="s">
        <v>2262</v>
      </c>
      <c r="K854" s="58"/>
      <c r="L854" s="35" t="s">
        <v>2266</v>
      </c>
      <c r="M854" s="44"/>
      <c r="N854" s="44"/>
      <c r="O854" s="44"/>
      <c r="P854" s="50"/>
      <c r="Q854" s="50">
        <v>5639578.5599999996</v>
      </c>
      <c r="R854" s="50">
        <v>6034349.0599999996</v>
      </c>
      <c r="S854" s="50">
        <v>6456753.4900000002</v>
      </c>
      <c r="T854" s="60">
        <v>6908726.2400000002</v>
      </c>
      <c r="U854" s="60">
        <v>7392337.0700000003</v>
      </c>
      <c r="V854" s="50"/>
      <c r="W854" s="20">
        <f t="shared" si="28"/>
        <v>32431744.420000002</v>
      </c>
      <c r="X854" s="23">
        <f t="shared" si="29"/>
        <v>36323553.750400007</v>
      </c>
      <c r="Y854" s="44"/>
      <c r="Z854" s="16">
        <v>2014</v>
      </c>
      <c r="AA854" s="44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  <c r="BB854" s="56"/>
      <c r="BC854" s="56"/>
      <c r="BD854" s="56"/>
      <c r="BE854" s="56"/>
      <c r="BF854" s="56"/>
      <c r="BG854" s="56"/>
      <c r="BH854" s="56"/>
      <c r="BI854" s="56"/>
      <c r="BJ854" s="56"/>
      <c r="BK854" s="56"/>
      <c r="BL854" s="56"/>
      <c r="BM854" s="56"/>
      <c r="BN854" s="56"/>
      <c r="BO854" s="56"/>
      <c r="BP854" s="56"/>
      <c r="BQ854" s="56"/>
      <c r="BR854" s="56"/>
      <c r="BS854" s="56"/>
      <c r="BT854" s="56"/>
      <c r="BU854" s="56"/>
      <c r="BV854" s="56"/>
      <c r="BW854" s="56"/>
      <c r="BX854" s="56"/>
      <c r="BY854" s="56"/>
      <c r="BZ854" s="56"/>
      <c r="CA854" s="56"/>
      <c r="CB854" s="56"/>
      <c r="CC854" s="56"/>
      <c r="CD854" s="56"/>
      <c r="CE854" s="56"/>
      <c r="CF854" s="56"/>
      <c r="CG854" s="56"/>
      <c r="CH854" s="56"/>
      <c r="CI854" s="56"/>
      <c r="CJ854" s="56"/>
      <c r="CK854" s="56"/>
      <c r="CL854" s="56"/>
      <c r="CM854" s="56"/>
      <c r="CN854" s="56"/>
      <c r="CO854" s="56"/>
      <c r="CP854" s="56"/>
      <c r="CQ854" s="56"/>
      <c r="CR854" s="56"/>
      <c r="CS854" s="56"/>
      <c r="CT854" s="56"/>
      <c r="CU854" s="56"/>
      <c r="CV854" s="56"/>
      <c r="CW854" s="56"/>
      <c r="CX854" s="56"/>
      <c r="CY854" s="56"/>
      <c r="CZ854" s="56"/>
      <c r="DA854" s="56"/>
      <c r="DB854" s="56"/>
      <c r="DC854" s="56"/>
      <c r="DD854" s="56"/>
      <c r="DE854" s="56"/>
      <c r="DF854" s="56"/>
      <c r="DG854" s="56"/>
      <c r="DH854" s="56"/>
      <c r="DI854" s="56"/>
      <c r="DJ854" s="56"/>
      <c r="DK854" s="56"/>
      <c r="DL854" s="56"/>
      <c r="DM854" s="56"/>
      <c r="DN854" s="56"/>
      <c r="DO854" s="56"/>
      <c r="DP854" s="56"/>
      <c r="DQ854" s="56"/>
      <c r="DR854" s="56"/>
      <c r="DS854" s="56"/>
      <c r="DT854" s="56"/>
      <c r="DU854" s="56"/>
      <c r="DV854" s="56"/>
      <c r="DW854" s="56"/>
      <c r="DX854" s="56"/>
      <c r="DY854" s="56"/>
      <c r="DZ854" s="56"/>
      <c r="EA854" s="56"/>
      <c r="EB854" s="56"/>
      <c r="EC854" s="56"/>
      <c r="ED854" s="56"/>
      <c r="EE854" s="56"/>
      <c r="EF854" s="56"/>
      <c r="EG854" s="56"/>
      <c r="EH854" s="56"/>
      <c r="EI854" s="56"/>
      <c r="EJ854" s="56"/>
      <c r="EK854" s="56"/>
      <c r="EL854" s="56"/>
      <c r="EM854" s="56"/>
      <c r="EN854" s="56"/>
      <c r="EO854" s="56"/>
      <c r="EP854" s="56"/>
      <c r="EQ854" s="56"/>
      <c r="ER854" s="56"/>
      <c r="ES854" s="56"/>
      <c r="ET854" s="56"/>
      <c r="EU854" s="56"/>
      <c r="EV854" s="56"/>
      <c r="EW854" s="56"/>
      <c r="EX854" s="56"/>
      <c r="EY854" s="56"/>
      <c r="EZ854" s="56"/>
      <c r="FA854" s="56"/>
      <c r="FB854" s="56"/>
      <c r="FC854" s="56"/>
      <c r="FD854" s="56"/>
      <c r="FE854" s="56"/>
      <c r="FF854" s="56"/>
      <c r="FG854" s="56"/>
      <c r="FH854" s="56"/>
      <c r="FI854" s="56"/>
      <c r="FJ854" s="56"/>
      <c r="FK854" s="56"/>
      <c r="FL854" s="56"/>
      <c r="FM854" s="56"/>
      <c r="FN854" s="56"/>
      <c r="FO854" s="56"/>
      <c r="FP854" s="56"/>
      <c r="FQ854" s="56"/>
      <c r="FR854" s="56"/>
      <c r="FS854" s="56"/>
      <c r="FT854" s="56"/>
      <c r="FU854" s="56"/>
      <c r="FV854" s="56"/>
      <c r="FW854" s="56"/>
      <c r="FX854" s="56"/>
      <c r="FY854" s="56"/>
      <c r="FZ854" s="56"/>
      <c r="GA854" s="56"/>
      <c r="GB854" s="56"/>
      <c r="GC854" s="56"/>
      <c r="GD854" s="56"/>
      <c r="GE854" s="56"/>
      <c r="GF854" s="56"/>
      <c r="GG854" s="56"/>
      <c r="GH854" s="56"/>
      <c r="GI854" s="56"/>
      <c r="GJ854" s="56"/>
      <c r="GK854" s="56"/>
      <c r="GL854" s="56"/>
      <c r="GM854" s="56"/>
      <c r="GN854" s="56"/>
      <c r="GO854" s="56"/>
      <c r="GP854" s="56"/>
      <c r="GQ854" s="56"/>
      <c r="GR854" s="56"/>
      <c r="GS854" s="56"/>
      <c r="GT854" s="56"/>
      <c r="GU854" s="56"/>
      <c r="GV854" s="56"/>
      <c r="GW854" s="56"/>
      <c r="GX854" s="56"/>
      <c r="GY854" s="56"/>
      <c r="GZ854" s="56"/>
      <c r="HA854" s="56"/>
      <c r="HB854" s="56"/>
      <c r="HC854" s="56"/>
      <c r="HD854" s="56"/>
      <c r="HE854" s="56"/>
      <c r="HF854" s="56"/>
      <c r="HG854" s="56"/>
      <c r="HH854" s="56"/>
      <c r="HI854" s="56"/>
      <c r="HJ854" s="56"/>
      <c r="HK854" s="56"/>
      <c r="HL854" s="56"/>
      <c r="HM854" s="56"/>
      <c r="HN854" s="56"/>
      <c r="HO854" s="56"/>
      <c r="HP854" s="56"/>
    </row>
    <row r="855" spans="1:224" ht="63.75" hidden="1" outlineLevel="1" x14ac:dyDescent="0.2">
      <c r="A855" s="17" t="s">
        <v>2269</v>
      </c>
      <c r="B855" s="33" t="s">
        <v>40</v>
      </c>
      <c r="C855" s="35" t="s">
        <v>2258</v>
      </c>
      <c r="D855" s="35" t="s">
        <v>2259</v>
      </c>
      <c r="E855" s="35" t="s">
        <v>2260</v>
      </c>
      <c r="F855" s="35" t="s">
        <v>2270</v>
      </c>
      <c r="G855" s="35" t="s">
        <v>45</v>
      </c>
      <c r="H855" s="35">
        <v>100</v>
      </c>
      <c r="I855" s="35" t="s">
        <v>2192</v>
      </c>
      <c r="J855" s="35" t="s">
        <v>2262</v>
      </c>
      <c r="K855" s="58"/>
      <c r="L855" s="35" t="s">
        <v>2266</v>
      </c>
      <c r="M855" s="44"/>
      <c r="N855" s="44"/>
      <c r="O855" s="44"/>
      <c r="P855" s="50"/>
      <c r="Q855" s="50">
        <v>85948.800000000003</v>
      </c>
      <c r="R855" s="50">
        <v>91965.22</v>
      </c>
      <c r="S855" s="50">
        <v>98402.78</v>
      </c>
      <c r="T855" s="60">
        <v>105290.98</v>
      </c>
      <c r="U855" s="60">
        <v>112661.34</v>
      </c>
      <c r="V855" s="50"/>
      <c r="W855" s="20">
        <f t="shared" si="28"/>
        <v>494269.12</v>
      </c>
      <c r="X855" s="23">
        <f t="shared" si="29"/>
        <v>553581.41440000001</v>
      </c>
      <c r="Y855" s="44"/>
      <c r="Z855" s="16">
        <v>2014</v>
      </c>
      <c r="AA855" s="44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  <c r="BB855" s="56"/>
      <c r="BC855" s="56"/>
      <c r="BD855" s="56"/>
      <c r="BE855" s="56"/>
      <c r="BF855" s="56"/>
      <c r="BG855" s="56"/>
      <c r="BH855" s="56"/>
      <c r="BI855" s="56"/>
      <c r="BJ855" s="56"/>
      <c r="BK855" s="56"/>
      <c r="BL855" s="56"/>
      <c r="BM855" s="56"/>
      <c r="BN855" s="56"/>
      <c r="BO855" s="56"/>
      <c r="BP855" s="56"/>
      <c r="BQ855" s="56"/>
      <c r="BR855" s="56"/>
      <c r="BS855" s="56"/>
      <c r="BT855" s="56"/>
      <c r="BU855" s="56"/>
      <c r="BV855" s="56"/>
      <c r="BW855" s="56"/>
      <c r="BX855" s="56"/>
      <c r="BY855" s="56"/>
      <c r="BZ855" s="56"/>
      <c r="CA855" s="56"/>
      <c r="CB855" s="56"/>
      <c r="CC855" s="56"/>
      <c r="CD855" s="56"/>
      <c r="CE855" s="56"/>
      <c r="CF855" s="56"/>
      <c r="CG855" s="56"/>
      <c r="CH855" s="56"/>
      <c r="CI855" s="56"/>
      <c r="CJ855" s="56"/>
      <c r="CK855" s="56"/>
      <c r="CL855" s="56"/>
      <c r="CM855" s="56"/>
      <c r="CN855" s="56"/>
      <c r="CO855" s="56"/>
      <c r="CP855" s="56"/>
      <c r="CQ855" s="56"/>
      <c r="CR855" s="56"/>
      <c r="CS855" s="56"/>
      <c r="CT855" s="56"/>
      <c r="CU855" s="56"/>
      <c r="CV855" s="56"/>
      <c r="CW855" s="56"/>
      <c r="CX855" s="56"/>
      <c r="CY855" s="56"/>
      <c r="CZ855" s="56"/>
      <c r="DA855" s="56"/>
      <c r="DB855" s="56"/>
      <c r="DC855" s="56"/>
      <c r="DD855" s="56"/>
      <c r="DE855" s="56"/>
      <c r="DF855" s="56"/>
      <c r="DG855" s="56"/>
      <c r="DH855" s="56"/>
      <c r="DI855" s="56"/>
      <c r="DJ855" s="56"/>
      <c r="DK855" s="56"/>
      <c r="DL855" s="56"/>
      <c r="DM855" s="56"/>
      <c r="DN855" s="56"/>
      <c r="DO855" s="56"/>
      <c r="DP855" s="56"/>
      <c r="DQ855" s="56"/>
      <c r="DR855" s="56"/>
      <c r="DS855" s="56"/>
      <c r="DT855" s="56"/>
      <c r="DU855" s="56"/>
      <c r="DV855" s="56"/>
      <c r="DW855" s="56"/>
      <c r="DX855" s="56"/>
      <c r="DY855" s="56"/>
      <c r="DZ855" s="56"/>
      <c r="EA855" s="56"/>
      <c r="EB855" s="56"/>
      <c r="EC855" s="56"/>
      <c r="ED855" s="56"/>
      <c r="EE855" s="56"/>
      <c r="EF855" s="56"/>
      <c r="EG855" s="56"/>
      <c r="EH855" s="56"/>
      <c r="EI855" s="56"/>
      <c r="EJ855" s="56"/>
      <c r="EK855" s="56"/>
      <c r="EL855" s="56"/>
      <c r="EM855" s="56"/>
      <c r="EN855" s="56"/>
      <c r="EO855" s="56"/>
      <c r="EP855" s="56"/>
      <c r="EQ855" s="56"/>
      <c r="ER855" s="56"/>
      <c r="ES855" s="56"/>
      <c r="ET855" s="56"/>
      <c r="EU855" s="56"/>
      <c r="EV855" s="56"/>
      <c r="EW855" s="56"/>
      <c r="EX855" s="56"/>
      <c r="EY855" s="56"/>
      <c r="EZ855" s="56"/>
      <c r="FA855" s="56"/>
      <c r="FB855" s="56"/>
      <c r="FC855" s="56"/>
      <c r="FD855" s="56"/>
      <c r="FE855" s="56"/>
      <c r="FF855" s="56"/>
      <c r="FG855" s="56"/>
      <c r="FH855" s="56"/>
      <c r="FI855" s="56"/>
      <c r="FJ855" s="56"/>
      <c r="FK855" s="56"/>
      <c r="FL855" s="56"/>
      <c r="FM855" s="56"/>
      <c r="FN855" s="56"/>
      <c r="FO855" s="56"/>
      <c r="FP855" s="56"/>
      <c r="FQ855" s="56"/>
      <c r="FR855" s="56"/>
      <c r="FS855" s="56"/>
      <c r="FT855" s="56"/>
      <c r="FU855" s="56"/>
      <c r="FV855" s="56"/>
      <c r="FW855" s="56"/>
      <c r="FX855" s="56"/>
      <c r="FY855" s="56"/>
      <c r="FZ855" s="56"/>
      <c r="GA855" s="56"/>
      <c r="GB855" s="56"/>
      <c r="GC855" s="56"/>
      <c r="GD855" s="56"/>
      <c r="GE855" s="56"/>
      <c r="GF855" s="56"/>
      <c r="GG855" s="56"/>
      <c r="GH855" s="56"/>
      <c r="GI855" s="56"/>
      <c r="GJ855" s="56"/>
      <c r="GK855" s="56"/>
      <c r="GL855" s="56"/>
      <c r="GM855" s="56"/>
      <c r="GN855" s="56"/>
      <c r="GO855" s="56"/>
      <c r="GP855" s="56"/>
      <c r="GQ855" s="56"/>
      <c r="GR855" s="56"/>
      <c r="GS855" s="56"/>
      <c r="GT855" s="56"/>
      <c r="GU855" s="56"/>
      <c r="GV855" s="56"/>
      <c r="GW855" s="56"/>
      <c r="GX855" s="56"/>
      <c r="GY855" s="56"/>
      <c r="GZ855" s="56"/>
      <c r="HA855" s="56"/>
      <c r="HB855" s="56"/>
      <c r="HC855" s="56"/>
      <c r="HD855" s="56"/>
      <c r="HE855" s="56"/>
      <c r="HF855" s="56"/>
      <c r="HG855" s="56"/>
      <c r="HH855" s="56"/>
      <c r="HI855" s="56"/>
      <c r="HJ855" s="56"/>
      <c r="HK855" s="56"/>
      <c r="HL855" s="56"/>
      <c r="HM855" s="56"/>
      <c r="HN855" s="56"/>
      <c r="HO855" s="56"/>
      <c r="HP855" s="56"/>
    </row>
    <row r="856" spans="1:224" ht="89.25" hidden="1" outlineLevel="1" x14ac:dyDescent="0.2">
      <c r="A856" s="17" t="s">
        <v>2271</v>
      </c>
      <c r="B856" s="33" t="s">
        <v>40</v>
      </c>
      <c r="C856" s="35" t="s">
        <v>2258</v>
      </c>
      <c r="D856" s="35" t="s">
        <v>2259</v>
      </c>
      <c r="E856" s="35" t="s">
        <v>2260</v>
      </c>
      <c r="F856" s="35" t="s">
        <v>2272</v>
      </c>
      <c r="G856" s="35" t="s">
        <v>45</v>
      </c>
      <c r="H856" s="35">
        <v>100</v>
      </c>
      <c r="I856" s="35" t="s">
        <v>2192</v>
      </c>
      <c r="J856" s="35" t="s">
        <v>2262</v>
      </c>
      <c r="K856" s="58"/>
      <c r="L856" s="35" t="s">
        <v>2266</v>
      </c>
      <c r="M856" s="44"/>
      <c r="N856" s="44"/>
      <c r="O856" s="44"/>
      <c r="P856" s="50"/>
      <c r="Q856" s="50">
        <v>36252</v>
      </c>
      <c r="R856" s="50">
        <v>38789.64</v>
      </c>
      <c r="S856" s="50">
        <v>41504.910000000003</v>
      </c>
      <c r="T856" s="60">
        <v>44410.26</v>
      </c>
      <c r="U856" s="60">
        <v>47518.98</v>
      </c>
      <c r="V856" s="50"/>
      <c r="W856" s="20">
        <f t="shared" si="28"/>
        <v>208475.79</v>
      </c>
      <c r="X856" s="23">
        <f t="shared" si="29"/>
        <v>233492.88480000003</v>
      </c>
      <c r="Y856" s="44"/>
      <c r="Z856" s="16">
        <v>2014</v>
      </c>
      <c r="AA856" s="44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6"/>
      <c r="BF856" s="56"/>
      <c r="BG856" s="56"/>
      <c r="BH856" s="56"/>
      <c r="BI856" s="56"/>
      <c r="BJ856" s="56"/>
      <c r="BK856" s="56"/>
      <c r="BL856" s="56"/>
      <c r="BM856" s="56"/>
      <c r="BN856" s="56"/>
      <c r="BO856" s="56"/>
      <c r="BP856" s="56"/>
      <c r="BQ856" s="56"/>
      <c r="BR856" s="56"/>
      <c r="BS856" s="56"/>
      <c r="BT856" s="56"/>
      <c r="BU856" s="56"/>
      <c r="BV856" s="56"/>
      <c r="BW856" s="56"/>
      <c r="BX856" s="56"/>
      <c r="BY856" s="56"/>
      <c r="BZ856" s="56"/>
      <c r="CA856" s="56"/>
      <c r="CB856" s="56"/>
      <c r="CC856" s="56"/>
      <c r="CD856" s="56"/>
      <c r="CE856" s="56"/>
      <c r="CF856" s="56"/>
      <c r="CG856" s="56"/>
      <c r="CH856" s="56"/>
      <c r="CI856" s="56"/>
      <c r="CJ856" s="56"/>
      <c r="CK856" s="56"/>
      <c r="CL856" s="56"/>
      <c r="CM856" s="56"/>
      <c r="CN856" s="56"/>
      <c r="CO856" s="56"/>
      <c r="CP856" s="56"/>
      <c r="CQ856" s="56"/>
      <c r="CR856" s="56"/>
      <c r="CS856" s="56"/>
      <c r="CT856" s="56"/>
      <c r="CU856" s="56"/>
      <c r="CV856" s="56"/>
      <c r="CW856" s="56"/>
      <c r="CX856" s="56"/>
      <c r="CY856" s="56"/>
      <c r="CZ856" s="56"/>
      <c r="DA856" s="56"/>
      <c r="DB856" s="56"/>
      <c r="DC856" s="56"/>
      <c r="DD856" s="56"/>
      <c r="DE856" s="56"/>
      <c r="DF856" s="56"/>
      <c r="DG856" s="56"/>
      <c r="DH856" s="56"/>
      <c r="DI856" s="56"/>
      <c r="DJ856" s="56"/>
      <c r="DK856" s="56"/>
      <c r="DL856" s="56"/>
      <c r="DM856" s="56"/>
      <c r="DN856" s="56"/>
      <c r="DO856" s="56"/>
      <c r="DP856" s="56"/>
      <c r="DQ856" s="56"/>
      <c r="DR856" s="56"/>
      <c r="DS856" s="56"/>
      <c r="DT856" s="56"/>
      <c r="DU856" s="56"/>
      <c r="DV856" s="56"/>
      <c r="DW856" s="56"/>
      <c r="DX856" s="56"/>
      <c r="DY856" s="56"/>
      <c r="DZ856" s="56"/>
      <c r="EA856" s="56"/>
      <c r="EB856" s="56"/>
      <c r="EC856" s="56"/>
      <c r="ED856" s="56"/>
      <c r="EE856" s="56"/>
      <c r="EF856" s="56"/>
      <c r="EG856" s="56"/>
      <c r="EH856" s="56"/>
      <c r="EI856" s="56"/>
      <c r="EJ856" s="56"/>
      <c r="EK856" s="56"/>
      <c r="EL856" s="56"/>
      <c r="EM856" s="56"/>
      <c r="EN856" s="56"/>
      <c r="EO856" s="56"/>
      <c r="EP856" s="56"/>
      <c r="EQ856" s="56"/>
      <c r="ER856" s="56"/>
      <c r="ES856" s="56"/>
      <c r="ET856" s="56"/>
      <c r="EU856" s="56"/>
      <c r="EV856" s="56"/>
      <c r="EW856" s="56"/>
      <c r="EX856" s="56"/>
      <c r="EY856" s="56"/>
      <c r="EZ856" s="56"/>
      <c r="FA856" s="56"/>
      <c r="FB856" s="56"/>
      <c r="FC856" s="56"/>
      <c r="FD856" s="56"/>
      <c r="FE856" s="56"/>
      <c r="FF856" s="56"/>
      <c r="FG856" s="56"/>
      <c r="FH856" s="56"/>
      <c r="FI856" s="56"/>
      <c r="FJ856" s="56"/>
      <c r="FK856" s="56"/>
      <c r="FL856" s="56"/>
      <c r="FM856" s="56"/>
      <c r="FN856" s="56"/>
      <c r="FO856" s="56"/>
      <c r="FP856" s="56"/>
      <c r="FQ856" s="56"/>
      <c r="FR856" s="56"/>
      <c r="FS856" s="56"/>
      <c r="FT856" s="56"/>
      <c r="FU856" s="56"/>
      <c r="FV856" s="56"/>
      <c r="FW856" s="56"/>
      <c r="FX856" s="56"/>
      <c r="FY856" s="56"/>
      <c r="FZ856" s="56"/>
      <c r="GA856" s="56"/>
      <c r="GB856" s="56"/>
      <c r="GC856" s="56"/>
      <c r="GD856" s="56"/>
      <c r="GE856" s="56"/>
      <c r="GF856" s="56"/>
      <c r="GG856" s="56"/>
      <c r="GH856" s="56"/>
      <c r="GI856" s="56"/>
      <c r="GJ856" s="56"/>
      <c r="GK856" s="56"/>
      <c r="GL856" s="56"/>
      <c r="GM856" s="56"/>
      <c r="GN856" s="56"/>
      <c r="GO856" s="56"/>
      <c r="GP856" s="56"/>
      <c r="GQ856" s="56"/>
      <c r="GR856" s="56"/>
      <c r="GS856" s="56"/>
      <c r="GT856" s="56"/>
      <c r="GU856" s="56"/>
      <c r="GV856" s="56"/>
      <c r="GW856" s="56"/>
      <c r="GX856" s="56"/>
      <c r="GY856" s="56"/>
      <c r="GZ856" s="56"/>
      <c r="HA856" s="56"/>
      <c r="HB856" s="56"/>
      <c r="HC856" s="56"/>
      <c r="HD856" s="56"/>
      <c r="HE856" s="56"/>
      <c r="HF856" s="56"/>
      <c r="HG856" s="56"/>
      <c r="HH856" s="56"/>
      <c r="HI856" s="56"/>
      <c r="HJ856" s="56"/>
      <c r="HK856" s="56"/>
      <c r="HL856" s="56"/>
      <c r="HM856" s="56"/>
      <c r="HN856" s="56"/>
      <c r="HO856" s="56"/>
      <c r="HP856" s="56"/>
    </row>
    <row r="857" spans="1:224" ht="114.75" hidden="1" outlineLevel="1" x14ac:dyDescent="0.2">
      <c r="A857" s="17" t="s">
        <v>2277</v>
      </c>
      <c r="B857" s="33" t="s">
        <v>40</v>
      </c>
      <c r="C857" s="35" t="s">
        <v>2278</v>
      </c>
      <c r="D857" s="35" t="s">
        <v>2279</v>
      </c>
      <c r="E857" s="35" t="s">
        <v>2280</v>
      </c>
      <c r="F857" s="35" t="s">
        <v>2281</v>
      </c>
      <c r="G857" s="35" t="s">
        <v>45</v>
      </c>
      <c r="H857" s="35">
        <v>100</v>
      </c>
      <c r="I857" s="35" t="s">
        <v>2282</v>
      </c>
      <c r="J857" s="35" t="s">
        <v>2283</v>
      </c>
      <c r="K857" s="58" t="s">
        <v>678</v>
      </c>
      <c r="L857" s="35" t="s">
        <v>727</v>
      </c>
      <c r="M857" s="44" t="s">
        <v>678</v>
      </c>
      <c r="N857" s="44"/>
      <c r="O857" s="44"/>
      <c r="P857" s="50"/>
      <c r="Q857" s="50">
        <v>256434975.00000003</v>
      </c>
      <c r="R857" s="50">
        <v>254584974.99999997</v>
      </c>
      <c r="S857" s="50">
        <v>254584975.00000009</v>
      </c>
      <c r="T857" s="60"/>
      <c r="U857" s="60"/>
      <c r="V857" s="50"/>
      <c r="W857" s="20">
        <f t="shared" si="28"/>
        <v>765604925.00000012</v>
      </c>
      <c r="X857" s="23">
        <f t="shared" si="29"/>
        <v>857477516.00000024</v>
      </c>
      <c r="Y857" s="44"/>
      <c r="Z857" s="16">
        <v>2014</v>
      </c>
      <c r="AA857" s="44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6"/>
      <c r="BF857" s="56"/>
      <c r="BG857" s="56"/>
      <c r="BH857" s="56"/>
      <c r="BI857" s="56"/>
      <c r="BJ857" s="56"/>
      <c r="BK857" s="56"/>
      <c r="BL857" s="56"/>
      <c r="BM857" s="56"/>
      <c r="BN857" s="56"/>
      <c r="BO857" s="56"/>
      <c r="BP857" s="56"/>
      <c r="BQ857" s="56"/>
      <c r="BR857" s="56"/>
      <c r="BS857" s="56"/>
      <c r="BT857" s="56"/>
      <c r="BU857" s="56"/>
      <c r="BV857" s="56"/>
      <c r="BW857" s="56"/>
      <c r="BX857" s="56"/>
      <c r="BY857" s="56"/>
      <c r="BZ857" s="56"/>
      <c r="CA857" s="56"/>
      <c r="CB857" s="56"/>
      <c r="CC857" s="56"/>
      <c r="CD857" s="56"/>
      <c r="CE857" s="56"/>
      <c r="CF857" s="56"/>
      <c r="CG857" s="56"/>
      <c r="CH857" s="56"/>
      <c r="CI857" s="56"/>
      <c r="CJ857" s="56"/>
      <c r="CK857" s="56"/>
      <c r="CL857" s="56"/>
      <c r="CM857" s="56"/>
      <c r="CN857" s="56"/>
      <c r="CO857" s="56"/>
      <c r="CP857" s="56"/>
      <c r="CQ857" s="56"/>
      <c r="CR857" s="56"/>
      <c r="CS857" s="56"/>
      <c r="CT857" s="56"/>
      <c r="CU857" s="56"/>
      <c r="CV857" s="56"/>
      <c r="CW857" s="56"/>
      <c r="CX857" s="56"/>
      <c r="CY857" s="56"/>
      <c r="CZ857" s="56"/>
      <c r="DA857" s="56"/>
      <c r="DB857" s="56"/>
      <c r="DC857" s="56"/>
      <c r="DD857" s="56"/>
      <c r="DE857" s="56"/>
      <c r="DF857" s="56"/>
      <c r="DG857" s="56"/>
      <c r="DH857" s="56"/>
      <c r="DI857" s="56"/>
      <c r="DJ857" s="56"/>
      <c r="DK857" s="56"/>
      <c r="DL857" s="56"/>
      <c r="DM857" s="56"/>
      <c r="DN857" s="56"/>
      <c r="DO857" s="56"/>
      <c r="DP857" s="56"/>
      <c r="DQ857" s="56"/>
      <c r="DR857" s="56"/>
      <c r="DS857" s="56"/>
      <c r="DT857" s="56"/>
      <c r="DU857" s="56"/>
      <c r="DV857" s="56"/>
      <c r="DW857" s="56"/>
      <c r="DX857" s="56"/>
      <c r="DY857" s="56"/>
      <c r="DZ857" s="56"/>
      <c r="EA857" s="56"/>
      <c r="EB857" s="56"/>
      <c r="EC857" s="56"/>
      <c r="ED857" s="56"/>
      <c r="EE857" s="56"/>
      <c r="EF857" s="56"/>
      <c r="EG857" s="56"/>
      <c r="EH857" s="56"/>
      <c r="EI857" s="56"/>
      <c r="EJ857" s="56"/>
      <c r="EK857" s="56"/>
      <c r="EL857" s="56"/>
      <c r="EM857" s="56"/>
      <c r="EN857" s="56"/>
      <c r="EO857" s="56"/>
      <c r="EP857" s="56"/>
      <c r="EQ857" s="56"/>
      <c r="ER857" s="56"/>
      <c r="ES857" s="56"/>
      <c r="ET857" s="56"/>
      <c r="EU857" s="56"/>
      <c r="EV857" s="56"/>
      <c r="EW857" s="56"/>
      <c r="EX857" s="56"/>
      <c r="EY857" s="56"/>
      <c r="EZ857" s="56"/>
      <c r="FA857" s="56"/>
      <c r="FB857" s="56"/>
      <c r="FC857" s="56"/>
      <c r="FD857" s="56"/>
      <c r="FE857" s="56"/>
      <c r="FF857" s="56"/>
      <c r="FG857" s="56"/>
      <c r="FH857" s="56"/>
      <c r="FI857" s="56"/>
      <c r="FJ857" s="56"/>
      <c r="FK857" s="56"/>
      <c r="FL857" s="56"/>
      <c r="FM857" s="56"/>
      <c r="FN857" s="56"/>
      <c r="FO857" s="56"/>
      <c r="FP857" s="56"/>
      <c r="FQ857" s="56"/>
      <c r="FR857" s="56"/>
      <c r="FS857" s="56"/>
      <c r="FT857" s="56"/>
      <c r="FU857" s="56"/>
      <c r="FV857" s="56"/>
      <c r="FW857" s="56"/>
      <c r="FX857" s="56"/>
      <c r="FY857" s="56"/>
      <c r="FZ857" s="56"/>
      <c r="GA857" s="56"/>
      <c r="GB857" s="56"/>
      <c r="GC857" s="56"/>
      <c r="GD857" s="56"/>
      <c r="GE857" s="56"/>
      <c r="GF857" s="56"/>
      <c r="GG857" s="56"/>
      <c r="GH857" s="56"/>
      <c r="GI857" s="56"/>
      <c r="GJ857" s="56"/>
      <c r="GK857" s="56"/>
      <c r="GL857" s="56"/>
      <c r="GM857" s="56"/>
      <c r="GN857" s="56"/>
      <c r="GO857" s="56"/>
      <c r="GP857" s="56"/>
      <c r="GQ857" s="56"/>
      <c r="GR857" s="56"/>
      <c r="GS857" s="56"/>
      <c r="GT857" s="56"/>
      <c r="GU857" s="56"/>
      <c r="GV857" s="56"/>
      <c r="GW857" s="56"/>
      <c r="GX857" s="56"/>
      <c r="GY857" s="56"/>
      <c r="GZ857" s="56"/>
      <c r="HA857" s="56"/>
      <c r="HB857" s="56"/>
      <c r="HC857" s="56"/>
      <c r="HD857" s="56"/>
      <c r="HE857" s="56"/>
      <c r="HF857" s="56"/>
      <c r="HG857" s="56"/>
      <c r="HH857" s="56"/>
      <c r="HI857" s="56"/>
      <c r="HJ857" s="56"/>
      <c r="HK857" s="56"/>
      <c r="HL857" s="56"/>
      <c r="HM857" s="56"/>
      <c r="HN857" s="56"/>
      <c r="HO857" s="56"/>
      <c r="HP857" s="56"/>
    </row>
    <row r="858" spans="1:224" ht="12.75" collapsed="1" x14ac:dyDescent="0.2">
      <c r="A858" s="104" t="s">
        <v>766</v>
      </c>
      <c r="B858" s="104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9">
        <f t="shared" ref="N858:U858" si="30">SUM(N819:N856)</f>
        <v>0</v>
      </c>
      <c r="O858" s="19">
        <f t="shared" si="30"/>
        <v>28331291</v>
      </c>
      <c r="P858" s="19">
        <f t="shared" si="30"/>
        <v>169690237.21000001</v>
      </c>
      <c r="Q858" s="19">
        <f t="shared" si="30"/>
        <v>4720439525.7900009</v>
      </c>
      <c r="R858" s="19">
        <f t="shared" si="30"/>
        <v>4896593604.250001</v>
      </c>
      <c r="S858" s="19">
        <f t="shared" si="30"/>
        <v>5020400418.0099993</v>
      </c>
      <c r="T858" s="19">
        <f t="shared" si="30"/>
        <v>4143230295.1400003</v>
      </c>
      <c r="U858" s="19">
        <f t="shared" si="30"/>
        <v>3711215237.21</v>
      </c>
      <c r="V858" s="19"/>
      <c r="W858" s="19">
        <f>SUM(W819:W857)</f>
        <v>23439185533.609997</v>
      </c>
      <c r="X858" s="19">
        <f>SUM(X819:X857)</f>
        <v>26251887797.6432</v>
      </c>
      <c r="Y858" s="11"/>
      <c r="Z858" s="11"/>
      <c r="AA858" s="11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0"/>
      <c r="DC858" s="10"/>
      <c r="DD858" s="10"/>
      <c r="DE858" s="10"/>
      <c r="DF858" s="10"/>
      <c r="DG858" s="10"/>
      <c r="DH858" s="10"/>
      <c r="DI858" s="10"/>
      <c r="DJ858" s="10"/>
      <c r="DK858" s="10"/>
      <c r="DL858" s="10"/>
      <c r="DM858" s="10"/>
      <c r="DN858" s="10"/>
      <c r="DO858" s="10"/>
      <c r="DP858" s="10"/>
      <c r="DQ858" s="10"/>
      <c r="DR858" s="10"/>
      <c r="DS858" s="10"/>
      <c r="DT858" s="10"/>
      <c r="DU858" s="10"/>
      <c r="DV858" s="10"/>
      <c r="DW858" s="10"/>
      <c r="DX858" s="10"/>
      <c r="DY858" s="10"/>
      <c r="DZ858" s="10"/>
      <c r="EA858" s="10"/>
      <c r="EB858" s="10"/>
      <c r="EC858" s="10"/>
      <c r="ED858" s="10"/>
      <c r="EE858" s="10"/>
      <c r="EF858" s="10"/>
      <c r="EG858" s="10"/>
      <c r="EH858" s="10"/>
      <c r="EI858" s="10"/>
      <c r="EJ858" s="10"/>
      <c r="EK858" s="10"/>
      <c r="EL858" s="10"/>
      <c r="EM858" s="10"/>
      <c r="EN858" s="10"/>
      <c r="EO858" s="10"/>
      <c r="EP858" s="10"/>
      <c r="EQ858" s="10"/>
      <c r="ER858" s="10"/>
      <c r="ES858" s="10"/>
      <c r="ET858" s="10"/>
      <c r="EU858" s="10"/>
      <c r="EV858" s="10"/>
      <c r="EW858" s="10"/>
      <c r="EX858" s="10"/>
      <c r="EY858" s="10"/>
      <c r="EZ858" s="10"/>
      <c r="FA858" s="10"/>
      <c r="FB858" s="10"/>
      <c r="FC858" s="10"/>
      <c r="FD858" s="10"/>
      <c r="FE858" s="10"/>
      <c r="FF858" s="10"/>
      <c r="FG858" s="10"/>
      <c r="FH858" s="10"/>
      <c r="FI858" s="10"/>
      <c r="FJ858" s="10"/>
      <c r="FK858" s="10"/>
      <c r="FL858" s="10"/>
      <c r="FM858" s="10"/>
      <c r="FN858" s="10"/>
      <c r="FO858" s="10"/>
      <c r="FP858" s="10"/>
      <c r="FQ858" s="10"/>
      <c r="FR858" s="10"/>
      <c r="FS858" s="10"/>
      <c r="FT858" s="10"/>
      <c r="FU858" s="10"/>
      <c r="FV858" s="10"/>
      <c r="FW858" s="10"/>
      <c r="FX858" s="10"/>
      <c r="FY858" s="10"/>
      <c r="FZ858" s="10"/>
      <c r="GA858" s="10"/>
      <c r="GB858" s="10"/>
      <c r="GC858" s="10"/>
      <c r="GD858" s="10"/>
      <c r="GE858" s="10"/>
      <c r="GF858" s="10"/>
      <c r="GG858" s="10"/>
      <c r="GH858" s="10"/>
      <c r="GI858" s="10"/>
      <c r="GJ858" s="10"/>
      <c r="GK858" s="10"/>
      <c r="GL858" s="10"/>
      <c r="GM858" s="10"/>
      <c r="GN858" s="10"/>
      <c r="GO858" s="10"/>
      <c r="GP858" s="10"/>
      <c r="GQ858" s="10"/>
      <c r="GR858" s="10"/>
      <c r="GS858" s="10"/>
      <c r="GT858" s="10"/>
      <c r="GU858" s="10"/>
      <c r="GV858" s="10"/>
      <c r="GW858" s="10"/>
      <c r="GX858" s="10"/>
      <c r="GY858" s="10"/>
      <c r="GZ858" s="10"/>
      <c r="HA858" s="10"/>
      <c r="HB858" s="10"/>
      <c r="HC858" s="10"/>
      <c r="HD858" s="10"/>
      <c r="HE858" s="10"/>
      <c r="HF858" s="10"/>
      <c r="HG858" s="10"/>
      <c r="HH858" s="10"/>
      <c r="HI858" s="10"/>
      <c r="HJ858" s="10"/>
      <c r="HK858" s="10"/>
      <c r="HL858" s="10"/>
      <c r="HM858" s="10"/>
      <c r="HN858" s="10"/>
      <c r="HO858" s="10"/>
      <c r="HP858" s="10"/>
    </row>
    <row r="859" spans="1:224" ht="12.75" x14ac:dyDescent="0.2">
      <c r="A859" s="53" t="s">
        <v>767</v>
      </c>
      <c r="B859" s="53"/>
      <c r="C859" s="11"/>
      <c r="D859" s="11"/>
      <c r="E859" s="11"/>
      <c r="F859" s="11"/>
      <c r="G859" s="17"/>
      <c r="H859" s="11"/>
      <c r="I859" s="11"/>
      <c r="J859" s="11"/>
      <c r="K859" s="11"/>
      <c r="L859" s="11"/>
      <c r="M859" s="11"/>
      <c r="N859" s="19">
        <f t="shared" ref="N859:U859" si="31">N804+N817+N858</f>
        <v>15000000</v>
      </c>
      <c r="O859" s="19">
        <f t="shared" si="31"/>
        <v>2778443291</v>
      </c>
      <c r="P859" s="19">
        <f t="shared" si="31"/>
        <v>3664894489.21</v>
      </c>
      <c r="Q859" s="19">
        <f t="shared" si="31"/>
        <v>27111170576.790001</v>
      </c>
      <c r="R859" s="19">
        <f t="shared" si="31"/>
        <v>26355422291.25</v>
      </c>
      <c r="S859" s="19">
        <f t="shared" si="31"/>
        <v>17520169388.009998</v>
      </c>
      <c r="T859" s="19">
        <f t="shared" si="31"/>
        <v>4390148445.1400003</v>
      </c>
      <c r="U859" s="19">
        <f t="shared" si="31"/>
        <v>3968010113.21</v>
      </c>
      <c r="V859" s="19"/>
      <c r="W859" s="19">
        <f>W804+W817+W858</f>
        <v>109150951376.93504</v>
      </c>
      <c r="X859" s="19">
        <f>X804+X817+X858</f>
        <v>122249065542.16733</v>
      </c>
      <c r="Y859" s="11"/>
      <c r="Z859" s="11"/>
      <c r="AA859" s="11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0"/>
      <c r="DC859" s="10"/>
      <c r="DD859" s="10"/>
      <c r="DE859" s="10"/>
      <c r="DF859" s="10"/>
      <c r="DG859" s="10"/>
      <c r="DH859" s="10"/>
      <c r="DI859" s="10"/>
      <c r="DJ859" s="10"/>
      <c r="DK859" s="10"/>
      <c r="DL859" s="10"/>
      <c r="DM859" s="10"/>
      <c r="DN859" s="10"/>
      <c r="DO859" s="10"/>
      <c r="DP859" s="10"/>
      <c r="DQ859" s="10"/>
      <c r="DR859" s="10"/>
      <c r="DS859" s="10"/>
      <c r="DT859" s="10"/>
      <c r="DU859" s="10"/>
      <c r="DV859" s="10"/>
      <c r="DW859" s="10"/>
      <c r="DX859" s="10"/>
      <c r="DY859" s="10"/>
      <c r="DZ859" s="10"/>
      <c r="EA859" s="10"/>
      <c r="EB859" s="10"/>
      <c r="EC859" s="10"/>
      <c r="ED859" s="10"/>
      <c r="EE859" s="10"/>
      <c r="EF859" s="10"/>
      <c r="EG859" s="10"/>
      <c r="EH859" s="10"/>
      <c r="EI859" s="10"/>
      <c r="EJ859" s="10"/>
      <c r="EK859" s="10"/>
      <c r="EL859" s="10"/>
      <c r="EM859" s="10"/>
      <c r="EN859" s="10"/>
      <c r="EO859" s="10"/>
      <c r="EP859" s="10"/>
      <c r="EQ859" s="10"/>
      <c r="ER859" s="10"/>
      <c r="ES859" s="10"/>
      <c r="ET859" s="10"/>
      <c r="EU859" s="10"/>
      <c r="EV859" s="10"/>
      <c r="EW859" s="10"/>
      <c r="EX859" s="10"/>
      <c r="EY859" s="10"/>
      <c r="EZ859" s="10"/>
      <c r="FA859" s="10"/>
      <c r="FB859" s="10"/>
      <c r="FC859" s="10"/>
      <c r="FD859" s="10"/>
      <c r="FE859" s="10"/>
      <c r="FF859" s="10"/>
      <c r="FG859" s="10"/>
      <c r="FH859" s="10"/>
      <c r="FI859" s="10"/>
      <c r="FJ859" s="10"/>
      <c r="FK859" s="10"/>
      <c r="FL859" s="10"/>
      <c r="FM859" s="10"/>
      <c r="FN859" s="10"/>
      <c r="FO859" s="10"/>
      <c r="FP859" s="10"/>
      <c r="FQ859" s="10"/>
      <c r="FR859" s="10"/>
      <c r="FS859" s="10"/>
      <c r="FT859" s="10"/>
      <c r="FU859" s="10"/>
      <c r="FV859" s="10"/>
      <c r="FW859" s="10"/>
      <c r="FX859" s="10"/>
      <c r="FY859" s="10"/>
      <c r="FZ859" s="10"/>
      <c r="GA859" s="10"/>
      <c r="GB859" s="10"/>
      <c r="GC859" s="10"/>
      <c r="GD859" s="10"/>
      <c r="GE859" s="10"/>
      <c r="GF859" s="10"/>
      <c r="GG859" s="10"/>
      <c r="GH859" s="10"/>
      <c r="GI859" s="10"/>
      <c r="GJ859" s="10"/>
      <c r="GK859" s="10"/>
      <c r="GL859" s="10"/>
      <c r="GM859" s="10"/>
      <c r="GN859" s="10"/>
      <c r="GO859" s="10"/>
      <c r="GP859" s="10"/>
      <c r="GQ859" s="10"/>
      <c r="GR859" s="10"/>
      <c r="GS859" s="10"/>
      <c r="GT859" s="10"/>
      <c r="GU859" s="10"/>
      <c r="GV859" s="10"/>
      <c r="GW859" s="10"/>
      <c r="GX859" s="10"/>
      <c r="GY859" s="10"/>
      <c r="GZ859" s="10"/>
      <c r="HA859" s="10"/>
      <c r="HB859" s="10"/>
      <c r="HC859" s="10"/>
      <c r="HD859" s="10"/>
      <c r="HE859" s="10"/>
      <c r="HF859" s="10"/>
      <c r="HG859" s="10"/>
      <c r="HH859" s="10"/>
      <c r="HI859" s="10"/>
      <c r="HJ859" s="10"/>
      <c r="HK859" s="10"/>
      <c r="HL859" s="10"/>
      <c r="HM859" s="10"/>
      <c r="HN859" s="10"/>
      <c r="HO859" s="10"/>
      <c r="HP859" s="10"/>
    </row>
    <row r="860" spans="1:224" ht="12.75" x14ac:dyDescent="0.2">
      <c r="A860" s="65"/>
      <c r="B860" s="65"/>
      <c r="C860" s="65"/>
      <c r="D860" s="65"/>
      <c r="E860" s="65"/>
      <c r="F860" s="65"/>
      <c r="G860" s="8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  <c r="ER860" s="9"/>
      <c r="ES860" s="9"/>
      <c r="ET860" s="9"/>
      <c r="EU860" s="9"/>
      <c r="EV860" s="9"/>
      <c r="EW860" s="9"/>
      <c r="EX860" s="9"/>
      <c r="EY860" s="9"/>
      <c r="EZ860" s="9"/>
      <c r="FA860" s="9"/>
      <c r="FB860" s="9"/>
      <c r="FC860" s="9"/>
      <c r="FD860" s="9"/>
      <c r="FE860" s="9"/>
      <c r="FF860" s="9"/>
      <c r="FG860" s="9"/>
      <c r="FH860" s="9"/>
      <c r="FI860" s="9"/>
      <c r="FJ860" s="9"/>
      <c r="FK860" s="9"/>
      <c r="FL860" s="9"/>
      <c r="FM860" s="9"/>
      <c r="FN860" s="9"/>
      <c r="FO860" s="9"/>
      <c r="FP860" s="9"/>
      <c r="FQ860" s="9"/>
      <c r="FR860" s="9"/>
      <c r="FS860" s="9"/>
      <c r="FT860" s="9"/>
      <c r="FU860" s="9"/>
      <c r="FV860" s="9"/>
      <c r="FW860" s="9"/>
      <c r="FX860" s="9"/>
      <c r="FY860" s="9"/>
      <c r="FZ860" s="9"/>
      <c r="GA860" s="9"/>
      <c r="GB860" s="9"/>
      <c r="GC860" s="9"/>
      <c r="GD860" s="9"/>
      <c r="GE860" s="9"/>
      <c r="GF860" s="9"/>
      <c r="GG860" s="9"/>
      <c r="GH860" s="9"/>
      <c r="GI860" s="9"/>
      <c r="GJ860" s="9"/>
      <c r="GK860" s="9"/>
      <c r="GL860" s="9"/>
      <c r="GM860" s="9"/>
      <c r="GN860" s="9"/>
      <c r="GO860" s="9"/>
      <c r="GP860" s="9"/>
      <c r="GQ860" s="9"/>
      <c r="GR860" s="9"/>
      <c r="GS860" s="9"/>
      <c r="GT860" s="9"/>
      <c r="GU860" s="9"/>
      <c r="GV860" s="9"/>
      <c r="GW860" s="9"/>
      <c r="GX860" s="9"/>
      <c r="GY860" s="9"/>
      <c r="GZ860" s="9"/>
      <c r="HA860" s="9"/>
      <c r="HB860" s="9"/>
      <c r="HC860" s="9"/>
      <c r="HD860" s="9"/>
      <c r="HE860" s="9"/>
      <c r="HF860" s="9"/>
      <c r="HG860" s="9"/>
      <c r="HH860" s="9"/>
      <c r="HI860" s="9"/>
      <c r="HJ860" s="9"/>
      <c r="HK860" s="9"/>
      <c r="HL860" s="9"/>
      <c r="HM860" s="9"/>
      <c r="HN860" s="9"/>
      <c r="HO860" s="9"/>
      <c r="HP860" s="9"/>
    </row>
    <row r="861" spans="1:224" ht="12.75" x14ac:dyDescent="0.2">
      <c r="A861" s="8"/>
      <c r="B861" s="8"/>
      <c r="C861" s="8"/>
      <c r="D861" s="8"/>
      <c r="E861" s="8"/>
      <c r="F861" s="8"/>
      <c r="G861" s="66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67"/>
      <c r="X861" s="67"/>
      <c r="Y861" s="8"/>
      <c r="Z861" s="8"/>
      <c r="AA861" s="8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  <c r="FM861" s="7"/>
      <c r="FN861" s="7"/>
      <c r="FO861" s="7"/>
      <c r="FP861" s="7"/>
      <c r="FQ861" s="7"/>
      <c r="FR861" s="7"/>
      <c r="FS861" s="7"/>
      <c r="FT861" s="7"/>
      <c r="FU861" s="7"/>
      <c r="FV861" s="7"/>
      <c r="FW861" s="7"/>
      <c r="FX861" s="7"/>
      <c r="FY861" s="7"/>
      <c r="FZ861" s="7"/>
      <c r="GA861" s="7"/>
      <c r="GB861" s="7"/>
      <c r="GC861" s="7"/>
      <c r="GD861" s="7"/>
      <c r="GE861" s="7"/>
      <c r="GF861" s="7"/>
      <c r="GG861" s="7"/>
      <c r="GH861" s="7"/>
      <c r="GI861" s="7"/>
      <c r="GJ861" s="7"/>
      <c r="GK861" s="7"/>
      <c r="GL861" s="7"/>
      <c r="GM861" s="7"/>
      <c r="GN861" s="7"/>
      <c r="GO861" s="7"/>
      <c r="GP861" s="7"/>
      <c r="GQ861" s="7"/>
      <c r="GR861" s="7"/>
      <c r="GS861" s="7"/>
      <c r="GT861" s="7"/>
      <c r="GU861" s="7"/>
      <c r="GV861" s="7"/>
      <c r="GW861" s="7"/>
      <c r="GX861" s="7"/>
      <c r="GY861" s="7"/>
      <c r="GZ861" s="7"/>
      <c r="HA861" s="7"/>
      <c r="HB861" s="7"/>
      <c r="HC861" s="7"/>
      <c r="HD861" s="7"/>
      <c r="HE861" s="7"/>
      <c r="HF861" s="7"/>
      <c r="HG861" s="7"/>
      <c r="HH861" s="7"/>
      <c r="HI861" s="7"/>
      <c r="HJ861" s="7"/>
      <c r="HK861" s="7"/>
      <c r="HL861" s="7"/>
      <c r="HM861" s="7"/>
      <c r="HN861" s="7"/>
      <c r="HO861" s="7"/>
      <c r="HP861" s="7"/>
    </row>
    <row r="862" spans="1:224" ht="12.75" x14ac:dyDescent="0.2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8"/>
      <c r="W862" s="69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F862" s="66"/>
      <c r="BG862" s="66"/>
      <c r="BH862" s="66"/>
      <c r="BI862" s="66"/>
      <c r="BJ862" s="66"/>
      <c r="BK862" s="66"/>
      <c r="BL862" s="66"/>
      <c r="BM862" s="66"/>
      <c r="BN862" s="66"/>
      <c r="BO862" s="66"/>
      <c r="BP862" s="66"/>
      <c r="BQ862" s="66"/>
      <c r="BR862" s="66"/>
      <c r="BS862" s="66"/>
      <c r="BT862" s="66"/>
      <c r="BU862" s="66"/>
      <c r="BV862" s="66"/>
      <c r="BW862" s="66"/>
      <c r="BX862" s="66"/>
      <c r="BY862" s="66"/>
      <c r="BZ862" s="66"/>
      <c r="CA862" s="66"/>
      <c r="CB862" s="66"/>
      <c r="CC862" s="66"/>
      <c r="CD862" s="66"/>
      <c r="CE862" s="66"/>
      <c r="CF862" s="66"/>
      <c r="CG862" s="66"/>
      <c r="CH862" s="66"/>
      <c r="CI862" s="66"/>
      <c r="CJ862" s="66"/>
      <c r="CK862" s="66"/>
      <c r="CL862" s="66"/>
      <c r="CM862" s="66"/>
      <c r="CN862" s="66"/>
      <c r="CO862" s="66"/>
      <c r="CP862" s="66"/>
      <c r="CQ862" s="66"/>
      <c r="CR862" s="66"/>
      <c r="CS862" s="66"/>
      <c r="CT862" s="66"/>
      <c r="CU862" s="66"/>
      <c r="CV862" s="66"/>
      <c r="CW862" s="66"/>
      <c r="CX862" s="66"/>
      <c r="CY862" s="66"/>
      <c r="CZ862" s="66"/>
      <c r="DA862" s="66"/>
      <c r="DB862" s="66"/>
      <c r="DC862" s="66"/>
      <c r="DD862" s="66"/>
      <c r="DE862" s="66"/>
      <c r="DF862" s="66"/>
      <c r="DG862" s="66"/>
      <c r="DH862" s="66"/>
      <c r="DI862" s="66"/>
      <c r="DJ862" s="66"/>
      <c r="DK862" s="66"/>
      <c r="DL862" s="66"/>
      <c r="DM862" s="66"/>
      <c r="DN862" s="66"/>
      <c r="DO862" s="66"/>
      <c r="DP862" s="66"/>
      <c r="DQ862" s="66"/>
      <c r="DR862" s="66"/>
      <c r="DS862" s="66"/>
      <c r="DT862" s="66"/>
      <c r="DU862" s="66"/>
      <c r="DV862" s="66"/>
      <c r="DW862" s="66"/>
      <c r="DX862" s="66"/>
      <c r="DY862" s="66"/>
      <c r="DZ862" s="66"/>
      <c r="EA862" s="66"/>
      <c r="EB862" s="66"/>
      <c r="EC862" s="66"/>
      <c r="ED862" s="66"/>
      <c r="EE862" s="66"/>
      <c r="EF862" s="66"/>
      <c r="EG862" s="66"/>
      <c r="EH862" s="66"/>
      <c r="EI862" s="66"/>
      <c r="EJ862" s="66"/>
      <c r="EK862" s="66"/>
      <c r="EL862" s="66"/>
      <c r="EM862" s="66"/>
      <c r="EN862" s="66"/>
      <c r="EO862" s="66"/>
      <c r="EP862" s="66"/>
      <c r="EQ862" s="66"/>
      <c r="ER862" s="66"/>
      <c r="ES862" s="66"/>
      <c r="ET862" s="66"/>
      <c r="EU862" s="66"/>
      <c r="EV862" s="66"/>
      <c r="EW862" s="66"/>
      <c r="EX862" s="66"/>
      <c r="EY862" s="66"/>
      <c r="EZ862" s="66"/>
      <c r="FA862" s="66"/>
      <c r="FB862" s="66"/>
      <c r="FC862" s="66"/>
      <c r="FD862" s="66"/>
      <c r="FE862" s="66"/>
      <c r="FF862" s="66"/>
      <c r="FG862" s="66"/>
      <c r="FH862" s="66"/>
      <c r="FI862" s="66"/>
      <c r="FJ862" s="66"/>
      <c r="FK862" s="66"/>
      <c r="FL862" s="66"/>
      <c r="FM862" s="66"/>
      <c r="FN862" s="66"/>
      <c r="FO862" s="66"/>
      <c r="FP862" s="66"/>
      <c r="FQ862" s="66"/>
      <c r="FR862" s="66"/>
      <c r="FS862" s="66"/>
      <c r="FT862" s="66"/>
      <c r="FU862" s="66"/>
      <c r="FV862" s="66"/>
      <c r="FW862" s="66"/>
      <c r="FX862" s="66"/>
      <c r="FY862" s="66"/>
      <c r="FZ862" s="66"/>
      <c r="GA862" s="66"/>
      <c r="GB862" s="66"/>
      <c r="GC862" s="66"/>
      <c r="GD862" s="66"/>
      <c r="GE862" s="66"/>
      <c r="GF862" s="66"/>
      <c r="GG862" s="66"/>
      <c r="GH862" s="66"/>
      <c r="GI862" s="66"/>
      <c r="GJ862" s="66"/>
      <c r="GK862" s="66"/>
      <c r="GL862" s="66"/>
      <c r="GM862" s="66"/>
      <c r="GN862" s="66"/>
      <c r="GO862" s="66"/>
      <c r="GP862" s="66"/>
      <c r="GQ862" s="66"/>
      <c r="GR862" s="66"/>
      <c r="GS862" s="66"/>
      <c r="GT862" s="66"/>
      <c r="GU862" s="66"/>
      <c r="GV862" s="66"/>
      <c r="GW862" s="66"/>
      <c r="GX862" s="66"/>
      <c r="GY862" s="66"/>
      <c r="GZ862" s="66"/>
      <c r="HA862" s="66"/>
      <c r="HB862" s="66"/>
      <c r="HC862" s="66"/>
      <c r="HD862" s="66"/>
      <c r="HE862" s="66"/>
      <c r="HF862" s="66"/>
      <c r="HG862" s="66"/>
      <c r="HH862" s="66"/>
      <c r="HI862" s="66"/>
      <c r="HJ862" s="66"/>
      <c r="HK862" s="66"/>
      <c r="HL862" s="66"/>
      <c r="HM862" s="66"/>
      <c r="HN862" s="66"/>
      <c r="HO862" s="66"/>
      <c r="HP862" s="66"/>
    </row>
    <row r="863" spans="1:224" ht="12.75" x14ac:dyDescent="0.2">
      <c r="A863" s="66"/>
      <c r="B863" s="66"/>
      <c r="C863" s="66"/>
      <c r="D863" s="66"/>
      <c r="E863" s="66"/>
      <c r="F863" s="66"/>
      <c r="G863" s="70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8"/>
      <c r="W863" s="68"/>
      <c r="X863" s="68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  <c r="BH863" s="66"/>
      <c r="BI863" s="66"/>
      <c r="BJ863" s="66"/>
      <c r="BK863" s="66"/>
      <c r="BL863" s="66"/>
      <c r="BM863" s="66"/>
      <c r="BN863" s="66"/>
      <c r="BO863" s="66"/>
      <c r="BP863" s="66"/>
      <c r="BQ863" s="66"/>
      <c r="BR863" s="66"/>
      <c r="BS863" s="66"/>
      <c r="BT863" s="66"/>
      <c r="BU863" s="66"/>
      <c r="BV863" s="66"/>
      <c r="BW863" s="66"/>
      <c r="BX863" s="66"/>
      <c r="BY863" s="66"/>
      <c r="BZ863" s="66"/>
      <c r="CA863" s="66"/>
      <c r="CB863" s="66"/>
      <c r="CC863" s="66"/>
      <c r="CD863" s="66"/>
      <c r="CE863" s="66"/>
      <c r="CF863" s="66"/>
      <c r="CG863" s="66"/>
      <c r="CH863" s="66"/>
      <c r="CI863" s="66"/>
      <c r="CJ863" s="66"/>
      <c r="CK863" s="66"/>
      <c r="CL863" s="66"/>
      <c r="CM863" s="66"/>
      <c r="CN863" s="66"/>
      <c r="CO863" s="66"/>
      <c r="CP863" s="66"/>
      <c r="CQ863" s="66"/>
      <c r="CR863" s="66"/>
      <c r="CS863" s="66"/>
      <c r="CT863" s="66"/>
      <c r="CU863" s="66"/>
      <c r="CV863" s="66"/>
      <c r="CW863" s="66"/>
      <c r="CX863" s="66"/>
      <c r="CY863" s="66"/>
      <c r="CZ863" s="66"/>
      <c r="DA863" s="66"/>
      <c r="DB863" s="66"/>
      <c r="DC863" s="66"/>
      <c r="DD863" s="66"/>
      <c r="DE863" s="66"/>
      <c r="DF863" s="66"/>
      <c r="DG863" s="66"/>
      <c r="DH863" s="66"/>
      <c r="DI863" s="66"/>
      <c r="DJ863" s="66"/>
      <c r="DK863" s="66"/>
      <c r="DL863" s="66"/>
      <c r="DM863" s="66"/>
      <c r="DN863" s="66"/>
      <c r="DO863" s="66"/>
      <c r="DP863" s="66"/>
      <c r="DQ863" s="66"/>
      <c r="DR863" s="66"/>
      <c r="DS863" s="66"/>
      <c r="DT863" s="66"/>
      <c r="DU863" s="66"/>
      <c r="DV863" s="66"/>
      <c r="DW863" s="66"/>
      <c r="DX863" s="66"/>
      <c r="DY863" s="66"/>
      <c r="DZ863" s="66"/>
      <c r="EA863" s="66"/>
      <c r="EB863" s="66"/>
      <c r="EC863" s="66"/>
      <c r="ED863" s="66"/>
      <c r="EE863" s="66"/>
      <c r="EF863" s="66"/>
      <c r="EG863" s="66"/>
      <c r="EH863" s="66"/>
      <c r="EI863" s="66"/>
      <c r="EJ863" s="66"/>
      <c r="EK863" s="66"/>
      <c r="EL863" s="66"/>
      <c r="EM863" s="66"/>
      <c r="EN863" s="66"/>
      <c r="EO863" s="66"/>
      <c r="EP863" s="66"/>
      <c r="EQ863" s="66"/>
      <c r="ER863" s="66"/>
      <c r="ES863" s="66"/>
      <c r="ET863" s="66"/>
      <c r="EU863" s="66"/>
      <c r="EV863" s="66"/>
      <c r="EW863" s="66"/>
      <c r="EX863" s="66"/>
      <c r="EY863" s="66"/>
      <c r="EZ863" s="66"/>
      <c r="FA863" s="66"/>
      <c r="FB863" s="66"/>
      <c r="FC863" s="66"/>
      <c r="FD863" s="66"/>
      <c r="FE863" s="66"/>
      <c r="FF863" s="66"/>
      <c r="FG863" s="66"/>
      <c r="FH863" s="66"/>
      <c r="FI863" s="66"/>
      <c r="FJ863" s="66"/>
      <c r="FK863" s="66"/>
      <c r="FL863" s="66"/>
      <c r="FM863" s="66"/>
      <c r="FN863" s="66"/>
      <c r="FO863" s="66"/>
      <c r="FP863" s="66"/>
      <c r="FQ863" s="66"/>
      <c r="FR863" s="66"/>
      <c r="FS863" s="66"/>
      <c r="FT863" s="66"/>
      <c r="FU863" s="66"/>
      <c r="FV863" s="66"/>
      <c r="FW863" s="66"/>
      <c r="FX863" s="66"/>
      <c r="FY863" s="66"/>
      <c r="FZ863" s="66"/>
      <c r="GA863" s="66"/>
      <c r="GB863" s="66"/>
      <c r="GC863" s="66"/>
      <c r="GD863" s="66"/>
      <c r="GE863" s="66"/>
      <c r="GF863" s="66"/>
      <c r="GG863" s="66"/>
      <c r="GH863" s="66"/>
      <c r="GI863" s="66"/>
      <c r="GJ863" s="66"/>
      <c r="GK863" s="66"/>
      <c r="GL863" s="66"/>
      <c r="GM863" s="66"/>
      <c r="GN863" s="66"/>
      <c r="GO863" s="66"/>
      <c r="GP863" s="66"/>
      <c r="GQ863" s="66"/>
      <c r="GR863" s="66"/>
      <c r="GS863" s="66"/>
      <c r="GT863" s="66"/>
      <c r="GU863" s="66"/>
      <c r="GV863" s="66"/>
      <c r="GW863" s="66"/>
      <c r="GX863" s="66"/>
      <c r="GY863" s="66"/>
      <c r="GZ863" s="66"/>
      <c r="HA863" s="66"/>
      <c r="HB863" s="66"/>
      <c r="HC863" s="66"/>
      <c r="HD863" s="66"/>
      <c r="HE863" s="66"/>
      <c r="HF863" s="66"/>
      <c r="HG863" s="66"/>
      <c r="HH863" s="66"/>
      <c r="HI863" s="66"/>
      <c r="HJ863" s="66"/>
      <c r="HK863" s="66"/>
      <c r="HL863" s="66"/>
      <c r="HM863" s="66"/>
      <c r="HN863" s="66"/>
      <c r="HO863" s="66"/>
      <c r="HP863" s="66"/>
    </row>
    <row r="864" spans="1:224" ht="12.75" x14ac:dyDescent="0.2">
      <c r="A864" s="66"/>
      <c r="B864" s="95" t="s">
        <v>768</v>
      </c>
      <c r="C864" s="70"/>
      <c r="D864" s="70"/>
      <c r="E864" s="70"/>
      <c r="F864" s="70"/>
      <c r="G864" s="70"/>
      <c r="H864" s="71"/>
      <c r="I864" s="71"/>
      <c r="J864" s="70"/>
      <c r="K864" s="70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8"/>
      <c r="W864" s="68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66"/>
      <c r="BN864" s="66"/>
      <c r="BO864" s="66"/>
      <c r="BP864" s="66"/>
      <c r="BQ864" s="66"/>
      <c r="BR864" s="66"/>
      <c r="BS864" s="66"/>
      <c r="BT864" s="66"/>
      <c r="BU864" s="66"/>
      <c r="BV864" s="66"/>
      <c r="BW864" s="66"/>
      <c r="BX864" s="66"/>
      <c r="BY864" s="66"/>
      <c r="BZ864" s="66"/>
      <c r="CA864" s="66"/>
      <c r="CB864" s="66"/>
      <c r="CC864" s="66"/>
      <c r="CD864" s="66"/>
      <c r="CE864" s="66"/>
      <c r="CF864" s="66"/>
      <c r="CG864" s="66"/>
      <c r="CH864" s="66"/>
      <c r="CI864" s="66"/>
      <c r="CJ864" s="66"/>
      <c r="CK864" s="66"/>
      <c r="CL864" s="66"/>
      <c r="CM864" s="66"/>
      <c r="CN864" s="66"/>
      <c r="CO864" s="66"/>
      <c r="CP864" s="66"/>
      <c r="CQ864" s="66"/>
      <c r="CR864" s="66"/>
      <c r="CS864" s="66"/>
      <c r="CT864" s="66"/>
      <c r="CU864" s="66"/>
      <c r="CV864" s="66"/>
      <c r="CW864" s="66"/>
      <c r="CX864" s="66"/>
      <c r="CY864" s="66"/>
      <c r="CZ864" s="66"/>
      <c r="DA864" s="66"/>
      <c r="DB864" s="66"/>
      <c r="DC864" s="66"/>
      <c r="DD864" s="66"/>
      <c r="DE864" s="66"/>
      <c r="DF864" s="66"/>
      <c r="DG864" s="66"/>
      <c r="DH864" s="66"/>
      <c r="DI864" s="66"/>
      <c r="DJ864" s="66"/>
      <c r="DK864" s="66"/>
      <c r="DL864" s="66"/>
      <c r="DM864" s="66"/>
      <c r="DN864" s="66"/>
      <c r="DO864" s="66"/>
      <c r="DP864" s="66"/>
      <c r="DQ864" s="66"/>
      <c r="DR864" s="66"/>
      <c r="DS864" s="66"/>
      <c r="DT864" s="66"/>
      <c r="DU864" s="66"/>
      <c r="DV864" s="66"/>
      <c r="DW864" s="66"/>
      <c r="DX864" s="66"/>
      <c r="DY864" s="66"/>
      <c r="DZ864" s="66"/>
      <c r="EA864" s="66"/>
      <c r="EB864" s="66"/>
      <c r="EC864" s="66"/>
      <c r="ED864" s="66"/>
      <c r="EE864" s="66"/>
      <c r="EF864" s="66"/>
      <c r="EG864" s="66"/>
      <c r="EH864" s="66"/>
      <c r="EI864" s="66"/>
      <c r="EJ864" s="66"/>
      <c r="EK864" s="66"/>
      <c r="EL864" s="66"/>
      <c r="EM864" s="66"/>
      <c r="EN864" s="66"/>
      <c r="EO864" s="66"/>
      <c r="EP864" s="66"/>
      <c r="EQ864" s="66"/>
      <c r="ER864" s="66"/>
      <c r="ES864" s="66"/>
      <c r="ET864" s="66"/>
      <c r="EU864" s="66"/>
      <c r="EV864" s="66"/>
      <c r="EW864" s="66"/>
      <c r="EX864" s="66"/>
      <c r="EY864" s="66"/>
      <c r="EZ864" s="66"/>
      <c r="FA864" s="66"/>
      <c r="FB864" s="66"/>
      <c r="FC864" s="66"/>
      <c r="FD864" s="66"/>
      <c r="FE864" s="66"/>
      <c r="FF864" s="66"/>
      <c r="FG864" s="66"/>
      <c r="FH864" s="66"/>
      <c r="FI864" s="66"/>
      <c r="FJ864" s="66"/>
      <c r="FK864" s="66"/>
      <c r="FL864" s="66"/>
      <c r="FM864" s="66"/>
      <c r="FN864" s="66"/>
      <c r="FO864" s="66"/>
      <c r="FP864" s="66"/>
      <c r="FQ864" s="66"/>
      <c r="FR864" s="66"/>
      <c r="FS864" s="66"/>
      <c r="FT864" s="66"/>
      <c r="FU864" s="66"/>
      <c r="FV864" s="66"/>
      <c r="FW864" s="66"/>
      <c r="FX864" s="66"/>
      <c r="FY864" s="66"/>
      <c r="FZ864" s="66"/>
      <c r="GA864" s="66"/>
      <c r="GB864" s="66"/>
      <c r="GC864" s="66"/>
      <c r="GD864" s="66"/>
      <c r="GE864" s="66"/>
      <c r="GF864" s="66"/>
      <c r="GG864" s="66"/>
      <c r="GH864" s="66"/>
      <c r="GI864" s="66"/>
      <c r="GJ864" s="66"/>
      <c r="GK864" s="66"/>
      <c r="GL864" s="66"/>
      <c r="GM864" s="66"/>
      <c r="GN864" s="66"/>
      <c r="GO864" s="66"/>
      <c r="GP864" s="66"/>
      <c r="GQ864" s="66"/>
      <c r="GR864" s="66"/>
      <c r="GS864" s="66"/>
      <c r="GT864" s="66"/>
      <c r="GU864" s="66"/>
      <c r="GV864" s="66"/>
      <c r="GW864" s="66"/>
      <c r="GX864" s="66"/>
      <c r="GY864" s="66"/>
      <c r="GZ864" s="66"/>
      <c r="HA864" s="66"/>
      <c r="HB864" s="66"/>
      <c r="HC864" s="66"/>
      <c r="HD864" s="66"/>
      <c r="HE864" s="66"/>
      <c r="HF864" s="66"/>
      <c r="HG864" s="66"/>
      <c r="HH864" s="66"/>
      <c r="HI864" s="66"/>
      <c r="HJ864" s="66"/>
      <c r="HK864" s="66"/>
      <c r="HL864" s="66"/>
      <c r="HM864" s="66"/>
      <c r="HN864" s="66"/>
      <c r="HO864" s="66"/>
      <c r="HP864" s="66"/>
    </row>
    <row r="865" spans="1:224" ht="12.75" x14ac:dyDescent="0.2">
      <c r="A865" s="66"/>
      <c r="B865" s="95" t="s">
        <v>769</v>
      </c>
      <c r="C865" s="70"/>
      <c r="D865" s="70"/>
      <c r="E865" s="70"/>
      <c r="F865" s="70"/>
      <c r="G865" s="66"/>
      <c r="H865" s="71"/>
      <c r="I865" s="71"/>
      <c r="J865" s="70"/>
      <c r="K865" s="70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8"/>
      <c r="W865" s="68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  <c r="BH865" s="66"/>
      <c r="BI865" s="66"/>
      <c r="BJ865" s="66"/>
      <c r="BK865" s="66"/>
      <c r="BL865" s="66"/>
      <c r="BM865" s="66"/>
      <c r="BN865" s="66"/>
      <c r="BO865" s="66"/>
      <c r="BP865" s="66"/>
      <c r="BQ865" s="66"/>
      <c r="BR865" s="66"/>
      <c r="BS865" s="66"/>
      <c r="BT865" s="66"/>
      <c r="BU865" s="66"/>
      <c r="BV865" s="66"/>
      <c r="BW865" s="66"/>
      <c r="BX865" s="66"/>
      <c r="BY865" s="66"/>
      <c r="BZ865" s="66"/>
      <c r="CA865" s="66"/>
      <c r="CB865" s="66"/>
      <c r="CC865" s="66"/>
      <c r="CD865" s="66"/>
      <c r="CE865" s="66"/>
      <c r="CF865" s="66"/>
      <c r="CG865" s="66"/>
      <c r="CH865" s="66"/>
      <c r="CI865" s="66"/>
      <c r="CJ865" s="66"/>
      <c r="CK865" s="66"/>
      <c r="CL865" s="66"/>
      <c r="CM865" s="66"/>
      <c r="CN865" s="66"/>
      <c r="CO865" s="66"/>
      <c r="CP865" s="66"/>
      <c r="CQ865" s="66"/>
      <c r="CR865" s="66"/>
      <c r="CS865" s="66"/>
      <c r="CT865" s="66"/>
      <c r="CU865" s="66"/>
      <c r="CV865" s="66"/>
      <c r="CW865" s="66"/>
      <c r="CX865" s="66"/>
      <c r="CY865" s="66"/>
      <c r="CZ865" s="66"/>
      <c r="DA865" s="66"/>
      <c r="DB865" s="66"/>
      <c r="DC865" s="66"/>
      <c r="DD865" s="66"/>
      <c r="DE865" s="66"/>
      <c r="DF865" s="66"/>
      <c r="DG865" s="66"/>
      <c r="DH865" s="66"/>
      <c r="DI865" s="66"/>
      <c r="DJ865" s="66"/>
      <c r="DK865" s="66"/>
      <c r="DL865" s="66"/>
      <c r="DM865" s="66"/>
      <c r="DN865" s="66"/>
      <c r="DO865" s="66"/>
      <c r="DP865" s="66"/>
      <c r="DQ865" s="66"/>
      <c r="DR865" s="66"/>
      <c r="DS865" s="66"/>
      <c r="DT865" s="66"/>
      <c r="DU865" s="66"/>
      <c r="DV865" s="66"/>
      <c r="DW865" s="66"/>
      <c r="DX865" s="66"/>
      <c r="DY865" s="66"/>
      <c r="DZ865" s="66"/>
      <c r="EA865" s="66"/>
      <c r="EB865" s="66"/>
      <c r="EC865" s="66"/>
      <c r="ED865" s="66"/>
      <c r="EE865" s="66"/>
      <c r="EF865" s="66"/>
      <c r="EG865" s="66"/>
      <c r="EH865" s="66"/>
      <c r="EI865" s="66"/>
      <c r="EJ865" s="66"/>
      <c r="EK865" s="66"/>
      <c r="EL865" s="66"/>
      <c r="EM865" s="66"/>
      <c r="EN865" s="66"/>
      <c r="EO865" s="66"/>
      <c r="EP865" s="66"/>
      <c r="EQ865" s="66"/>
      <c r="ER865" s="66"/>
      <c r="ES865" s="66"/>
      <c r="ET865" s="66"/>
      <c r="EU865" s="66"/>
      <c r="EV865" s="66"/>
      <c r="EW865" s="66"/>
      <c r="EX865" s="66"/>
      <c r="EY865" s="66"/>
      <c r="EZ865" s="66"/>
      <c r="FA865" s="66"/>
      <c r="FB865" s="66"/>
      <c r="FC865" s="66"/>
      <c r="FD865" s="66"/>
      <c r="FE865" s="66"/>
      <c r="FF865" s="66"/>
      <c r="FG865" s="66"/>
      <c r="FH865" s="66"/>
      <c r="FI865" s="66"/>
      <c r="FJ865" s="66"/>
      <c r="FK865" s="66"/>
      <c r="FL865" s="66"/>
      <c r="FM865" s="66"/>
      <c r="FN865" s="66"/>
      <c r="FO865" s="66"/>
      <c r="FP865" s="66"/>
      <c r="FQ865" s="66"/>
      <c r="FR865" s="66"/>
      <c r="FS865" s="66"/>
      <c r="FT865" s="66"/>
      <c r="FU865" s="66"/>
      <c r="FV865" s="66"/>
      <c r="FW865" s="66"/>
      <c r="FX865" s="66"/>
      <c r="FY865" s="66"/>
      <c r="FZ865" s="66"/>
      <c r="GA865" s="66"/>
      <c r="GB865" s="66"/>
      <c r="GC865" s="66"/>
      <c r="GD865" s="66"/>
      <c r="GE865" s="66"/>
      <c r="GF865" s="66"/>
      <c r="GG865" s="66"/>
      <c r="GH865" s="66"/>
      <c r="GI865" s="66"/>
      <c r="GJ865" s="66"/>
      <c r="GK865" s="66"/>
      <c r="GL865" s="66"/>
      <c r="GM865" s="66"/>
      <c r="GN865" s="66"/>
      <c r="GO865" s="66"/>
      <c r="GP865" s="66"/>
      <c r="GQ865" s="66"/>
      <c r="GR865" s="66"/>
      <c r="GS865" s="66"/>
      <c r="GT865" s="66"/>
      <c r="GU865" s="66"/>
      <c r="GV865" s="66"/>
      <c r="GW865" s="66"/>
      <c r="GX865" s="66"/>
      <c r="GY865" s="66"/>
      <c r="GZ865" s="66"/>
      <c r="HA865" s="66"/>
      <c r="HB865" s="66"/>
      <c r="HC865" s="66"/>
      <c r="HD865" s="66"/>
      <c r="HE865" s="66"/>
      <c r="HF865" s="66"/>
      <c r="HG865" s="66"/>
      <c r="HH865" s="66"/>
      <c r="HI865" s="66"/>
      <c r="HJ865" s="66"/>
      <c r="HK865" s="66"/>
      <c r="HL865" s="66"/>
      <c r="HM865" s="66"/>
      <c r="HN865" s="66"/>
      <c r="HO865" s="66"/>
      <c r="HP865" s="66"/>
    </row>
    <row r="866" spans="1:224" ht="12.75" x14ac:dyDescent="0.2">
      <c r="A866" s="66"/>
      <c r="B866" s="96" t="s">
        <v>770</v>
      </c>
      <c r="C866" s="72"/>
      <c r="D866" s="72"/>
      <c r="E866" s="66"/>
      <c r="F866" s="66"/>
      <c r="G866" s="66"/>
      <c r="H866" s="72"/>
      <c r="I866" s="72"/>
      <c r="J866" s="72"/>
      <c r="K866" s="72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8"/>
      <c r="W866" s="68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F866" s="66"/>
      <c r="BG866" s="66"/>
      <c r="BH866" s="66"/>
      <c r="BI866" s="66"/>
      <c r="BJ866" s="66"/>
      <c r="BK866" s="66"/>
      <c r="BL866" s="66"/>
      <c r="BM866" s="66"/>
      <c r="BN866" s="66"/>
      <c r="BO866" s="66"/>
      <c r="BP866" s="66"/>
      <c r="BQ866" s="66"/>
      <c r="BR866" s="66"/>
      <c r="BS866" s="66"/>
      <c r="BT866" s="66"/>
      <c r="BU866" s="66"/>
      <c r="BV866" s="66"/>
      <c r="BW866" s="66"/>
      <c r="BX866" s="66"/>
      <c r="BY866" s="66"/>
      <c r="BZ866" s="66"/>
      <c r="CA866" s="66"/>
      <c r="CB866" s="66"/>
      <c r="CC866" s="66"/>
      <c r="CD866" s="66"/>
      <c r="CE866" s="66"/>
      <c r="CF866" s="66"/>
      <c r="CG866" s="66"/>
      <c r="CH866" s="66"/>
      <c r="CI866" s="66"/>
      <c r="CJ866" s="66"/>
      <c r="CK866" s="66"/>
      <c r="CL866" s="66"/>
      <c r="CM866" s="66"/>
      <c r="CN866" s="66"/>
      <c r="CO866" s="66"/>
      <c r="CP866" s="66"/>
      <c r="CQ866" s="66"/>
      <c r="CR866" s="66"/>
      <c r="CS866" s="66"/>
      <c r="CT866" s="66"/>
      <c r="CU866" s="66"/>
      <c r="CV866" s="66"/>
      <c r="CW866" s="66"/>
      <c r="CX866" s="66"/>
      <c r="CY866" s="66"/>
      <c r="CZ866" s="66"/>
      <c r="DA866" s="66"/>
      <c r="DB866" s="66"/>
      <c r="DC866" s="66"/>
      <c r="DD866" s="66"/>
      <c r="DE866" s="66"/>
      <c r="DF866" s="66"/>
      <c r="DG866" s="66"/>
      <c r="DH866" s="66"/>
      <c r="DI866" s="66"/>
      <c r="DJ866" s="66"/>
      <c r="DK866" s="66"/>
      <c r="DL866" s="66"/>
      <c r="DM866" s="66"/>
      <c r="DN866" s="66"/>
      <c r="DO866" s="66"/>
      <c r="DP866" s="66"/>
      <c r="DQ866" s="66"/>
      <c r="DR866" s="66"/>
      <c r="DS866" s="66"/>
      <c r="DT866" s="66"/>
      <c r="DU866" s="66"/>
      <c r="DV866" s="66"/>
      <c r="DW866" s="66"/>
      <c r="DX866" s="66"/>
      <c r="DY866" s="66"/>
      <c r="DZ866" s="66"/>
      <c r="EA866" s="66"/>
      <c r="EB866" s="66"/>
      <c r="EC866" s="66"/>
      <c r="ED866" s="66"/>
      <c r="EE866" s="66"/>
      <c r="EF866" s="66"/>
      <c r="EG866" s="66"/>
      <c r="EH866" s="66"/>
      <c r="EI866" s="66"/>
      <c r="EJ866" s="66"/>
      <c r="EK866" s="66"/>
      <c r="EL866" s="66"/>
      <c r="EM866" s="66"/>
      <c r="EN866" s="66"/>
      <c r="EO866" s="66"/>
      <c r="EP866" s="66"/>
      <c r="EQ866" s="66"/>
      <c r="ER866" s="66"/>
      <c r="ES866" s="66"/>
      <c r="ET866" s="66"/>
      <c r="EU866" s="66"/>
      <c r="EV866" s="66"/>
      <c r="EW866" s="66"/>
      <c r="EX866" s="66"/>
      <c r="EY866" s="66"/>
      <c r="EZ866" s="66"/>
      <c r="FA866" s="66"/>
      <c r="FB866" s="66"/>
      <c r="FC866" s="66"/>
      <c r="FD866" s="66"/>
      <c r="FE866" s="66"/>
      <c r="FF866" s="66"/>
      <c r="FG866" s="66"/>
      <c r="FH866" s="66"/>
      <c r="FI866" s="66"/>
      <c r="FJ866" s="66"/>
      <c r="FK866" s="66"/>
      <c r="FL866" s="66"/>
      <c r="FM866" s="66"/>
      <c r="FN866" s="66"/>
      <c r="FO866" s="66"/>
      <c r="FP866" s="66"/>
      <c r="FQ866" s="66"/>
      <c r="FR866" s="66"/>
      <c r="FS866" s="66"/>
      <c r="FT866" s="66"/>
      <c r="FU866" s="66"/>
      <c r="FV866" s="66"/>
      <c r="FW866" s="66"/>
      <c r="FX866" s="66"/>
      <c r="FY866" s="66"/>
      <c r="FZ866" s="66"/>
      <c r="GA866" s="66"/>
      <c r="GB866" s="66"/>
      <c r="GC866" s="66"/>
      <c r="GD866" s="66"/>
      <c r="GE866" s="66"/>
      <c r="GF866" s="66"/>
      <c r="GG866" s="66"/>
      <c r="GH866" s="66"/>
      <c r="GI866" s="66"/>
      <c r="GJ866" s="66"/>
      <c r="GK866" s="66"/>
      <c r="GL866" s="66"/>
      <c r="GM866" s="66"/>
      <c r="GN866" s="66"/>
      <c r="GO866" s="66"/>
      <c r="GP866" s="66"/>
      <c r="GQ866" s="66"/>
      <c r="GR866" s="66"/>
      <c r="GS866" s="66"/>
      <c r="GT866" s="66"/>
      <c r="GU866" s="66"/>
      <c r="GV866" s="66"/>
      <c r="GW866" s="66"/>
      <c r="GX866" s="66"/>
      <c r="GY866" s="66"/>
      <c r="GZ866" s="66"/>
      <c r="HA866" s="66"/>
      <c r="HB866" s="66"/>
      <c r="HC866" s="66"/>
      <c r="HD866" s="66"/>
      <c r="HE866" s="66"/>
      <c r="HF866" s="66"/>
      <c r="HG866" s="66"/>
      <c r="HH866" s="66"/>
      <c r="HI866" s="66"/>
      <c r="HJ866" s="66"/>
      <c r="HK866" s="66"/>
      <c r="HL866" s="66"/>
      <c r="HM866" s="66"/>
      <c r="HN866" s="66"/>
      <c r="HO866" s="66"/>
      <c r="HP866" s="66"/>
    </row>
    <row r="867" spans="1:224" ht="12.75" x14ac:dyDescent="0.2">
      <c r="A867" s="66"/>
      <c r="B867" s="96" t="s">
        <v>771</v>
      </c>
      <c r="C867" s="66"/>
      <c r="D867" s="66"/>
      <c r="E867" s="66"/>
      <c r="F867" s="66"/>
      <c r="G867" s="71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8"/>
      <c r="W867" s="68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F867" s="66"/>
      <c r="BG867" s="66"/>
      <c r="BH867" s="66"/>
      <c r="BI867" s="66"/>
      <c r="BJ867" s="66"/>
      <c r="BK867" s="66"/>
      <c r="BL867" s="66"/>
      <c r="BM867" s="66"/>
      <c r="BN867" s="66"/>
      <c r="BO867" s="66"/>
      <c r="BP867" s="66"/>
      <c r="BQ867" s="66"/>
      <c r="BR867" s="66"/>
      <c r="BS867" s="66"/>
      <c r="BT867" s="66"/>
      <c r="BU867" s="66"/>
      <c r="BV867" s="66"/>
      <c r="BW867" s="66"/>
      <c r="BX867" s="66"/>
      <c r="BY867" s="66"/>
      <c r="BZ867" s="66"/>
      <c r="CA867" s="66"/>
      <c r="CB867" s="66"/>
      <c r="CC867" s="66"/>
      <c r="CD867" s="66"/>
      <c r="CE867" s="66"/>
      <c r="CF867" s="66"/>
      <c r="CG867" s="66"/>
      <c r="CH867" s="66"/>
      <c r="CI867" s="66"/>
      <c r="CJ867" s="66"/>
      <c r="CK867" s="66"/>
      <c r="CL867" s="66"/>
      <c r="CM867" s="66"/>
      <c r="CN867" s="66"/>
      <c r="CO867" s="66"/>
      <c r="CP867" s="66"/>
      <c r="CQ867" s="66"/>
      <c r="CR867" s="66"/>
      <c r="CS867" s="66"/>
      <c r="CT867" s="66"/>
      <c r="CU867" s="66"/>
      <c r="CV867" s="66"/>
      <c r="CW867" s="66"/>
      <c r="CX867" s="66"/>
      <c r="CY867" s="66"/>
      <c r="CZ867" s="66"/>
      <c r="DA867" s="66"/>
      <c r="DB867" s="66"/>
      <c r="DC867" s="66"/>
      <c r="DD867" s="66"/>
      <c r="DE867" s="66"/>
      <c r="DF867" s="66"/>
      <c r="DG867" s="66"/>
      <c r="DH867" s="66"/>
      <c r="DI867" s="66"/>
      <c r="DJ867" s="66"/>
      <c r="DK867" s="66"/>
      <c r="DL867" s="66"/>
      <c r="DM867" s="66"/>
      <c r="DN867" s="66"/>
      <c r="DO867" s="66"/>
      <c r="DP867" s="66"/>
      <c r="DQ867" s="66"/>
      <c r="DR867" s="66"/>
      <c r="DS867" s="66"/>
      <c r="DT867" s="66"/>
      <c r="DU867" s="66"/>
      <c r="DV867" s="66"/>
      <c r="DW867" s="66"/>
      <c r="DX867" s="66"/>
      <c r="DY867" s="66"/>
      <c r="DZ867" s="66"/>
      <c r="EA867" s="66"/>
      <c r="EB867" s="66"/>
      <c r="EC867" s="66"/>
      <c r="ED867" s="66"/>
      <c r="EE867" s="66"/>
      <c r="EF867" s="66"/>
      <c r="EG867" s="66"/>
      <c r="EH867" s="66"/>
      <c r="EI867" s="66"/>
      <c r="EJ867" s="66"/>
      <c r="EK867" s="66"/>
      <c r="EL867" s="66"/>
      <c r="EM867" s="66"/>
      <c r="EN867" s="66"/>
      <c r="EO867" s="66"/>
      <c r="EP867" s="66"/>
      <c r="EQ867" s="66"/>
      <c r="ER867" s="66"/>
      <c r="ES867" s="66"/>
      <c r="ET867" s="66"/>
      <c r="EU867" s="66"/>
      <c r="EV867" s="66"/>
      <c r="EW867" s="66"/>
      <c r="EX867" s="66"/>
      <c r="EY867" s="66"/>
      <c r="EZ867" s="66"/>
      <c r="FA867" s="66"/>
      <c r="FB867" s="66"/>
      <c r="FC867" s="66"/>
      <c r="FD867" s="66"/>
      <c r="FE867" s="66"/>
      <c r="FF867" s="66"/>
      <c r="FG867" s="66"/>
      <c r="FH867" s="66"/>
      <c r="FI867" s="66"/>
      <c r="FJ867" s="66"/>
      <c r="FK867" s="66"/>
      <c r="FL867" s="66"/>
      <c r="FM867" s="66"/>
      <c r="FN867" s="66"/>
      <c r="FO867" s="66"/>
      <c r="FP867" s="66"/>
      <c r="FQ867" s="66"/>
      <c r="FR867" s="66"/>
      <c r="FS867" s="66"/>
      <c r="FT867" s="66"/>
      <c r="FU867" s="66"/>
      <c r="FV867" s="66"/>
      <c r="FW867" s="66"/>
      <c r="FX867" s="66"/>
      <c r="FY867" s="66"/>
      <c r="FZ867" s="66"/>
      <c r="GA867" s="66"/>
      <c r="GB867" s="66"/>
      <c r="GC867" s="66"/>
      <c r="GD867" s="66"/>
      <c r="GE867" s="66"/>
      <c r="GF867" s="66"/>
      <c r="GG867" s="66"/>
      <c r="GH867" s="66"/>
      <c r="GI867" s="66"/>
      <c r="GJ867" s="66"/>
      <c r="GK867" s="66"/>
      <c r="GL867" s="66"/>
      <c r="GM867" s="66"/>
      <c r="GN867" s="66"/>
      <c r="GO867" s="66"/>
      <c r="GP867" s="66"/>
      <c r="GQ867" s="66"/>
      <c r="GR867" s="66"/>
      <c r="GS867" s="66"/>
      <c r="GT867" s="66"/>
      <c r="GU867" s="66"/>
      <c r="GV867" s="66"/>
      <c r="GW867" s="66"/>
      <c r="GX867" s="66"/>
      <c r="GY867" s="66"/>
      <c r="GZ867" s="66"/>
      <c r="HA867" s="66"/>
      <c r="HB867" s="66"/>
      <c r="HC867" s="66"/>
      <c r="HD867" s="66"/>
      <c r="HE867" s="66"/>
      <c r="HF867" s="66"/>
      <c r="HG867" s="66"/>
      <c r="HH867" s="66"/>
      <c r="HI867" s="66"/>
      <c r="HJ867" s="66"/>
      <c r="HK867" s="66"/>
      <c r="HL867" s="66"/>
      <c r="HM867" s="66"/>
      <c r="HN867" s="66"/>
      <c r="HO867" s="66"/>
      <c r="HP867" s="66"/>
    </row>
    <row r="868" spans="1:224" ht="12.75" x14ac:dyDescent="0.2">
      <c r="A868" s="71"/>
      <c r="B868" s="96" t="s">
        <v>772</v>
      </c>
      <c r="C868" s="71"/>
      <c r="D868" s="71"/>
      <c r="E868" s="71"/>
      <c r="F868" s="71"/>
      <c r="G868" s="71"/>
      <c r="H868" s="71"/>
      <c r="I868" s="71"/>
      <c r="J868" s="71"/>
      <c r="K868" s="71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8"/>
      <c r="W868" s="68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66"/>
      <c r="BD868" s="66"/>
      <c r="BE868" s="66"/>
      <c r="BF868" s="66"/>
      <c r="BG868" s="66"/>
      <c r="BH868" s="66"/>
      <c r="BI868" s="66"/>
      <c r="BJ868" s="66"/>
      <c r="BK868" s="66"/>
      <c r="BL868" s="66"/>
      <c r="BM868" s="66"/>
      <c r="BN868" s="66"/>
      <c r="BO868" s="66"/>
      <c r="BP868" s="66"/>
      <c r="BQ868" s="66"/>
      <c r="BR868" s="66"/>
      <c r="BS868" s="66"/>
      <c r="BT868" s="66"/>
      <c r="BU868" s="66"/>
      <c r="BV868" s="66"/>
      <c r="BW868" s="66"/>
      <c r="BX868" s="66"/>
      <c r="BY868" s="66"/>
      <c r="BZ868" s="66"/>
      <c r="CA868" s="66"/>
      <c r="CB868" s="66"/>
      <c r="CC868" s="66"/>
      <c r="CD868" s="66"/>
      <c r="CE868" s="66"/>
      <c r="CF868" s="66"/>
      <c r="CG868" s="66"/>
      <c r="CH868" s="66"/>
      <c r="CI868" s="66"/>
      <c r="CJ868" s="66"/>
      <c r="CK868" s="66"/>
      <c r="CL868" s="66"/>
      <c r="CM868" s="66"/>
      <c r="CN868" s="66"/>
      <c r="CO868" s="66"/>
      <c r="CP868" s="66"/>
      <c r="CQ868" s="66"/>
      <c r="CR868" s="66"/>
      <c r="CS868" s="66"/>
      <c r="CT868" s="66"/>
      <c r="CU868" s="66"/>
      <c r="CV868" s="66"/>
      <c r="CW868" s="66"/>
      <c r="CX868" s="66"/>
      <c r="CY868" s="66"/>
      <c r="CZ868" s="66"/>
      <c r="DA868" s="66"/>
      <c r="DB868" s="66"/>
      <c r="DC868" s="66"/>
      <c r="DD868" s="66"/>
      <c r="DE868" s="66"/>
      <c r="DF868" s="66"/>
      <c r="DG868" s="66"/>
      <c r="DH868" s="66"/>
      <c r="DI868" s="66"/>
      <c r="DJ868" s="66"/>
      <c r="DK868" s="66"/>
      <c r="DL868" s="66"/>
      <c r="DM868" s="66"/>
      <c r="DN868" s="66"/>
      <c r="DO868" s="66"/>
      <c r="DP868" s="66"/>
      <c r="DQ868" s="66"/>
      <c r="DR868" s="66"/>
      <c r="DS868" s="66"/>
      <c r="DT868" s="66"/>
      <c r="DU868" s="66"/>
      <c r="DV868" s="66"/>
      <c r="DW868" s="66"/>
      <c r="DX868" s="66"/>
      <c r="DY868" s="66"/>
      <c r="DZ868" s="66"/>
      <c r="EA868" s="66"/>
      <c r="EB868" s="66"/>
      <c r="EC868" s="66"/>
      <c r="ED868" s="66"/>
      <c r="EE868" s="66"/>
      <c r="EF868" s="66"/>
      <c r="EG868" s="66"/>
      <c r="EH868" s="66"/>
      <c r="EI868" s="66"/>
      <c r="EJ868" s="66"/>
      <c r="EK868" s="66"/>
      <c r="EL868" s="66"/>
      <c r="EM868" s="66"/>
      <c r="EN868" s="66"/>
      <c r="EO868" s="66"/>
      <c r="EP868" s="66"/>
      <c r="EQ868" s="66"/>
      <c r="ER868" s="66"/>
      <c r="ES868" s="66"/>
      <c r="ET868" s="66"/>
      <c r="EU868" s="66"/>
      <c r="EV868" s="66"/>
      <c r="EW868" s="66"/>
      <c r="EX868" s="66"/>
      <c r="EY868" s="66"/>
      <c r="EZ868" s="66"/>
      <c r="FA868" s="66"/>
      <c r="FB868" s="66"/>
      <c r="FC868" s="66"/>
      <c r="FD868" s="66"/>
      <c r="FE868" s="66"/>
      <c r="FF868" s="66"/>
      <c r="FG868" s="66"/>
      <c r="FH868" s="66"/>
      <c r="FI868" s="66"/>
      <c r="FJ868" s="66"/>
      <c r="FK868" s="66"/>
      <c r="FL868" s="66"/>
      <c r="FM868" s="66"/>
      <c r="FN868" s="66"/>
      <c r="FO868" s="66"/>
      <c r="FP868" s="66"/>
      <c r="FQ868" s="66"/>
      <c r="FR868" s="66"/>
      <c r="FS868" s="66"/>
      <c r="FT868" s="66"/>
      <c r="FU868" s="66"/>
      <c r="FV868" s="66"/>
      <c r="FW868" s="66"/>
      <c r="FX868" s="66"/>
      <c r="FY868" s="66"/>
      <c r="FZ868" s="66"/>
      <c r="GA868" s="66"/>
      <c r="GB868" s="66"/>
      <c r="GC868" s="66"/>
      <c r="GD868" s="66"/>
      <c r="GE868" s="66"/>
      <c r="GF868" s="66"/>
      <c r="GG868" s="66"/>
      <c r="GH868" s="66"/>
      <c r="GI868" s="66"/>
      <c r="GJ868" s="66"/>
      <c r="GK868" s="66"/>
      <c r="GL868" s="66"/>
      <c r="GM868" s="66"/>
      <c r="GN868" s="66"/>
      <c r="GO868" s="66"/>
      <c r="GP868" s="66"/>
      <c r="GQ868" s="66"/>
      <c r="GR868" s="66"/>
      <c r="GS868" s="66"/>
      <c r="GT868" s="66"/>
      <c r="GU868" s="66"/>
      <c r="GV868" s="66"/>
      <c r="GW868" s="66"/>
      <c r="GX868" s="66"/>
      <c r="GY868" s="66"/>
      <c r="GZ868" s="66"/>
      <c r="HA868" s="66"/>
      <c r="HB868" s="66"/>
      <c r="HC868" s="66"/>
      <c r="HD868" s="66"/>
      <c r="HE868" s="66"/>
      <c r="HF868" s="66"/>
      <c r="HG868" s="66"/>
      <c r="HH868" s="66"/>
      <c r="HI868" s="66"/>
      <c r="HJ868" s="66"/>
      <c r="HK868" s="66"/>
      <c r="HL868" s="66"/>
      <c r="HM868" s="66"/>
      <c r="HN868" s="66"/>
      <c r="HO868" s="66"/>
      <c r="HP868" s="66"/>
    </row>
    <row r="869" spans="1:224" ht="12.75" x14ac:dyDescent="0.2">
      <c r="A869" s="66"/>
      <c r="B869" s="97" t="s">
        <v>773</v>
      </c>
      <c r="C869" s="73"/>
      <c r="D869" s="73"/>
      <c r="E869" s="73"/>
      <c r="F869" s="73"/>
      <c r="G869" s="71"/>
      <c r="H869" s="71"/>
      <c r="I869" s="71"/>
      <c r="J869" s="71"/>
      <c r="K869" s="71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8"/>
      <c r="W869" s="68"/>
      <c r="X869" s="68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66"/>
      <c r="BD869" s="66"/>
      <c r="BE869" s="66"/>
      <c r="BF869" s="66"/>
      <c r="BG869" s="66"/>
      <c r="BH869" s="66"/>
      <c r="BI869" s="66"/>
      <c r="BJ869" s="66"/>
      <c r="BK869" s="66"/>
      <c r="BL869" s="66"/>
      <c r="BM869" s="66"/>
      <c r="BN869" s="66"/>
      <c r="BO869" s="66"/>
      <c r="BP869" s="66"/>
      <c r="BQ869" s="66"/>
      <c r="BR869" s="66"/>
      <c r="BS869" s="66"/>
      <c r="BT869" s="66"/>
      <c r="BU869" s="66"/>
      <c r="BV869" s="66"/>
      <c r="BW869" s="66"/>
      <c r="BX869" s="66"/>
      <c r="BY869" s="66"/>
      <c r="BZ869" s="66"/>
      <c r="CA869" s="66"/>
      <c r="CB869" s="66"/>
      <c r="CC869" s="66"/>
      <c r="CD869" s="66"/>
      <c r="CE869" s="66"/>
      <c r="CF869" s="66"/>
      <c r="CG869" s="66"/>
      <c r="CH869" s="66"/>
      <c r="CI869" s="66"/>
      <c r="CJ869" s="66"/>
      <c r="CK869" s="66"/>
      <c r="CL869" s="66"/>
      <c r="CM869" s="66"/>
      <c r="CN869" s="66"/>
      <c r="CO869" s="66"/>
      <c r="CP869" s="66"/>
      <c r="CQ869" s="66"/>
      <c r="CR869" s="66"/>
      <c r="CS869" s="66"/>
      <c r="CT869" s="66"/>
      <c r="CU869" s="66"/>
      <c r="CV869" s="66"/>
      <c r="CW869" s="66"/>
      <c r="CX869" s="66"/>
      <c r="CY869" s="66"/>
      <c r="CZ869" s="66"/>
      <c r="DA869" s="66"/>
      <c r="DB869" s="66"/>
      <c r="DC869" s="66"/>
      <c r="DD869" s="66"/>
      <c r="DE869" s="66"/>
      <c r="DF869" s="66"/>
      <c r="DG869" s="66"/>
      <c r="DH869" s="66"/>
      <c r="DI869" s="66"/>
      <c r="DJ869" s="66"/>
      <c r="DK869" s="66"/>
      <c r="DL869" s="66"/>
      <c r="DM869" s="66"/>
      <c r="DN869" s="66"/>
      <c r="DO869" s="66"/>
      <c r="DP869" s="66"/>
      <c r="DQ869" s="66"/>
      <c r="DR869" s="66"/>
      <c r="DS869" s="66"/>
      <c r="DT869" s="66"/>
      <c r="DU869" s="66"/>
      <c r="DV869" s="66"/>
      <c r="DW869" s="66"/>
      <c r="DX869" s="66"/>
      <c r="DY869" s="66"/>
      <c r="DZ869" s="66"/>
      <c r="EA869" s="66"/>
      <c r="EB869" s="66"/>
      <c r="EC869" s="66"/>
      <c r="ED869" s="66"/>
      <c r="EE869" s="66"/>
      <c r="EF869" s="66"/>
      <c r="EG869" s="66"/>
      <c r="EH869" s="66"/>
      <c r="EI869" s="66"/>
      <c r="EJ869" s="66"/>
      <c r="EK869" s="66"/>
      <c r="EL869" s="66"/>
      <c r="EM869" s="66"/>
      <c r="EN869" s="66"/>
      <c r="EO869" s="66"/>
      <c r="EP869" s="66"/>
      <c r="EQ869" s="66"/>
      <c r="ER869" s="66"/>
      <c r="ES869" s="66"/>
      <c r="ET869" s="66"/>
      <c r="EU869" s="66"/>
      <c r="EV869" s="66"/>
      <c r="EW869" s="66"/>
      <c r="EX869" s="66"/>
      <c r="EY869" s="66"/>
      <c r="EZ869" s="66"/>
      <c r="FA869" s="66"/>
      <c r="FB869" s="66"/>
      <c r="FC869" s="66"/>
      <c r="FD869" s="66"/>
      <c r="FE869" s="66"/>
      <c r="FF869" s="66"/>
      <c r="FG869" s="66"/>
      <c r="FH869" s="66"/>
      <c r="FI869" s="66"/>
      <c r="FJ869" s="66"/>
      <c r="FK869" s="66"/>
      <c r="FL869" s="66"/>
      <c r="FM869" s="66"/>
      <c r="FN869" s="66"/>
      <c r="FO869" s="66"/>
      <c r="FP869" s="66"/>
      <c r="FQ869" s="66"/>
      <c r="FR869" s="66"/>
      <c r="FS869" s="66"/>
      <c r="FT869" s="66"/>
      <c r="FU869" s="66"/>
      <c r="FV869" s="66"/>
      <c r="FW869" s="66"/>
      <c r="FX869" s="66"/>
      <c r="FY869" s="66"/>
      <c r="FZ869" s="66"/>
      <c r="GA869" s="66"/>
      <c r="GB869" s="66"/>
      <c r="GC869" s="66"/>
      <c r="GD869" s="66"/>
      <c r="GE869" s="66"/>
      <c r="GF869" s="66"/>
      <c r="GG869" s="66"/>
      <c r="GH869" s="66"/>
      <c r="GI869" s="66"/>
      <c r="GJ869" s="66"/>
      <c r="GK869" s="66"/>
      <c r="GL869" s="66"/>
      <c r="GM869" s="66"/>
      <c r="GN869" s="66"/>
      <c r="GO869" s="66"/>
      <c r="GP869" s="66"/>
      <c r="GQ869" s="66"/>
      <c r="GR869" s="66"/>
      <c r="GS869" s="66"/>
      <c r="GT869" s="66"/>
      <c r="GU869" s="66"/>
      <c r="GV869" s="66"/>
      <c r="GW869" s="66"/>
      <c r="GX869" s="66"/>
      <c r="GY869" s="66"/>
      <c r="GZ869" s="66"/>
      <c r="HA869" s="66"/>
      <c r="HB869" s="66"/>
      <c r="HC869" s="66"/>
      <c r="HD869" s="66"/>
      <c r="HE869" s="66"/>
      <c r="HF869" s="66"/>
      <c r="HG869" s="66"/>
      <c r="HH869" s="66"/>
      <c r="HI869" s="66"/>
      <c r="HJ869" s="66"/>
      <c r="HK869" s="66"/>
      <c r="HL869" s="66"/>
      <c r="HM869" s="66"/>
      <c r="HN869" s="66"/>
      <c r="HO869" s="66"/>
      <c r="HP869" s="66"/>
    </row>
    <row r="870" spans="1:224" ht="12.75" x14ac:dyDescent="0.2">
      <c r="A870" s="66"/>
      <c r="B870" s="97"/>
      <c r="C870" s="73"/>
      <c r="D870" s="73"/>
      <c r="E870" s="73"/>
      <c r="F870" s="73"/>
      <c r="G870" s="74"/>
      <c r="H870" s="71"/>
      <c r="I870" s="71"/>
      <c r="J870" s="71"/>
      <c r="K870" s="71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8"/>
      <c r="W870" s="68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66"/>
      <c r="BD870" s="66"/>
      <c r="BE870" s="66"/>
      <c r="BF870" s="66"/>
      <c r="BG870" s="66"/>
      <c r="BH870" s="66"/>
      <c r="BI870" s="66"/>
      <c r="BJ870" s="66"/>
      <c r="BK870" s="66"/>
      <c r="BL870" s="66"/>
      <c r="BM870" s="66"/>
      <c r="BN870" s="66"/>
      <c r="BO870" s="66"/>
      <c r="BP870" s="66"/>
      <c r="BQ870" s="66"/>
      <c r="BR870" s="66"/>
      <c r="BS870" s="66"/>
      <c r="BT870" s="66"/>
      <c r="BU870" s="66"/>
      <c r="BV870" s="66"/>
      <c r="BW870" s="66"/>
      <c r="BX870" s="66"/>
      <c r="BY870" s="66"/>
      <c r="BZ870" s="66"/>
      <c r="CA870" s="66"/>
      <c r="CB870" s="66"/>
      <c r="CC870" s="66"/>
      <c r="CD870" s="66"/>
      <c r="CE870" s="66"/>
      <c r="CF870" s="66"/>
      <c r="CG870" s="66"/>
      <c r="CH870" s="66"/>
      <c r="CI870" s="66"/>
      <c r="CJ870" s="66"/>
      <c r="CK870" s="66"/>
      <c r="CL870" s="66"/>
      <c r="CM870" s="66"/>
      <c r="CN870" s="66"/>
      <c r="CO870" s="66"/>
      <c r="CP870" s="66"/>
      <c r="CQ870" s="66"/>
      <c r="CR870" s="66"/>
      <c r="CS870" s="66"/>
      <c r="CT870" s="66"/>
      <c r="CU870" s="66"/>
      <c r="CV870" s="66"/>
      <c r="CW870" s="66"/>
      <c r="CX870" s="66"/>
      <c r="CY870" s="66"/>
      <c r="CZ870" s="66"/>
      <c r="DA870" s="66"/>
      <c r="DB870" s="66"/>
      <c r="DC870" s="66"/>
      <c r="DD870" s="66"/>
      <c r="DE870" s="66"/>
      <c r="DF870" s="66"/>
      <c r="DG870" s="66"/>
      <c r="DH870" s="66"/>
      <c r="DI870" s="66"/>
      <c r="DJ870" s="66"/>
      <c r="DK870" s="66"/>
      <c r="DL870" s="66"/>
      <c r="DM870" s="66"/>
      <c r="DN870" s="66"/>
      <c r="DO870" s="66"/>
      <c r="DP870" s="66"/>
      <c r="DQ870" s="66"/>
      <c r="DR870" s="66"/>
      <c r="DS870" s="66"/>
      <c r="DT870" s="66"/>
      <c r="DU870" s="66"/>
      <c r="DV870" s="66"/>
      <c r="DW870" s="66"/>
      <c r="DX870" s="66"/>
      <c r="DY870" s="66"/>
      <c r="DZ870" s="66"/>
      <c r="EA870" s="66"/>
      <c r="EB870" s="66"/>
      <c r="EC870" s="66"/>
      <c r="ED870" s="66"/>
      <c r="EE870" s="66"/>
      <c r="EF870" s="66"/>
      <c r="EG870" s="66"/>
      <c r="EH870" s="66"/>
      <c r="EI870" s="66"/>
      <c r="EJ870" s="66"/>
      <c r="EK870" s="66"/>
      <c r="EL870" s="66"/>
      <c r="EM870" s="66"/>
      <c r="EN870" s="66"/>
      <c r="EO870" s="66"/>
      <c r="EP870" s="66"/>
      <c r="EQ870" s="66"/>
      <c r="ER870" s="66"/>
      <c r="ES870" s="66"/>
      <c r="ET870" s="66"/>
      <c r="EU870" s="66"/>
      <c r="EV870" s="66"/>
      <c r="EW870" s="66"/>
      <c r="EX870" s="66"/>
      <c r="EY870" s="66"/>
      <c r="EZ870" s="66"/>
      <c r="FA870" s="66"/>
      <c r="FB870" s="66"/>
      <c r="FC870" s="66"/>
      <c r="FD870" s="66"/>
      <c r="FE870" s="66"/>
      <c r="FF870" s="66"/>
      <c r="FG870" s="66"/>
      <c r="FH870" s="66"/>
      <c r="FI870" s="66"/>
      <c r="FJ870" s="66"/>
      <c r="FK870" s="66"/>
      <c r="FL870" s="66"/>
      <c r="FM870" s="66"/>
      <c r="FN870" s="66"/>
      <c r="FO870" s="66"/>
      <c r="FP870" s="66"/>
      <c r="FQ870" s="66"/>
      <c r="FR870" s="66"/>
      <c r="FS870" s="66"/>
      <c r="FT870" s="66"/>
      <c r="FU870" s="66"/>
      <c r="FV870" s="66"/>
      <c r="FW870" s="66"/>
      <c r="FX870" s="66"/>
      <c r="FY870" s="66"/>
      <c r="FZ870" s="66"/>
      <c r="GA870" s="66"/>
      <c r="GB870" s="66"/>
      <c r="GC870" s="66"/>
      <c r="GD870" s="66"/>
      <c r="GE870" s="66"/>
      <c r="GF870" s="66"/>
      <c r="GG870" s="66"/>
      <c r="GH870" s="66"/>
      <c r="GI870" s="66"/>
      <c r="GJ870" s="66"/>
      <c r="GK870" s="66"/>
      <c r="GL870" s="66"/>
      <c r="GM870" s="66"/>
      <c r="GN870" s="66"/>
      <c r="GO870" s="66"/>
      <c r="GP870" s="66"/>
      <c r="GQ870" s="66"/>
      <c r="GR870" s="66"/>
      <c r="GS870" s="66"/>
      <c r="GT870" s="66"/>
      <c r="GU870" s="66"/>
      <c r="GV870" s="66"/>
      <c r="GW870" s="66"/>
      <c r="GX870" s="66"/>
      <c r="GY870" s="66"/>
      <c r="GZ870" s="66"/>
      <c r="HA870" s="66"/>
      <c r="HB870" s="66"/>
      <c r="HC870" s="66"/>
      <c r="HD870" s="66"/>
      <c r="HE870" s="66"/>
      <c r="HF870" s="66"/>
      <c r="HG870" s="66"/>
      <c r="HH870" s="66"/>
      <c r="HI870" s="66"/>
      <c r="HJ870" s="66"/>
      <c r="HK870" s="66"/>
      <c r="HL870" s="66"/>
      <c r="HM870" s="66"/>
      <c r="HN870" s="66"/>
      <c r="HO870" s="66"/>
      <c r="HP870" s="66"/>
    </row>
    <row r="871" spans="1:224" ht="25.5" x14ac:dyDescent="0.2">
      <c r="A871" s="72">
        <v>1</v>
      </c>
      <c r="B871" s="98" t="s">
        <v>774</v>
      </c>
      <c r="C871" s="74"/>
      <c r="D871" s="74"/>
      <c r="E871" s="74"/>
      <c r="F871" s="74"/>
      <c r="G871" s="74"/>
      <c r="H871" s="74"/>
      <c r="I871" s="74"/>
      <c r="J871" s="74"/>
      <c r="K871" s="74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8"/>
      <c r="W871" s="68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F871" s="66"/>
      <c r="BG871" s="66"/>
      <c r="BH871" s="66"/>
      <c r="BI871" s="66"/>
      <c r="BJ871" s="66"/>
      <c r="BK871" s="66"/>
      <c r="BL871" s="66"/>
      <c r="BM871" s="66"/>
      <c r="BN871" s="66"/>
      <c r="BO871" s="66"/>
      <c r="BP871" s="66"/>
      <c r="BQ871" s="66"/>
      <c r="BR871" s="66"/>
      <c r="BS871" s="66"/>
      <c r="BT871" s="66"/>
      <c r="BU871" s="66"/>
      <c r="BV871" s="66"/>
      <c r="BW871" s="66"/>
      <c r="BX871" s="66"/>
      <c r="BY871" s="66"/>
      <c r="BZ871" s="66"/>
      <c r="CA871" s="66"/>
      <c r="CB871" s="66"/>
      <c r="CC871" s="66"/>
      <c r="CD871" s="66"/>
      <c r="CE871" s="66"/>
      <c r="CF871" s="66"/>
      <c r="CG871" s="66"/>
      <c r="CH871" s="66"/>
      <c r="CI871" s="66"/>
      <c r="CJ871" s="66"/>
      <c r="CK871" s="66"/>
      <c r="CL871" s="66"/>
      <c r="CM871" s="66"/>
      <c r="CN871" s="66"/>
      <c r="CO871" s="66"/>
      <c r="CP871" s="66"/>
      <c r="CQ871" s="66"/>
      <c r="CR871" s="66"/>
      <c r="CS871" s="66"/>
      <c r="CT871" s="66"/>
      <c r="CU871" s="66"/>
      <c r="CV871" s="66"/>
      <c r="CW871" s="66"/>
      <c r="CX871" s="66"/>
      <c r="CY871" s="66"/>
      <c r="CZ871" s="66"/>
      <c r="DA871" s="66"/>
      <c r="DB871" s="66"/>
      <c r="DC871" s="66"/>
      <c r="DD871" s="66"/>
      <c r="DE871" s="66"/>
      <c r="DF871" s="66"/>
      <c r="DG871" s="66"/>
      <c r="DH871" s="66"/>
      <c r="DI871" s="66"/>
      <c r="DJ871" s="66"/>
      <c r="DK871" s="66"/>
      <c r="DL871" s="66"/>
      <c r="DM871" s="66"/>
      <c r="DN871" s="66"/>
      <c r="DO871" s="66"/>
      <c r="DP871" s="66"/>
      <c r="DQ871" s="66"/>
      <c r="DR871" s="66"/>
      <c r="DS871" s="66"/>
      <c r="DT871" s="66"/>
      <c r="DU871" s="66"/>
      <c r="DV871" s="66"/>
      <c r="DW871" s="66"/>
      <c r="DX871" s="66"/>
      <c r="DY871" s="66"/>
      <c r="DZ871" s="66"/>
      <c r="EA871" s="66"/>
      <c r="EB871" s="66"/>
      <c r="EC871" s="66"/>
      <c r="ED871" s="66"/>
      <c r="EE871" s="66"/>
      <c r="EF871" s="66"/>
      <c r="EG871" s="66"/>
      <c r="EH871" s="66"/>
      <c r="EI871" s="66"/>
      <c r="EJ871" s="66"/>
      <c r="EK871" s="66"/>
      <c r="EL871" s="66"/>
      <c r="EM871" s="66"/>
      <c r="EN871" s="66"/>
      <c r="EO871" s="66"/>
      <c r="EP871" s="66"/>
      <c r="EQ871" s="66"/>
      <c r="ER871" s="66"/>
      <c r="ES871" s="66"/>
      <c r="ET871" s="66"/>
      <c r="EU871" s="66"/>
      <c r="EV871" s="66"/>
      <c r="EW871" s="66"/>
      <c r="EX871" s="66"/>
      <c r="EY871" s="66"/>
      <c r="EZ871" s="66"/>
      <c r="FA871" s="66"/>
      <c r="FB871" s="66"/>
      <c r="FC871" s="66"/>
      <c r="FD871" s="66"/>
      <c r="FE871" s="66"/>
      <c r="FF871" s="66"/>
      <c r="FG871" s="66"/>
      <c r="FH871" s="66"/>
      <c r="FI871" s="66"/>
      <c r="FJ871" s="66"/>
      <c r="FK871" s="66"/>
      <c r="FL871" s="66"/>
      <c r="FM871" s="66"/>
      <c r="FN871" s="66"/>
      <c r="FO871" s="66"/>
      <c r="FP871" s="66"/>
      <c r="FQ871" s="66"/>
      <c r="FR871" s="66"/>
      <c r="FS871" s="66"/>
      <c r="FT871" s="66"/>
      <c r="FU871" s="66"/>
      <c r="FV871" s="66"/>
      <c r="FW871" s="66"/>
      <c r="FX871" s="66"/>
      <c r="FY871" s="66"/>
      <c r="FZ871" s="66"/>
      <c r="GA871" s="66"/>
      <c r="GB871" s="66"/>
      <c r="GC871" s="66"/>
      <c r="GD871" s="66"/>
      <c r="GE871" s="66"/>
      <c r="GF871" s="66"/>
      <c r="GG871" s="66"/>
      <c r="GH871" s="66"/>
      <c r="GI871" s="66"/>
      <c r="GJ871" s="66"/>
      <c r="GK871" s="66"/>
      <c r="GL871" s="66"/>
      <c r="GM871" s="66"/>
      <c r="GN871" s="66"/>
      <c r="GO871" s="66"/>
      <c r="GP871" s="66"/>
      <c r="GQ871" s="66"/>
      <c r="GR871" s="66"/>
      <c r="GS871" s="66"/>
      <c r="GT871" s="66"/>
      <c r="GU871" s="66"/>
      <c r="GV871" s="66"/>
      <c r="GW871" s="66"/>
      <c r="GX871" s="66"/>
      <c r="GY871" s="66"/>
      <c r="GZ871" s="66"/>
      <c r="HA871" s="66"/>
      <c r="HB871" s="66"/>
      <c r="HC871" s="66"/>
      <c r="HD871" s="66"/>
      <c r="HE871" s="66"/>
      <c r="HF871" s="66"/>
      <c r="HG871" s="66"/>
      <c r="HH871" s="66"/>
      <c r="HI871" s="66"/>
      <c r="HJ871" s="66"/>
      <c r="HK871" s="66"/>
      <c r="HL871" s="66"/>
      <c r="HM871" s="66"/>
      <c r="HN871" s="66"/>
      <c r="HO871" s="66"/>
      <c r="HP871" s="66"/>
    </row>
    <row r="872" spans="1:224" ht="12.75" x14ac:dyDescent="0.2">
      <c r="A872" s="72"/>
      <c r="B872" s="99" t="s">
        <v>775</v>
      </c>
      <c r="C872" s="74"/>
      <c r="D872" s="74"/>
      <c r="E872" s="74"/>
      <c r="F872" s="74"/>
      <c r="G872" s="74"/>
      <c r="H872" s="74"/>
      <c r="I872" s="74"/>
      <c r="J872" s="74"/>
      <c r="K872" s="74"/>
      <c r="L872" s="66"/>
      <c r="M872" s="66"/>
      <c r="N872" s="66"/>
      <c r="O872" s="66"/>
      <c r="P872" s="66"/>
      <c r="Q872" s="66"/>
      <c r="R872" s="66"/>
      <c r="S872" s="66"/>
      <c r="T872" s="66" t="s">
        <v>776</v>
      </c>
      <c r="U872" s="66"/>
      <c r="V872" s="68"/>
      <c r="W872" s="68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66"/>
      <c r="BD872" s="66"/>
      <c r="BE872" s="66"/>
      <c r="BF872" s="66"/>
      <c r="BG872" s="66"/>
      <c r="BH872" s="66"/>
      <c r="BI872" s="66"/>
      <c r="BJ872" s="66"/>
      <c r="BK872" s="66"/>
      <c r="BL872" s="66"/>
      <c r="BM872" s="66"/>
      <c r="BN872" s="66"/>
      <c r="BO872" s="66"/>
      <c r="BP872" s="66"/>
      <c r="BQ872" s="66"/>
      <c r="BR872" s="66"/>
      <c r="BS872" s="66"/>
      <c r="BT872" s="66"/>
      <c r="BU872" s="66"/>
      <c r="BV872" s="66"/>
      <c r="BW872" s="66"/>
      <c r="BX872" s="66"/>
      <c r="BY872" s="66"/>
      <c r="BZ872" s="66"/>
      <c r="CA872" s="66"/>
      <c r="CB872" s="66"/>
      <c r="CC872" s="66"/>
      <c r="CD872" s="66"/>
      <c r="CE872" s="66"/>
      <c r="CF872" s="66"/>
      <c r="CG872" s="66"/>
      <c r="CH872" s="66"/>
      <c r="CI872" s="66"/>
      <c r="CJ872" s="66"/>
      <c r="CK872" s="66"/>
      <c r="CL872" s="66"/>
      <c r="CM872" s="66"/>
      <c r="CN872" s="66"/>
      <c r="CO872" s="66"/>
      <c r="CP872" s="66"/>
      <c r="CQ872" s="66"/>
      <c r="CR872" s="66"/>
      <c r="CS872" s="66"/>
      <c r="CT872" s="66"/>
      <c r="CU872" s="66"/>
      <c r="CV872" s="66"/>
      <c r="CW872" s="66"/>
      <c r="CX872" s="66"/>
      <c r="CY872" s="66"/>
      <c r="CZ872" s="66"/>
      <c r="DA872" s="66"/>
      <c r="DB872" s="66"/>
      <c r="DC872" s="66"/>
      <c r="DD872" s="66"/>
      <c r="DE872" s="66"/>
      <c r="DF872" s="66"/>
      <c r="DG872" s="66"/>
      <c r="DH872" s="66"/>
      <c r="DI872" s="66"/>
      <c r="DJ872" s="66"/>
      <c r="DK872" s="66"/>
      <c r="DL872" s="66"/>
      <c r="DM872" s="66"/>
      <c r="DN872" s="66"/>
      <c r="DO872" s="66"/>
      <c r="DP872" s="66"/>
      <c r="DQ872" s="66"/>
      <c r="DR872" s="66"/>
      <c r="DS872" s="66"/>
      <c r="DT872" s="66"/>
      <c r="DU872" s="66"/>
      <c r="DV872" s="66"/>
      <c r="DW872" s="66"/>
      <c r="DX872" s="66"/>
      <c r="DY872" s="66"/>
      <c r="DZ872" s="66"/>
      <c r="EA872" s="66"/>
      <c r="EB872" s="66"/>
      <c r="EC872" s="66"/>
      <c r="ED872" s="66"/>
      <c r="EE872" s="66"/>
      <c r="EF872" s="66"/>
      <c r="EG872" s="66"/>
      <c r="EH872" s="66"/>
      <c r="EI872" s="66"/>
      <c r="EJ872" s="66"/>
      <c r="EK872" s="66"/>
      <c r="EL872" s="66"/>
      <c r="EM872" s="66"/>
      <c r="EN872" s="66"/>
      <c r="EO872" s="66"/>
      <c r="EP872" s="66"/>
      <c r="EQ872" s="66"/>
      <c r="ER872" s="66"/>
      <c r="ES872" s="66"/>
      <c r="ET872" s="66"/>
      <c r="EU872" s="66"/>
      <c r="EV872" s="66"/>
      <c r="EW872" s="66"/>
      <c r="EX872" s="66"/>
      <c r="EY872" s="66"/>
      <c r="EZ872" s="66"/>
      <c r="FA872" s="66"/>
      <c r="FB872" s="66"/>
      <c r="FC872" s="66"/>
      <c r="FD872" s="66"/>
      <c r="FE872" s="66"/>
      <c r="FF872" s="66"/>
      <c r="FG872" s="66"/>
      <c r="FH872" s="66"/>
      <c r="FI872" s="66"/>
      <c r="FJ872" s="66"/>
      <c r="FK872" s="66"/>
      <c r="FL872" s="66"/>
      <c r="FM872" s="66"/>
      <c r="FN872" s="66"/>
      <c r="FO872" s="66"/>
      <c r="FP872" s="66"/>
      <c r="FQ872" s="66"/>
      <c r="FR872" s="66"/>
      <c r="FS872" s="66"/>
      <c r="FT872" s="66"/>
      <c r="FU872" s="66"/>
      <c r="FV872" s="66"/>
      <c r="FW872" s="66"/>
      <c r="FX872" s="66"/>
      <c r="FY872" s="66"/>
      <c r="FZ872" s="66"/>
      <c r="GA872" s="66"/>
      <c r="GB872" s="66"/>
      <c r="GC872" s="66"/>
      <c r="GD872" s="66"/>
      <c r="GE872" s="66"/>
      <c r="GF872" s="66"/>
      <c r="GG872" s="66"/>
      <c r="GH872" s="66"/>
      <c r="GI872" s="66"/>
      <c r="GJ872" s="66"/>
      <c r="GK872" s="66"/>
      <c r="GL872" s="66"/>
      <c r="GM872" s="66"/>
      <c r="GN872" s="66"/>
      <c r="GO872" s="66"/>
      <c r="GP872" s="66"/>
      <c r="GQ872" s="66"/>
      <c r="GR872" s="66"/>
      <c r="GS872" s="66"/>
      <c r="GT872" s="66"/>
      <c r="GU872" s="66"/>
      <c r="GV872" s="66"/>
      <c r="GW872" s="66"/>
      <c r="GX872" s="66"/>
      <c r="GY872" s="66"/>
      <c r="GZ872" s="66"/>
      <c r="HA872" s="66"/>
      <c r="HB872" s="66"/>
      <c r="HC872" s="66"/>
      <c r="HD872" s="66"/>
      <c r="HE872" s="66"/>
      <c r="HF872" s="66"/>
      <c r="HG872" s="66"/>
      <c r="HH872" s="66"/>
      <c r="HI872" s="66"/>
      <c r="HJ872" s="66"/>
      <c r="HK872" s="66"/>
      <c r="HL872" s="66"/>
      <c r="HM872" s="66"/>
      <c r="HN872" s="66"/>
      <c r="HO872" s="66"/>
      <c r="HP872" s="66"/>
    </row>
    <row r="873" spans="1:224" ht="12.75" x14ac:dyDescent="0.2">
      <c r="A873" s="72"/>
      <c r="B873" s="96" t="s">
        <v>777</v>
      </c>
      <c r="C873" s="74"/>
      <c r="D873" s="74"/>
      <c r="E873" s="74"/>
      <c r="F873" s="74"/>
      <c r="G873" s="74"/>
      <c r="H873" s="74"/>
      <c r="I873" s="74"/>
      <c r="J873" s="74"/>
      <c r="K873" s="74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8"/>
      <c r="W873" s="68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F873" s="66"/>
      <c r="BG873" s="66"/>
      <c r="BH873" s="66"/>
      <c r="BI873" s="66"/>
      <c r="BJ873" s="66"/>
      <c r="BK873" s="66"/>
      <c r="BL873" s="66"/>
      <c r="BM873" s="66"/>
      <c r="BN873" s="66"/>
      <c r="BO873" s="66"/>
      <c r="BP873" s="66"/>
      <c r="BQ873" s="66"/>
      <c r="BR873" s="66"/>
      <c r="BS873" s="66"/>
      <c r="BT873" s="66"/>
      <c r="BU873" s="66"/>
      <c r="BV873" s="66"/>
      <c r="BW873" s="66"/>
      <c r="BX873" s="66"/>
      <c r="BY873" s="66"/>
      <c r="BZ873" s="66"/>
      <c r="CA873" s="66"/>
      <c r="CB873" s="66"/>
      <c r="CC873" s="66"/>
      <c r="CD873" s="66"/>
      <c r="CE873" s="66"/>
      <c r="CF873" s="66"/>
      <c r="CG873" s="66"/>
      <c r="CH873" s="66"/>
      <c r="CI873" s="66"/>
      <c r="CJ873" s="66"/>
      <c r="CK873" s="66"/>
      <c r="CL873" s="66"/>
      <c r="CM873" s="66"/>
      <c r="CN873" s="66"/>
      <c r="CO873" s="66"/>
      <c r="CP873" s="66"/>
      <c r="CQ873" s="66"/>
      <c r="CR873" s="66"/>
      <c r="CS873" s="66"/>
      <c r="CT873" s="66"/>
      <c r="CU873" s="66"/>
      <c r="CV873" s="66"/>
      <c r="CW873" s="66"/>
      <c r="CX873" s="66"/>
      <c r="CY873" s="66"/>
      <c r="CZ873" s="66"/>
      <c r="DA873" s="66"/>
      <c r="DB873" s="66"/>
      <c r="DC873" s="66"/>
      <c r="DD873" s="66"/>
      <c r="DE873" s="66"/>
      <c r="DF873" s="66"/>
      <c r="DG873" s="66"/>
      <c r="DH873" s="66"/>
      <c r="DI873" s="66"/>
      <c r="DJ873" s="66"/>
      <c r="DK873" s="66"/>
      <c r="DL873" s="66"/>
      <c r="DM873" s="66"/>
      <c r="DN873" s="66"/>
      <c r="DO873" s="66"/>
      <c r="DP873" s="66"/>
      <c r="DQ873" s="66"/>
      <c r="DR873" s="66"/>
      <c r="DS873" s="66"/>
      <c r="DT873" s="66"/>
      <c r="DU873" s="66"/>
      <c r="DV873" s="66"/>
      <c r="DW873" s="66"/>
      <c r="DX873" s="66"/>
      <c r="DY873" s="66"/>
      <c r="DZ873" s="66"/>
      <c r="EA873" s="66"/>
      <c r="EB873" s="66"/>
      <c r="EC873" s="66"/>
      <c r="ED873" s="66"/>
      <c r="EE873" s="66"/>
      <c r="EF873" s="66"/>
      <c r="EG873" s="66"/>
      <c r="EH873" s="66"/>
      <c r="EI873" s="66"/>
      <c r="EJ873" s="66"/>
      <c r="EK873" s="66"/>
      <c r="EL873" s="66"/>
      <c r="EM873" s="66"/>
      <c r="EN873" s="66"/>
      <c r="EO873" s="66"/>
      <c r="EP873" s="66"/>
      <c r="EQ873" s="66"/>
      <c r="ER873" s="66"/>
      <c r="ES873" s="66"/>
      <c r="ET873" s="66"/>
      <c r="EU873" s="66"/>
      <c r="EV873" s="66"/>
      <c r="EW873" s="66"/>
      <c r="EX873" s="66"/>
      <c r="EY873" s="66"/>
      <c r="EZ873" s="66"/>
      <c r="FA873" s="66"/>
      <c r="FB873" s="66"/>
      <c r="FC873" s="66"/>
      <c r="FD873" s="66"/>
      <c r="FE873" s="66"/>
      <c r="FF873" s="66"/>
      <c r="FG873" s="66"/>
      <c r="FH873" s="66"/>
      <c r="FI873" s="66"/>
      <c r="FJ873" s="66"/>
      <c r="FK873" s="66"/>
      <c r="FL873" s="66"/>
      <c r="FM873" s="66"/>
      <c r="FN873" s="66"/>
      <c r="FO873" s="66"/>
      <c r="FP873" s="66"/>
      <c r="FQ873" s="66"/>
      <c r="FR873" s="66"/>
      <c r="FS873" s="66"/>
      <c r="FT873" s="66"/>
      <c r="FU873" s="66"/>
      <c r="FV873" s="66"/>
      <c r="FW873" s="66"/>
      <c r="FX873" s="66"/>
      <c r="FY873" s="66"/>
      <c r="FZ873" s="66"/>
      <c r="GA873" s="66"/>
      <c r="GB873" s="66"/>
      <c r="GC873" s="66"/>
      <c r="GD873" s="66"/>
      <c r="GE873" s="66"/>
      <c r="GF873" s="66"/>
      <c r="GG873" s="66"/>
      <c r="GH873" s="66"/>
      <c r="GI873" s="66"/>
      <c r="GJ873" s="66"/>
      <c r="GK873" s="66"/>
      <c r="GL873" s="66"/>
      <c r="GM873" s="66"/>
      <c r="GN873" s="66"/>
      <c r="GO873" s="66"/>
      <c r="GP873" s="66"/>
      <c r="GQ873" s="66"/>
      <c r="GR873" s="66"/>
      <c r="GS873" s="66"/>
      <c r="GT873" s="66"/>
      <c r="GU873" s="66"/>
      <c r="GV873" s="66"/>
      <c r="GW873" s="66"/>
      <c r="GX873" s="66"/>
      <c r="GY873" s="66"/>
      <c r="GZ873" s="66"/>
      <c r="HA873" s="66"/>
      <c r="HB873" s="66"/>
      <c r="HC873" s="66"/>
      <c r="HD873" s="66"/>
      <c r="HE873" s="66"/>
      <c r="HF873" s="66"/>
      <c r="HG873" s="66"/>
      <c r="HH873" s="66"/>
      <c r="HI873" s="66"/>
      <c r="HJ873" s="66"/>
      <c r="HK873" s="66"/>
      <c r="HL873" s="66"/>
      <c r="HM873" s="66"/>
      <c r="HN873" s="66"/>
      <c r="HO873" s="66"/>
      <c r="HP873" s="66"/>
    </row>
    <row r="874" spans="1:224" ht="12.75" x14ac:dyDescent="0.2">
      <c r="A874" s="72"/>
      <c r="B874" s="96" t="s">
        <v>778</v>
      </c>
      <c r="C874" s="74"/>
      <c r="D874" s="74"/>
      <c r="E874" s="74"/>
      <c r="F874" s="74"/>
      <c r="G874" s="74"/>
      <c r="H874" s="74"/>
      <c r="I874" s="74"/>
      <c r="J874" s="74"/>
      <c r="K874" s="74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8"/>
      <c r="W874" s="68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66"/>
      <c r="BE874" s="66"/>
      <c r="BF874" s="66"/>
      <c r="BG874" s="66"/>
      <c r="BH874" s="66"/>
      <c r="BI874" s="66"/>
      <c r="BJ874" s="66"/>
      <c r="BK874" s="66"/>
      <c r="BL874" s="66"/>
      <c r="BM874" s="66"/>
      <c r="BN874" s="66"/>
      <c r="BO874" s="66"/>
      <c r="BP874" s="66"/>
      <c r="BQ874" s="66"/>
      <c r="BR874" s="66"/>
      <c r="BS874" s="66"/>
      <c r="BT874" s="66"/>
      <c r="BU874" s="66"/>
      <c r="BV874" s="66"/>
      <c r="BW874" s="66"/>
      <c r="BX874" s="66"/>
      <c r="BY874" s="66"/>
      <c r="BZ874" s="66"/>
      <c r="CA874" s="66"/>
      <c r="CB874" s="66"/>
      <c r="CC874" s="66"/>
      <c r="CD874" s="66"/>
      <c r="CE874" s="66"/>
      <c r="CF874" s="66"/>
      <c r="CG874" s="66"/>
      <c r="CH874" s="66"/>
      <c r="CI874" s="66"/>
      <c r="CJ874" s="66"/>
      <c r="CK874" s="66"/>
      <c r="CL874" s="66"/>
      <c r="CM874" s="66"/>
      <c r="CN874" s="66"/>
      <c r="CO874" s="66"/>
      <c r="CP874" s="66"/>
      <c r="CQ874" s="66"/>
      <c r="CR874" s="66"/>
      <c r="CS874" s="66"/>
      <c r="CT874" s="66"/>
      <c r="CU874" s="66"/>
      <c r="CV874" s="66"/>
      <c r="CW874" s="66"/>
      <c r="CX874" s="66"/>
      <c r="CY874" s="66"/>
      <c r="CZ874" s="66"/>
      <c r="DA874" s="66"/>
      <c r="DB874" s="66"/>
      <c r="DC874" s="66"/>
      <c r="DD874" s="66"/>
      <c r="DE874" s="66"/>
      <c r="DF874" s="66"/>
      <c r="DG874" s="66"/>
      <c r="DH874" s="66"/>
      <c r="DI874" s="66"/>
      <c r="DJ874" s="66"/>
      <c r="DK874" s="66"/>
      <c r="DL874" s="66"/>
      <c r="DM874" s="66"/>
      <c r="DN874" s="66"/>
      <c r="DO874" s="66"/>
      <c r="DP874" s="66"/>
      <c r="DQ874" s="66"/>
      <c r="DR874" s="66"/>
      <c r="DS874" s="66"/>
      <c r="DT874" s="66"/>
      <c r="DU874" s="66"/>
      <c r="DV874" s="66"/>
      <c r="DW874" s="66"/>
      <c r="DX874" s="66"/>
      <c r="DY874" s="66"/>
      <c r="DZ874" s="66"/>
      <c r="EA874" s="66"/>
      <c r="EB874" s="66"/>
      <c r="EC874" s="66"/>
      <c r="ED874" s="66"/>
      <c r="EE874" s="66"/>
      <c r="EF874" s="66"/>
      <c r="EG874" s="66"/>
      <c r="EH874" s="66"/>
      <c r="EI874" s="66"/>
      <c r="EJ874" s="66"/>
      <c r="EK874" s="66"/>
      <c r="EL874" s="66"/>
      <c r="EM874" s="66"/>
      <c r="EN874" s="66"/>
      <c r="EO874" s="66"/>
      <c r="EP874" s="66"/>
      <c r="EQ874" s="66"/>
      <c r="ER874" s="66"/>
      <c r="ES874" s="66"/>
      <c r="ET874" s="66"/>
      <c r="EU874" s="66"/>
      <c r="EV874" s="66"/>
      <c r="EW874" s="66"/>
      <c r="EX874" s="66"/>
      <c r="EY874" s="66"/>
      <c r="EZ874" s="66"/>
      <c r="FA874" s="66"/>
      <c r="FB874" s="66"/>
      <c r="FC874" s="66"/>
      <c r="FD874" s="66"/>
      <c r="FE874" s="66"/>
      <c r="FF874" s="66"/>
      <c r="FG874" s="66"/>
      <c r="FH874" s="66"/>
      <c r="FI874" s="66"/>
      <c r="FJ874" s="66"/>
      <c r="FK874" s="66"/>
      <c r="FL874" s="66"/>
      <c r="FM874" s="66"/>
      <c r="FN874" s="66"/>
      <c r="FO874" s="66"/>
      <c r="FP874" s="66"/>
      <c r="FQ874" s="66"/>
      <c r="FR874" s="66"/>
      <c r="FS874" s="66"/>
      <c r="FT874" s="66"/>
      <c r="FU874" s="66"/>
      <c r="FV874" s="66"/>
      <c r="FW874" s="66"/>
      <c r="FX874" s="66"/>
      <c r="FY874" s="66"/>
      <c r="FZ874" s="66"/>
      <c r="GA874" s="66"/>
      <c r="GB874" s="66"/>
      <c r="GC874" s="66"/>
      <c r="GD874" s="66"/>
      <c r="GE874" s="66"/>
      <c r="GF874" s="66"/>
      <c r="GG874" s="66"/>
      <c r="GH874" s="66"/>
      <c r="GI874" s="66"/>
      <c r="GJ874" s="66"/>
      <c r="GK874" s="66"/>
      <c r="GL874" s="66"/>
      <c r="GM874" s="66"/>
      <c r="GN874" s="66"/>
      <c r="GO874" s="66"/>
      <c r="GP874" s="66"/>
      <c r="GQ874" s="66"/>
      <c r="GR874" s="66"/>
      <c r="GS874" s="66"/>
      <c r="GT874" s="66"/>
      <c r="GU874" s="66"/>
      <c r="GV874" s="66"/>
      <c r="GW874" s="66"/>
      <c r="GX874" s="66"/>
      <c r="GY874" s="66"/>
      <c r="GZ874" s="66"/>
      <c r="HA874" s="66"/>
      <c r="HB874" s="66"/>
      <c r="HC874" s="66"/>
      <c r="HD874" s="66"/>
      <c r="HE874" s="66"/>
      <c r="HF874" s="66"/>
      <c r="HG874" s="66"/>
      <c r="HH874" s="66"/>
      <c r="HI874" s="66"/>
      <c r="HJ874" s="66"/>
      <c r="HK874" s="66"/>
      <c r="HL874" s="66"/>
      <c r="HM874" s="66"/>
      <c r="HN874" s="66"/>
      <c r="HO874" s="66"/>
      <c r="HP874" s="66"/>
    </row>
    <row r="875" spans="1:224" ht="12.75" x14ac:dyDescent="0.2">
      <c r="A875" s="72"/>
      <c r="B875" s="100" t="s">
        <v>779</v>
      </c>
      <c r="C875" s="74"/>
      <c r="D875" s="74"/>
      <c r="E875" s="74"/>
      <c r="F875" s="74"/>
      <c r="G875" s="74"/>
      <c r="H875" s="74"/>
      <c r="I875" s="74"/>
      <c r="J875" s="74"/>
      <c r="K875" s="74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8"/>
      <c r="W875" s="68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66"/>
      <c r="BD875" s="66"/>
      <c r="BE875" s="66"/>
      <c r="BF875" s="66"/>
      <c r="BG875" s="66"/>
      <c r="BH875" s="66"/>
      <c r="BI875" s="66"/>
      <c r="BJ875" s="66"/>
      <c r="BK875" s="66"/>
      <c r="BL875" s="66"/>
      <c r="BM875" s="66"/>
      <c r="BN875" s="66"/>
      <c r="BO875" s="66"/>
      <c r="BP875" s="66"/>
      <c r="BQ875" s="66"/>
      <c r="BR875" s="66"/>
      <c r="BS875" s="66"/>
      <c r="BT875" s="66"/>
      <c r="BU875" s="66"/>
      <c r="BV875" s="66"/>
      <c r="BW875" s="66"/>
      <c r="BX875" s="66"/>
      <c r="BY875" s="66"/>
      <c r="BZ875" s="66"/>
      <c r="CA875" s="66"/>
      <c r="CB875" s="66"/>
      <c r="CC875" s="66"/>
      <c r="CD875" s="66"/>
      <c r="CE875" s="66"/>
      <c r="CF875" s="66"/>
      <c r="CG875" s="66"/>
      <c r="CH875" s="66"/>
      <c r="CI875" s="66"/>
      <c r="CJ875" s="66"/>
      <c r="CK875" s="66"/>
      <c r="CL875" s="66"/>
      <c r="CM875" s="66"/>
      <c r="CN875" s="66"/>
      <c r="CO875" s="66"/>
      <c r="CP875" s="66"/>
      <c r="CQ875" s="66"/>
      <c r="CR875" s="66"/>
      <c r="CS875" s="66"/>
      <c r="CT875" s="66"/>
      <c r="CU875" s="66"/>
      <c r="CV875" s="66"/>
      <c r="CW875" s="66"/>
      <c r="CX875" s="66"/>
      <c r="CY875" s="66"/>
      <c r="CZ875" s="66"/>
      <c r="DA875" s="66"/>
      <c r="DB875" s="66"/>
      <c r="DC875" s="66"/>
      <c r="DD875" s="66"/>
      <c r="DE875" s="66"/>
      <c r="DF875" s="66"/>
      <c r="DG875" s="66"/>
      <c r="DH875" s="66"/>
      <c r="DI875" s="66"/>
      <c r="DJ875" s="66"/>
      <c r="DK875" s="66"/>
      <c r="DL875" s="66"/>
      <c r="DM875" s="66"/>
      <c r="DN875" s="66"/>
      <c r="DO875" s="66"/>
      <c r="DP875" s="66"/>
      <c r="DQ875" s="66"/>
      <c r="DR875" s="66"/>
      <c r="DS875" s="66"/>
      <c r="DT875" s="66"/>
      <c r="DU875" s="66"/>
      <c r="DV875" s="66"/>
      <c r="DW875" s="66"/>
      <c r="DX875" s="66"/>
      <c r="DY875" s="66"/>
      <c r="DZ875" s="66"/>
      <c r="EA875" s="66"/>
      <c r="EB875" s="66"/>
      <c r="EC875" s="66"/>
      <c r="ED875" s="66"/>
      <c r="EE875" s="66"/>
      <c r="EF875" s="66"/>
      <c r="EG875" s="66"/>
      <c r="EH875" s="66"/>
      <c r="EI875" s="66"/>
      <c r="EJ875" s="66"/>
      <c r="EK875" s="66"/>
      <c r="EL875" s="66"/>
      <c r="EM875" s="66"/>
      <c r="EN875" s="66"/>
      <c r="EO875" s="66"/>
      <c r="EP875" s="66"/>
      <c r="EQ875" s="66"/>
      <c r="ER875" s="66"/>
      <c r="ES875" s="66"/>
      <c r="ET875" s="66"/>
      <c r="EU875" s="66"/>
      <c r="EV875" s="66"/>
      <c r="EW875" s="66"/>
      <c r="EX875" s="66"/>
      <c r="EY875" s="66"/>
      <c r="EZ875" s="66"/>
      <c r="FA875" s="66"/>
      <c r="FB875" s="66"/>
      <c r="FC875" s="66"/>
      <c r="FD875" s="66"/>
      <c r="FE875" s="66"/>
      <c r="FF875" s="66"/>
      <c r="FG875" s="66"/>
      <c r="FH875" s="66"/>
      <c r="FI875" s="66"/>
      <c r="FJ875" s="66"/>
      <c r="FK875" s="66"/>
      <c r="FL875" s="66"/>
      <c r="FM875" s="66"/>
      <c r="FN875" s="66"/>
      <c r="FO875" s="66"/>
      <c r="FP875" s="66"/>
      <c r="FQ875" s="66"/>
      <c r="FR875" s="66"/>
      <c r="FS875" s="66"/>
      <c r="FT875" s="66"/>
      <c r="FU875" s="66"/>
      <c r="FV875" s="66"/>
      <c r="FW875" s="66"/>
      <c r="FX875" s="66"/>
      <c r="FY875" s="66"/>
      <c r="FZ875" s="66"/>
      <c r="GA875" s="66"/>
      <c r="GB875" s="66"/>
      <c r="GC875" s="66"/>
      <c r="GD875" s="66"/>
      <c r="GE875" s="66"/>
      <c r="GF875" s="66"/>
      <c r="GG875" s="66"/>
      <c r="GH875" s="66"/>
      <c r="GI875" s="66"/>
      <c r="GJ875" s="66"/>
      <c r="GK875" s="66"/>
      <c r="GL875" s="66"/>
      <c r="GM875" s="66"/>
      <c r="GN875" s="66"/>
      <c r="GO875" s="66"/>
      <c r="GP875" s="66"/>
      <c r="GQ875" s="66"/>
      <c r="GR875" s="66"/>
      <c r="GS875" s="66"/>
      <c r="GT875" s="66"/>
      <c r="GU875" s="66"/>
      <c r="GV875" s="66"/>
      <c r="GW875" s="66"/>
      <c r="GX875" s="66"/>
      <c r="GY875" s="66"/>
      <c r="GZ875" s="66"/>
      <c r="HA875" s="66"/>
      <c r="HB875" s="66"/>
      <c r="HC875" s="66"/>
      <c r="HD875" s="66"/>
      <c r="HE875" s="66"/>
      <c r="HF875" s="66"/>
      <c r="HG875" s="66"/>
      <c r="HH875" s="66"/>
      <c r="HI875" s="66"/>
      <c r="HJ875" s="66"/>
      <c r="HK875" s="66"/>
      <c r="HL875" s="66"/>
      <c r="HM875" s="66"/>
      <c r="HN875" s="66"/>
      <c r="HO875" s="66"/>
      <c r="HP875" s="66"/>
    </row>
    <row r="876" spans="1:224" ht="12.75" x14ac:dyDescent="0.2">
      <c r="A876" s="72"/>
      <c r="B876" s="100" t="s">
        <v>780</v>
      </c>
      <c r="C876" s="74"/>
      <c r="D876" s="74"/>
      <c r="E876" s="74"/>
      <c r="F876" s="74"/>
      <c r="G876" s="74"/>
      <c r="H876" s="74"/>
      <c r="I876" s="74"/>
      <c r="J876" s="74"/>
      <c r="K876" s="74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8"/>
      <c r="W876" s="68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F876" s="66"/>
      <c r="BG876" s="66"/>
      <c r="BH876" s="66"/>
      <c r="BI876" s="66"/>
      <c r="BJ876" s="66"/>
      <c r="BK876" s="66"/>
      <c r="BL876" s="66"/>
      <c r="BM876" s="66"/>
      <c r="BN876" s="66"/>
      <c r="BO876" s="66"/>
      <c r="BP876" s="66"/>
      <c r="BQ876" s="66"/>
      <c r="BR876" s="66"/>
      <c r="BS876" s="66"/>
      <c r="BT876" s="66"/>
      <c r="BU876" s="66"/>
      <c r="BV876" s="66"/>
      <c r="BW876" s="66"/>
      <c r="BX876" s="66"/>
      <c r="BY876" s="66"/>
      <c r="BZ876" s="66"/>
      <c r="CA876" s="66"/>
      <c r="CB876" s="66"/>
      <c r="CC876" s="66"/>
      <c r="CD876" s="66"/>
      <c r="CE876" s="66"/>
      <c r="CF876" s="66"/>
      <c r="CG876" s="66"/>
      <c r="CH876" s="66"/>
      <c r="CI876" s="66"/>
      <c r="CJ876" s="66"/>
      <c r="CK876" s="66"/>
      <c r="CL876" s="66"/>
      <c r="CM876" s="66"/>
      <c r="CN876" s="66"/>
      <c r="CO876" s="66"/>
      <c r="CP876" s="66"/>
      <c r="CQ876" s="66"/>
      <c r="CR876" s="66"/>
      <c r="CS876" s="66"/>
      <c r="CT876" s="66"/>
      <c r="CU876" s="66"/>
      <c r="CV876" s="66"/>
      <c r="CW876" s="66"/>
      <c r="CX876" s="66"/>
      <c r="CY876" s="66"/>
      <c r="CZ876" s="66"/>
      <c r="DA876" s="66"/>
      <c r="DB876" s="66"/>
      <c r="DC876" s="66"/>
      <c r="DD876" s="66"/>
      <c r="DE876" s="66"/>
      <c r="DF876" s="66"/>
      <c r="DG876" s="66"/>
      <c r="DH876" s="66"/>
      <c r="DI876" s="66"/>
      <c r="DJ876" s="66"/>
      <c r="DK876" s="66"/>
      <c r="DL876" s="66"/>
      <c r="DM876" s="66"/>
      <c r="DN876" s="66"/>
      <c r="DO876" s="66"/>
      <c r="DP876" s="66"/>
      <c r="DQ876" s="66"/>
      <c r="DR876" s="66"/>
      <c r="DS876" s="66"/>
      <c r="DT876" s="66"/>
      <c r="DU876" s="66"/>
      <c r="DV876" s="66"/>
      <c r="DW876" s="66"/>
      <c r="DX876" s="66"/>
      <c r="DY876" s="66"/>
      <c r="DZ876" s="66"/>
      <c r="EA876" s="66"/>
      <c r="EB876" s="66"/>
      <c r="EC876" s="66"/>
      <c r="ED876" s="66"/>
      <c r="EE876" s="66"/>
      <c r="EF876" s="66"/>
      <c r="EG876" s="66"/>
      <c r="EH876" s="66"/>
      <c r="EI876" s="66"/>
      <c r="EJ876" s="66"/>
      <c r="EK876" s="66"/>
      <c r="EL876" s="66"/>
      <c r="EM876" s="66"/>
      <c r="EN876" s="66"/>
      <c r="EO876" s="66"/>
      <c r="EP876" s="66"/>
      <c r="EQ876" s="66"/>
      <c r="ER876" s="66"/>
      <c r="ES876" s="66"/>
      <c r="ET876" s="66"/>
      <c r="EU876" s="66"/>
      <c r="EV876" s="66"/>
      <c r="EW876" s="66"/>
      <c r="EX876" s="66"/>
      <c r="EY876" s="66"/>
      <c r="EZ876" s="66"/>
      <c r="FA876" s="66"/>
      <c r="FB876" s="66"/>
      <c r="FC876" s="66"/>
      <c r="FD876" s="66"/>
      <c r="FE876" s="66"/>
      <c r="FF876" s="66"/>
      <c r="FG876" s="66"/>
      <c r="FH876" s="66"/>
      <c r="FI876" s="66"/>
      <c r="FJ876" s="66"/>
      <c r="FK876" s="66"/>
      <c r="FL876" s="66"/>
      <c r="FM876" s="66"/>
      <c r="FN876" s="66"/>
      <c r="FO876" s="66"/>
      <c r="FP876" s="66"/>
      <c r="FQ876" s="66"/>
      <c r="FR876" s="66"/>
      <c r="FS876" s="66"/>
      <c r="FT876" s="66"/>
      <c r="FU876" s="66"/>
      <c r="FV876" s="66"/>
      <c r="FW876" s="66"/>
      <c r="FX876" s="66"/>
      <c r="FY876" s="66"/>
      <c r="FZ876" s="66"/>
      <c r="GA876" s="66"/>
      <c r="GB876" s="66"/>
      <c r="GC876" s="66"/>
      <c r="GD876" s="66"/>
      <c r="GE876" s="66"/>
      <c r="GF876" s="66"/>
      <c r="GG876" s="66"/>
      <c r="GH876" s="66"/>
      <c r="GI876" s="66"/>
      <c r="GJ876" s="66"/>
      <c r="GK876" s="66"/>
      <c r="GL876" s="66"/>
      <c r="GM876" s="66"/>
      <c r="GN876" s="66"/>
      <c r="GO876" s="66"/>
      <c r="GP876" s="66"/>
      <c r="GQ876" s="66"/>
      <c r="GR876" s="66"/>
      <c r="GS876" s="66"/>
      <c r="GT876" s="66"/>
      <c r="GU876" s="66"/>
      <c r="GV876" s="66"/>
      <c r="GW876" s="66"/>
      <c r="GX876" s="66"/>
      <c r="GY876" s="66"/>
      <c r="GZ876" s="66"/>
      <c r="HA876" s="66"/>
      <c r="HB876" s="66"/>
      <c r="HC876" s="66"/>
      <c r="HD876" s="66"/>
      <c r="HE876" s="66"/>
      <c r="HF876" s="66"/>
      <c r="HG876" s="66"/>
      <c r="HH876" s="66"/>
      <c r="HI876" s="66"/>
      <c r="HJ876" s="66"/>
      <c r="HK876" s="66"/>
      <c r="HL876" s="66"/>
      <c r="HM876" s="66"/>
      <c r="HN876" s="66"/>
      <c r="HO876" s="66"/>
      <c r="HP876" s="66"/>
    </row>
    <row r="877" spans="1:224" ht="12.75" x14ac:dyDescent="0.2">
      <c r="A877" s="72"/>
      <c r="B877" s="96" t="s">
        <v>781</v>
      </c>
      <c r="C877" s="74"/>
      <c r="D877" s="74"/>
      <c r="E877" s="74"/>
      <c r="F877" s="74"/>
      <c r="G877" s="75"/>
      <c r="H877" s="74"/>
      <c r="I877" s="74"/>
      <c r="J877" s="74"/>
      <c r="K877" s="74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8"/>
      <c r="W877" s="68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F877" s="66"/>
      <c r="BG877" s="66"/>
      <c r="BH877" s="66"/>
      <c r="BI877" s="66"/>
      <c r="BJ877" s="66"/>
      <c r="BK877" s="66"/>
      <c r="BL877" s="66"/>
      <c r="BM877" s="66"/>
      <c r="BN877" s="66"/>
      <c r="BO877" s="66"/>
      <c r="BP877" s="66"/>
      <c r="BQ877" s="66"/>
      <c r="BR877" s="66"/>
      <c r="BS877" s="66"/>
      <c r="BT877" s="66"/>
      <c r="BU877" s="66"/>
      <c r="BV877" s="66"/>
      <c r="BW877" s="66"/>
      <c r="BX877" s="66"/>
      <c r="BY877" s="66"/>
      <c r="BZ877" s="66"/>
      <c r="CA877" s="66"/>
      <c r="CB877" s="66"/>
      <c r="CC877" s="66"/>
      <c r="CD877" s="66"/>
      <c r="CE877" s="66"/>
      <c r="CF877" s="66"/>
      <c r="CG877" s="66"/>
      <c r="CH877" s="66"/>
      <c r="CI877" s="66"/>
      <c r="CJ877" s="66"/>
      <c r="CK877" s="66"/>
      <c r="CL877" s="66"/>
      <c r="CM877" s="66"/>
      <c r="CN877" s="66"/>
      <c r="CO877" s="66"/>
      <c r="CP877" s="66"/>
      <c r="CQ877" s="66"/>
      <c r="CR877" s="66"/>
      <c r="CS877" s="66"/>
      <c r="CT877" s="66"/>
      <c r="CU877" s="66"/>
      <c r="CV877" s="66"/>
      <c r="CW877" s="66"/>
      <c r="CX877" s="66"/>
      <c r="CY877" s="66"/>
      <c r="CZ877" s="66"/>
      <c r="DA877" s="66"/>
      <c r="DB877" s="66"/>
      <c r="DC877" s="66"/>
      <c r="DD877" s="66"/>
      <c r="DE877" s="66"/>
      <c r="DF877" s="66"/>
      <c r="DG877" s="66"/>
      <c r="DH877" s="66"/>
      <c r="DI877" s="66"/>
      <c r="DJ877" s="66"/>
      <c r="DK877" s="66"/>
      <c r="DL877" s="66"/>
      <c r="DM877" s="66"/>
      <c r="DN877" s="66"/>
      <c r="DO877" s="66"/>
      <c r="DP877" s="66"/>
      <c r="DQ877" s="66"/>
      <c r="DR877" s="66"/>
      <c r="DS877" s="66"/>
      <c r="DT877" s="66"/>
      <c r="DU877" s="66"/>
      <c r="DV877" s="66"/>
      <c r="DW877" s="66"/>
      <c r="DX877" s="66"/>
      <c r="DY877" s="66"/>
      <c r="DZ877" s="66"/>
      <c r="EA877" s="66"/>
      <c r="EB877" s="66"/>
      <c r="EC877" s="66"/>
      <c r="ED877" s="66"/>
      <c r="EE877" s="66"/>
      <c r="EF877" s="66"/>
      <c r="EG877" s="66"/>
      <c r="EH877" s="66"/>
      <c r="EI877" s="66"/>
      <c r="EJ877" s="66"/>
      <c r="EK877" s="66"/>
      <c r="EL877" s="66"/>
      <c r="EM877" s="66"/>
      <c r="EN877" s="66"/>
      <c r="EO877" s="66"/>
      <c r="EP877" s="66"/>
      <c r="EQ877" s="66"/>
      <c r="ER877" s="66"/>
      <c r="ES877" s="66"/>
      <c r="ET877" s="66"/>
      <c r="EU877" s="66"/>
      <c r="EV877" s="66"/>
      <c r="EW877" s="66"/>
      <c r="EX877" s="66"/>
      <c r="EY877" s="66"/>
      <c r="EZ877" s="66"/>
      <c r="FA877" s="66"/>
      <c r="FB877" s="66"/>
      <c r="FC877" s="66"/>
      <c r="FD877" s="66"/>
      <c r="FE877" s="66"/>
      <c r="FF877" s="66"/>
      <c r="FG877" s="66"/>
      <c r="FH877" s="66"/>
      <c r="FI877" s="66"/>
      <c r="FJ877" s="66"/>
      <c r="FK877" s="66"/>
      <c r="FL877" s="66"/>
      <c r="FM877" s="66"/>
      <c r="FN877" s="66"/>
      <c r="FO877" s="66"/>
      <c r="FP877" s="66"/>
      <c r="FQ877" s="66"/>
      <c r="FR877" s="66"/>
      <c r="FS877" s="66"/>
      <c r="FT877" s="66"/>
      <c r="FU877" s="66"/>
      <c r="FV877" s="66"/>
      <c r="FW877" s="66"/>
      <c r="FX877" s="66"/>
      <c r="FY877" s="66"/>
      <c r="FZ877" s="66"/>
      <c r="GA877" s="66"/>
      <c r="GB877" s="66"/>
      <c r="GC877" s="66"/>
      <c r="GD877" s="66"/>
      <c r="GE877" s="66"/>
      <c r="GF877" s="66"/>
      <c r="GG877" s="66"/>
      <c r="GH877" s="66"/>
      <c r="GI877" s="66"/>
      <c r="GJ877" s="66"/>
      <c r="GK877" s="66"/>
      <c r="GL877" s="66"/>
      <c r="GM877" s="66"/>
      <c r="GN877" s="66"/>
      <c r="GO877" s="66"/>
      <c r="GP877" s="66"/>
      <c r="GQ877" s="66"/>
      <c r="GR877" s="66"/>
      <c r="GS877" s="66"/>
      <c r="GT877" s="66"/>
      <c r="GU877" s="66"/>
      <c r="GV877" s="66"/>
      <c r="GW877" s="66"/>
      <c r="GX877" s="66"/>
      <c r="GY877" s="66"/>
      <c r="GZ877" s="66"/>
      <c r="HA877" s="66"/>
      <c r="HB877" s="66"/>
      <c r="HC877" s="66"/>
      <c r="HD877" s="66"/>
      <c r="HE877" s="66"/>
      <c r="HF877" s="66"/>
      <c r="HG877" s="66"/>
      <c r="HH877" s="66"/>
      <c r="HI877" s="66"/>
      <c r="HJ877" s="66"/>
      <c r="HK877" s="66"/>
      <c r="HL877" s="66"/>
      <c r="HM877" s="66"/>
      <c r="HN877" s="66"/>
      <c r="HO877" s="66"/>
      <c r="HP877" s="66"/>
    </row>
    <row r="878" spans="1:224" ht="12.75" x14ac:dyDescent="0.2">
      <c r="A878" s="71"/>
      <c r="B878" s="95" t="s">
        <v>782</v>
      </c>
      <c r="C878" s="75"/>
      <c r="D878" s="75"/>
      <c r="E878" s="75"/>
      <c r="F878" s="75"/>
      <c r="G878" s="70"/>
      <c r="H878" s="75"/>
      <c r="I878" s="75"/>
      <c r="J878" s="75"/>
      <c r="K878" s="75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  <c r="BH878" s="66"/>
      <c r="BI878" s="66"/>
      <c r="BJ878" s="66"/>
      <c r="BK878" s="66"/>
      <c r="BL878" s="66"/>
      <c r="BM878" s="66"/>
      <c r="BN878" s="66"/>
      <c r="BO878" s="66"/>
      <c r="BP878" s="66"/>
      <c r="BQ878" s="66"/>
      <c r="BR878" s="66"/>
      <c r="BS878" s="66"/>
      <c r="BT878" s="66"/>
      <c r="BU878" s="66"/>
      <c r="BV878" s="66"/>
      <c r="BW878" s="66"/>
      <c r="BX878" s="66"/>
      <c r="BY878" s="66"/>
      <c r="BZ878" s="66"/>
      <c r="CA878" s="66"/>
      <c r="CB878" s="66"/>
      <c r="CC878" s="66"/>
      <c r="CD878" s="66"/>
      <c r="CE878" s="66"/>
      <c r="CF878" s="66"/>
      <c r="CG878" s="66"/>
      <c r="CH878" s="66"/>
      <c r="CI878" s="66"/>
      <c r="CJ878" s="66"/>
      <c r="CK878" s="66"/>
      <c r="CL878" s="66"/>
      <c r="CM878" s="66"/>
      <c r="CN878" s="66"/>
      <c r="CO878" s="66"/>
      <c r="CP878" s="66"/>
      <c r="CQ878" s="66"/>
      <c r="CR878" s="66"/>
      <c r="CS878" s="66"/>
      <c r="CT878" s="66"/>
      <c r="CU878" s="66"/>
      <c r="CV878" s="66"/>
      <c r="CW878" s="66"/>
      <c r="CX878" s="66"/>
      <c r="CY878" s="66"/>
      <c r="CZ878" s="66"/>
      <c r="DA878" s="66"/>
      <c r="DB878" s="66"/>
      <c r="DC878" s="66"/>
      <c r="DD878" s="66"/>
      <c r="DE878" s="66"/>
      <c r="DF878" s="66"/>
      <c r="DG878" s="66"/>
      <c r="DH878" s="66"/>
      <c r="DI878" s="66"/>
      <c r="DJ878" s="66"/>
      <c r="DK878" s="66"/>
      <c r="DL878" s="66"/>
      <c r="DM878" s="66"/>
      <c r="DN878" s="66"/>
      <c r="DO878" s="66"/>
      <c r="DP878" s="66"/>
      <c r="DQ878" s="66"/>
      <c r="DR878" s="66"/>
      <c r="DS878" s="66"/>
      <c r="DT878" s="66"/>
      <c r="DU878" s="66"/>
      <c r="DV878" s="66"/>
      <c r="DW878" s="66"/>
      <c r="DX878" s="66"/>
      <c r="DY878" s="66"/>
      <c r="DZ878" s="66"/>
      <c r="EA878" s="66"/>
      <c r="EB878" s="66"/>
      <c r="EC878" s="66"/>
      <c r="ED878" s="66"/>
      <c r="EE878" s="66"/>
      <c r="EF878" s="66"/>
      <c r="EG878" s="66"/>
      <c r="EH878" s="66"/>
      <c r="EI878" s="66"/>
      <c r="EJ878" s="66"/>
      <c r="EK878" s="66"/>
      <c r="EL878" s="66"/>
      <c r="EM878" s="66"/>
      <c r="EN878" s="66"/>
      <c r="EO878" s="66"/>
      <c r="EP878" s="66"/>
      <c r="EQ878" s="66"/>
      <c r="ER878" s="66"/>
      <c r="ES878" s="66"/>
      <c r="ET878" s="66"/>
      <c r="EU878" s="66"/>
      <c r="EV878" s="66"/>
      <c r="EW878" s="66"/>
      <c r="EX878" s="66"/>
      <c r="EY878" s="66"/>
      <c r="EZ878" s="66"/>
      <c r="FA878" s="66"/>
      <c r="FB878" s="66"/>
      <c r="FC878" s="66"/>
      <c r="FD878" s="66"/>
      <c r="FE878" s="66"/>
      <c r="FF878" s="66"/>
      <c r="FG878" s="66"/>
      <c r="FH878" s="66"/>
      <c r="FI878" s="66"/>
      <c r="FJ878" s="66"/>
      <c r="FK878" s="66"/>
      <c r="FL878" s="66"/>
      <c r="FM878" s="66"/>
      <c r="FN878" s="66"/>
      <c r="FO878" s="66"/>
      <c r="FP878" s="66"/>
      <c r="FQ878" s="66"/>
      <c r="FR878" s="66"/>
      <c r="FS878" s="66"/>
      <c r="FT878" s="66"/>
      <c r="FU878" s="66"/>
      <c r="FV878" s="66"/>
      <c r="FW878" s="66"/>
      <c r="FX878" s="66"/>
      <c r="FY878" s="66"/>
      <c r="FZ878" s="66"/>
      <c r="GA878" s="66"/>
      <c r="GB878" s="66"/>
      <c r="GC878" s="66"/>
      <c r="GD878" s="66"/>
      <c r="GE878" s="66"/>
      <c r="GF878" s="66"/>
      <c r="GG878" s="66"/>
      <c r="GH878" s="66"/>
      <c r="GI878" s="66"/>
      <c r="GJ878" s="66"/>
      <c r="GK878" s="66"/>
      <c r="GL878" s="66"/>
      <c r="GM878" s="66"/>
      <c r="GN878" s="66"/>
      <c r="GO878" s="66"/>
      <c r="GP878" s="66"/>
      <c r="GQ878" s="66"/>
      <c r="GR878" s="66"/>
      <c r="GS878" s="66"/>
      <c r="GT878" s="66"/>
      <c r="GU878" s="66"/>
      <c r="GV878" s="66"/>
      <c r="GW878" s="66"/>
      <c r="GX878" s="66"/>
      <c r="GY878" s="66"/>
      <c r="GZ878" s="66"/>
      <c r="HA878" s="66"/>
      <c r="HB878" s="66"/>
      <c r="HC878" s="66"/>
      <c r="HD878" s="66"/>
      <c r="HE878" s="66"/>
      <c r="HF878" s="66"/>
      <c r="HG878" s="66"/>
      <c r="HH878" s="66"/>
      <c r="HI878" s="66"/>
      <c r="HJ878" s="66"/>
      <c r="HK878" s="66"/>
      <c r="HL878" s="66"/>
      <c r="HM878" s="66"/>
      <c r="HN878" s="66"/>
      <c r="HO878" s="66"/>
      <c r="HP878" s="66"/>
    </row>
    <row r="879" spans="1:224" ht="12.75" x14ac:dyDescent="0.2">
      <c r="A879" s="71"/>
      <c r="B879" s="95" t="s">
        <v>783</v>
      </c>
      <c r="C879" s="70"/>
      <c r="D879" s="70"/>
      <c r="E879" s="70"/>
      <c r="F879" s="70"/>
      <c r="G879" s="70"/>
      <c r="H879" s="70"/>
      <c r="I879" s="70"/>
      <c r="J879" s="70"/>
      <c r="K879" s="70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  <c r="BH879" s="66"/>
      <c r="BI879" s="66"/>
      <c r="BJ879" s="66"/>
      <c r="BK879" s="66"/>
      <c r="BL879" s="66"/>
      <c r="BM879" s="66"/>
      <c r="BN879" s="66"/>
      <c r="BO879" s="66"/>
      <c r="BP879" s="66"/>
      <c r="BQ879" s="66"/>
      <c r="BR879" s="66"/>
      <c r="BS879" s="66"/>
      <c r="BT879" s="66"/>
      <c r="BU879" s="66"/>
      <c r="BV879" s="66"/>
      <c r="BW879" s="66"/>
      <c r="BX879" s="66"/>
      <c r="BY879" s="66"/>
      <c r="BZ879" s="66"/>
      <c r="CA879" s="66"/>
      <c r="CB879" s="66"/>
      <c r="CC879" s="66"/>
      <c r="CD879" s="66"/>
      <c r="CE879" s="66"/>
      <c r="CF879" s="66"/>
      <c r="CG879" s="66"/>
      <c r="CH879" s="66"/>
      <c r="CI879" s="66"/>
      <c r="CJ879" s="66"/>
      <c r="CK879" s="66"/>
      <c r="CL879" s="66"/>
      <c r="CM879" s="66"/>
      <c r="CN879" s="66"/>
      <c r="CO879" s="66"/>
      <c r="CP879" s="66"/>
      <c r="CQ879" s="66"/>
      <c r="CR879" s="66"/>
      <c r="CS879" s="66"/>
      <c r="CT879" s="66"/>
      <c r="CU879" s="66"/>
      <c r="CV879" s="66"/>
      <c r="CW879" s="66"/>
      <c r="CX879" s="66"/>
      <c r="CY879" s="66"/>
      <c r="CZ879" s="66"/>
      <c r="DA879" s="66"/>
      <c r="DB879" s="66"/>
      <c r="DC879" s="66"/>
      <c r="DD879" s="66"/>
      <c r="DE879" s="66"/>
      <c r="DF879" s="66"/>
      <c r="DG879" s="66"/>
      <c r="DH879" s="66"/>
      <c r="DI879" s="66"/>
      <c r="DJ879" s="66"/>
      <c r="DK879" s="66"/>
      <c r="DL879" s="66"/>
      <c r="DM879" s="66"/>
      <c r="DN879" s="66"/>
      <c r="DO879" s="66"/>
      <c r="DP879" s="66"/>
      <c r="DQ879" s="66"/>
      <c r="DR879" s="66"/>
      <c r="DS879" s="66"/>
      <c r="DT879" s="66"/>
      <c r="DU879" s="66"/>
      <c r="DV879" s="66"/>
      <c r="DW879" s="66"/>
      <c r="DX879" s="66"/>
      <c r="DY879" s="66"/>
      <c r="DZ879" s="66"/>
      <c r="EA879" s="66"/>
      <c r="EB879" s="66"/>
      <c r="EC879" s="66"/>
      <c r="ED879" s="66"/>
      <c r="EE879" s="66"/>
      <c r="EF879" s="66"/>
      <c r="EG879" s="66"/>
      <c r="EH879" s="66"/>
      <c r="EI879" s="66"/>
      <c r="EJ879" s="66"/>
      <c r="EK879" s="66"/>
      <c r="EL879" s="66"/>
      <c r="EM879" s="66"/>
      <c r="EN879" s="66"/>
      <c r="EO879" s="66"/>
      <c r="EP879" s="66"/>
      <c r="EQ879" s="66"/>
      <c r="ER879" s="66"/>
      <c r="ES879" s="66"/>
      <c r="ET879" s="66"/>
      <c r="EU879" s="66"/>
      <c r="EV879" s="66"/>
      <c r="EW879" s="66"/>
      <c r="EX879" s="66"/>
      <c r="EY879" s="66"/>
      <c r="EZ879" s="66"/>
      <c r="FA879" s="66"/>
      <c r="FB879" s="66"/>
      <c r="FC879" s="66"/>
      <c r="FD879" s="66"/>
      <c r="FE879" s="66"/>
      <c r="FF879" s="66"/>
      <c r="FG879" s="66"/>
      <c r="FH879" s="66"/>
      <c r="FI879" s="66"/>
      <c r="FJ879" s="66"/>
      <c r="FK879" s="66"/>
      <c r="FL879" s="66"/>
      <c r="FM879" s="66"/>
      <c r="FN879" s="66"/>
      <c r="FO879" s="66"/>
      <c r="FP879" s="66"/>
      <c r="FQ879" s="66"/>
      <c r="FR879" s="66"/>
      <c r="FS879" s="66"/>
      <c r="FT879" s="66"/>
      <c r="FU879" s="66"/>
      <c r="FV879" s="66"/>
      <c r="FW879" s="66"/>
      <c r="FX879" s="66"/>
      <c r="FY879" s="66"/>
      <c r="FZ879" s="66"/>
      <c r="GA879" s="66"/>
      <c r="GB879" s="66"/>
      <c r="GC879" s="66"/>
      <c r="GD879" s="66"/>
      <c r="GE879" s="66"/>
      <c r="GF879" s="66"/>
      <c r="GG879" s="66"/>
      <c r="GH879" s="66"/>
      <c r="GI879" s="66"/>
      <c r="GJ879" s="66"/>
      <c r="GK879" s="66"/>
      <c r="GL879" s="66"/>
      <c r="GM879" s="66"/>
      <c r="GN879" s="66"/>
      <c r="GO879" s="66"/>
      <c r="GP879" s="66"/>
      <c r="GQ879" s="66"/>
      <c r="GR879" s="66"/>
      <c r="GS879" s="66"/>
      <c r="GT879" s="66"/>
      <c r="GU879" s="66"/>
      <c r="GV879" s="66"/>
      <c r="GW879" s="66"/>
      <c r="GX879" s="66"/>
      <c r="GY879" s="66"/>
      <c r="GZ879" s="66"/>
      <c r="HA879" s="66"/>
      <c r="HB879" s="66"/>
      <c r="HC879" s="66"/>
      <c r="HD879" s="66"/>
      <c r="HE879" s="66"/>
      <c r="HF879" s="66"/>
      <c r="HG879" s="66"/>
      <c r="HH879" s="66"/>
      <c r="HI879" s="66"/>
      <c r="HJ879" s="66"/>
      <c r="HK879" s="66"/>
      <c r="HL879" s="66"/>
      <c r="HM879" s="66"/>
      <c r="HN879" s="66"/>
      <c r="HO879" s="66"/>
      <c r="HP879" s="66"/>
    </row>
    <row r="880" spans="1:224" ht="12.75" x14ac:dyDescent="0.2">
      <c r="A880" s="71"/>
      <c r="B880" s="95" t="s">
        <v>784</v>
      </c>
      <c r="C880" s="70"/>
      <c r="D880" s="70"/>
      <c r="E880" s="70"/>
      <c r="F880" s="70"/>
      <c r="G880" s="70"/>
      <c r="H880" s="70"/>
      <c r="I880" s="70"/>
      <c r="J880" s="70"/>
      <c r="K880" s="70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  <c r="BH880" s="66"/>
      <c r="BI880" s="66"/>
      <c r="BJ880" s="66"/>
      <c r="BK880" s="66"/>
      <c r="BL880" s="66"/>
      <c r="BM880" s="66"/>
      <c r="BN880" s="66"/>
      <c r="BO880" s="66"/>
      <c r="BP880" s="66"/>
      <c r="BQ880" s="66"/>
      <c r="BR880" s="66"/>
      <c r="BS880" s="66"/>
      <c r="BT880" s="66"/>
      <c r="BU880" s="66"/>
      <c r="BV880" s="66"/>
      <c r="BW880" s="66"/>
      <c r="BX880" s="66"/>
      <c r="BY880" s="66"/>
      <c r="BZ880" s="66"/>
      <c r="CA880" s="66"/>
      <c r="CB880" s="66"/>
      <c r="CC880" s="66"/>
      <c r="CD880" s="66"/>
      <c r="CE880" s="66"/>
      <c r="CF880" s="66"/>
      <c r="CG880" s="66"/>
      <c r="CH880" s="66"/>
      <c r="CI880" s="66"/>
      <c r="CJ880" s="66"/>
      <c r="CK880" s="66"/>
      <c r="CL880" s="66"/>
      <c r="CM880" s="66"/>
      <c r="CN880" s="66"/>
      <c r="CO880" s="66"/>
      <c r="CP880" s="66"/>
      <c r="CQ880" s="66"/>
      <c r="CR880" s="66"/>
      <c r="CS880" s="66"/>
      <c r="CT880" s="66"/>
      <c r="CU880" s="66"/>
      <c r="CV880" s="66"/>
      <c r="CW880" s="66"/>
      <c r="CX880" s="66"/>
      <c r="CY880" s="66"/>
      <c r="CZ880" s="66"/>
      <c r="DA880" s="66"/>
      <c r="DB880" s="66"/>
      <c r="DC880" s="66"/>
      <c r="DD880" s="66"/>
      <c r="DE880" s="66"/>
      <c r="DF880" s="66"/>
      <c r="DG880" s="66"/>
      <c r="DH880" s="66"/>
      <c r="DI880" s="66"/>
      <c r="DJ880" s="66"/>
      <c r="DK880" s="66"/>
      <c r="DL880" s="66"/>
      <c r="DM880" s="66"/>
      <c r="DN880" s="66"/>
      <c r="DO880" s="66"/>
      <c r="DP880" s="66"/>
      <c r="DQ880" s="66"/>
      <c r="DR880" s="66"/>
      <c r="DS880" s="66"/>
      <c r="DT880" s="66"/>
      <c r="DU880" s="66"/>
      <c r="DV880" s="66"/>
      <c r="DW880" s="66"/>
      <c r="DX880" s="66"/>
      <c r="DY880" s="66"/>
      <c r="DZ880" s="66"/>
      <c r="EA880" s="66"/>
      <c r="EB880" s="66"/>
      <c r="EC880" s="66"/>
      <c r="ED880" s="66"/>
      <c r="EE880" s="66"/>
      <c r="EF880" s="66"/>
      <c r="EG880" s="66"/>
      <c r="EH880" s="66"/>
      <c r="EI880" s="66"/>
      <c r="EJ880" s="66"/>
      <c r="EK880" s="66"/>
      <c r="EL880" s="66"/>
      <c r="EM880" s="66"/>
      <c r="EN880" s="66"/>
      <c r="EO880" s="66"/>
      <c r="EP880" s="66"/>
      <c r="EQ880" s="66"/>
      <c r="ER880" s="66"/>
      <c r="ES880" s="66"/>
      <c r="ET880" s="66"/>
      <c r="EU880" s="66"/>
      <c r="EV880" s="66"/>
      <c r="EW880" s="66"/>
      <c r="EX880" s="66"/>
      <c r="EY880" s="66"/>
      <c r="EZ880" s="66"/>
      <c r="FA880" s="66"/>
      <c r="FB880" s="66"/>
      <c r="FC880" s="66"/>
      <c r="FD880" s="66"/>
      <c r="FE880" s="66"/>
      <c r="FF880" s="66"/>
      <c r="FG880" s="66"/>
      <c r="FH880" s="66"/>
      <c r="FI880" s="66"/>
      <c r="FJ880" s="66"/>
      <c r="FK880" s="66"/>
      <c r="FL880" s="66"/>
      <c r="FM880" s="66"/>
      <c r="FN880" s="66"/>
      <c r="FO880" s="66"/>
      <c r="FP880" s="66"/>
      <c r="FQ880" s="66"/>
      <c r="FR880" s="66"/>
      <c r="FS880" s="66"/>
      <c r="FT880" s="66"/>
      <c r="FU880" s="66"/>
      <c r="FV880" s="66"/>
      <c r="FW880" s="66"/>
      <c r="FX880" s="66"/>
      <c r="FY880" s="66"/>
      <c r="FZ880" s="66"/>
      <c r="GA880" s="66"/>
      <c r="GB880" s="66"/>
      <c r="GC880" s="66"/>
      <c r="GD880" s="66"/>
      <c r="GE880" s="66"/>
      <c r="GF880" s="66"/>
      <c r="GG880" s="66"/>
      <c r="GH880" s="66"/>
      <c r="GI880" s="66"/>
      <c r="GJ880" s="66"/>
      <c r="GK880" s="66"/>
      <c r="GL880" s="66"/>
      <c r="GM880" s="66"/>
      <c r="GN880" s="66"/>
      <c r="GO880" s="66"/>
      <c r="GP880" s="66"/>
      <c r="GQ880" s="66"/>
      <c r="GR880" s="66"/>
      <c r="GS880" s="66"/>
      <c r="GT880" s="66"/>
      <c r="GU880" s="66"/>
      <c r="GV880" s="66"/>
      <c r="GW880" s="66"/>
      <c r="GX880" s="66"/>
      <c r="GY880" s="66"/>
      <c r="GZ880" s="66"/>
      <c r="HA880" s="66"/>
      <c r="HB880" s="66"/>
      <c r="HC880" s="66"/>
      <c r="HD880" s="66"/>
      <c r="HE880" s="66"/>
      <c r="HF880" s="66"/>
      <c r="HG880" s="66"/>
      <c r="HH880" s="66"/>
      <c r="HI880" s="66"/>
      <c r="HJ880" s="66"/>
      <c r="HK880" s="66"/>
      <c r="HL880" s="66"/>
      <c r="HM880" s="66"/>
      <c r="HN880" s="66"/>
      <c r="HO880" s="66"/>
      <c r="HP880" s="66"/>
    </row>
    <row r="881" spans="1:224" ht="12.75" x14ac:dyDescent="0.2">
      <c r="A881" s="71"/>
      <c r="B881" s="95" t="s">
        <v>785</v>
      </c>
      <c r="C881" s="70"/>
      <c r="D881" s="70"/>
      <c r="E881" s="70"/>
      <c r="F881" s="70"/>
      <c r="G881" s="70"/>
      <c r="H881" s="70"/>
      <c r="I881" s="70"/>
      <c r="J881" s="70"/>
      <c r="K881" s="70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F881" s="66"/>
      <c r="BG881" s="66"/>
      <c r="BH881" s="66"/>
      <c r="BI881" s="66"/>
      <c r="BJ881" s="66"/>
      <c r="BK881" s="66"/>
      <c r="BL881" s="66"/>
      <c r="BM881" s="66"/>
      <c r="BN881" s="66"/>
      <c r="BO881" s="66"/>
      <c r="BP881" s="66"/>
      <c r="BQ881" s="66"/>
      <c r="BR881" s="66"/>
      <c r="BS881" s="66"/>
      <c r="BT881" s="66"/>
      <c r="BU881" s="66"/>
      <c r="BV881" s="66"/>
      <c r="BW881" s="66"/>
      <c r="BX881" s="66"/>
      <c r="BY881" s="66"/>
      <c r="BZ881" s="66"/>
      <c r="CA881" s="66"/>
      <c r="CB881" s="66"/>
      <c r="CC881" s="66"/>
      <c r="CD881" s="66"/>
      <c r="CE881" s="66"/>
      <c r="CF881" s="66"/>
      <c r="CG881" s="66"/>
      <c r="CH881" s="66"/>
      <c r="CI881" s="66"/>
      <c r="CJ881" s="66"/>
      <c r="CK881" s="66"/>
      <c r="CL881" s="66"/>
      <c r="CM881" s="66"/>
      <c r="CN881" s="66"/>
      <c r="CO881" s="66"/>
      <c r="CP881" s="66"/>
      <c r="CQ881" s="66"/>
      <c r="CR881" s="66"/>
      <c r="CS881" s="66"/>
      <c r="CT881" s="66"/>
      <c r="CU881" s="66"/>
      <c r="CV881" s="66"/>
      <c r="CW881" s="66"/>
      <c r="CX881" s="66"/>
      <c r="CY881" s="66"/>
      <c r="CZ881" s="66"/>
      <c r="DA881" s="66"/>
      <c r="DB881" s="66"/>
      <c r="DC881" s="66"/>
      <c r="DD881" s="66"/>
      <c r="DE881" s="66"/>
      <c r="DF881" s="66"/>
      <c r="DG881" s="66"/>
      <c r="DH881" s="66"/>
      <c r="DI881" s="66"/>
      <c r="DJ881" s="66"/>
      <c r="DK881" s="66"/>
      <c r="DL881" s="66"/>
      <c r="DM881" s="66"/>
      <c r="DN881" s="66"/>
      <c r="DO881" s="66"/>
      <c r="DP881" s="66"/>
      <c r="DQ881" s="66"/>
      <c r="DR881" s="66"/>
      <c r="DS881" s="66"/>
      <c r="DT881" s="66"/>
      <c r="DU881" s="66"/>
      <c r="DV881" s="66"/>
      <c r="DW881" s="66"/>
      <c r="DX881" s="66"/>
      <c r="DY881" s="66"/>
      <c r="DZ881" s="66"/>
      <c r="EA881" s="66"/>
      <c r="EB881" s="66"/>
      <c r="EC881" s="66"/>
      <c r="ED881" s="66"/>
      <c r="EE881" s="66"/>
      <c r="EF881" s="66"/>
      <c r="EG881" s="66"/>
      <c r="EH881" s="66"/>
      <c r="EI881" s="66"/>
      <c r="EJ881" s="66"/>
      <c r="EK881" s="66"/>
      <c r="EL881" s="66"/>
      <c r="EM881" s="66"/>
      <c r="EN881" s="66"/>
      <c r="EO881" s="66"/>
      <c r="EP881" s="66"/>
      <c r="EQ881" s="66"/>
      <c r="ER881" s="66"/>
      <c r="ES881" s="66"/>
      <c r="ET881" s="66"/>
      <c r="EU881" s="66"/>
      <c r="EV881" s="66"/>
      <c r="EW881" s="66"/>
      <c r="EX881" s="66"/>
      <c r="EY881" s="66"/>
      <c r="EZ881" s="66"/>
      <c r="FA881" s="66"/>
      <c r="FB881" s="66"/>
      <c r="FC881" s="66"/>
      <c r="FD881" s="66"/>
      <c r="FE881" s="66"/>
      <c r="FF881" s="66"/>
      <c r="FG881" s="66"/>
      <c r="FH881" s="66"/>
      <c r="FI881" s="66"/>
      <c r="FJ881" s="66"/>
      <c r="FK881" s="66"/>
      <c r="FL881" s="66"/>
      <c r="FM881" s="66"/>
      <c r="FN881" s="66"/>
      <c r="FO881" s="66"/>
      <c r="FP881" s="66"/>
      <c r="FQ881" s="66"/>
      <c r="FR881" s="66"/>
      <c r="FS881" s="66"/>
      <c r="FT881" s="66"/>
      <c r="FU881" s="66"/>
      <c r="FV881" s="66"/>
      <c r="FW881" s="66"/>
      <c r="FX881" s="66"/>
      <c r="FY881" s="66"/>
      <c r="FZ881" s="66"/>
      <c r="GA881" s="66"/>
      <c r="GB881" s="66"/>
      <c r="GC881" s="66"/>
      <c r="GD881" s="66"/>
      <c r="GE881" s="66"/>
      <c r="GF881" s="66"/>
      <c r="GG881" s="66"/>
      <c r="GH881" s="66"/>
      <c r="GI881" s="66"/>
      <c r="GJ881" s="66"/>
      <c r="GK881" s="66"/>
      <c r="GL881" s="66"/>
      <c r="GM881" s="66"/>
      <c r="GN881" s="66"/>
      <c r="GO881" s="66"/>
      <c r="GP881" s="66"/>
      <c r="GQ881" s="66"/>
      <c r="GR881" s="66"/>
      <c r="GS881" s="66"/>
      <c r="GT881" s="66"/>
      <c r="GU881" s="66"/>
      <c r="GV881" s="66"/>
      <c r="GW881" s="66"/>
      <c r="GX881" s="66"/>
      <c r="GY881" s="66"/>
      <c r="GZ881" s="66"/>
      <c r="HA881" s="66"/>
      <c r="HB881" s="66"/>
      <c r="HC881" s="66"/>
      <c r="HD881" s="66"/>
      <c r="HE881" s="66"/>
      <c r="HF881" s="66"/>
      <c r="HG881" s="66"/>
      <c r="HH881" s="66"/>
      <c r="HI881" s="66"/>
      <c r="HJ881" s="66"/>
      <c r="HK881" s="66"/>
      <c r="HL881" s="66"/>
      <c r="HM881" s="66"/>
      <c r="HN881" s="66"/>
      <c r="HO881" s="66"/>
      <c r="HP881" s="66"/>
    </row>
    <row r="882" spans="1:224" ht="12.75" x14ac:dyDescent="0.2">
      <c r="A882" s="71"/>
      <c r="B882" s="95" t="s">
        <v>786</v>
      </c>
      <c r="C882" s="70"/>
      <c r="D882" s="70"/>
      <c r="E882" s="70"/>
      <c r="F882" s="70"/>
      <c r="G882" s="70"/>
      <c r="H882" s="70"/>
      <c r="I882" s="70"/>
      <c r="J882" s="70"/>
      <c r="K882" s="70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66"/>
      <c r="BD882" s="66"/>
      <c r="BE882" s="66"/>
      <c r="BF882" s="66"/>
      <c r="BG882" s="66"/>
      <c r="BH882" s="66"/>
      <c r="BI882" s="66"/>
      <c r="BJ882" s="66"/>
      <c r="BK882" s="66"/>
      <c r="BL882" s="66"/>
      <c r="BM882" s="66"/>
      <c r="BN882" s="66"/>
      <c r="BO882" s="66"/>
      <c r="BP882" s="66"/>
      <c r="BQ882" s="66"/>
      <c r="BR882" s="66"/>
      <c r="BS882" s="66"/>
      <c r="BT882" s="66"/>
      <c r="BU882" s="66"/>
      <c r="BV882" s="66"/>
      <c r="BW882" s="66"/>
      <c r="BX882" s="66"/>
      <c r="BY882" s="66"/>
      <c r="BZ882" s="66"/>
      <c r="CA882" s="66"/>
      <c r="CB882" s="66"/>
      <c r="CC882" s="66"/>
      <c r="CD882" s="66"/>
      <c r="CE882" s="66"/>
      <c r="CF882" s="66"/>
      <c r="CG882" s="66"/>
      <c r="CH882" s="66"/>
      <c r="CI882" s="66"/>
      <c r="CJ882" s="66"/>
      <c r="CK882" s="66"/>
      <c r="CL882" s="66"/>
      <c r="CM882" s="66"/>
      <c r="CN882" s="66"/>
      <c r="CO882" s="66"/>
      <c r="CP882" s="66"/>
      <c r="CQ882" s="66"/>
      <c r="CR882" s="66"/>
      <c r="CS882" s="66"/>
      <c r="CT882" s="66"/>
      <c r="CU882" s="66"/>
      <c r="CV882" s="66"/>
      <c r="CW882" s="66"/>
      <c r="CX882" s="66"/>
      <c r="CY882" s="66"/>
      <c r="CZ882" s="66"/>
      <c r="DA882" s="66"/>
      <c r="DB882" s="66"/>
      <c r="DC882" s="66"/>
      <c r="DD882" s="66"/>
      <c r="DE882" s="66"/>
      <c r="DF882" s="66"/>
      <c r="DG882" s="66"/>
      <c r="DH882" s="66"/>
      <c r="DI882" s="66"/>
      <c r="DJ882" s="66"/>
      <c r="DK882" s="66"/>
      <c r="DL882" s="66"/>
      <c r="DM882" s="66"/>
      <c r="DN882" s="66"/>
      <c r="DO882" s="66"/>
      <c r="DP882" s="66"/>
      <c r="DQ882" s="66"/>
      <c r="DR882" s="66"/>
      <c r="DS882" s="66"/>
      <c r="DT882" s="66"/>
      <c r="DU882" s="66"/>
      <c r="DV882" s="66"/>
      <c r="DW882" s="66"/>
      <c r="DX882" s="66"/>
      <c r="DY882" s="66"/>
      <c r="DZ882" s="66"/>
      <c r="EA882" s="66"/>
      <c r="EB882" s="66"/>
      <c r="EC882" s="66"/>
      <c r="ED882" s="66"/>
      <c r="EE882" s="66"/>
      <c r="EF882" s="66"/>
      <c r="EG882" s="66"/>
      <c r="EH882" s="66"/>
      <c r="EI882" s="66"/>
      <c r="EJ882" s="66"/>
      <c r="EK882" s="66"/>
      <c r="EL882" s="66"/>
      <c r="EM882" s="66"/>
      <c r="EN882" s="66"/>
      <c r="EO882" s="66"/>
      <c r="EP882" s="66"/>
      <c r="EQ882" s="66"/>
      <c r="ER882" s="66"/>
      <c r="ES882" s="66"/>
      <c r="ET882" s="66"/>
      <c r="EU882" s="66"/>
      <c r="EV882" s="66"/>
      <c r="EW882" s="66"/>
      <c r="EX882" s="66"/>
      <c r="EY882" s="66"/>
      <c r="EZ882" s="66"/>
      <c r="FA882" s="66"/>
      <c r="FB882" s="66"/>
      <c r="FC882" s="66"/>
      <c r="FD882" s="66"/>
      <c r="FE882" s="66"/>
      <c r="FF882" s="66"/>
      <c r="FG882" s="66"/>
      <c r="FH882" s="66"/>
      <c r="FI882" s="66"/>
      <c r="FJ882" s="66"/>
      <c r="FK882" s="66"/>
      <c r="FL882" s="66"/>
      <c r="FM882" s="66"/>
      <c r="FN882" s="66"/>
      <c r="FO882" s="66"/>
      <c r="FP882" s="66"/>
      <c r="FQ882" s="66"/>
      <c r="FR882" s="66"/>
      <c r="FS882" s="66"/>
      <c r="FT882" s="66"/>
      <c r="FU882" s="66"/>
      <c r="FV882" s="66"/>
      <c r="FW882" s="66"/>
      <c r="FX882" s="66"/>
      <c r="FY882" s="66"/>
      <c r="FZ882" s="66"/>
      <c r="GA882" s="66"/>
      <c r="GB882" s="66"/>
      <c r="GC882" s="66"/>
      <c r="GD882" s="66"/>
      <c r="GE882" s="66"/>
      <c r="GF882" s="66"/>
      <c r="GG882" s="66"/>
      <c r="GH882" s="66"/>
      <c r="GI882" s="66"/>
      <c r="GJ882" s="66"/>
      <c r="GK882" s="66"/>
      <c r="GL882" s="66"/>
      <c r="GM882" s="66"/>
      <c r="GN882" s="66"/>
      <c r="GO882" s="66"/>
      <c r="GP882" s="66"/>
      <c r="GQ882" s="66"/>
      <c r="GR882" s="66"/>
      <c r="GS882" s="66"/>
      <c r="GT882" s="66"/>
      <c r="GU882" s="66"/>
      <c r="GV882" s="66"/>
      <c r="GW882" s="66"/>
      <c r="GX882" s="66"/>
      <c r="GY882" s="66"/>
      <c r="GZ882" s="66"/>
      <c r="HA882" s="66"/>
      <c r="HB882" s="66"/>
      <c r="HC882" s="66"/>
      <c r="HD882" s="66"/>
      <c r="HE882" s="66"/>
      <c r="HF882" s="66"/>
      <c r="HG882" s="66"/>
      <c r="HH882" s="66"/>
      <c r="HI882" s="66"/>
      <c r="HJ882" s="66"/>
      <c r="HK882" s="66"/>
      <c r="HL882" s="66"/>
      <c r="HM882" s="66"/>
      <c r="HN882" s="66"/>
      <c r="HO882" s="66"/>
      <c r="HP882" s="66"/>
    </row>
    <row r="883" spans="1:224" ht="12.75" x14ac:dyDescent="0.2">
      <c r="A883" s="71"/>
      <c r="B883" s="95" t="s">
        <v>787</v>
      </c>
      <c r="C883" s="70"/>
      <c r="D883" s="70"/>
      <c r="E883" s="70"/>
      <c r="F883" s="70"/>
      <c r="G883" s="76"/>
      <c r="H883" s="70"/>
      <c r="I883" s="70"/>
      <c r="J883" s="70"/>
      <c r="K883" s="70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  <c r="BH883" s="66"/>
      <c r="BI883" s="66"/>
      <c r="BJ883" s="66"/>
      <c r="BK883" s="66"/>
      <c r="BL883" s="66"/>
      <c r="BM883" s="66"/>
      <c r="BN883" s="66"/>
      <c r="BO883" s="66"/>
      <c r="BP883" s="66"/>
      <c r="BQ883" s="66"/>
      <c r="BR883" s="66"/>
      <c r="BS883" s="66"/>
      <c r="BT883" s="66"/>
      <c r="BU883" s="66"/>
      <c r="BV883" s="66"/>
      <c r="BW883" s="66"/>
      <c r="BX883" s="66"/>
      <c r="BY883" s="66"/>
      <c r="BZ883" s="66"/>
      <c r="CA883" s="66"/>
      <c r="CB883" s="66"/>
      <c r="CC883" s="66"/>
      <c r="CD883" s="66"/>
      <c r="CE883" s="66"/>
      <c r="CF883" s="66"/>
      <c r="CG883" s="66"/>
      <c r="CH883" s="66"/>
      <c r="CI883" s="66"/>
      <c r="CJ883" s="66"/>
      <c r="CK883" s="66"/>
      <c r="CL883" s="66"/>
      <c r="CM883" s="66"/>
      <c r="CN883" s="66"/>
      <c r="CO883" s="66"/>
      <c r="CP883" s="66"/>
      <c r="CQ883" s="66"/>
      <c r="CR883" s="66"/>
      <c r="CS883" s="66"/>
      <c r="CT883" s="66"/>
      <c r="CU883" s="66"/>
      <c r="CV883" s="66"/>
      <c r="CW883" s="66"/>
      <c r="CX883" s="66"/>
      <c r="CY883" s="66"/>
      <c r="CZ883" s="66"/>
      <c r="DA883" s="66"/>
      <c r="DB883" s="66"/>
      <c r="DC883" s="66"/>
      <c r="DD883" s="66"/>
      <c r="DE883" s="66"/>
      <c r="DF883" s="66"/>
      <c r="DG883" s="66"/>
      <c r="DH883" s="66"/>
      <c r="DI883" s="66"/>
      <c r="DJ883" s="66"/>
      <c r="DK883" s="66"/>
      <c r="DL883" s="66"/>
      <c r="DM883" s="66"/>
      <c r="DN883" s="66"/>
      <c r="DO883" s="66"/>
      <c r="DP883" s="66"/>
      <c r="DQ883" s="66"/>
      <c r="DR883" s="66"/>
      <c r="DS883" s="66"/>
      <c r="DT883" s="66"/>
      <c r="DU883" s="66"/>
      <c r="DV883" s="66"/>
      <c r="DW883" s="66"/>
      <c r="DX883" s="66"/>
      <c r="DY883" s="66"/>
      <c r="DZ883" s="66"/>
      <c r="EA883" s="66"/>
      <c r="EB883" s="66"/>
      <c r="EC883" s="66"/>
      <c r="ED883" s="66"/>
      <c r="EE883" s="66"/>
      <c r="EF883" s="66"/>
      <c r="EG883" s="66"/>
      <c r="EH883" s="66"/>
      <c r="EI883" s="66"/>
      <c r="EJ883" s="66"/>
      <c r="EK883" s="66"/>
      <c r="EL883" s="66"/>
      <c r="EM883" s="66"/>
      <c r="EN883" s="66"/>
      <c r="EO883" s="66"/>
      <c r="EP883" s="66"/>
      <c r="EQ883" s="66"/>
      <c r="ER883" s="66"/>
      <c r="ES883" s="66"/>
      <c r="ET883" s="66"/>
      <c r="EU883" s="66"/>
      <c r="EV883" s="66"/>
      <c r="EW883" s="66"/>
      <c r="EX883" s="66"/>
      <c r="EY883" s="66"/>
      <c r="EZ883" s="66"/>
      <c r="FA883" s="66"/>
      <c r="FB883" s="66"/>
      <c r="FC883" s="66"/>
      <c r="FD883" s="66"/>
      <c r="FE883" s="66"/>
      <c r="FF883" s="66"/>
      <c r="FG883" s="66"/>
      <c r="FH883" s="66"/>
      <c r="FI883" s="66"/>
      <c r="FJ883" s="66"/>
      <c r="FK883" s="66"/>
      <c r="FL883" s="66"/>
      <c r="FM883" s="66"/>
      <c r="FN883" s="66"/>
      <c r="FO883" s="66"/>
      <c r="FP883" s="66"/>
      <c r="FQ883" s="66"/>
      <c r="FR883" s="66"/>
      <c r="FS883" s="66"/>
      <c r="FT883" s="66"/>
      <c r="FU883" s="66"/>
      <c r="FV883" s="66"/>
      <c r="FW883" s="66"/>
      <c r="FX883" s="66"/>
      <c r="FY883" s="66"/>
      <c r="FZ883" s="66"/>
      <c r="GA883" s="66"/>
      <c r="GB883" s="66"/>
      <c r="GC883" s="66"/>
      <c r="GD883" s="66"/>
      <c r="GE883" s="66"/>
      <c r="GF883" s="66"/>
      <c r="GG883" s="66"/>
      <c r="GH883" s="66"/>
      <c r="GI883" s="66"/>
      <c r="GJ883" s="66"/>
      <c r="GK883" s="66"/>
      <c r="GL883" s="66"/>
      <c r="GM883" s="66"/>
      <c r="GN883" s="66"/>
      <c r="GO883" s="66"/>
      <c r="GP883" s="66"/>
      <c r="GQ883" s="66"/>
      <c r="GR883" s="66"/>
      <c r="GS883" s="66"/>
      <c r="GT883" s="66"/>
      <c r="GU883" s="66"/>
      <c r="GV883" s="66"/>
      <c r="GW883" s="66"/>
      <c r="GX883" s="66"/>
      <c r="GY883" s="66"/>
      <c r="GZ883" s="66"/>
      <c r="HA883" s="66"/>
      <c r="HB883" s="66"/>
      <c r="HC883" s="66"/>
      <c r="HD883" s="66"/>
      <c r="HE883" s="66"/>
      <c r="HF883" s="66"/>
      <c r="HG883" s="66"/>
      <c r="HH883" s="66"/>
      <c r="HI883" s="66"/>
      <c r="HJ883" s="66"/>
      <c r="HK883" s="66"/>
      <c r="HL883" s="66"/>
      <c r="HM883" s="66"/>
      <c r="HN883" s="66"/>
      <c r="HO883" s="66"/>
      <c r="HP883" s="66"/>
    </row>
    <row r="884" spans="1:224" ht="12.75" x14ac:dyDescent="0.2">
      <c r="A884" s="71"/>
      <c r="B884" s="101" t="s">
        <v>788</v>
      </c>
      <c r="C884" s="76"/>
      <c r="D884" s="76"/>
      <c r="E884" s="76"/>
      <c r="F884" s="76"/>
      <c r="G884" s="66"/>
      <c r="H884" s="76"/>
      <c r="I884" s="76"/>
      <c r="J884" s="76"/>
      <c r="K884" s="7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F884" s="66"/>
      <c r="BG884" s="66"/>
      <c r="BH884" s="66"/>
      <c r="BI884" s="66"/>
      <c r="BJ884" s="66"/>
      <c r="BK884" s="66"/>
      <c r="BL884" s="66"/>
      <c r="BM884" s="66"/>
      <c r="BN884" s="66"/>
      <c r="BO884" s="66"/>
      <c r="BP884" s="66"/>
      <c r="BQ884" s="66"/>
      <c r="BR884" s="66"/>
      <c r="BS884" s="66"/>
      <c r="BT884" s="66"/>
      <c r="BU884" s="66"/>
      <c r="BV884" s="66"/>
      <c r="BW884" s="66"/>
      <c r="BX884" s="66"/>
      <c r="BY884" s="66"/>
      <c r="BZ884" s="66"/>
      <c r="CA884" s="66"/>
      <c r="CB884" s="66"/>
      <c r="CC884" s="66"/>
      <c r="CD884" s="66"/>
      <c r="CE884" s="66"/>
      <c r="CF884" s="66"/>
      <c r="CG884" s="66"/>
      <c r="CH884" s="66"/>
      <c r="CI884" s="66"/>
      <c r="CJ884" s="66"/>
      <c r="CK884" s="66"/>
      <c r="CL884" s="66"/>
      <c r="CM884" s="66"/>
      <c r="CN884" s="66"/>
      <c r="CO884" s="66"/>
      <c r="CP884" s="66"/>
      <c r="CQ884" s="66"/>
      <c r="CR884" s="66"/>
      <c r="CS884" s="66"/>
      <c r="CT884" s="66"/>
      <c r="CU884" s="66"/>
      <c r="CV884" s="66"/>
      <c r="CW884" s="66"/>
      <c r="CX884" s="66"/>
      <c r="CY884" s="66"/>
      <c r="CZ884" s="66"/>
      <c r="DA884" s="66"/>
      <c r="DB884" s="66"/>
      <c r="DC884" s="66"/>
      <c r="DD884" s="66"/>
      <c r="DE884" s="66"/>
      <c r="DF884" s="66"/>
      <c r="DG884" s="66"/>
      <c r="DH884" s="66"/>
      <c r="DI884" s="66"/>
      <c r="DJ884" s="66"/>
      <c r="DK884" s="66"/>
      <c r="DL884" s="66"/>
      <c r="DM884" s="66"/>
      <c r="DN884" s="66"/>
      <c r="DO884" s="66"/>
      <c r="DP884" s="66"/>
      <c r="DQ884" s="66"/>
      <c r="DR884" s="66"/>
      <c r="DS884" s="66"/>
      <c r="DT884" s="66"/>
      <c r="DU884" s="66"/>
      <c r="DV884" s="66"/>
      <c r="DW884" s="66"/>
      <c r="DX884" s="66"/>
      <c r="DY884" s="66"/>
      <c r="DZ884" s="66"/>
      <c r="EA884" s="66"/>
      <c r="EB884" s="66"/>
      <c r="EC884" s="66"/>
      <c r="ED884" s="66"/>
      <c r="EE884" s="66"/>
      <c r="EF884" s="66"/>
      <c r="EG884" s="66"/>
      <c r="EH884" s="66"/>
      <c r="EI884" s="66"/>
      <c r="EJ884" s="66"/>
      <c r="EK884" s="66"/>
      <c r="EL884" s="66"/>
      <c r="EM884" s="66"/>
      <c r="EN884" s="66"/>
      <c r="EO884" s="66"/>
      <c r="EP884" s="66"/>
      <c r="EQ884" s="66"/>
      <c r="ER884" s="66"/>
      <c r="ES884" s="66"/>
      <c r="ET884" s="66"/>
      <c r="EU884" s="66"/>
      <c r="EV884" s="66"/>
      <c r="EW884" s="66"/>
      <c r="EX884" s="66"/>
      <c r="EY884" s="66"/>
      <c r="EZ884" s="66"/>
      <c r="FA884" s="66"/>
      <c r="FB884" s="66"/>
      <c r="FC884" s="66"/>
      <c r="FD884" s="66"/>
      <c r="FE884" s="66"/>
      <c r="FF884" s="66"/>
      <c r="FG884" s="66"/>
      <c r="FH884" s="66"/>
      <c r="FI884" s="66"/>
      <c r="FJ884" s="66"/>
      <c r="FK884" s="66"/>
      <c r="FL884" s="66"/>
      <c r="FM884" s="66"/>
      <c r="FN884" s="66"/>
      <c r="FO884" s="66"/>
      <c r="FP884" s="66"/>
      <c r="FQ884" s="66"/>
      <c r="FR884" s="66"/>
      <c r="FS884" s="66"/>
      <c r="FT884" s="66"/>
      <c r="FU884" s="66"/>
      <c r="FV884" s="66"/>
      <c r="FW884" s="66"/>
      <c r="FX884" s="66"/>
      <c r="FY884" s="66"/>
      <c r="FZ884" s="66"/>
      <c r="GA884" s="66"/>
      <c r="GB884" s="66"/>
      <c r="GC884" s="66"/>
      <c r="GD884" s="66"/>
      <c r="GE884" s="66"/>
      <c r="GF884" s="66"/>
      <c r="GG884" s="66"/>
      <c r="GH884" s="66"/>
      <c r="GI884" s="66"/>
      <c r="GJ884" s="66"/>
      <c r="GK884" s="66"/>
      <c r="GL884" s="66"/>
      <c r="GM884" s="66"/>
      <c r="GN884" s="66"/>
      <c r="GO884" s="66"/>
      <c r="GP884" s="66"/>
      <c r="GQ884" s="66"/>
      <c r="GR884" s="66"/>
      <c r="GS884" s="66"/>
      <c r="GT884" s="66"/>
      <c r="GU884" s="66"/>
      <c r="GV884" s="66"/>
      <c r="GW884" s="66"/>
      <c r="GX884" s="66"/>
      <c r="GY884" s="66"/>
      <c r="GZ884" s="66"/>
      <c r="HA884" s="66"/>
      <c r="HB884" s="66"/>
      <c r="HC884" s="66"/>
      <c r="HD884" s="66"/>
      <c r="HE884" s="66"/>
      <c r="HF884" s="66"/>
      <c r="HG884" s="66"/>
      <c r="HH884" s="66"/>
      <c r="HI884" s="66"/>
      <c r="HJ884" s="66"/>
      <c r="HK884" s="66"/>
      <c r="HL884" s="66"/>
      <c r="HM884" s="66"/>
      <c r="HN884" s="66"/>
      <c r="HO884" s="66"/>
      <c r="HP884" s="66"/>
    </row>
    <row r="885" spans="1:224" ht="12.75" x14ac:dyDescent="0.2">
      <c r="A885" s="72">
        <v>2</v>
      </c>
      <c r="B885" s="96" t="s">
        <v>789</v>
      </c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  <c r="BH885" s="66"/>
      <c r="BI885" s="66"/>
      <c r="BJ885" s="66"/>
      <c r="BK885" s="66"/>
      <c r="BL885" s="66"/>
      <c r="BM885" s="66"/>
      <c r="BN885" s="66"/>
      <c r="BO885" s="66"/>
      <c r="BP885" s="66"/>
      <c r="BQ885" s="66"/>
      <c r="BR885" s="66"/>
      <c r="BS885" s="66"/>
      <c r="BT885" s="66"/>
      <c r="BU885" s="66"/>
      <c r="BV885" s="66"/>
      <c r="BW885" s="66"/>
      <c r="BX885" s="66"/>
      <c r="BY885" s="66"/>
      <c r="BZ885" s="66"/>
      <c r="CA885" s="66"/>
      <c r="CB885" s="66"/>
      <c r="CC885" s="66"/>
      <c r="CD885" s="66"/>
      <c r="CE885" s="66"/>
      <c r="CF885" s="66"/>
      <c r="CG885" s="66"/>
      <c r="CH885" s="66"/>
      <c r="CI885" s="66"/>
      <c r="CJ885" s="66"/>
      <c r="CK885" s="66"/>
      <c r="CL885" s="66"/>
      <c r="CM885" s="66"/>
      <c r="CN885" s="66"/>
      <c r="CO885" s="66"/>
      <c r="CP885" s="66"/>
      <c r="CQ885" s="66"/>
      <c r="CR885" s="66"/>
      <c r="CS885" s="66"/>
      <c r="CT885" s="66"/>
      <c r="CU885" s="66"/>
      <c r="CV885" s="66"/>
      <c r="CW885" s="66"/>
      <c r="CX885" s="66"/>
      <c r="CY885" s="66"/>
      <c r="CZ885" s="66"/>
      <c r="DA885" s="66"/>
      <c r="DB885" s="66"/>
      <c r="DC885" s="66"/>
      <c r="DD885" s="66"/>
      <c r="DE885" s="66"/>
      <c r="DF885" s="66"/>
      <c r="DG885" s="66"/>
      <c r="DH885" s="66"/>
      <c r="DI885" s="66"/>
      <c r="DJ885" s="66"/>
      <c r="DK885" s="66"/>
      <c r="DL885" s="66"/>
      <c r="DM885" s="66"/>
      <c r="DN885" s="66"/>
      <c r="DO885" s="66"/>
      <c r="DP885" s="66"/>
      <c r="DQ885" s="66"/>
      <c r="DR885" s="66"/>
      <c r="DS885" s="66"/>
      <c r="DT885" s="66"/>
      <c r="DU885" s="66"/>
      <c r="DV885" s="66"/>
      <c r="DW885" s="66"/>
      <c r="DX885" s="66"/>
      <c r="DY885" s="66"/>
      <c r="DZ885" s="66"/>
      <c r="EA885" s="66"/>
      <c r="EB885" s="66"/>
      <c r="EC885" s="66"/>
      <c r="ED885" s="66"/>
      <c r="EE885" s="66"/>
      <c r="EF885" s="66"/>
      <c r="EG885" s="66"/>
      <c r="EH885" s="66"/>
      <c r="EI885" s="66"/>
      <c r="EJ885" s="66"/>
      <c r="EK885" s="66"/>
      <c r="EL885" s="66"/>
      <c r="EM885" s="66"/>
      <c r="EN885" s="66"/>
      <c r="EO885" s="66"/>
      <c r="EP885" s="66"/>
      <c r="EQ885" s="66"/>
      <c r="ER885" s="66"/>
      <c r="ES885" s="66"/>
      <c r="ET885" s="66"/>
      <c r="EU885" s="66"/>
      <c r="EV885" s="66"/>
      <c r="EW885" s="66"/>
      <c r="EX885" s="66"/>
      <c r="EY885" s="66"/>
      <c r="EZ885" s="66"/>
      <c r="FA885" s="66"/>
      <c r="FB885" s="66"/>
      <c r="FC885" s="66"/>
      <c r="FD885" s="66"/>
      <c r="FE885" s="66"/>
      <c r="FF885" s="66"/>
      <c r="FG885" s="66"/>
      <c r="FH885" s="66"/>
      <c r="FI885" s="66"/>
      <c r="FJ885" s="66"/>
      <c r="FK885" s="66"/>
      <c r="FL885" s="66"/>
      <c r="FM885" s="66"/>
      <c r="FN885" s="66"/>
      <c r="FO885" s="66"/>
      <c r="FP885" s="66"/>
      <c r="FQ885" s="66"/>
      <c r="FR885" s="66"/>
      <c r="FS885" s="66"/>
      <c r="FT885" s="66"/>
      <c r="FU885" s="66"/>
      <c r="FV885" s="66"/>
      <c r="FW885" s="66"/>
      <c r="FX885" s="66"/>
      <c r="FY885" s="66"/>
      <c r="FZ885" s="66"/>
      <c r="GA885" s="66"/>
      <c r="GB885" s="66"/>
      <c r="GC885" s="66"/>
      <c r="GD885" s="66"/>
      <c r="GE885" s="66"/>
      <c r="GF885" s="66"/>
      <c r="GG885" s="66"/>
      <c r="GH885" s="66"/>
      <c r="GI885" s="66"/>
      <c r="GJ885" s="66"/>
      <c r="GK885" s="66"/>
      <c r="GL885" s="66"/>
      <c r="GM885" s="66"/>
      <c r="GN885" s="66"/>
      <c r="GO885" s="66"/>
      <c r="GP885" s="66"/>
      <c r="GQ885" s="66"/>
      <c r="GR885" s="66"/>
      <c r="GS885" s="66"/>
      <c r="GT885" s="66"/>
      <c r="GU885" s="66"/>
      <c r="GV885" s="66"/>
      <c r="GW885" s="66"/>
      <c r="GX885" s="66"/>
      <c r="GY885" s="66"/>
      <c r="GZ885" s="66"/>
      <c r="HA885" s="66"/>
      <c r="HB885" s="66"/>
      <c r="HC885" s="66"/>
      <c r="HD885" s="66"/>
      <c r="HE885" s="66"/>
      <c r="HF885" s="66"/>
      <c r="HG885" s="66"/>
      <c r="HH885" s="66"/>
      <c r="HI885" s="66"/>
      <c r="HJ885" s="66"/>
      <c r="HK885" s="66"/>
      <c r="HL885" s="66"/>
      <c r="HM885" s="66"/>
      <c r="HN885" s="66"/>
      <c r="HO885" s="66"/>
      <c r="HP885" s="66"/>
    </row>
    <row r="886" spans="1:224" ht="12.75" x14ac:dyDescent="0.2">
      <c r="A886" s="72">
        <v>3</v>
      </c>
      <c r="B886" s="96" t="s">
        <v>790</v>
      </c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F886" s="66"/>
      <c r="BG886" s="66"/>
      <c r="BH886" s="66"/>
      <c r="BI886" s="66"/>
      <c r="BJ886" s="66"/>
      <c r="BK886" s="66"/>
      <c r="BL886" s="66"/>
      <c r="BM886" s="66"/>
      <c r="BN886" s="66"/>
      <c r="BO886" s="66"/>
      <c r="BP886" s="66"/>
      <c r="BQ886" s="66"/>
      <c r="BR886" s="66"/>
      <c r="BS886" s="66"/>
      <c r="BT886" s="66"/>
      <c r="BU886" s="66"/>
      <c r="BV886" s="66"/>
      <c r="BW886" s="66"/>
      <c r="BX886" s="66"/>
      <c r="BY886" s="66"/>
      <c r="BZ886" s="66"/>
      <c r="CA886" s="66"/>
      <c r="CB886" s="66"/>
      <c r="CC886" s="66"/>
      <c r="CD886" s="66"/>
      <c r="CE886" s="66"/>
      <c r="CF886" s="66"/>
      <c r="CG886" s="66"/>
      <c r="CH886" s="66"/>
      <c r="CI886" s="66"/>
      <c r="CJ886" s="66"/>
      <c r="CK886" s="66"/>
      <c r="CL886" s="66"/>
      <c r="CM886" s="66"/>
      <c r="CN886" s="66"/>
      <c r="CO886" s="66"/>
      <c r="CP886" s="66"/>
      <c r="CQ886" s="66"/>
      <c r="CR886" s="66"/>
      <c r="CS886" s="66"/>
      <c r="CT886" s="66"/>
      <c r="CU886" s="66"/>
      <c r="CV886" s="66"/>
      <c r="CW886" s="66"/>
      <c r="CX886" s="66"/>
      <c r="CY886" s="66"/>
      <c r="CZ886" s="66"/>
      <c r="DA886" s="66"/>
      <c r="DB886" s="66"/>
      <c r="DC886" s="66"/>
      <c r="DD886" s="66"/>
      <c r="DE886" s="66"/>
      <c r="DF886" s="66"/>
      <c r="DG886" s="66"/>
      <c r="DH886" s="66"/>
      <c r="DI886" s="66"/>
      <c r="DJ886" s="66"/>
      <c r="DK886" s="66"/>
      <c r="DL886" s="66"/>
      <c r="DM886" s="66"/>
      <c r="DN886" s="66"/>
      <c r="DO886" s="66"/>
      <c r="DP886" s="66"/>
      <c r="DQ886" s="66"/>
      <c r="DR886" s="66"/>
      <c r="DS886" s="66"/>
      <c r="DT886" s="66"/>
      <c r="DU886" s="66"/>
      <c r="DV886" s="66"/>
      <c r="DW886" s="66"/>
      <c r="DX886" s="66"/>
      <c r="DY886" s="66"/>
      <c r="DZ886" s="66"/>
      <c r="EA886" s="66"/>
      <c r="EB886" s="66"/>
      <c r="EC886" s="66"/>
      <c r="ED886" s="66"/>
      <c r="EE886" s="66"/>
      <c r="EF886" s="66"/>
      <c r="EG886" s="66"/>
      <c r="EH886" s="66"/>
      <c r="EI886" s="66"/>
      <c r="EJ886" s="66"/>
      <c r="EK886" s="66"/>
      <c r="EL886" s="66"/>
      <c r="EM886" s="66"/>
      <c r="EN886" s="66"/>
      <c r="EO886" s="66"/>
      <c r="EP886" s="66"/>
      <c r="EQ886" s="66"/>
      <c r="ER886" s="66"/>
      <c r="ES886" s="66"/>
      <c r="ET886" s="66"/>
      <c r="EU886" s="66"/>
      <c r="EV886" s="66"/>
      <c r="EW886" s="66"/>
      <c r="EX886" s="66"/>
      <c r="EY886" s="66"/>
      <c r="EZ886" s="66"/>
      <c r="FA886" s="66"/>
      <c r="FB886" s="66"/>
      <c r="FC886" s="66"/>
      <c r="FD886" s="66"/>
      <c r="FE886" s="66"/>
      <c r="FF886" s="66"/>
      <c r="FG886" s="66"/>
      <c r="FH886" s="66"/>
      <c r="FI886" s="66"/>
      <c r="FJ886" s="66"/>
      <c r="FK886" s="66"/>
      <c r="FL886" s="66"/>
      <c r="FM886" s="66"/>
      <c r="FN886" s="66"/>
      <c r="FO886" s="66"/>
      <c r="FP886" s="66"/>
      <c r="FQ886" s="66"/>
      <c r="FR886" s="66"/>
      <c r="FS886" s="66"/>
      <c r="FT886" s="66"/>
      <c r="FU886" s="66"/>
      <c r="FV886" s="66"/>
      <c r="FW886" s="66"/>
      <c r="FX886" s="66"/>
      <c r="FY886" s="66"/>
      <c r="FZ886" s="66"/>
      <c r="GA886" s="66"/>
      <c r="GB886" s="66"/>
      <c r="GC886" s="66"/>
      <c r="GD886" s="66"/>
      <c r="GE886" s="66"/>
      <c r="GF886" s="66"/>
      <c r="GG886" s="66"/>
      <c r="GH886" s="66"/>
      <c r="GI886" s="66"/>
      <c r="GJ886" s="66"/>
      <c r="GK886" s="66"/>
      <c r="GL886" s="66"/>
      <c r="GM886" s="66"/>
      <c r="GN886" s="66"/>
      <c r="GO886" s="66"/>
      <c r="GP886" s="66"/>
      <c r="GQ886" s="66"/>
      <c r="GR886" s="66"/>
      <c r="GS886" s="66"/>
      <c r="GT886" s="66"/>
      <c r="GU886" s="66"/>
      <c r="GV886" s="66"/>
      <c r="GW886" s="66"/>
      <c r="GX886" s="66"/>
      <c r="GY886" s="66"/>
      <c r="GZ886" s="66"/>
      <c r="HA886" s="66"/>
      <c r="HB886" s="66"/>
      <c r="HC886" s="66"/>
      <c r="HD886" s="66"/>
      <c r="HE886" s="66"/>
      <c r="HF886" s="66"/>
      <c r="HG886" s="66"/>
      <c r="HH886" s="66"/>
      <c r="HI886" s="66"/>
      <c r="HJ886" s="66"/>
      <c r="HK886" s="66"/>
      <c r="HL886" s="66"/>
      <c r="HM886" s="66"/>
      <c r="HN886" s="66"/>
      <c r="HO886" s="66"/>
      <c r="HP886" s="66"/>
    </row>
    <row r="887" spans="1:224" ht="12.75" x14ac:dyDescent="0.2">
      <c r="A887" s="72">
        <v>4</v>
      </c>
      <c r="B887" s="96" t="s">
        <v>791</v>
      </c>
      <c r="C887" s="66"/>
      <c r="D887" s="66"/>
      <c r="E887" s="66"/>
      <c r="F887" s="66"/>
      <c r="G887" s="74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  <c r="BL887" s="66"/>
      <c r="BM887" s="66"/>
      <c r="BN887" s="66"/>
      <c r="BO887" s="66"/>
      <c r="BP887" s="66"/>
      <c r="BQ887" s="66"/>
      <c r="BR887" s="66"/>
      <c r="BS887" s="66"/>
      <c r="BT887" s="66"/>
      <c r="BU887" s="66"/>
      <c r="BV887" s="66"/>
      <c r="BW887" s="66"/>
      <c r="BX887" s="66"/>
      <c r="BY887" s="66"/>
      <c r="BZ887" s="66"/>
      <c r="CA887" s="66"/>
      <c r="CB887" s="66"/>
      <c r="CC887" s="66"/>
      <c r="CD887" s="66"/>
      <c r="CE887" s="66"/>
      <c r="CF887" s="66"/>
      <c r="CG887" s="66"/>
      <c r="CH887" s="66"/>
      <c r="CI887" s="66"/>
      <c r="CJ887" s="66"/>
      <c r="CK887" s="66"/>
      <c r="CL887" s="66"/>
      <c r="CM887" s="66"/>
      <c r="CN887" s="66"/>
      <c r="CO887" s="66"/>
      <c r="CP887" s="66"/>
      <c r="CQ887" s="66"/>
      <c r="CR887" s="66"/>
      <c r="CS887" s="66"/>
      <c r="CT887" s="66"/>
      <c r="CU887" s="66"/>
      <c r="CV887" s="66"/>
      <c r="CW887" s="66"/>
      <c r="CX887" s="66"/>
      <c r="CY887" s="66"/>
      <c r="CZ887" s="66"/>
      <c r="DA887" s="66"/>
      <c r="DB887" s="66"/>
      <c r="DC887" s="66"/>
      <c r="DD887" s="66"/>
      <c r="DE887" s="66"/>
      <c r="DF887" s="66"/>
      <c r="DG887" s="66"/>
      <c r="DH887" s="66"/>
      <c r="DI887" s="66"/>
      <c r="DJ887" s="66"/>
      <c r="DK887" s="66"/>
      <c r="DL887" s="66"/>
      <c r="DM887" s="66"/>
      <c r="DN887" s="66"/>
      <c r="DO887" s="66"/>
      <c r="DP887" s="66"/>
      <c r="DQ887" s="66"/>
      <c r="DR887" s="66"/>
      <c r="DS887" s="66"/>
      <c r="DT887" s="66"/>
      <c r="DU887" s="66"/>
      <c r="DV887" s="66"/>
      <c r="DW887" s="66"/>
      <c r="DX887" s="66"/>
      <c r="DY887" s="66"/>
      <c r="DZ887" s="66"/>
      <c r="EA887" s="66"/>
      <c r="EB887" s="66"/>
      <c r="EC887" s="66"/>
      <c r="ED887" s="66"/>
      <c r="EE887" s="66"/>
      <c r="EF887" s="66"/>
      <c r="EG887" s="66"/>
      <c r="EH887" s="66"/>
      <c r="EI887" s="66"/>
      <c r="EJ887" s="66"/>
      <c r="EK887" s="66"/>
      <c r="EL887" s="66"/>
      <c r="EM887" s="66"/>
      <c r="EN887" s="66"/>
      <c r="EO887" s="66"/>
      <c r="EP887" s="66"/>
      <c r="EQ887" s="66"/>
      <c r="ER887" s="66"/>
      <c r="ES887" s="66"/>
      <c r="ET887" s="66"/>
      <c r="EU887" s="66"/>
      <c r="EV887" s="66"/>
      <c r="EW887" s="66"/>
      <c r="EX887" s="66"/>
      <c r="EY887" s="66"/>
      <c r="EZ887" s="66"/>
      <c r="FA887" s="66"/>
      <c r="FB887" s="66"/>
      <c r="FC887" s="66"/>
      <c r="FD887" s="66"/>
      <c r="FE887" s="66"/>
      <c r="FF887" s="66"/>
      <c r="FG887" s="66"/>
      <c r="FH887" s="66"/>
      <c r="FI887" s="66"/>
      <c r="FJ887" s="66"/>
      <c r="FK887" s="66"/>
      <c r="FL887" s="66"/>
      <c r="FM887" s="66"/>
      <c r="FN887" s="66"/>
      <c r="FO887" s="66"/>
      <c r="FP887" s="66"/>
      <c r="FQ887" s="66"/>
      <c r="FR887" s="66"/>
      <c r="FS887" s="66"/>
      <c r="FT887" s="66"/>
      <c r="FU887" s="66"/>
      <c r="FV887" s="66"/>
      <c r="FW887" s="66"/>
      <c r="FX887" s="66"/>
      <c r="FY887" s="66"/>
      <c r="FZ887" s="66"/>
      <c r="GA887" s="66"/>
      <c r="GB887" s="66"/>
      <c r="GC887" s="66"/>
      <c r="GD887" s="66"/>
      <c r="GE887" s="66"/>
      <c r="GF887" s="66"/>
      <c r="GG887" s="66"/>
      <c r="GH887" s="66"/>
      <c r="GI887" s="66"/>
      <c r="GJ887" s="66"/>
      <c r="GK887" s="66"/>
      <c r="GL887" s="66"/>
      <c r="GM887" s="66"/>
      <c r="GN887" s="66"/>
      <c r="GO887" s="66"/>
      <c r="GP887" s="66"/>
      <c r="GQ887" s="66"/>
      <c r="GR887" s="66"/>
      <c r="GS887" s="66"/>
      <c r="GT887" s="66"/>
      <c r="GU887" s="66"/>
      <c r="GV887" s="66"/>
      <c r="GW887" s="66"/>
      <c r="GX887" s="66"/>
      <c r="GY887" s="66"/>
      <c r="GZ887" s="66"/>
      <c r="HA887" s="66"/>
      <c r="HB887" s="66"/>
      <c r="HC887" s="66"/>
      <c r="HD887" s="66"/>
      <c r="HE887" s="66"/>
      <c r="HF887" s="66"/>
      <c r="HG887" s="66"/>
      <c r="HH887" s="66"/>
      <c r="HI887" s="66"/>
      <c r="HJ887" s="66"/>
      <c r="HK887" s="66"/>
      <c r="HL887" s="66"/>
      <c r="HM887" s="66"/>
      <c r="HN887" s="66"/>
      <c r="HO887" s="66"/>
      <c r="HP887" s="66"/>
    </row>
    <row r="888" spans="1:224" ht="12.75" x14ac:dyDescent="0.2">
      <c r="A888" s="72">
        <v>5</v>
      </c>
      <c r="B888" s="96" t="s">
        <v>791</v>
      </c>
      <c r="C888" s="74"/>
      <c r="D888" s="74"/>
      <c r="E888" s="74"/>
      <c r="F888" s="74"/>
      <c r="G888" s="74"/>
      <c r="H888" s="74"/>
      <c r="I888" s="74"/>
      <c r="J888" s="74"/>
      <c r="K888" s="74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  <c r="BH888" s="66"/>
      <c r="BI888" s="66"/>
      <c r="BJ888" s="66"/>
      <c r="BK888" s="66"/>
      <c r="BL888" s="66"/>
      <c r="BM888" s="66"/>
      <c r="BN888" s="66"/>
      <c r="BO888" s="66"/>
      <c r="BP888" s="66"/>
      <c r="BQ888" s="66"/>
      <c r="BR888" s="66"/>
      <c r="BS888" s="66"/>
      <c r="BT888" s="66"/>
      <c r="BU888" s="66"/>
      <c r="BV888" s="66"/>
      <c r="BW888" s="66"/>
      <c r="BX888" s="66"/>
      <c r="BY888" s="66"/>
      <c r="BZ888" s="66"/>
      <c r="CA888" s="66"/>
      <c r="CB888" s="66"/>
      <c r="CC888" s="66"/>
      <c r="CD888" s="66"/>
      <c r="CE888" s="66"/>
      <c r="CF888" s="66"/>
      <c r="CG888" s="66"/>
      <c r="CH888" s="66"/>
      <c r="CI888" s="66"/>
      <c r="CJ888" s="66"/>
      <c r="CK888" s="66"/>
      <c r="CL888" s="66"/>
      <c r="CM888" s="66"/>
      <c r="CN888" s="66"/>
      <c r="CO888" s="66"/>
      <c r="CP888" s="66"/>
      <c r="CQ888" s="66"/>
      <c r="CR888" s="66"/>
      <c r="CS888" s="66"/>
      <c r="CT888" s="66"/>
      <c r="CU888" s="66"/>
      <c r="CV888" s="66"/>
      <c r="CW888" s="66"/>
      <c r="CX888" s="66"/>
      <c r="CY888" s="66"/>
      <c r="CZ888" s="66"/>
      <c r="DA888" s="66"/>
      <c r="DB888" s="66"/>
      <c r="DC888" s="66"/>
      <c r="DD888" s="66"/>
      <c r="DE888" s="66"/>
      <c r="DF888" s="66"/>
      <c r="DG888" s="66"/>
      <c r="DH888" s="66"/>
      <c r="DI888" s="66"/>
      <c r="DJ888" s="66"/>
      <c r="DK888" s="66"/>
      <c r="DL888" s="66"/>
      <c r="DM888" s="66"/>
      <c r="DN888" s="66"/>
      <c r="DO888" s="66"/>
      <c r="DP888" s="66"/>
      <c r="DQ888" s="66"/>
      <c r="DR888" s="66"/>
      <c r="DS888" s="66"/>
      <c r="DT888" s="66"/>
      <c r="DU888" s="66"/>
      <c r="DV888" s="66"/>
      <c r="DW888" s="66"/>
      <c r="DX888" s="66"/>
      <c r="DY888" s="66"/>
      <c r="DZ888" s="66"/>
      <c r="EA888" s="66"/>
      <c r="EB888" s="66"/>
      <c r="EC888" s="66"/>
      <c r="ED888" s="66"/>
      <c r="EE888" s="66"/>
      <c r="EF888" s="66"/>
      <c r="EG888" s="66"/>
      <c r="EH888" s="66"/>
      <c r="EI888" s="66"/>
      <c r="EJ888" s="66"/>
      <c r="EK888" s="66"/>
      <c r="EL888" s="66"/>
      <c r="EM888" s="66"/>
      <c r="EN888" s="66"/>
      <c r="EO888" s="66"/>
      <c r="EP888" s="66"/>
      <c r="EQ888" s="66"/>
      <c r="ER888" s="66"/>
      <c r="ES888" s="66"/>
      <c r="ET888" s="66"/>
      <c r="EU888" s="66"/>
      <c r="EV888" s="66"/>
      <c r="EW888" s="66"/>
      <c r="EX888" s="66"/>
      <c r="EY888" s="66"/>
      <c r="EZ888" s="66"/>
      <c r="FA888" s="66"/>
      <c r="FB888" s="66"/>
      <c r="FC888" s="66"/>
      <c r="FD888" s="66"/>
      <c r="FE888" s="66"/>
      <c r="FF888" s="66"/>
      <c r="FG888" s="66"/>
      <c r="FH888" s="66"/>
      <c r="FI888" s="66"/>
      <c r="FJ888" s="66"/>
      <c r="FK888" s="66"/>
      <c r="FL888" s="66"/>
      <c r="FM888" s="66"/>
      <c r="FN888" s="66"/>
      <c r="FO888" s="66"/>
      <c r="FP888" s="66"/>
      <c r="FQ888" s="66"/>
      <c r="FR888" s="66"/>
      <c r="FS888" s="66"/>
      <c r="FT888" s="66"/>
      <c r="FU888" s="66"/>
      <c r="FV888" s="66"/>
      <c r="FW888" s="66"/>
      <c r="FX888" s="66"/>
      <c r="FY888" s="66"/>
      <c r="FZ888" s="66"/>
      <c r="GA888" s="66"/>
      <c r="GB888" s="66"/>
      <c r="GC888" s="66"/>
      <c r="GD888" s="66"/>
      <c r="GE888" s="66"/>
      <c r="GF888" s="66"/>
      <c r="GG888" s="66"/>
      <c r="GH888" s="66"/>
      <c r="GI888" s="66"/>
      <c r="GJ888" s="66"/>
      <c r="GK888" s="66"/>
      <c r="GL888" s="66"/>
      <c r="GM888" s="66"/>
      <c r="GN888" s="66"/>
      <c r="GO888" s="66"/>
      <c r="GP888" s="66"/>
      <c r="GQ888" s="66"/>
      <c r="GR888" s="66"/>
      <c r="GS888" s="66"/>
      <c r="GT888" s="66"/>
      <c r="GU888" s="66"/>
      <c r="GV888" s="66"/>
      <c r="GW888" s="66"/>
      <c r="GX888" s="66"/>
      <c r="GY888" s="66"/>
      <c r="GZ888" s="66"/>
      <c r="HA888" s="66"/>
      <c r="HB888" s="66"/>
      <c r="HC888" s="66"/>
      <c r="HD888" s="66"/>
      <c r="HE888" s="66"/>
      <c r="HF888" s="66"/>
      <c r="HG888" s="66"/>
      <c r="HH888" s="66"/>
      <c r="HI888" s="66"/>
      <c r="HJ888" s="66"/>
      <c r="HK888" s="66"/>
      <c r="HL888" s="66"/>
      <c r="HM888" s="66"/>
      <c r="HN888" s="66"/>
      <c r="HO888" s="66"/>
      <c r="HP888" s="66"/>
    </row>
    <row r="889" spans="1:224" ht="12.75" x14ac:dyDescent="0.2">
      <c r="A889" s="72">
        <v>6</v>
      </c>
      <c r="B889" s="96" t="s">
        <v>792</v>
      </c>
      <c r="C889" s="74"/>
      <c r="D889" s="74"/>
      <c r="E889" s="74"/>
      <c r="F889" s="74"/>
      <c r="G889" s="66"/>
      <c r="H889" s="74"/>
      <c r="I889" s="74"/>
      <c r="J889" s="74"/>
      <c r="K889" s="74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F889" s="66"/>
      <c r="BG889" s="66"/>
      <c r="BH889" s="66"/>
      <c r="BI889" s="66"/>
      <c r="BJ889" s="66"/>
      <c r="BK889" s="66"/>
      <c r="BL889" s="66"/>
      <c r="BM889" s="66"/>
      <c r="BN889" s="66"/>
      <c r="BO889" s="66"/>
      <c r="BP889" s="66"/>
      <c r="BQ889" s="66"/>
      <c r="BR889" s="66"/>
      <c r="BS889" s="66"/>
      <c r="BT889" s="66"/>
      <c r="BU889" s="66"/>
      <c r="BV889" s="66"/>
      <c r="BW889" s="66"/>
      <c r="BX889" s="66"/>
      <c r="BY889" s="66"/>
      <c r="BZ889" s="66"/>
      <c r="CA889" s="66"/>
      <c r="CB889" s="66"/>
      <c r="CC889" s="66"/>
      <c r="CD889" s="66"/>
      <c r="CE889" s="66"/>
      <c r="CF889" s="66"/>
      <c r="CG889" s="66"/>
      <c r="CH889" s="66"/>
      <c r="CI889" s="66"/>
      <c r="CJ889" s="66"/>
      <c r="CK889" s="66"/>
      <c r="CL889" s="66"/>
      <c r="CM889" s="66"/>
      <c r="CN889" s="66"/>
      <c r="CO889" s="66"/>
      <c r="CP889" s="66"/>
      <c r="CQ889" s="66"/>
      <c r="CR889" s="66"/>
      <c r="CS889" s="66"/>
      <c r="CT889" s="66"/>
      <c r="CU889" s="66"/>
      <c r="CV889" s="66"/>
      <c r="CW889" s="66"/>
      <c r="CX889" s="66"/>
      <c r="CY889" s="66"/>
      <c r="CZ889" s="66"/>
      <c r="DA889" s="66"/>
      <c r="DB889" s="66"/>
      <c r="DC889" s="66"/>
      <c r="DD889" s="66"/>
      <c r="DE889" s="66"/>
      <c r="DF889" s="66"/>
      <c r="DG889" s="66"/>
      <c r="DH889" s="66"/>
      <c r="DI889" s="66"/>
      <c r="DJ889" s="66"/>
      <c r="DK889" s="66"/>
      <c r="DL889" s="66"/>
      <c r="DM889" s="66"/>
      <c r="DN889" s="66"/>
      <c r="DO889" s="66"/>
      <c r="DP889" s="66"/>
      <c r="DQ889" s="66"/>
      <c r="DR889" s="66"/>
      <c r="DS889" s="66"/>
      <c r="DT889" s="66"/>
      <c r="DU889" s="66"/>
      <c r="DV889" s="66"/>
      <c r="DW889" s="66"/>
      <c r="DX889" s="66"/>
      <c r="DY889" s="66"/>
      <c r="DZ889" s="66"/>
      <c r="EA889" s="66"/>
      <c r="EB889" s="66"/>
      <c r="EC889" s="66"/>
      <c r="ED889" s="66"/>
      <c r="EE889" s="66"/>
      <c r="EF889" s="66"/>
      <c r="EG889" s="66"/>
      <c r="EH889" s="66"/>
      <c r="EI889" s="66"/>
      <c r="EJ889" s="66"/>
      <c r="EK889" s="66"/>
      <c r="EL889" s="66"/>
      <c r="EM889" s="66"/>
      <c r="EN889" s="66"/>
      <c r="EO889" s="66"/>
      <c r="EP889" s="66"/>
      <c r="EQ889" s="66"/>
      <c r="ER889" s="66"/>
      <c r="ES889" s="66"/>
      <c r="ET889" s="66"/>
      <c r="EU889" s="66"/>
      <c r="EV889" s="66"/>
      <c r="EW889" s="66"/>
      <c r="EX889" s="66"/>
      <c r="EY889" s="66"/>
      <c r="EZ889" s="66"/>
      <c r="FA889" s="66"/>
      <c r="FB889" s="66"/>
      <c r="FC889" s="66"/>
      <c r="FD889" s="66"/>
      <c r="FE889" s="66"/>
      <c r="FF889" s="66"/>
      <c r="FG889" s="66"/>
      <c r="FH889" s="66"/>
      <c r="FI889" s="66"/>
      <c r="FJ889" s="66"/>
      <c r="FK889" s="66"/>
      <c r="FL889" s="66"/>
      <c r="FM889" s="66"/>
      <c r="FN889" s="66"/>
      <c r="FO889" s="66"/>
      <c r="FP889" s="66"/>
      <c r="FQ889" s="66"/>
      <c r="FR889" s="66"/>
      <c r="FS889" s="66"/>
      <c r="FT889" s="66"/>
      <c r="FU889" s="66"/>
      <c r="FV889" s="66"/>
      <c r="FW889" s="66"/>
      <c r="FX889" s="66"/>
      <c r="FY889" s="66"/>
      <c r="FZ889" s="66"/>
      <c r="GA889" s="66"/>
      <c r="GB889" s="66"/>
      <c r="GC889" s="66"/>
      <c r="GD889" s="66"/>
      <c r="GE889" s="66"/>
      <c r="GF889" s="66"/>
      <c r="GG889" s="66"/>
      <c r="GH889" s="66"/>
      <c r="GI889" s="66"/>
      <c r="GJ889" s="66"/>
      <c r="GK889" s="66"/>
      <c r="GL889" s="66"/>
      <c r="GM889" s="66"/>
      <c r="GN889" s="66"/>
      <c r="GO889" s="66"/>
      <c r="GP889" s="66"/>
      <c r="GQ889" s="66"/>
      <c r="GR889" s="66"/>
      <c r="GS889" s="66"/>
      <c r="GT889" s="66"/>
      <c r="GU889" s="66"/>
      <c r="GV889" s="66"/>
      <c r="GW889" s="66"/>
      <c r="GX889" s="66"/>
      <c r="GY889" s="66"/>
      <c r="GZ889" s="66"/>
      <c r="HA889" s="66"/>
      <c r="HB889" s="66"/>
      <c r="HC889" s="66"/>
      <c r="HD889" s="66"/>
      <c r="HE889" s="66"/>
      <c r="HF889" s="66"/>
      <c r="HG889" s="66"/>
      <c r="HH889" s="66"/>
      <c r="HI889" s="66"/>
      <c r="HJ889" s="66"/>
      <c r="HK889" s="66"/>
      <c r="HL889" s="66"/>
      <c r="HM889" s="66"/>
      <c r="HN889" s="66"/>
      <c r="HO889" s="66"/>
      <c r="HP889" s="66"/>
    </row>
    <row r="890" spans="1:224" ht="12.75" x14ac:dyDescent="0.2">
      <c r="A890" s="72">
        <v>7</v>
      </c>
      <c r="B890" s="96" t="s">
        <v>793</v>
      </c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  <c r="BH890" s="66"/>
      <c r="BI890" s="66"/>
      <c r="BJ890" s="66"/>
      <c r="BK890" s="66"/>
      <c r="BL890" s="66"/>
      <c r="BM890" s="66"/>
      <c r="BN890" s="66"/>
      <c r="BO890" s="66"/>
      <c r="BP890" s="66"/>
      <c r="BQ890" s="66"/>
      <c r="BR890" s="66"/>
      <c r="BS890" s="66"/>
      <c r="BT890" s="66"/>
      <c r="BU890" s="66"/>
      <c r="BV890" s="66"/>
      <c r="BW890" s="66"/>
      <c r="BX890" s="66"/>
      <c r="BY890" s="66"/>
      <c r="BZ890" s="66"/>
      <c r="CA890" s="66"/>
      <c r="CB890" s="66"/>
      <c r="CC890" s="66"/>
      <c r="CD890" s="66"/>
      <c r="CE890" s="66"/>
      <c r="CF890" s="66"/>
      <c r="CG890" s="66"/>
      <c r="CH890" s="66"/>
      <c r="CI890" s="66"/>
      <c r="CJ890" s="66"/>
      <c r="CK890" s="66"/>
      <c r="CL890" s="66"/>
      <c r="CM890" s="66"/>
      <c r="CN890" s="66"/>
      <c r="CO890" s="66"/>
      <c r="CP890" s="66"/>
      <c r="CQ890" s="66"/>
      <c r="CR890" s="66"/>
      <c r="CS890" s="66"/>
      <c r="CT890" s="66"/>
      <c r="CU890" s="66"/>
      <c r="CV890" s="66"/>
      <c r="CW890" s="66"/>
      <c r="CX890" s="66"/>
      <c r="CY890" s="66"/>
      <c r="CZ890" s="66"/>
      <c r="DA890" s="66"/>
      <c r="DB890" s="66"/>
      <c r="DC890" s="66"/>
      <c r="DD890" s="66"/>
      <c r="DE890" s="66"/>
      <c r="DF890" s="66"/>
      <c r="DG890" s="66"/>
      <c r="DH890" s="66"/>
      <c r="DI890" s="66"/>
      <c r="DJ890" s="66"/>
      <c r="DK890" s="66"/>
      <c r="DL890" s="66"/>
      <c r="DM890" s="66"/>
      <c r="DN890" s="66"/>
      <c r="DO890" s="66"/>
      <c r="DP890" s="66"/>
      <c r="DQ890" s="66"/>
      <c r="DR890" s="66"/>
      <c r="DS890" s="66"/>
      <c r="DT890" s="66"/>
      <c r="DU890" s="66"/>
      <c r="DV890" s="66"/>
      <c r="DW890" s="66"/>
      <c r="DX890" s="66"/>
      <c r="DY890" s="66"/>
      <c r="DZ890" s="66"/>
      <c r="EA890" s="66"/>
      <c r="EB890" s="66"/>
      <c r="EC890" s="66"/>
      <c r="ED890" s="66"/>
      <c r="EE890" s="66"/>
      <c r="EF890" s="66"/>
      <c r="EG890" s="66"/>
      <c r="EH890" s="66"/>
      <c r="EI890" s="66"/>
      <c r="EJ890" s="66"/>
      <c r="EK890" s="66"/>
      <c r="EL890" s="66"/>
      <c r="EM890" s="66"/>
      <c r="EN890" s="66"/>
      <c r="EO890" s="66"/>
      <c r="EP890" s="66"/>
      <c r="EQ890" s="66"/>
      <c r="ER890" s="66"/>
      <c r="ES890" s="66"/>
      <c r="ET890" s="66"/>
      <c r="EU890" s="66"/>
      <c r="EV890" s="66"/>
      <c r="EW890" s="66"/>
      <c r="EX890" s="66"/>
      <c r="EY890" s="66"/>
      <c r="EZ890" s="66"/>
      <c r="FA890" s="66"/>
      <c r="FB890" s="66"/>
      <c r="FC890" s="66"/>
      <c r="FD890" s="66"/>
      <c r="FE890" s="66"/>
      <c r="FF890" s="66"/>
      <c r="FG890" s="66"/>
      <c r="FH890" s="66"/>
      <c r="FI890" s="66"/>
      <c r="FJ890" s="66"/>
      <c r="FK890" s="66"/>
      <c r="FL890" s="66"/>
      <c r="FM890" s="66"/>
      <c r="FN890" s="66"/>
      <c r="FO890" s="66"/>
      <c r="FP890" s="66"/>
      <c r="FQ890" s="66"/>
      <c r="FR890" s="66"/>
      <c r="FS890" s="66"/>
      <c r="FT890" s="66"/>
      <c r="FU890" s="66"/>
      <c r="FV890" s="66"/>
      <c r="FW890" s="66"/>
      <c r="FX890" s="66"/>
      <c r="FY890" s="66"/>
      <c r="FZ890" s="66"/>
      <c r="GA890" s="66"/>
      <c r="GB890" s="66"/>
      <c r="GC890" s="66"/>
      <c r="GD890" s="66"/>
      <c r="GE890" s="66"/>
      <c r="GF890" s="66"/>
      <c r="GG890" s="66"/>
      <c r="GH890" s="66"/>
      <c r="GI890" s="66"/>
      <c r="GJ890" s="66"/>
      <c r="GK890" s="66"/>
      <c r="GL890" s="66"/>
      <c r="GM890" s="66"/>
      <c r="GN890" s="66"/>
      <c r="GO890" s="66"/>
      <c r="GP890" s="66"/>
      <c r="GQ890" s="66"/>
      <c r="GR890" s="66"/>
      <c r="GS890" s="66"/>
      <c r="GT890" s="66"/>
      <c r="GU890" s="66"/>
      <c r="GV890" s="66"/>
      <c r="GW890" s="66"/>
      <c r="GX890" s="66"/>
      <c r="GY890" s="66"/>
      <c r="GZ890" s="66"/>
      <c r="HA890" s="66"/>
      <c r="HB890" s="66"/>
      <c r="HC890" s="66"/>
      <c r="HD890" s="66"/>
      <c r="HE890" s="66"/>
      <c r="HF890" s="66"/>
      <c r="HG890" s="66"/>
      <c r="HH890" s="66"/>
      <c r="HI890" s="66"/>
      <c r="HJ890" s="66"/>
      <c r="HK890" s="66"/>
      <c r="HL890" s="66"/>
      <c r="HM890" s="66"/>
      <c r="HN890" s="66"/>
      <c r="HO890" s="66"/>
      <c r="HP890" s="66"/>
    </row>
    <row r="891" spans="1:224" ht="12.75" x14ac:dyDescent="0.2">
      <c r="A891" s="72">
        <v>8</v>
      </c>
      <c r="B891" s="96" t="s">
        <v>794</v>
      </c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66"/>
      <c r="BD891" s="66"/>
      <c r="BE891" s="66"/>
      <c r="BF891" s="66"/>
      <c r="BG891" s="66"/>
      <c r="BH891" s="66"/>
      <c r="BI891" s="66"/>
      <c r="BJ891" s="66"/>
      <c r="BK891" s="66"/>
      <c r="BL891" s="66"/>
      <c r="BM891" s="66"/>
      <c r="BN891" s="66"/>
      <c r="BO891" s="66"/>
      <c r="BP891" s="66"/>
      <c r="BQ891" s="66"/>
      <c r="BR891" s="66"/>
      <c r="BS891" s="66"/>
      <c r="BT891" s="66"/>
      <c r="BU891" s="66"/>
      <c r="BV891" s="66"/>
      <c r="BW891" s="66"/>
      <c r="BX891" s="66"/>
      <c r="BY891" s="66"/>
      <c r="BZ891" s="66"/>
      <c r="CA891" s="66"/>
      <c r="CB891" s="66"/>
      <c r="CC891" s="66"/>
      <c r="CD891" s="66"/>
      <c r="CE891" s="66"/>
      <c r="CF891" s="66"/>
      <c r="CG891" s="66"/>
      <c r="CH891" s="66"/>
      <c r="CI891" s="66"/>
      <c r="CJ891" s="66"/>
      <c r="CK891" s="66"/>
      <c r="CL891" s="66"/>
      <c r="CM891" s="66"/>
      <c r="CN891" s="66"/>
      <c r="CO891" s="66"/>
      <c r="CP891" s="66"/>
      <c r="CQ891" s="66"/>
      <c r="CR891" s="66"/>
      <c r="CS891" s="66"/>
      <c r="CT891" s="66"/>
      <c r="CU891" s="66"/>
      <c r="CV891" s="66"/>
      <c r="CW891" s="66"/>
      <c r="CX891" s="66"/>
      <c r="CY891" s="66"/>
      <c r="CZ891" s="66"/>
      <c r="DA891" s="66"/>
      <c r="DB891" s="66"/>
      <c r="DC891" s="66"/>
      <c r="DD891" s="66"/>
      <c r="DE891" s="66"/>
      <c r="DF891" s="66"/>
      <c r="DG891" s="66"/>
      <c r="DH891" s="66"/>
      <c r="DI891" s="66"/>
      <c r="DJ891" s="66"/>
      <c r="DK891" s="66"/>
      <c r="DL891" s="66"/>
      <c r="DM891" s="66"/>
      <c r="DN891" s="66"/>
      <c r="DO891" s="66"/>
      <c r="DP891" s="66"/>
      <c r="DQ891" s="66"/>
      <c r="DR891" s="66"/>
      <c r="DS891" s="66"/>
      <c r="DT891" s="66"/>
      <c r="DU891" s="66"/>
      <c r="DV891" s="66"/>
      <c r="DW891" s="66"/>
      <c r="DX891" s="66"/>
      <c r="DY891" s="66"/>
      <c r="DZ891" s="66"/>
      <c r="EA891" s="66"/>
      <c r="EB891" s="66"/>
      <c r="EC891" s="66"/>
      <c r="ED891" s="66"/>
      <c r="EE891" s="66"/>
      <c r="EF891" s="66"/>
      <c r="EG891" s="66"/>
      <c r="EH891" s="66"/>
      <c r="EI891" s="66"/>
      <c r="EJ891" s="66"/>
      <c r="EK891" s="66"/>
      <c r="EL891" s="66"/>
      <c r="EM891" s="66"/>
      <c r="EN891" s="66"/>
      <c r="EO891" s="66"/>
      <c r="EP891" s="66"/>
      <c r="EQ891" s="66"/>
      <c r="ER891" s="66"/>
      <c r="ES891" s="66"/>
      <c r="ET891" s="66"/>
      <c r="EU891" s="66"/>
      <c r="EV891" s="66"/>
      <c r="EW891" s="66"/>
      <c r="EX891" s="66"/>
      <c r="EY891" s="66"/>
      <c r="EZ891" s="66"/>
      <c r="FA891" s="66"/>
      <c r="FB891" s="66"/>
      <c r="FC891" s="66"/>
      <c r="FD891" s="66"/>
      <c r="FE891" s="66"/>
      <c r="FF891" s="66"/>
      <c r="FG891" s="66"/>
      <c r="FH891" s="66"/>
      <c r="FI891" s="66"/>
      <c r="FJ891" s="66"/>
      <c r="FK891" s="66"/>
      <c r="FL891" s="66"/>
      <c r="FM891" s="66"/>
      <c r="FN891" s="66"/>
      <c r="FO891" s="66"/>
      <c r="FP891" s="66"/>
      <c r="FQ891" s="66"/>
      <c r="FR891" s="66"/>
      <c r="FS891" s="66"/>
      <c r="FT891" s="66"/>
      <c r="FU891" s="66"/>
      <c r="FV891" s="66"/>
      <c r="FW891" s="66"/>
      <c r="FX891" s="66"/>
      <c r="FY891" s="66"/>
      <c r="FZ891" s="66"/>
      <c r="GA891" s="66"/>
      <c r="GB891" s="66"/>
      <c r="GC891" s="66"/>
      <c r="GD891" s="66"/>
      <c r="GE891" s="66"/>
      <c r="GF891" s="66"/>
      <c r="GG891" s="66"/>
      <c r="GH891" s="66"/>
      <c r="GI891" s="66"/>
      <c r="GJ891" s="66"/>
      <c r="GK891" s="66"/>
      <c r="GL891" s="66"/>
      <c r="GM891" s="66"/>
      <c r="GN891" s="66"/>
      <c r="GO891" s="66"/>
      <c r="GP891" s="66"/>
      <c r="GQ891" s="66"/>
      <c r="GR891" s="66"/>
      <c r="GS891" s="66"/>
      <c r="GT891" s="66"/>
      <c r="GU891" s="66"/>
      <c r="GV891" s="66"/>
      <c r="GW891" s="66"/>
      <c r="GX891" s="66"/>
      <c r="GY891" s="66"/>
      <c r="GZ891" s="66"/>
      <c r="HA891" s="66"/>
      <c r="HB891" s="66"/>
      <c r="HC891" s="66"/>
      <c r="HD891" s="66"/>
      <c r="HE891" s="66"/>
      <c r="HF891" s="66"/>
      <c r="HG891" s="66"/>
      <c r="HH891" s="66"/>
      <c r="HI891" s="66"/>
      <c r="HJ891" s="66"/>
      <c r="HK891" s="66"/>
      <c r="HL891" s="66"/>
      <c r="HM891" s="66"/>
      <c r="HN891" s="66"/>
      <c r="HO891" s="66"/>
      <c r="HP891" s="66"/>
    </row>
    <row r="892" spans="1:224" ht="12.75" x14ac:dyDescent="0.2">
      <c r="A892" s="72">
        <v>9</v>
      </c>
      <c r="B892" s="96" t="s">
        <v>795</v>
      </c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  <c r="BH892" s="66"/>
      <c r="BI892" s="66"/>
      <c r="BJ892" s="66"/>
      <c r="BK892" s="66"/>
      <c r="BL892" s="66"/>
      <c r="BM892" s="66"/>
      <c r="BN892" s="66"/>
      <c r="BO892" s="66"/>
      <c r="BP892" s="66"/>
      <c r="BQ892" s="66"/>
      <c r="BR892" s="66"/>
      <c r="BS892" s="66"/>
      <c r="BT892" s="66"/>
      <c r="BU892" s="66"/>
      <c r="BV892" s="66"/>
      <c r="BW892" s="66"/>
      <c r="BX892" s="66"/>
      <c r="BY892" s="66"/>
      <c r="BZ892" s="66"/>
      <c r="CA892" s="66"/>
      <c r="CB892" s="66"/>
      <c r="CC892" s="66"/>
      <c r="CD892" s="66"/>
      <c r="CE892" s="66"/>
      <c r="CF892" s="66"/>
      <c r="CG892" s="66"/>
      <c r="CH892" s="66"/>
      <c r="CI892" s="66"/>
      <c r="CJ892" s="66"/>
      <c r="CK892" s="66"/>
      <c r="CL892" s="66"/>
      <c r="CM892" s="66"/>
      <c r="CN892" s="66"/>
      <c r="CO892" s="66"/>
      <c r="CP892" s="66"/>
      <c r="CQ892" s="66"/>
      <c r="CR892" s="66"/>
      <c r="CS892" s="66"/>
      <c r="CT892" s="66"/>
      <c r="CU892" s="66"/>
      <c r="CV892" s="66"/>
      <c r="CW892" s="66"/>
      <c r="CX892" s="66"/>
      <c r="CY892" s="66"/>
      <c r="CZ892" s="66"/>
      <c r="DA892" s="66"/>
      <c r="DB892" s="66"/>
      <c r="DC892" s="66"/>
      <c r="DD892" s="66"/>
      <c r="DE892" s="66"/>
      <c r="DF892" s="66"/>
      <c r="DG892" s="66"/>
      <c r="DH892" s="66"/>
      <c r="DI892" s="66"/>
      <c r="DJ892" s="66"/>
      <c r="DK892" s="66"/>
      <c r="DL892" s="66"/>
      <c r="DM892" s="66"/>
      <c r="DN892" s="66"/>
      <c r="DO892" s="66"/>
      <c r="DP892" s="66"/>
      <c r="DQ892" s="66"/>
      <c r="DR892" s="66"/>
      <c r="DS892" s="66"/>
      <c r="DT892" s="66"/>
      <c r="DU892" s="66"/>
      <c r="DV892" s="66"/>
      <c r="DW892" s="66"/>
      <c r="DX892" s="66"/>
      <c r="DY892" s="66"/>
      <c r="DZ892" s="66"/>
      <c r="EA892" s="66"/>
      <c r="EB892" s="66"/>
      <c r="EC892" s="66"/>
      <c r="ED892" s="66"/>
      <c r="EE892" s="66"/>
      <c r="EF892" s="66"/>
      <c r="EG892" s="66"/>
      <c r="EH892" s="66"/>
      <c r="EI892" s="66"/>
      <c r="EJ892" s="66"/>
      <c r="EK892" s="66"/>
      <c r="EL892" s="66"/>
      <c r="EM892" s="66"/>
      <c r="EN892" s="66"/>
      <c r="EO892" s="66"/>
      <c r="EP892" s="66"/>
      <c r="EQ892" s="66"/>
      <c r="ER892" s="66"/>
      <c r="ES892" s="66"/>
      <c r="ET892" s="66"/>
      <c r="EU892" s="66"/>
      <c r="EV892" s="66"/>
      <c r="EW892" s="66"/>
      <c r="EX892" s="66"/>
      <c r="EY892" s="66"/>
      <c r="EZ892" s="66"/>
      <c r="FA892" s="66"/>
      <c r="FB892" s="66"/>
      <c r="FC892" s="66"/>
      <c r="FD892" s="66"/>
      <c r="FE892" s="66"/>
      <c r="FF892" s="66"/>
      <c r="FG892" s="66"/>
      <c r="FH892" s="66"/>
      <c r="FI892" s="66"/>
      <c r="FJ892" s="66"/>
      <c r="FK892" s="66"/>
      <c r="FL892" s="66"/>
      <c r="FM892" s="66"/>
      <c r="FN892" s="66"/>
      <c r="FO892" s="66"/>
      <c r="FP892" s="66"/>
      <c r="FQ892" s="66"/>
      <c r="FR892" s="66"/>
      <c r="FS892" s="66"/>
      <c r="FT892" s="66"/>
      <c r="FU892" s="66"/>
      <c r="FV892" s="66"/>
      <c r="FW892" s="66"/>
      <c r="FX892" s="66"/>
      <c r="FY892" s="66"/>
      <c r="FZ892" s="66"/>
      <c r="GA892" s="66"/>
      <c r="GB892" s="66"/>
      <c r="GC892" s="66"/>
      <c r="GD892" s="66"/>
      <c r="GE892" s="66"/>
      <c r="GF892" s="66"/>
      <c r="GG892" s="66"/>
      <c r="GH892" s="66"/>
      <c r="GI892" s="66"/>
      <c r="GJ892" s="66"/>
      <c r="GK892" s="66"/>
      <c r="GL892" s="66"/>
      <c r="GM892" s="66"/>
      <c r="GN892" s="66"/>
      <c r="GO892" s="66"/>
      <c r="GP892" s="66"/>
      <c r="GQ892" s="66"/>
      <c r="GR892" s="66"/>
      <c r="GS892" s="66"/>
      <c r="GT892" s="66"/>
      <c r="GU892" s="66"/>
      <c r="GV892" s="66"/>
      <c r="GW892" s="66"/>
      <c r="GX892" s="66"/>
      <c r="GY892" s="66"/>
      <c r="GZ892" s="66"/>
      <c r="HA892" s="66"/>
      <c r="HB892" s="66"/>
      <c r="HC892" s="66"/>
      <c r="HD892" s="66"/>
      <c r="HE892" s="66"/>
      <c r="HF892" s="66"/>
      <c r="HG892" s="66"/>
      <c r="HH892" s="66"/>
      <c r="HI892" s="66"/>
      <c r="HJ892" s="66"/>
      <c r="HK892" s="66"/>
      <c r="HL892" s="66"/>
      <c r="HM892" s="66"/>
      <c r="HN892" s="66"/>
      <c r="HO892" s="66"/>
      <c r="HP892" s="66"/>
    </row>
    <row r="893" spans="1:224" ht="12.75" x14ac:dyDescent="0.2">
      <c r="A893" s="72">
        <v>10</v>
      </c>
      <c r="B893" s="96" t="s">
        <v>796</v>
      </c>
      <c r="C893" s="66"/>
      <c r="D893" s="66"/>
      <c r="E893" s="66"/>
      <c r="F893" s="66"/>
      <c r="G893" s="74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  <c r="BH893" s="66"/>
      <c r="BI893" s="66"/>
      <c r="BJ893" s="66"/>
      <c r="BK893" s="66"/>
      <c r="BL893" s="66"/>
      <c r="BM893" s="66"/>
      <c r="BN893" s="66"/>
      <c r="BO893" s="66"/>
      <c r="BP893" s="66"/>
      <c r="BQ893" s="66"/>
      <c r="BR893" s="66"/>
      <c r="BS893" s="66"/>
      <c r="BT893" s="66"/>
      <c r="BU893" s="66"/>
      <c r="BV893" s="66"/>
      <c r="BW893" s="66"/>
      <c r="BX893" s="66"/>
      <c r="BY893" s="66"/>
      <c r="BZ893" s="66"/>
      <c r="CA893" s="66"/>
      <c r="CB893" s="66"/>
      <c r="CC893" s="66"/>
      <c r="CD893" s="66"/>
      <c r="CE893" s="66"/>
      <c r="CF893" s="66"/>
      <c r="CG893" s="66"/>
      <c r="CH893" s="66"/>
      <c r="CI893" s="66"/>
      <c r="CJ893" s="66"/>
      <c r="CK893" s="66"/>
      <c r="CL893" s="66"/>
      <c r="CM893" s="66"/>
      <c r="CN893" s="66"/>
      <c r="CO893" s="66"/>
      <c r="CP893" s="66"/>
      <c r="CQ893" s="66"/>
      <c r="CR893" s="66"/>
      <c r="CS893" s="66"/>
      <c r="CT893" s="66"/>
      <c r="CU893" s="66"/>
      <c r="CV893" s="66"/>
      <c r="CW893" s="66"/>
      <c r="CX893" s="66"/>
      <c r="CY893" s="66"/>
      <c r="CZ893" s="66"/>
      <c r="DA893" s="66"/>
      <c r="DB893" s="66"/>
      <c r="DC893" s="66"/>
      <c r="DD893" s="66"/>
      <c r="DE893" s="66"/>
      <c r="DF893" s="66"/>
      <c r="DG893" s="66"/>
      <c r="DH893" s="66"/>
      <c r="DI893" s="66"/>
      <c r="DJ893" s="66"/>
      <c r="DK893" s="66"/>
      <c r="DL893" s="66"/>
      <c r="DM893" s="66"/>
      <c r="DN893" s="66"/>
      <c r="DO893" s="66"/>
      <c r="DP893" s="66"/>
      <c r="DQ893" s="66"/>
      <c r="DR893" s="66"/>
      <c r="DS893" s="66"/>
      <c r="DT893" s="66"/>
      <c r="DU893" s="66"/>
      <c r="DV893" s="66"/>
      <c r="DW893" s="66"/>
      <c r="DX893" s="66"/>
      <c r="DY893" s="66"/>
      <c r="DZ893" s="66"/>
      <c r="EA893" s="66"/>
      <c r="EB893" s="66"/>
      <c r="EC893" s="66"/>
      <c r="ED893" s="66"/>
      <c r="EE893" s="66"/>
      <c r="EF893" s="66"/>
      <c r="EG893" s="66"/>
      <c r="EH893" s="66"/>
      <c r="EI893" s="66"/>
      <c r="EJ893" s="66"/>
      <c r="EK893" s="66"/>
      <c r="EL893" s="66"/>
      <c r="EM893" s="66"/>
      <c r="EN893" s="66"/>
      <c r="EO893" s="66"/>
      <c r="EP893" s="66"/>
      <c r="EQ893" s="66"/>
      <c r="ER893" s="66"/>
      <c r="ES893" s="66"/>
      <c r="ET893" s="66"/>
      <c r="EU893" s="66"/>
      <c r="EV893" s="66"/>
      <c r="EW893" s="66"/>
      <c r="EX893" s="66"/>
      <c r="EY893" s="66"/>
      <c r="EZ893" s="66"/>
      <c r="FA893" s="66"/>
      <c r="FB893" s="66"/>
      <c r="FC893" s="66"/>
      <c r="FD893" s="66"/>
      <c r="FE893" s="66"/>
      <c r="FF893" s="66"/>
      <c r="FG893" s="66"/>
      <c r="FH893" s="66"/>
      <c r="FI893" s="66"/>
      <c r="FJ893" s="66"/>
      <c r="FK893" s="66"/>
      <c r="FL893" s="66"/>
      <c r="FM893" s="66"/>
      <c r="FN893" s="66"/>
      <c r="FO893" s="66"/>
      <c r="FP893" s="66"/>
      <c r="FQ893" s="66"/>
      <c r="FR893" s="66"/>
      <c r="FS893" s="66"/>
      <c r="FT893" s="66"/>
      <c r="FU893" s="66"/>
      <c r="FV893" s="66"/>
      <c r="FW893" s="66"/>
      <c r="FX893" s="66"/>
      <c r="FY893" s="66"/>
      <c r="FZ893" s="66"/>
      <c r="GA893" s="66"/>
      <c r="GB893" s="66"/>
      <c r="GC893" s="66"/>
      <c r="GD893" s="66"/>
      <c r="GE893" s="66"/>
      <c r="GF893" s="66"/>
      <c r="GG893" s="66"/>
      <c r="GH893" s="66"/>
      <c r="GI893" s="66"/>
      <c r="GJ893" s="66"/>
      <c r="GK893" s="66"/>
      <c r="GL893" s="66"/>
      <c r="GM893" s="66"/>
      <c r="GN893" s="66"/>
      <c r="GO893" s="66"/>
      <c r="GP893" s="66"/>
      <c r="GQ893" s="66"/>
      <c r="GR893" s="66"/>
      <c r="GS893" s="66"/>
      <c r="GT893" s="66"/>
      <c r="GU893" s="66"/>
      <c r="GV893" s="66"/>
      <c r="GW893" s="66"/>
      <c r="GX893" s="66"/>
      <c r="GY893" s="66"/>
      <c r="GZ893" s="66"/>
      <c r="HA893" s="66"/>
      <c r="HB893" s="66"/>
      <c r="HC893" s="66"/>
      <c r="HD893" s="66"/>
      <c r="HE893" s="66"/>
      <c r="HF893" s="66"/>
      <c r="HG893" s="66"/>
      <c r="HH893" s="66"/>
      <c r="HI893" s="66"/>
      <c r="HJ893" s="66"/>
      <c r="HK893" s="66"/>
      <c r="HL893" s="66"/>
      <c r="HM893" s="66"/>
      <c r="HN893" s="66"/>
      <c r="HO893" s="66"/>
      <c r="HP893" s="66"/>
    </row>
    <row r="894" spans="1:224" ht="12.75" x14ac:dyDescent="0.2">
      <c r="A894" s="72">
        <v>11</v>
      </c>
      <c r="B894" s="96" t="s">
        <v>797</v>
      </c>
      <c r="C894" s="74"/>
      <c r="D894" s="74"/>
      <c r="E894" s="74"/>
      <c r="F894" s="74"/>
      <c r="G894" s="74"/>
      <c r="H894" s="74"/>
      <c r="I894" s="74"/>
      <c r="J894" s="74"/>
      <c r="K894" s="74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F894" s="66"/>
      <c r="BG894" s="66"/>
      <c r="BH894" s="66"/>
      <c r="BI894" s="66"/>
      <c r="BJ894" s="66"/>
      <c r="BK894" s="66"/>
      <c r="BL894" s="66"/>
      <c r="BM894" s="66"/>
      <c r="BN894" s="66"/>
      <c r="BO894" s="66"/>
      <c r="BP894" s="66"/>
      <c r="BQ894" s="66"/>
      <c r="BR894" s="66"/>
      <c r="BS894" s="66"/>
      <c r="BT894" s="66"/>
      <c r="BU894" s="66"/>
      <c r="BV894" s="66"/>
      <c r="BW894" s="66"/>
      <c r="BX894" s="66"/>
      <c r="BY894" s="66"/>
      <c r="BZ894" s="66"/>
      <c r="CA894" s="66"/>
      <c r="CB894" s="66"/>
      <c r="CC894" s="66"/>
      <c r="CD894" s="66"/>
      <c r="CE894" s="66"/>
      <c r="CF894" s="66"/>
      <c r="CG894" s="66"/>
      <c r="CH894" s="66"/>
      <c r="CI894" s="66"/>
      <c r="CJ894" s="66"/>
      <c r="CK894" s="66"/>
      <c r="CL894" s="66"/>
      <c r="CM894" s="66"/>
      <c r="CN894" s="66"/>
      <c r="CO894" s="66"/>
      <c r="CP894" s="66"/>
      <c r="CQ894" s="66"/>
      <c r="CR894" s="66"/>
      <c r="CS894" s="66"/>
      <c r="CT894" s="66"/>
      <c r="CU894" s="66"/>
      <c r="CV894" s="66"/>
      <c r="CW894" s="66"/>
      <c r="CX894" s="66"/>
      <c r="CY894" s="66"/>
      <c r="CZ894" s="66"/>
      <c r="DA894" s="66"/>
      <c r="DB894" s="66"/>
      <c r="DC894" s="66"/>
      <c r="DD894" s="66"/>
      <c r="DE894" s="66"/>
      <c r="DF894" s="66"/>
      <c r="DG894" s="66"/>
      <c r="DH894" s="66"/>
      <c r="DI894" s="66"/>
      <c r="DJ894" s="66"/>
      <c r="DK894" s="66"/>
      <c r="DL894" s="66"/>
      <c r="DM894" s="66"/>
      <c r="DN894" s="66"/>
      <c r="DO894" s="66"/>
      <c r="DP894" s="66"/>
      <c r="DQ894" s="66"/>
      <c r="DR894" s="66"/>
      <c r="DS894" s="66"/>
      <c r="DT894" s="66"/>
      <c r="DU894" s="66"/>
      <c r="DV894" s="66"/>
      <c r="DW894" s="66"/>
      <c r="DX894" s="66"/>
      <c r="DY894" s="66"/>
      <c r="DZ894" s="66"/>
      <c r="EA894" s="66"/>
      <c r="EB894" s="66"/>
      <c r="EC894" s="66"/>
      <c r="ED894" s="66"/>
      <c r="EE894" s="66"/>
      <c r="EF894" s="66"/>
      <c r="EG894" s="66"/>
      <c r="EH894" s="66"/>
      <c r="EI894" s="66"/>
      <c r="EJ894" s="66"/>
      <c r="EK894" s="66"/>
      <c r="EL894" s="66"/>
      <c r="EM894" s="66"/>
      <c r="EN894" s="66"/>
      <c r="EO894" s="66"/>
      <c r="EP894" s="66"/>
      <c r="EQ894" s="66"/>
      <c r="ER894" s="66"/>
      <c r="ES894" s="66"/>
      <c r="ET894" s="66"/>
      <c r="EU894" s="66"/>
      <c r="EV894" s="66"/>
      <c r="EW894" s="66"/>
      <c r="EX894" s="66"/>
      <c r="EY894" s="66"/>
      <c r="EZ894" s="66"/>
      <c r="FA894" s="66"/>
      <c r="FB894" s="66"/>
      <c r="FC894" s="66"/>
      <c r="FD894" s="66"/>
      <c r="FE894" s="66"/>
      <c r="FF894" s="66"/>
      <c r="FG894" s="66"/>
      <c r="FH894" s="66"/>
      <c r="FI894" s="66"/>
      <c r="FJ894" s="66"/>
      <c r="FK894" s="66"/>
      <c r="FL894" s="66"/>
      <c r="FM894" s="66"/>
      <c r="FN894" s="66"/>
      <c r="FO894" s="66"/>
      <c r="FP894" s="66"/>
      <c r="FQ894" s="66"/>
      <c r="FR894" s="66"/>
      <c r="FS894" s="66"/>
      <c r="FT894" s="66"/>
      <c r="FU894" s="66"/>
      <c r="FV894" s="66"/>
      <c r="FW894" s="66"/>
      <c r="FX894" s="66"/>
      <c r="FY894" s="66"/>
      <c r="FZ894" s="66"/>
      <c r="GA894" s="66"/>
      <c r="GB894" s="66"/>
      <c r="GC894" s="66"/>
      <c r="GD894" s="66"/>
      <c r="GE894" s="66"/>
      <c r="GF894" s="66"/>
      <c r="GG894" s="66"/>
      <c r="GH894" s="66"/>
      <c r="GI894" s="66"/>
      <c r="GJ894" s="66"/>
      <c r="GK894" s="66"/>
      <c r="GL894" s="66"/>
      <c r="GM894" s="66"/>
      <c r="GN894" s="66"/>
      <c r="GO894" s="66"/>
      <c r="GP894" s="66"/>
      <c r="GQ894" s="66"/>
      <c r="GR894" s="66"/>
      <c r="GS894" s="66"/>
      <c r="GT894" s="66"/>
      <c r="GU894" s="66"/>
      <c r="GV894" s="66"/>
      <c r="GW894" s="66"/>
      <c r="GX894" s="66"/>
      <c r="GY894" s="66"/>
      <c r="GZ894" s="66"/>
      <c r="HA894" s="66"/>
      <c r="HB894" s="66"/>
      <c r="HC894" s="66"/>
      <c r="HD894" s="66"/>
      <c r="HE894" s="66"/>
      <c r="HF894" s="66"/>
      <c r="HG894" s="66"/>
      <c r="HH894" s="66"/>
      <c r="HI894" s="66"/>
      <c r="HJ894" s="66"/>
      <c r="HK894" s="66"/>
      <c r="HL894" s="66"/>
      <c r="HM894" s="66"/>
      <c r="HN894" s="66"/>
      <c r="HO894" s="66"/>
      <c r="HP894" s="66"/>
    </row>
    <row r="895" spans="1:224" ht="12.75" x14ac:dyDescent="0.2">
      <c r="A895" s="72">
        <v>12</v>
      </c>
      <c r="B895" s="96" t="s">
        <v>798</v>
      </c>
      <c r="C895" s="74"/>
      <c r="D895" s="74"/>
      <c r="E895" s="74"/>
      <c r="F895" s="74"/>
      <c r="G895" s="74"/>
      <c r="H895" s="74"/>
      <c r="I895" s="74"/>
      <c r="J895" s="74"/>
      <c r="K895" s="74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66"/>
      <c r="BD895" s="66"/>
      <c r="BE895" s="66"/>
      <c r="BF895" s="66"/>
      <c r="BG895" s="66"/>
      <c r="BH895" s="66"/>
      <c r="BI895" s="66"/>
      <c r="BJ895" s="66"/>
      <c r="BK895" s="66"/>
      <c r="BL895" s="66"/>
      <c r="BM895" s="66"/>
      <c r="BN895" s="66"/>
      <c r="BO895" s="66"/>
      <c r="BP895" s="66"/>
      <c r="BQ895" s="66"/>
      <c r="BR895" s="66"/>
      <c r="BS895" s="66"/>
      <c r="BT895" s="66"/>
      <c r="BU895" s="66"/>
      <c r="BV895" s="66"/>
      <c r="BW895" s="66"/>
      <c r="BX895" s="66"/>
      <c r="BY895" s="66"/>
      <c r="BZ895" s="66"/>
      <c r="CA895" s="66"/>
      <c r="CB895" s="66"/>
      <c r="CC895" s="66"/>
      <c r="CD895" s="66"/>
      <c r="CE895" s="66"/>
      <c r="CF895" s="66"/>
      <c r="CG895" s="66"/>
      <c r="CH895" s="66"/>
      <c r="CI895" s="66"/>
      <c r="CJ895" s="66"/>
      <c r="CK895" s="66"/>
      <c r="CL895" s="66"/>
      <c r="CM895" s="66"/>
      <c r="CN895" s="66"/>
      <c r="CO895" s="66"/>
      <c r="CP895" s="66"/>
      <c r="CQ895" s="66"/>
      <c r="CR895" s="66"/>
      <c r="CS895" s="66"/>
      <c r="CT895" s="66"/>
      <c r="CU895" s="66"/>
      <c r="CV895" s="66"/>
      <c r="CW895" s="66"/>
      <c r="CX895" s="66"/>
      <c r="CY895" s="66"/>
      <c r="CZ895" s="66"/>
      <c r="DA895" s="66"/>
      <c r="DB895" s="66"/>
      <c r="DC895" s="66"/>
      <c r="DD895" s="66"/>
      <c r="DE895" s="66"/>
      <c r="DF895" s="66"/>
      <c r="DG895" s="66"/>
      <c r="DH895" s="66"/>
      <c r="DI895" s="66"/>
      <c r="DJ895" s="66"/>
      <c r="DK895" s="66"/>
      <c r="DL895" s="66"/>
      <c r="DM895" s="66"/>
      <c r="DN895" s="66"/>
      <c r="DO895" s="66"/>
      <c r="DP895" s="66"/>
      <c r="DQ895" s="66"/>
      <c r="DR895" s="66"/>
      <c r="DS895" s="66"/>
      <c r="DT895" s="66"/>
      <c r="DU895" s="66"/>
      <c r="DV895" s="66"/>
      <c r="DW895" s="66"/>
      <c r="DX895" s="66"/>
      <c r="DY895" s="66"/>
      <c r="DZ895" s="66"/>
      <c r="EA895" s="66"/>
      <c r="EB895" s="66"/>
      <c r="EC895" s="66"/>
      <c r="ED895" s="66"/>
      <c r="EE895" s="66"/>
      <c r="EF895" s="66"/>
      <c r="EG895" s="66"/>
      <c r="EH895" s="66"/>
      <c r="EI895" s="66"/>
      <c r="EJ895" s="66"/>
      <c r="EK895" s="66"/>
      <c r="EL895" s="66"/>
      <c r="EM895" s="66"/>
      <c r="EN895" s="66"/>
      <c r="EO895" s="66"/>
      <c r="EP895" s="66"/>
      <c r="EQ895" s="66"/>
      <c r="ER895" s="66"/>
      <c r="ES895" s="66"/>
      <c r="ET895" s="66"/>
      <c r="EU895" s="66"/>
      <c r="EV895" s="66"/>
      <c r="EW895" s="66"/>
      <c r="EX895" s="66"/>
      <c r="EY895" s="66"/>
      <c r="EZ895" s="66"/>
      <c r="FA895" s="66"/>
      <c r="FB895" s="66"/>
      <c r="FC895" s="66"/>
      <c r="FD895" s="66"/>
      <c r="FE895" s="66"/>
      <c r="FF895" s="66"/>
      <c r="FG895" s="66"/>
      <c r="FH895" s="66"/>
      <c r="FI895" s="66"/>
      <c r="FJ895" s="66"/>
      <c r="FK895" s="66"/>
      <c r="FL895" s="66"/>
      <c r="FM895" s="66"/>
      <c r="FN895" s="66"/>
      <c r="FO895" s="66"/>
      <c r="FP895" s="66"/>
      <c r="FQ895" s="66"/>
      <c r="FR895" s="66"/>
      <c r="FS895" s="66"/>
      <c r="FT895" s="66"/>
      <c r="FU895" s="66"/>
      <c r="FV895" s="66"/>
      <c r="FW895" s="66"/>
      <c r="FX895" s="66"/>
      <c r="FY895" s="66"/>
      <c r="FZ895" s="66"/>
      <c r="GA895" s="66"/>
      <c r="GB895" s="66"/>
      <c r="GC895" s="66"/>
      <c r="GD895" s="66"/>
      <c r="GE895" s="66"/>
      <c r="GF895" s="66"/>
      <c r="GG895" s="66"/>
      <c r="GH895" s="66"/>
      <c r="GI895" s="66"/>
      <c r="GJ895" s="66"/>
      <c r="GK895" s="66"/>
      <c r="GL895" s="66"/>
      <c r="GM895" s="66"/>
      <c r="GN895" s="66"/>
      <c r="GO895" s="66"/>
      <c r="GP895" s="66"/>
      <c r="GQ895" s="66"/>
      <c r="GR895" s="66"/>
      <c r="GS895" s="66"/>
      <c r="GT895" s="66"/>
      <c r="GU895" s="66"/>
      <c r="GV895" s="66"/>
      <c r="GW895" s="66"/>
      <c r="GX895" s="66"/>
      <c r="GY895" s="66"/>
      <c r="GZ895" s="66"/>
      <c r="HA895" s="66"/>
      <c r="HB895" s="66"/>
      <c r="HC895" s="66"/>
      <c r="HD895" s="66"/>
      <c r="HE895" s="66"/>
      <c r="HF895" s="66"/>
      <c r="HG895" s="66"/>
      <c r="HH895" s="66"/>
      <c r="HI895" s="66"/>
      <c r="HJ895" s="66"/>
      <c r="HK895" s="66"/>
      <c r="HL895" s="66"/>
      <c r="HM895" s="66"/>
      <c r="HN895" s="66"/>
      <c r="HO895" s="66"/>
      <c r="HP895" s="66"/>
    </row>
    <row r="896" spans="1:224" ht="12.75" x14ac:dyDescent="0.2">
      <c r="A896" s="72"/>
      <c r="B896" s="96"/>
      <c r="C896" s="74"/>
      <c r="D896" s="74"/>
      <c r="E896" s="74"/>
      <c r="F896" s="74"/>
      <c r="G896" s="74"/>
      <c r="H896" s="74"/>
      <c r="I896" s="74"/>
      <c r="J896" s="74"/>
      <c r="K896" s="74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F896" s="66"/>
      <c r="BG896" s="66"/>
      <c r="BH896" s="66"/>
      <c r="BI896" s="66"/>
      <c r="BJ896" s="66"/>
      <c r="BK896" s="66"/>
      <c r="BL896" s="66"/>
      <c r="BM896" s="66"/>
      <c r="BN896" s="66"/>
      <c r="BO896" s="66"/>
      <c r="BP896" s="66"/>
      <c r="BQ896" s="66"/>
      <c r="BR896" s="66"/>
      <c r="BS896" s="66"/>
      <c r="BT896" s="66"/>
      <c r="BU896" s="66"/>
      <c r="BV896" s="66"/>
      <c r="BW896" s="66"/>
      <c r="BX896" s="66"/>
      <c r="BY896" s="66"/>
      <c r="BZ896" s="66"/>
      <c r="CA896" s="66"/>
      <c r="CB896" s="66"/>
      <c r="CC896" s="66"/>
      <c r="CD896" s="66"/>
      <c r="CE896" s="66"/>
      <c r="CF896" s="66"/>
      <c r="CG896" s="66"/>
      <c r="CH896" s="66"/>
      <c r="CI896" s="66"/>
      <c r="CJ896" s="66"/>
      <c r="CK896" s="66"/>
      <c r="CL896" s="66"/>
      <c r="CM896" s="66"/>
      <c r="CN896" s="66"/>
      <c r="CO896" s="66"/>
      <c r="CP896" s="66"/>
      <c r="CQ896" s="66"/>
      <c r="CR896" s="66"/>
      <c r="CS896" s="66"/>
      <c r="CT896" s="66"/>
      <c r="CU896" s="66"/>
      <c r="CV896" s="66"/>
      <c r="CW896" s="66"/>
      <c r="CX896" s="66"/>
      <c r="CY896" s="66"/>
      <c r="CZ896" s="66"/>
      <c r="DA896" s="66"/>
      <c r="DB896" s="66"/>
      <c r="DC896" s="66"/>
      <c r="DD896" s="66"/>
      <c r="DE896" s="66"/>
      <c r="DF896" s="66"/>
      <c r="DG896" s="66"/>
      <c r="DH896" s="66"/>
      <c r="DI896" s="66"/>
      <c r="DJ896" s="66"/>
      <c r="DK896" s="66"/>
      <c r="DL896" s="66"/>
      <c r="DM896" s="66"/>
      <c r="DN896" s="66"/>
      <c r="DO896" s="66"/>
      <c r="DP896" s="66"/>
      <c r="DQ896" s="66"/>
      <c r="DR896" s="66"/>
      <c r="DS896" s="66"/>
      <c r="DT896" s="66"/>
      <c r="DU896" s="66"/>
      <c r="DV896" s="66"/>
      <c r="DW896" s="66"/>
      <c r="DX896" s="66"/>
      <c r="DY896" s="66"/>
      <c r="DZ896" s="66"/>
      <c r="EA896" s="66"/>
      <c r="EB896" s="66"/>
      <c r="EC896" s="66"/>
      <c r="ED896" s="66"/>
      <c r="EE896" s="66"/>
      <c r="EF896" s="66"/>
      <c r="EG896" s="66"/>
      <c r="EH896" s="66"/>
      <c r="EI896" s="66"/>
      <c r="EJ896" s="66"/>
      <c r="EK896" s="66"/>
      <c r="EL896" s="66"/>
      <c r="EM896" s="66"/>
      <c r="EN896" s="66"/>
      <c r="EO896" s="66"/>
      <c r="EP896" s="66"/>
      <c r="EQ896" s="66"/>
      <c r="ER896" s="66"/>
      <c r="ES896" s="66"/>
      <c r="ET896" s="66"/>
      <c r="EU896" s="66"/>
      <c r="EV896" s="66"/>
      <c r="EW896" s="66"/>
      <c r="EX896" s="66"/>
      <c r="EY896" s="66"/>
      <c r="EZ896" s="66"/>
      <c r="FA896" s="66"/>
      <c r="FB896" s="66"/>
      <c r="FC896" s="66"/>
      <c r="FD896" s="66"/>
      <c r="FE896" s="66"/>
      <c r="FF896" s="66"/>
      <c r="FG896" s="66"/>
      <c r="FH896" s="66"/>
      <c r="FI896" s="66"/>
      <c r="FJ896" s="66"/>
      <c r="FK896" s="66"/>
      <c r="FL896" s="66"/>
      <c r="FM896" s="66"/>
      <c r="FN896" s="66"/>
      <c r="FO896" s="66"/>
      <c r="FP896" s="66"/>
      <c r="FQ896" s="66"/>
      <c r="FR896" s="66"/>
      <c r="FS896" s="66"/>
      <c r="FT896" s="66"/>
      <c r="FU896" s="66"/>
      <c r="FV896" s="66"/>
      <c r="FW896" s="66"/>
      <c r="FX896" s="66"/>
      <c r="FY896" s="66"/>
      <c r="FZ896" s="66"/>
      <c r="GA896" s="66"/>
      <c r="GB896" s="66"/>
      <c r="GC896" s="66"/>
      <c r="GD896" s="66"/>
      <c r="GE896" s="66"/>
      <c r="GF896" s="66"/>
      <c r="GG896" s="66"/>
      <c r="GH896" s="66"/>
      <c r="GI896" s="66"/>
      <c r="GJ896" s="66"/>
      <c r="GK896" s="66"/>
      <c r="GL896" s="66"/>
      <c r="GM896" s="66"/>
      <c r="GN896" s="66"/>
      <c r="GO896" s="66"/>
      <c r="GP896" s="66"/>
      <c r="GQ896" s="66"/>
      <c r="GR896" s="66"/>
      <c r="GS896" s="66"/>
      <c r="GT896" s="66"/>
      <c r="GU896" s="66"/>
      <c r="GV896" s="66"/>
      <c r="GW896" s="66"/>
      <c r="GX896" s="66"/>
      <c r="GY896" s="66"/>
      <c r="GZ896" s="66"/>
      <c r="HA896" s="66"/>
      <c r="HB896" s="66"/>
      <c r="HC896" s="66"/>
      <c r="HD896" s="66"/>
      <c r="HE896" s="66"/>
      <c r="HF896" s="66"/>
      <c r="HG896" s="66"/>
      <c r="HH896" s="66"/>
      <c r="HI896" s="66"/>
      <c r="HJ896" s="66"/>
      <c r="HK896" s="66"/>
      <c r="HL896" s="66"/>
      <c r="HM896" s="66"/>
      <c r="HN896" s="66"/>
      <c r="HO896" s="66"/>
      <c r="HP896" s="66"/>
    </row>
    <row r="897" spans="1:224" ht="14.25" x14ac:dyDescent="0.2">
      <c r="A897" s="72">
        <v>13</v>
      </c>
      <c r="B897" s="96" t="s">
        <v>799</v>
      </c>
      <c r="C897" s="74"/>
      <c r="D897" s="74"/>
      <c r="E897" s="74"/>
      <c r="F897" s="74"/>
      <c r="G897" s="74"/>
      <c r="H897" s="74"/>
      <c r="I897" s="74"/>
      <c r="J897" s="74"/>
      <c r="K897" s="74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66"/>
      <c r="BD897" s="66"/>
      <c r="BE897" s="66"/>
      <c r="BF897" s="66"/>
      <c r="BG897" s="66"/>
      <c r="BH897" s="66"/>
      <c r="BI897" s="66"/>
      <c r="BJ897" s="66"/>
      <c r="BK897" s="66"/>
      <c r="BL897" s="66"/>
      <c r="BM897" s="66"/>
      <c r="BN897" s="66"/>
      <c r="BO897" s="66"/>
      <c r="BP897" s="66"/>
      <c r="BQ897" s="66"/>
      <c r="BR897" s="66"/>
      <c r="BS897" s="66"/>
      <c r="BT897" s="66"/>
      <c r="BU897" s="66"/>
      <c r="BV897" s="66"/>
      <c r="BW897" s="66"/>
      <c r="BX897" s="66"/>
      <c r="BY897" s="66"/>
      <c r="BZ897" s="66"/>
      <c r="CA897" s="66"/>
      <c r="CB897" s="66"/>
      <c r="CC897" s="66"/>
      <c r="CD897" s="66"/>
      <c r="CE897" s="66"/>
      <c r="CF897" s="66"/>
      <c r="CG897" s="66"/>
      <c r="CH897" s="66"/>
      <c r="CI897" s="66"/>
      <c r="CJ897" s="66"/>
      <c r="CK897" s="66"/>
      <c r="CL897" s="66"/>
      <c r="CM897" s="66"/>
      <c r="CN897" s="66"/>
      <c r="CO897" s="66"/>
      <c r="CP897" s="66"/>
      <c r="CQ897" s="66"/>
      <c r="CR897" s="66"/>
      <c r="CS897" s="66"/>
      <c r="CT897" s="66"/>
      <c r="CU897" s="66"/>
      <c r="CV897" s="66"/>
      <c r="CW897" s="66"/>
      <c r="CX897" s="66"/>
      <c r="CY897" s="66"/>
      <c r="CZ897" s="66"/>
      <c r="DA897" s="66"/>
      <c r="DB897" s="66"/>
      <c r="DC897" s="66"/>
      <c r="DD897" s="66"/>
      <c r="DE897" s="66"/>
      <c r="DF897" s="66"/>
      <c r="DG897" s="66"/>
      <c r="DH897" s="66"/>
      <c r="DI897" s="66"/>
      <c r="DJ897" s="66"/>
      <c r="DK897" s="66"/>
      <c r="DL897" s="66"/>
      <c r="DM897" s="66"/>
      <c r="DN897" s="66"/>
      <c r="DO897" s="66"/>
      <c r="DP897" s="66"/>
      <c r="DQ897" s="66"/>
      <c r="DR897" s="66"/>
      <c r="DS897" s="66"/>
      <c r="DT897" s="66"/>
      <c r="DU897" s="66"/>
      <c r="DV897" s="66"/>
      <c r="DW897" s="66"/>
      <c r="DX897" s="66"/>
      <c r="DY897" s="66"/>
      <c r="DZ897" s="66"/>
      <c r="EA897" s="66"/>
      <c r="EB897" s="66"/>
      <c r="EC897" s="66"/>
      <c r="ED897" s="66"/>
      <c r="EE897" s="66"/>
      <c r="EF897" s="66"/>
      <c r="EG897" s="66"/>
      <c r="EH897" s="66"/>
      <c r="EI897" s="66"/>
      <c r="EJ897" s="66"/>
      <c r="EK897" s="66"/>
      <c r="EL897" s="66"/>
      <c r="EM897" s="66"/>
      <c r="EN897" s="66"/>
      <c r="EO897" s="66"/>
      <c r="EP897" s="66"/>
      <c r="EQ897" s="66"/>
      <c r="ER897" s="66"/>
      <c r="ES897" s="66"/>
      <c r="ET897" s="66"/>
      <c r="EU897" s="66"/>
      <c r="EV897" s="66"/>
      <c r="EW897" s="66"/>
      <c r="EX897" s="66"/>
      <c r="EY897" s="66"/>
      <c r="EZ897" s="66"/>
      <c r="FA897" s="66"/>
      <c r="FB897" s="66"/>
      <c r="FC897" s="66"/>
      <c r="FD897" s="66"/>
      <c r="FE897" s="66"/>
      <c r="FF897" s="66"/>
      <c r="FG897" s="66"/>
      <c r="FH897" s="66"/>
      <c r="FI897" s="66"/>
      <c r="FJ897" s="66"/>
      <c r="FK897" s="66"/>
      <c r="FL897" s="66"/>
      <c r="FM897" s="66"/>
      <c r="FN897" s="66"/>
      <c r="FO897" s="66"/>
      <c r="FP897" s="66"/>
      <c r="FQ897" s="66"/>
      <c r="FR897" s="66"/>
      <c r="FS897" s="66"/>
      <c r="FT897" s="66"/>
      <c r="FU897" s="66"/>
      <c r="FV897" s="66"/>
      <c r="FW897" s="66"/>
      <c r="FX897" s="66"/>
      <c r="FY897" s="66"/>
      <c r="FZ897" s="66"/>
      <c r="GA897" s="66"/>
      <c r="GB897" s="66"/>
      <c r="GC897" s="66"/>
      <c r="GD897" s="66"/>
      <c r="GE897" s="66"/>
      <c r="GF897" s="66"/>
      <c r="GG897" s="66"/>
      <c r="GH897" s="66"/>
      <c r="GI897" s="66"/>
      <c r="GJ897" s="66"/>
      <c r="GK897" s="66"/>
      <c r="GL897" s="66"/>
      <c r="GM897" s="66"/>
      <c r="GN897" s="66"/>
      <c r="GO897" s="66"/>
      <c r="GP897" s="66"/>
      <c r="GQ897" s="66"/>
      <c r="GR897" s="66"/>
      <c r="GS897" s="66"/>
      <c r="GT897" s="66"/>
      <c r="GU897" s="66"/>
      <c r="GV897" s="66"/>
      <c r="GW897" s="66"/>
      <c r="GX897" s="66"/>
      <c r="GY897" s="66"/>
      <c r="GZ897" s="66"/>
      <c r="HA897" s="66"/>
      <c r="HB897" s="66"/>
      <c r="HC897" s="66"/>
      <c r="HD897" s="66"/>
      <c r="HE897" s="66"/>
      <c r="HF897" s="66"/>
      <c r="HG897" s="66"/>
      <c r="HH897" s="66"/>
      <c r="HI897" s="66"/>
      <c r="HJ897" s="66"/>
      <c r="HK897" s="66"/>
      <c r="HL897" s="66"/>
      <c r="HM897" s="66"/>
      <c r="HN897" s="66"/>
      <c r="HO897" s="66"/>
      <c r="HP897" s="66"/>
    </row>
    <row r="898" spans="1:224" ht="12.75" x14ac:dyDescent="0.2">
      <c r="A898" s="72">
        <v>14</v>
      </c>
      <c r="B898" s="96" t="s">
        <v>800</v>
      </c>
      <c r="C898" s="74"/>
      <c r="D898" s="74"/>
      <c r="E898" s="74"/>
      <c r="F898" s="74"/>
      <c r="G898" s="74"/>
      <c r="H898" s="74"/>
      <c r="I898" s="74"/>
      <c r="J898" s="74"/>
      <c r="K898" s="74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  <c r="BH898" s="66"/>
      <c r="BI898" s="66"/>
      <c r="BJ898" s="66"/>
      <c r="BK898" s="66"/>
      <c r="BL898" s="66"/>
      <c r="BM898" s="66"/>
      <c r="BN898" s="66"/>
      <c r="BO898" s="66"/>
      <c r="BP898" s="66"/>
      <c r="BQ898" s="66"/>
      <c r="BR898" s="66"/>
      <c r="BS898" s="66"/>
      <c r="BT898" s="66"/>
      <c r="BU898" s="66"/>
      <c r="BV898" s="66"/>
      <c r="BW898" s="66"/>
      <c r="BX898" s="66"/>
      <c r="BY898" s="66"/>
      <c r="BZ898" s="66"/>
      <c r="CA898" s="66"/>
      <c r="CB898" s="66"/>
      <c r="CC898" s="66"/>
      <c r="CD898" s="66"/>
      <c r="CE898" s="66"/>
      <c r="CF898" s="66"/>
      <c r="CG898" s="66"/>
      <c r="CH898" s="66"/>
      <c r="CI898" s="66"/>
      <c r="CJ898" s="66"/>
      <c r="CK898" s="66"/>
      <c r="CL898" s="66"/>
      <c r="CM898" s="66"/>
      <c r="CN898" s="66"/>
      <c r="CO898" s="66"/>
      <c r="CP898" s="66"/>
      <c r="CQ898" s="66"/>
      <c r="CR898" s="66"/>
      <c r="CS898" s="66"/>
      <c r="CT898" s="66"/>
      <c r="CU898" s="66"/>
      <c r="CV898" s="66"/>
      <c r="CW898" s="66"/>
      <c r="CX898" s="66"/>
      <c r="CY898" s="66"/>
      <c r="CZ898" s="66"/>
      <c r="DA898" s="66"/>
      <c r="DB898" s="66"/>
      <c r="DC898" s="66"/>
      <c r="DD898" s="66"/>
      <c r="DE898" s="66"/>
      <c r="DF898" s="66"/>
      <c r="DG898" s="66"/>
      <c r="DH898" s="66"/>
      <c r="DI898" s="66"/>
      <c r="DJ898" s="66"/>
      <c r="DK898" s="66"/>
      <c r="DL898" s="66"/>
      <c r="DM898" s="66"/>
      <c r="DN898" s="66"/>
      <c r="DO898" s="66"/>
      <c r="DP898" s="66"/>
      <c r="DQ898" s="66"/>
      <c r="DR898" s="66"/>
      <c r="DS898" s="66"/>
      <c r="DT898" s="66"/>
      <c r="DU898" s="66"/>
      <c r="DV898" s="66"/>
      <c r="DW898" s="66"/>
      <c r="DX898" s="66"/>
      <c r="DY898" s="66"/>
      <c r="DZ898" s="66"/>
      <c r="EA898" s="66"/>
      <c r="EB898" s="66"/>
      <c r="EC898" s="66"/>
      <c r="ED898" s="66"/>
      <c r="EE898" s="66"/>
      <c r="EF898" s="66"/>
      <c r="EG898" s="66"/>
      <c r="EH898" s="66"/>
      <c r="EI898" s="66"/>
      <c r="EJ898" s="66"/>
      <c r="EK898" s="66"/>
      <c r="EL898" s="66"/>
      <c r="EM898" s="66"/>
      <c r="EN898" s="66"/>
      <c r="EO898" s="66"/>
      <c r="EP898" s="66"/>
      <c r="EQ898" s="66"/>
      <c r="ER898" s="66"/>
      <c r="ES898" s="66"/>
      <c r="ET898" s="66"/>
      <c r="EU898" s="66"/>
      <c r="EV898" s="66"/>
      <c r="EW898" s="66"/>
      <c r="EX898" s="66"/>
      <c r="EY898" s="66"/>
      <c r="EZ898" s="66"/>
      <c r="FA898" s="66"/>
      <c r="FB898" s="66"/>
      <c r="FC898" s="66"/>
      <c r="FD898" s="66"/>
      <c r="FE898" s="66"/>
      <c r="FF898" s="66"/>
      <c r="FG898" s="66"/>
      <c r="FH898" s="66"/>
      <c r="FI898" s="66"/>
      <c r="FJ898" s="66"/>
      <c r="FK898" s="66"/>
      <c r="FL898" s="66"/>
      <c r="FM898" s="66"/>
      <c r="FN898" s="66"/>
      <c r="FO898" s="66"/>
      <c r="FP898" s="66"/>
      <c r="FQ898" s="66"/>
      <c r="FR898" s="66"/>
      <c r="FS898" s="66"/>
      <c r="FT898" s="66"/>
      <c r="FU898" s="66"/>
      <c r="FV898" s="66"/>
      <c r="FW898" s="66"/>
      <c r="FX898" s="66"/>
      <c r="FY898" s="66"/>
      <c r="FZ898" s="66"/>
      <c r="GA898" s="66"/>
      <c r="GB898" s="66"/>
      <c r="GC898" s="66"/>
      <c r="GD898" s="66"/>
      <c r="GE898" s="66"/>
      <c r="GF898" s="66"/>
      <c r="GG898" s="66"/>
      <c r="GH898" s="66"/>
      <c r="GI898" s="66"/>
      <c r="GJ898" s="66"/>
      <c r="GK898" s="66"/>
      <c r="GL898" s="66"/>
      <c r="GM898" s="66"/>
      <c r="GN898" s="66"/>
      <c r="GO898" s="66"/>
      <c r="GP898" s="66"/>
      <c r="GQ898" s="66"/>
      <c r="GR898" s="66"/>
      <c r="GS898" s="66"/>
      <c r="GT898" s="66"/>
      <c r="GU898" s="66"/>
      <c r="GV898" s="66"/>
      <c r="GW898" s="66"/>
      <c r="GX898" s="66"/>
      <c r="GY898" s="66"/>
      <c r="GZ898" s="66"/>
      <c r="HA898" s="66"/>
      <c r="HB898" s="66"/>
      <c r="HC898" s="66"/>
      <c r="HD898" s="66"/>
      <c r="HE898" s="66"/>
      <c r="HF898" s="66"/>
      <c r="HG898" s="66"/>
      <c r="HH898" s="66"/>
      <c r="HI898" s="66"/>
      <c r="HJ898" s="66"/>
      <c r="HK898" s="66"/>
      <c r="HL898" s="66"/>
      <c r="HM898" s="66"/>
      <c r="HN898" s="66"/>
      <c r="HO898" s="66"/>
      <c r="HP898" s="66"/>
    </row>
    <row r="899" spans="1:224" ht="12.75" x14ac:dyDescent="0.2">
      <c r="A899" s="72">
        <v>15</v>
      </c>
      <c r="B899" s="96" t="s">
        <v>801</v>
      </c>
      <c r="C899" s="74"/>
      <c r="D899" s="74"/>
      <c r="E899" s="74"/>
      <c r="F899" s="74"/>
      <c r="G899" s="66"/>
      <c r="H899" s="74"/>
      <c r="I899" s="74"/>
      <c r="J899" s="74"/>
      <c r="K899" s="74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F899" s="66"/>
      <c r="BG899" s="66"/>
      <c r="BH899" s="66"/>
      <c r="BI899" s="66"/>
      <c r="BJ899" s="66"/>
      <c r="BK899" s="66"/>
      <c r="BL899" s="66"/>
      <c r="BM899" s="66"/>
      <c r="BN899" s="66"/>
      <c r="BO899" s="66"/>
      <c r="BP899" s="66"/>
      <c r="BQ899" s="66"/>
      <c r="BR899" s="66"/>
      <c r="BS899" s="66"/>
      <c r="BT899" s="66"/>
      <c r="BU899" s="66"/>
      <c r="BV899" s="66"/>
      <c r="BW899" s="66"/>
      <c r="BX899" s="66"/>
      <c r="BY899" s="66"/>
      <c r="BZ899" s="66"/>
      <c r="CA899" s="66"/>
      <c r="CB899" s="66"/>
      <c r="CC899" s="66"/>
      <c r="CD899" s="66"/>
      <c r="CE899" s="66"/>
      <c r="CF899" s="66"/>
      <c r="CG899" s="66"/>
      <c r="CH899" s="66"/>
      <c r="CI899" s="66"/>
      <c r="CJ899" s="66"/>
      <c r="CK899" s="66"/>
      <c r="CL899" s="66"/>
      <c r="CM899" s="66"/>
      <c r="CN899" s="66"/>
      <c r="CO899" s="66"/>
      <c r="CP899" s="66"/>
      <c r="CQ899" s="66"/>
      <c r="CR899" s="66"/>
      <c r="CS899" s="66"/>
      <c r="CT899" s="66"/>
      <c r="CU899" s="66"/>
      <c r="CV899" s="66"/>
      <c r="CW899" s="66"/>
      <c r="CX899" s="66"/>
      <c r="CY899" s="66"/>
      <c r="CZ899" s="66"/>
      <c r="DA899" s="66"/>
      <c r="DB899" s="66"/>
      <c r="DC899" s="66"/>
      <c r="DD899" s="66"/>
      <c r="DE899" s="66"/>
      <c r="DF899" s="66"/>
      <c r="DG899" s="66"/>
      <c r="DH899" s="66"/>
      <c r="DI899" s="66"/>
      <c r="DJ899" s="66"/>
      <c r="DK899" s="66"/>
      <c r="DL899" s="66"/>
      <c r="DM899" s="66"/>
      <c r="DN899" s="66"/>
      <c r="DO899" s="66"/>
      <c r="DP899" s="66"/>
      <c r="DQ899" s="66"/>
      <c r="DR899" s="66"/>
      <c r="DS899" s="66"/>
      <c r="DT899" s="66"/>
      <c r="DU899" s="66"/>
      <c r="DV899" s="66"/>
      <c r="DW899" s="66"/>
      <c r="DX899" s="66"/>
      <c r="DY899" s="66"/>
      <c r="DZ899" s="66"/>
      <c r="EA899" s="66"/>
      <c r="EB899" s="66"/>
      <c r="EC899" s="66"/>
      <c r="ED899" s="66"/>
      <c r="EE899" s="66"/>
      <c r="EF899" s="66"/>
      <c r="EG899" s="66"/>
      <c r="EH899" s="66"/>
      <c r="EI899" s="66"/>
      <c r="EJ899" s="66"/>
      <c r="EK899" s="66"/>
      <c r="EL899" s="66"/>
      <c r="EM899" s="66"/>
      <c r="EN899" s="66"/>
      <c r="EO899" s="66"/>
      <c r="EP899" s="66"/>
      <c r="EQ899" s="66"/>
      <c r="ER899" s="66"/>
      <c r="ES899" s="66"/>
      <c r="ET899" s="66"/>
      <c r="EU899" s="66"/>
      <c r="EV899" s="66"/>
      <c r="EW899" s="66"/>
      <c r="EX899" s="66"/>
      <c r="EY899" s="66"/>
      <c r="EZ899" s="66"/>
      <c r="FA899" s="66"/>
      <c r="FB899" s="66"/>
      <c r="FC899" s="66"/>
      <c r="FD899" s="66"/>
      <c r="FE899" s="66"/>
      <c r="FF899" s="66"/>
      <c r="FG899" s="66"/>
      <c r="FH899" s="66"/>
      <c r="FI899" s="66"/>
      <c r="FJ899" s="66"/>
      <c r="FK899" s="66"/>
      <c r="FL899" s="66"/>
      <c r="FM899" s="66"/>
      <c r="FN899" s="66"/>
      <c r="FO899" s="66"/>
      <c r="FP899" s="66"/>
      <c r="FQ899" s="66"/>
      <c r="FR899" s="66"/>
      <c r="FS899" s="66"/>
      <c r="FT899" s="66"/>
      <c r="FU899" s="66"/>
      <c r="FV899" s="66"/>
      <c r="FW899" s="66"/>
      <c r="FX899" s="66"/>
      <c r="FY899" s="66"/>
      <c r="FZ899" s="66"/>
      <c r="GA899" s="66"/>
      <c r="GB899" s="66"/>
      <c r="GC899" s="66"/>
      <c r="GD899" s="66"/>
      <c r="GE899" s="66"/>
      <c r="GF899" s="66"/>
      <c r="GG899" s="66"/>
      <c r="GH899" s="66"/>
      <c r="GI899" s="66"/>
      <c r="GJ899" s="66"/>
      <c r="GK899" s="66"/>
      <c r="GL899" s="66"/>
      <c r="GM899" s="66"/>
      <c r="GN899" s="66"/>
      <c r="GO899" s="66"/>
      <c r="GP899" s="66"/>
      <c r="GQ899" s="66"/>
      <c r="GR899" s="66"/>
      <c r="GS899" s="66"/>
      <c r="GT899" s="66"/>
      <c r="GU899" s="66"/>
      <c r="GV899" s="66"/>
      <c r="GW899" s="66"/>
      <c r="GX899" s="66"/>
      <c r="GY899" s="66"/>
      <c r="GZ899" s="66"/>
      <c r="HA899" s="66"/>
      <c r="HB899" s="66"/>
      <c r="HC899" s="66"/>
      <c r="HD899" s="66"/>
      <c r="HE899" s="66"/>
      <c r="HF899" s="66"/>
      <c r="HG899" s="66"/>
      <c r="HH899" s="66"/>
      <c r="HI899" s="66"/>
      <c r="HJ899" s="66"/>
      <c r="HK899" s="66"/>
      <c r="HL899" s="66"/>
      <c r="HM899" s="66"/>
      <c r="HN899" s="66"/>
      <c r="HO899" s="66"/>
      <c r="HP899" s="66"/>
    </row>
    <row r="900" spans="1:224" ht="12.75" x14ac:dyDescent="0.2">
      <c r="A900" s="72">
        <v>16</v>
      </c>
      <c r="B900" s="96" t="s">
        <v>802</v>
      </c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66"/>
      <c r="BD900" s="66"/>
      <c r="BE900" s="66"/>
      <c r="BF900" s="66"/>
      <c r="BG900" s="66"/>
      <c r="BH900" s="66"/>
      <c r="BI900" s="66"/>
      <c r="BJ900" s="66"/>
      <c r="BK900" s="66"/>
      <c r="BL900" s="66"/>
      <c r="BM900" s="66"/>
      <c r="BN900" s="66"/>
      <c r="BO900" s="66"/>
      <c r="BP900" s="66"/>
      <c r="BQ900" s="66"/>
      <c r="BR900" s="66"/>
      <c r="BS900" s="66"/>
      <c r="BT900" s="66"/>
      <c r="BU900" s="66"/>
      <c r="BV900" s="66"/>
      <c r="BW900" s="66"/>
      <c r="BX900" s="66"/>
      <c r="BY900" s="66"/>
      <c r="BZ900" s="66"/>
      <c r="CA900" s="66"/>
      <c r="CB900" s="66"/>
      <c r="CC900" s="66"/>
      <c r="CD900" s="66"/>
      <c r="CE900" s="66"/>
      <c r="CF900" s="66"/>
      <c r="CG900" s="66"/>
      <c r="CH900" s="66"/>
      <c r="CI900" s="66"/>
      <c r="CJ900" s="66"/>
      <c r="CK900" s="66"/>
      <c r="CL900" s="66"/>
      <c r="CM900" s="66"/>
      <c r="CN900" s="66"/>
      <c r="CO900" s="66"/>
      <c r="CP900" s="66"/>
      <c r="CQ900" s="66"/>
      <c r="CR900" s="66"/>
      <c r="CS900" s="66"/>
      <c r="CT900" s="66"/>
      <c r="CU900" s="66"/>
      <c r="CV900" s="66"/>
      <c r="CW900" s="66"/>
      <c r="CX900" s="66"/>
      <c r="CY900" s="66"/>
      <c r="CZ900" s="66"/>
      <c r="DA900" s="66"/>
      <c r="DB900" s="66"/>
      <c r="DC900" s="66"/>
      <c r="DD900" s="66"/>
      <c r="DE900" s="66"/>
      <c r="DF900" s="66"/>
      <c r="DG900" s="66"/>
      <c r="DH900" s="66"/>
      <c r="DI900" s="66"/>
      <c r="DJ900" s="66"/>
      <c r="DK900" s="66"/>
      <c r="DL900" s="66"/>
      <c r="DM900" s="66"/>
      <c r="DN900" s="66"/>
      <c r="DO900" s="66"/>
      <c r="DP900" s="66"/>
      <c r="DQ900" s="66"/>
      <c r="DR900" s="66"/>
      <c r="DS900" s="66"/>
      <c r="DT900" s="66"/>
      <c r="DU900" s="66"/>
      <c r="DV900" s="66"/>
      <c r="DW900" s="66"/>
      <c r="DX900" s="66"/>
      <c r="DY900" s="66"/>
      <c r="DZ900" s="66"/>
      <c r="EA900" s="66"/>
      <c r="EB900" s="66"/>
      <c r="EC900" s="66"/>
      <c r="ED900" s="66"/>
      <c r="EE900" s="66"/>
      <c r="EF900" s="66"/>
      <c r="EG900" s="66"/>
      <c r="EH900" s="66"/>
      <c r="EI900" s="66"/>
      <c r="EJ900" s="66"/>
      <c r="EK900" s="66"/>
      <c r="EL900" s="66"/>
      <c r="EM900" s="66"/>
      <c r="EN900" s="66"/>
      <c r="EO900" s="66"/>
      <c r="EP900" s="66"/>
      <c r="EQ900" s="66"/>
      <c r="ER900" s="66"/>
      <c r="ES900" s="66"/>
      <c r="ET900" s="66"/>
      <c r="EU900" s="66"/>
      <c r="EV900" s="66"/>
      <c r="EW900" s="66"/>
      <c r="EX900" s="66"/>
      <c r="EY900" s="66"/>
      <c r="EZ900" s="66"/>
      <c r="FA900" s="66"/>
      <c r="FB900" s="66"/>
      <c r="FC900" s="66"/>
      <c r="FD900" s="66"/>
      <c r="FE900" s="66"/>
      <c r="FF900" s="66"/>
      <c r="FG900" s="66"/>
      <c r="FH900" s="66"/>
      <c r="FI900" s="66"/>
      <c r="FJ900" s="66"/>
      <c r="FK900" s="66"/>
      <c r="FL900" s="66"/>
      <c r="FM900" s="66"/>
      <c r="FN900" s="66"/>
      <c r="FO900" s="66"/>
      <c r="FP900" s="66"/>
      <c r="FQ900" s="66"/>
      <c r="FR900" s="66"/>
      <c r="FS900" s="66"/>
      <c r="FT900" s="66"/>
      <c r="FU900" s="66"/>
      <c r="FV900" s="66"/>
      <c r="FW900" s="66"/>
      <c r="FX900" s="66"/>
      <c r="FY900" s="66"/>
      <c r="FZ900" s="66"/>
      <c r="GA900" s="66"/>
      <c r="GB900" s="66"/>
      <c r="GC900" s="66"/>
      <c r="GD900" s="66"/>
      <c r="GE900" s="66"/>
      <c r="GF900" s="66"/>
      <c r="GG900" s="66"/>
      <c r="GH900" s="66"/>
      <c r="GI900" s="66"/>
      <c r="GJ900" s="66"/>
      <c r="GK900" s="66"/>
      <c r="GL900" s="66"/>
      <c r="GM900" s="66"/>
      <c r="GN900" s="66"/>
      <c r="GO900" s="66"/>
      <c r="GP900" s="66"/>
      <c r="GQ900" s="66"/>
      <c r="GR900" s="66"/>
      <c r="GS900" s="66"/>
      <c r="GT900" s="66"/>
      <c r="GU900" s="66"/>
      <c r="GV900" s="66"/>
      <c r="GW900" s="66"/>
      <c r="GX900" s="66"/>
      <c r="GY900" s="66"/>
      <c r="GZ900" s="66"/>
      <c r="HA900" s="66"/>
      <c r="HB900" s="66"/>
      <c r="HC900" s="66"/>
      <c r="HD900" s="66"/>
      <c r="HE900" s="66"/>
      <c r="HF900" s="66"/>
      <c r="HG900" s="66"/>
      <c r="HH900" s="66"/>
      <c r="HI900" s="66"/>
      <c r="HJ900" s="66"/>
      <c r="HK900" s="66"/>
      <c r="HL900" s="66"/>
      <c r="HM900" s="66"/>
      <c r="HN900" s="66"/>
      <c r="HO900" s="66"/>
      <c r="HP900" s="66"/>
    </row>
    <row r="901" spans="1:224" ht="12.75" x14ac:dyDescent="0.2">
      <c r="A901" s="72">
        <v>17</v>
      </c>
      <c r="B901" s="96" t="s">
        <v>803</v>
      </c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66"/>
      <c r="BD901" s="66"/>
      <c r="BE901" s="66"/>
      <c r="BF901" s="66"/>
      <c r="BG901" s="66"/>
      <c r="BH901" s="66"/>
      <c r="BI901" s="66"/>
      <c r="BJ901" s="66"/>
      <c r="BK901" s="66"/>
      <c r="BL901" s="66"/>
      <c r="BM901" s="66"/>
      <c r="BN901" s="66"/>
      <c r="BO901" s="66"/>
      <c r="BP901" s="66"/>
      <c r="BQ901" s="66"/>
      <c r="BR901" s="66"/>
      <c r="BS901" s="66"/>
      <c r="BT901" s="66"/>
      <c r="BU901" s="66"/>
      <c r="BV901" s="66"/>
      <c r="BW901" s="66"/>
      <c r="BX901" s="66"/>
      <c r="BY901" s="66"/>
      <c r="BZ901" s="66"/>
      <c r="CA901" s="66"/>
      <c r="CB901" s="66"/>
      <c r="CC901" s="66"/>
      <c r="CD901" s="66"/>
      <c r="CE901" s="66"/>
      <c r="CF901" s="66"/>
      <c r="CG901" s="66"/>
      <c r="CH901" s="66"/>
      <c r="CI901" s="66"/>
      <c r="CJ901" s="66"/>
      <c r="CK901" s="66"/>
      <c r="CL901" s="66"/>
      <c r="CM901" s="66"/>
      <c r="CN901" s="66"/>
      <c r="CO901" s="66"/>
      <c r="CP901" s="66"/>
      <c r="CQ901" s="66"/>
      <c r="CR901" s="66"/>
      <c r="CS901" s="66"/>
      <c r="CT901" s="66"/>
      <c r="CU901" s="66"/>
      <c r="CV901" s="66"/>
      <c r="CW901" s="66"/>
      <c r="CX901" s="66"/>
      <c r="CY901" s="66"/>
      <c r="CZ901" s="66"/>
      <c r="DA901" s="66"/>
      <c r="DB901" s="66"/>
      <c r="DC901" s="66"/>
      <c r="DD901" s="66"/>
      <c r="DE901" s="66"/>
      <c r="DF901" s="66"/>
      <c r="DG901" s="66"/>
      <c r="DH901" s="66"/>
      <c r="DI901" s="66"/>
      <c r="DJ901" s="66"/>
      <c r="DK901" s="66"/>
      <c r="DL901" s="66"/>
      <c r="DM901" s="66"/>
      <c r="DN901" s="66"/>
      <c r="DO901" s="66"/>
      <c r="DP901" s="66"/>
      <c r="DQ901" s="66"/>
      <c r="DR901" s="66"/>
      <c r="DS901" s="66"/>
      <c r="DT901" s="66"/>
      <c r="DU901" s="66"/>
      <c r="DV901" s="66"/>
      <c r="DW901" s="66"/>
      <c r="DX901" s="66"/>
      <c r="DY901" s="66"/>
      <c r="DZ901" s="66"/>
      <c r="EA901" s="66"/>
      <c r="EB901" s="66"/>
      <c r="EC901" s="66"/>
      <c r="ED901" s="66"/>
      <c r="EE901" s="66"/>
      <c r="EF901" s="66"/>
      <c r="EG901" s="66"/>
      <c r="EH901" s="66"/>
      <c r="EI901" s="66"/>
      <c r="EJ901" s="66"/>
      <c r="EK901" s="66"/>
      <c r="EL901" s="66"/>
      <c r="EM901" s="66"/>
      <c r="EN901" s="66"/>
      <c r="EO901" s="66"/>
      <c r="EP901" s="66"/>
      <c r="EQ901" s="66"/>
      <c r="ER901" s="66"/>
      <c r="ES901" s="66"/>
      <c r="ET901" s="66"/>
      <c r="EU901" s="66"/>
      <c r="EV901" s="66"/>
      <c r="EW901" s="66"/>
      <c r="EX901" s="66"/>
      <c r="EY901" s="66"/>
      <c r="EZ901" s="66"/>
      <c r="FA901" s="66"/>
      <c r="FB901" s="66"/>
      <c r="FC901" s="66"/>
      <c r="FD901" s="66"/>
      <c r="FE901" s="66"/>
      <c r="FF901" s="66"/>
      <c r="FG901" s="66"/>
      <c r="FH901" s="66"/>
      <c r="FI901" s="66"/>
      <c r="FJ901" s="66"/>
      <c r="FK901" s="66"/>
      <c r="FL901" s="66"/>
      <c r="FM901" s="66"/>
      <c r="FN901" s="66"/>
      <c r="FO901" s="66"/>
      <c r="FP901" s="66"/>
      <c r="FQ901" s="66"/>
      <c r="FR901" s="66"/>
      <c r="FS901" s="66"/>
      <c r="FT901" s="66"/>
      <c r="FU901" s="66"/>
      <c r="FV901" s="66"/>
      <c r="FW901" s="66"/>
      <c r="FX901" s="66"/>
      <c r="FY901" s="66"/>
      <c r="FZ901" s="66"/>
      <c r="GA901" s="66"/>
      <c r="GB901" s="66"/>
      <c r="GC901" s="66"/>
      <c r="GD901" s="66"/>
      <c r="GE901" s="66"/>
      <c r="GF901" s="66"/>
      <c r="GG901" s="66"/>
      <c r="GH901" s="66"/>
      <c r="GI901" s="66"/>
      <c r="GJ901" s="66"/>
      <c r="GK901" s="66"/>
      <c r="GL901" s="66"/>
      <c r="GM901" s="66"/>
      <c r="GN901" s="66"/>
      <c r="GO901" s="66"/>
      <c r="GP901" s="66"/>
      <c r="GQ901" s="66"/>
      <c r="GR901" s="66"/>
      <c r="GS901" s="66"/>
      <c r="GT901" s="66"/>
      <c r="GU901" s="66"/>
      <c r="GV901" s="66"/>
      <c r="GW901" s="66"/>
      <c r="GX901" s="66"/>
      <c r="GY901" s="66"/>
      <c r="GZ901" s="66"/>
      <c r="HA901" s="66"/>
      <c r="HB901" s="66"/>
      <c r="HC901" s="66"/>
      <c r="HD901" s="66"/>
      <c r="HE901" s="66"/>
      <c r="HF901" s="66"/>
      <c r="HG901" s="66"/>
      <c r="HH901" s="66"/>
      <c r="HI901" s="66"/>
      <c r="HJ901" s="66"/>
      <c r="HK901" s="66"/>
      <c r="HL901" s="66"/>
      <c r="HM901" s="66"/>
      <c r="HN901" s="66"/>
      <c r="HO901" s="66"/>
      <c r="HP901" s="66"/>
    </row>
    <row r="902" spans="1:224" ht="12.75" x14ac:dyDescent="0.2">
      <c r="A902" s="72">
        <v>18</v>
      </c>
      <c r="B902" s="96" t="s">
        <v>804</v>
      </c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F902" s="66"/>
      <c r="BG902" s="66"/>
      <c r="BH902" s="66"/>
      <c r="BI902" s="66"/>
      <c r="BJ902" s="66"/>
      <c r="BK902" s="66"/>
      <c r="BL902" s="66"/>
      <c r="BM902" s="66"/>
      <c r="BN902" s="66"/>
      <c r="BO902" s="66"/>
      <c r="BP902" s="66"/>
      <c r="BQ902" s="66"/>
      <c r="BR902" s="66"/>
      <c r="BS902" s="66"/>
      <c r="BT902" s="66"/>
      <c r="BU902" s="66"/>
      <c r="BV902" s="66"/>
      <c r="BW902" s="66"/>
      <c r="BX902" s="66"/>
      <c r="BY902" s="66"/>
      <c r="BZ902" s="66"/>
      <c r="CA902" s="66"/>
      <c r="CB902" s="66"/>
      <c r="CC902" s="66"/>
      <c r="CD902" s="66"/>
      <c r="CE902" s="66"/>
      <c r="CF902" s="66"/>
      <c r="CG902" s="66"/>
      <c r="CH902" s="66"/>
      <c r="CI902" s="66"/>
      <c r="CJ902" s="66"/>
      <c r="CK902" s="66"/>
      <c r="CL902" s="66"/>
      <c r="CM902" s="66"/>
      <c r="CN902" s="66"/>
      <c r="CO902" s="66"/>
      <c r="CP902" s="66"/>
      <c r="CQ902" s="66"/>
      <c r="CR902" s="66"/>
      <c r="CS902" s="66"/>
      <c r="CT902" s="66"/>
      <c r="CU902" s="66"/>
      <c r="CV902" s="66"/>
      <c r="CW902" s="66"/>
      <c r="CX902" s="66"/>
      <c r="CY902" s="66"/>
      <c r="CZ902" s="66"/>
      <c r="DA902" s="66"/>
      <c r="DB902" s="66"/>
      <c r="DC902" s="66"/>
      <c r="DD902" s="66"/>
      <c r="DE902" s="66"/>
      <c r="DF902" s="66"/>
      <c r="DG902" s="66"/>
      <c r="DH902" s="66"/>
      <c r="DI902" s="66"/>
      <c r="DJ902" s="66"/>
      <c r="DK902" s="66"/>
      <c r="DL902" s="66"/>
      <c r="DM902" s="66"/>
      <c r="DN902" s="66"/>
      <c r="DO902" s="66"/>
      <c r="DP902" s="66"/>
      <c r="DQ902" s="66"/>
      <c r="DR902" s="66"/>
      <c r="DS902" s="66"/>
      <c r="DT902" s="66"/>
      <c r="DU902" s="66"/>
      <c r="DV902" s="66"/>
      <c r="DW902" s="66"/>
      <c r="DX902" s="66"/>
      <c r="DY902" s="66"/>
      <c r="DZ902" s="66"/>
      <c r="EA902" s="66"/>
      <c r="EB902" s="66"/>
      <c r="EC902" s="66"/>
      <c r="ED902" s="66"/>
      <c r="EE902" s="66"/>
      <c r="EF902" s="66"/>
      <c r="EG902" s="66"/>
      <c r="EH902" s="66"/>
      <c r="EI902" s="66"/>
      <c r="EJ902" s="66"/>
      <c r="EK902" s="66"/>
      <c r="EL902" s="66"/>
      <c r="EM902" s="66"/>
      <c r="EN902" s="66"/>
      <c r="EO902" s="66"/>
      <c r="EP902" s="66"/>
      <c r="EQ902" s="66"/>
      <c r="ER902" s="66"/>
      <c r="ES902" s="66"/>
      <c r="ET902" s="66"/>
      <c r="EU902" s="66"/>
      <c r="EV902" s="66"/>
      <c r="EW902" s="66"/>
      <c r="EX902" s="66"/>
      <c r="EY902" s="66"/>
      <c r="EZ902" s="66"/>
      <c r="FA902" s="66"/>
      <c r="FB902" s="66"/>
      <c r="FC902" s="66"/>
      <c r="FD902" s="66"/>
      <c r="FE902" s="66"/>
      <c r="FF902" s="66"/>
      <c r="FG902" s="66"/>
      <c r="FH902" s="66"/>
      <c r="FI902" s="66"/>
      <c r="FJ902" s="66"/>
      <c r="FK902" s="66"/>
      <c r="FL902" s="66"/>
      <c r="FM902" s="66"/>
      <c r="FN902" s="66"/>
      <c r="FO902" s="66"/>
      <c r="FP902" s="66"/>
      <c r="FQ902" s="66"/>
      <c r="FR902" s="66"/>
      <c r="FS902" s="66"/>
      <c r="FT902" s="66"/>
      <c r="FU902" s="66"/>
      <c r="FV902" s="66"/>
      <c r="FW902" s="66"/>
      <c r="FX902" s="66"/>
      <c r="FY902" s="66"/>
      <c r="FZ902" s="66"/>
      <c r="GA902" s="66"/>
      <c r="GB902" s="66"/>
      <c r="GC902" s="66"/>
      <c r="GD902" s="66"/>
      <c r="GE902" s="66"/>
      <c r="GF902" s="66"/>
      <c r="GG902" s="66"/>
      <c r="GH902" s="66"/>
      <c r="GI902" s="66"/>
      <c r="GJ902" s="66"/>
      <c r="GK902" s="66"/>
      <c r="GL902" s="66"/>
      <c r="GM902" s="66"/>
      <c r="GN902" s="66"/>
      <c r="GO902" s="66"/>
      <c r="GP902" s="66"/>
      <c r="GQ902" s="66"/>
      <c r="GR902" s="66"/>
      <c r="GS902" s="66"/>
      <c r="GT902" s="66"/>
      <c r="GU902" s="66"/>
      <c r="GV902" s="66"/>
      <c r="GW902" s="66"/>
      <c r="GX902" s="66"/>
      <c r="GY902" s="66"/>
      <c r="GZ902" s="66"/>
      <c r="HA902" s="66"/>
      <c r="HB902" s="66"/>
      <c r="HC902" s="66"/>
      <c r="HD902" s="66"/>
      <c r="HE902" s="66"/>
      <c r="HF902" s="66"/>
      <c r="HG902" s="66"/>
      <c r="HH902" s="66"/>
      <c r="HI902" s="66"/>
      <c r="HJ902" s="66"/>
      <c r="HK902" s="66"/>
      <c r="HL902" s="66"/>
      <c r="HM902" s="66"/>
      <c r="HN902" s="66"/>
      <c r="HO902" s="66"/>
      <c r="HP902" s="66"/>
    </row>
    <row r="903" spans="1:224" ht="12.75" x14ac:dyDescent="0.2">
      <c r="A903" s="72">
        <v>19</v>
      </c>
      <c r="B903" s="96" t="s">
        <v>805</v>
      </c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66"/>
      <c r="BD903" s="66"/>
      <c r="BE903" s="66"/>
      <c r="BF903" s="66"/>
      <c r="BG903" s="66"/>
      <c r="BH903" s="66"/>
      <c r="BI903" s="66"/>
      <c r="BJ903" s="66"/>
      <c r="BK903" s="66"/>
      <c r="BL903" s="66"/>
      <c r="BM903" s="66"/>
      <c r="BN903" s="66"/>
      <c r="BO903" s="66"/>
      <c r="BP903" s="66"/>
      <c r="BQ903" s="66"/>
      <c r="BR903" s="66"/>
      <c r="BS903" s="66"/>
      <c r="BT903" s="66"/>
      <c r="BU903" s="66"/>
      <c r="BV903" s="66"/>
      <c r="BW903" s="66"/>
      <c r="BX903" s="66"/>
      <c r="BY903" s="66"/>
      <c r="BZ903" s="66"/>
      <c r="CA903" s="66"/>
      <c r="CB903" s="66"/>
      <c r="CC903" s="66"/>
      <c r="CD903" s="66"/>
      <c r="CE903" s="66"/>
      <c r="CF903" s="66"/>
      <c r="CG903" s="66"/>
      <c r="CH903" s="66"/>
      <c r="CI903" s="66"/>
      <c r="CJ903" s="66"/>
      <c r="CK903" s="66"/>
      <c r="CL903" s="66"/>
      <c r="CM903" s="66"/>
      <c r="CN903" s="66"/>
      <c r="CO903" s="66"/>
      <c r="CP903" s="66"/>
      <c r="CQ903" s="66"/>
      <c r="CR903" s="66"/>
      <c r="CS903" s="66"/>
      <c r="CT903" s="66"/>
      <c r="CU903" s="66"/>
      <c r="CV903" s="66"/>
      <c r="CW903" s="66"/>
      <c r="CX903" s="66"/>
      <c r="CY903" s="66"/>
      <c r="CZ903" s="66"/>
      <c r="DA903" s="66"/>
      <c r="DB903" s="66"/>
      <c r="DC903" s="66"/>
      <c r="DD903" s="66"/>
      <c r="DE903" s="66"/>
      <c r="DF903" s="66"/>
      <c r="DG903" s="66"/>
      <c r="DH903" s="66"/>
      <c r="DI903" s="66"/>
      <c r="DJ903" s="66"/>
      <c r="DK903" s="66"/>
      <c r="DL903" s="66"/>
      <c r="DM903" s="66"/>
      <c r="DN903" s="66"/>
      <c r="DO903" s="66"/>
      <c r="DP903" s="66"/>
      <c r="DQ903" s="66"/>
      <c r="DR903" s="66"/>
      <c r="DS903" s="66"/>
      <c r="DT903" s="66"/>
      <c r="DU903" s="66"/>
      <c r="DV903" s="66"/>
      <c r="DW903" s="66"/>
      <c r="DX903" s="66"/>
      <c r="DY903" s="66"/>
      <c r="DZ903" s="66"/>
      <c r="EA903" s="66"/>
      <c r="EB903" s="66"/>
      <c r="EC903" s="66"/>
      <c r="ED903" s="66"/>
      <c r="EE903" s="66"/>
      <c r="EF903" s="66"/>
      <c r="EG903" s="66"/>
      <c r="EH903" s="66"/>
      <c r="EI903" s="66"/>
      <c r="EJ903" s="66"/>
      <c r="EK903" s="66"/>
      <c r="EL903" s="66"/>
      <c r="EM903" s="66"/>
      <c r="EN903" s="66"/>
      <c r="EO903" s="66"/>
      <c r="EP903" s="66"/>
      <c r="EQ903" s="66"/>
      <c r="ER903" s="66"/>
      <c r="ES903" s="66"/>
      <c r="ET903" s="66"/>
      <c r="EU903" s="66"/>
      <c r="EV903" s="66"/>
      <c r="EW903" s="66"/>
      <c r="EX903" s="66"/>
      <c r="EY903" s="66"/>
      <c r="EZ903" s="66"/>
      <c r="FA903" s="66"/>
      <c r="FB903" s="66"/>
      <c r="FC903" s="66"/>
      <c r="FD903" s="66"/>
      <c r="FE903" s="66"/>
      <c r="FF903" s="66"/>
      <c r="FG903" s="66"/>
      <c r="FH903" s="66"/>
      <c r="FI903" s="66"/>
      <c r="FJ903" s="66"/>
      <c r="FK903" s="66"/>
      <c r="FL903" s="66"/>
      <c r="FM903" s="66"/>
      <c r="FN903" s="66"/>
      <c r="FO903" s="66"/>
      <c r="FP903" s="66"/>
      <c r="FQ903" s="66"/>
      <c r="FR903" s="66"/>
      <c r="FS903" s="66"/>
      <c r="FT903" s="66"/>
      <c r="FU903" s="66"/>
      <c r="FV903" s="66"/>
      <c r="FW903" s="66"/>
      <c r="FX903" s="66"/>
      <c r="FY903" s="66"/>
      <c r="FZ903" s="66"/>
      <c r="GA903" s="66"/>
      <c r="GB903" s="66"/>
      <c r="GC903" s="66"/>
      <c r="GD903" s="66"/>
      <c r="GE903" s="66"/>
      <c r="GF903" s="66"/>
      <c r="GG903" s="66"/>
      <c r="GH903" s="66"/>
      <c r="GI903" s="66"/>
      <c r="GJ903" s="66"/>
      <c r="GK903" s="66"/>
      <c r="GL903" s="66"/>
      <c r="GM903" s="66"/>
      <c r="GN903" s="66"/>
      <c r="GO903" s="66"/>
      <c r="GP903" s="66"/>
      <c r="GQ903" s="66"/>
      <c r="GR903" s="66"/>
      <c r="GS903" s="66"/>
      <c r="GT903" s="66"/>
      <c r="GU903" s="66"/>
      <c r="GV903" s="66"/>
      <c r="GW903" s="66"/>
      <c r="GX903" s="66"/>
      <c r="GY903" s="66"/>
      <c r="GZ903" s="66"/>
      <c r="HA903" s="66"/>
      <c r="HB903" s="66"/>
      <c r="HC903" s="66"/>
      <c r="HD903" s="66"/>
      <c r="HE903" s="66"/>
      <c r="HF903" s="66"/>
      <c r="HG903" s="66"/>
      <c r="HH903" s="66"/>
      <c r="HI903" s="66"/>
      <c r="HJ903" s="66"/>
      <c r="HK903" s="66"/>
      <c r="HL903" s="66"/>
      <c r="HM903" s="66"/>
      <c r="HN903" s="66"/>
      <c r="HO903" s="66"/>
      <c r="HP903" s="66"/>
    </row>
    <row r="904" spans="1:224" ht="12.75" x14ac:dyDescent="0.2">
      <c r="A904" s="72">
        <v>20.21</v>
      </c>
      <c r="B904" s="96" t="s">
        <v>806</v>
      </c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66"/>
      <c r="BD904" s="66"/>
      <c r="BE904" s="66"/>
      <c r="BF904" s="66"/>
      <c r="BG904" s="66"/>
      <c r="BH904" s="66"/>
      <c r="BI904" s="66"/>
      <c r="BJ904" s="66"/>
      <c r="BK904" s="66"/>
      <c r="BL904" s="66"/>
      <c r="BM904" s="66"/>
      <c r="BN904" s="66"/>
      <c r="BO904" s="66"/>
      <c r="BP904" s="66"/>
      <c r="BQ904" s="66"/>
      <c r="BR904" s="66"/>
      <c r="BS904" s="66"/>
      <c r="BT904" s="66"/>
      <c r="BU904" s="66"/>
      <c r="BV904" s="66"/>
      <c r="BW904" s="66"/>
      <c r="BX904" s="66"/>
      <c r="BY904" s="66"/>
      <c r="BZ904" s="66"/>
      <c r="CA904" s="66"/>
      <c r="CB904" s="66"/>
      <c r="CC904" s="66"/>
      <c r="CD904" s="66"/>
      <c r="CE904" s="66"/>
      <c r="CF904" s="66"/>
      <c r="CG904" s="66"/>
      <c r="CH904" s="66"/>
      <c r="CI904" s="66"/>
      <c r="CJ904" s="66"/>
      <c r="CK904" s="66"/>
      <c r="CL904" s="66"/>
      <c r="CM904" s="66"/>
      <c r="CN904" s="66"/>
      <c r="CO904" s="66"/>
      <c r="CP904" s="66"/>
      <c r="CQ904" s="66"/>
      <c r="CR904" s="66"/>
      <c r="CS904" s="66"/>
      <c r="CT904" s="66"/>
      <c r="CU904" s="66"/>
      <c r="CV904" s="66"/>
      <c r="CW904" s="66"/>
      <c r="CX904" s="66"/>
      <c r="CY904" s="66"/>
      <c r="CZ904" s="66"/>
      <c r="DA904" s="66"/>
      <c r="DB904" s="66"/>
      <c r="DC904" s="66"/>
      <c r="DD904" s="66"/>
      <c r="DE904" s="66"/>
      <c r="DF904" s="66"/>
      <c r="DG904" s="66"/>
      <c r="DH904" s="66"/>
      <c r="DI904" s="66"/>
      <c r="DJ904" s="66"/>
      <c r="DK904" s="66"/>
      <c r="DL904" s="66"/>
      <c r="DM904" s="66"/>
      <c r="DN904" s="66"/>
      <c r="DO904" s="66"/>
      <c r="DP904" s="66"/>
      <c r="DQ904" s="66"/>
      <c r="DR904" s="66"/>
      <c r="DS904" s="66"/>
      <c r="DT904" s="66"/>
      <c r="DU904" s="66"/>
      <c r="DV904" s="66"/>
      <c r="DW904" s="66"/>
      <c r="DX904" s="66"/>
      <c r="DY904" s="66"/>
      <c r="DZ904" s="66"/>
      <c r="EA904" s="66"/>
      <c r="EB904" s="66"/>
      <c r="EC904" s="66"/>
      <c r="ED904" s="66"/>
      <c r="EE904" s="66"/>
      <c r="EF904" s="66"/>
      <c r="EG904" s="66"/>
      <c r="EH904" s="66"/>
      <c r="EI904" s="66"/>
      <c r="EJ904" s="66"/>
      <c r="EK904" s="66"/>
      <c r="EL904" s="66"/>
      <c r="EM904" s="66"/>
      <c r="EN904" s="66"/>
      <c r="EO904" s="66"/>
      <c r="EP904" s="66"/>
      <c r="EQ904" s="66"/>
      <c r="ER904" s="66"/>
      <c r="ES904" s="66"/>
      <c r="ET904" s="66"/>
      <c r="EU904" s="66"/>
      <c r="EV904" s="66"/>
      <c r="EW904" s="66"/>
      <c r="EX904" s="66"/>
      <c r="EY904" s="66"/>
      <c r="EZ904" s="66"/>
      <c r="FA904" s="66"/>
      <c r="FB904" s="66"/>
      <c r="FC904" s="66"/>
      <c r="FD904" s="66"/>
      <c r="FE904" s="66"/>
      <c r="FF904" s="66"/>
      <c r="FG904" s="66"/>
      <c r="FH904" s="66"/>
      <c r="FI904" s="66"/>
      <c r="FJ904" s="66"/>
      <c r="FK904" s="66"/>
      <c r="FL904" s="66"/>
      <c r="FM904" s="66"/>
      <c r="FN904" s="66"/>
      <c r="FO904" s="66"/>
      <c r="FP904" s="66"/>
      <c r="FQ904" s="66"/>
      <c r="FR904" s="66"/>
      <c r="FS904" s="66"/>
      <c r="FT904" s="66"/>
      <c r="FU904" s="66"/>
      <c r="FV904" s="66"/>
      <c r="FW904" s="66"/>
      <c r="FX904" s="66"/>
      <c r="FY904" s="66"/>
      <c r="FZ904" s="66"/>
      <c r="GA904" s="66"/>
      <c r="GB904" s="66"/>
      <c r="GC904" s="66"/>
      <c r="GD904" s="66"/>
      <c r="GE904" s="66"/>
      <c r="GF904" s="66"/>
      <c r="GG904" s="66"/>
      <c r="GH904" s="66"/>
      <c r="GI904" s="66"/>
      <c r="GJ904" s="66"/>
      <c r="GK904" s="66"/>
      <c r="GL904" s="66"/>
      <c r="GM904" s="66"/>
      <c r="GN904" s="66"/>
      <c r="GO904" s="66"/>
      <c r="GP904" s="66"/>
      <c r="GQ904" s="66"/>
      <c r="GR904" s="66"/>
      <c r="GS904" s="66"/>
      <c r="GT904" s="66"/>
      <c r="GU904" s="66"/>
      <c r="GV904" s="66"/>
      <c r="GW904" s="66"/>
      <c r="GX904" s="66"/>
      <c r="GY904" s="66"/>
      <c r="GZ904" s="66"/>
      <c r="HA904" s="66"/>
      <c r="HB904" s="66"/>
      <c r="HC904" s="66"/>
      <c r="HD904" s="66"/>
      <c r="HE904" s="66"/>
      <c r="HF904" s="66"/>
      <c r="HG904" s="66"/>
      <c r="HH904" s="66"/>
      <c r="HI904" s="66"/>
      <c r="HJ904" s="66"/>
      <c r="HK904" s="66"/>
      <c r="HL904" s="66"/>
      <c r="HM904" s="66"/>
      <c r="HN904" s="66"/>
      <c r="HO904" s="66"/>
      <c r="HP904" s="66"/>
    </row>
    <row r="905" spans="1:224" ht="12.75" x14ac:dyDescent="0.2">
      <c r="A905" s="72">
        <v>22</v>
      </c>
      <c r="B905" s="96" t="s">
        <v>807</v>
      </c>
      <c r="C905" s="66"/>
      <c r="D905" s="66"/>
      <c r="E905" s="66"/>
      <c r="F905" s="66"/>
      <c r="G905" s="74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66"/>
      <c r="BD905" s="66"/>
      <c r="BE905" s="66"/>
      <c r="BF905" s="66"/>
      <c r="BG905" s="66"/>
      <c r="BH905" s="66"/>
      <c r="BI905" s="66"/>
      <c r="BJ905" s="66"/>
      <c r="BK905" s="66"/>
      <c r="BL905" s="66"/>
      <c r="BM905" s="66"/>
      <c r="BN905" s="66"/>
      <c r="BO905" s="66"/>
      <c r="BP905" s="66"/>
      <c r="BQ905" s="66"/>
      <c r="BR905" s="66"/>
      <c r="BS905" s="66"/>
      <c r="BT905" s="66"/>
      <c r="BU905" s="66"/>
      <c r="BV905" s="66"/>
      <c r="BW905" s="66"/>
      <c r="BX905" s="66"/>
      <c r="BY905" s="66"/>
      <c r="BZ905" s="66"/>
      <c r="CA905" s="66"/>
      <c r="CB905" s="66"/>
      <c r="CC905" s="66"/>
      <c r="CD905" s="66"/>
      <c r="CE905" s="66"/>
      <c r="CF905" s="66"/>
      <c r="CG905" s="66"/>
      <c r="CH905" s="66"/>
      <c r="CI905" s="66"/>
      <c r="CJ905" s="66"/>
      <c r="CK905" s="66"/>
      <c r="CL905" s="66"/>
      <c r="CM905" s="66"/>
      <c r="CN905" s="66"/>
      <c r="CO905" s="66"/>
      <c r="CP905" s="66"/>
      <c r="CQ905" s="66"/>
      <c r="CR905" s="66"/>
      <c r="CS905" s="66"/>
      <c r="CT905" s="66"/>
      <c r="CU905" s="66"/>
      <c r="CV905" s="66"/>
      <c r="CW905" s="66"/>
      <c r="CX905" s="66"/>
      <c r="CY905" s="66"/>
      <c r="CZ905" s="66"/>
      <c r="DA905" s="66"/>
      <c r="DB905" s="66"/>
      <c r="DC905" s="66"/>
      <c r="DD905" s="66"/>
      <c r="DE905" s="66"/>
      <c r="DF905" s="66"/>
      <c r="DG905" s="66"/>
      <c r="DH905" s="66"/>
      <c r="DI905" s="66"/>
      <c r="DJ905" s="66"/>
      <c r="DK905" s="66"/>
      <c r="DL905" s="66"/>
      <c r="DM905" s="66"/>
      <c r="DN905" s="66"/>
      <c r="DO905" s="66"/>
      <c r="DP905" s="66"/>
      <c r="DQ905" s="66"/>
      <c r="DR905" s="66"/>
      <c r="DS905" s="66"/>
      <c r="DT905" s="66"/>
      <c r="DU905" s="66"/>
      <c r="DV905" s="66"/>
      <c r="DW905" s="66"/>
      <c r="DX905" s="66"/>
      <c r="DY905" s="66"/>
      <c r="DZ905" s="66"/>
      <c r="EA905" s="66"/>
      <c r="EB905" s="66"/>
      <c r="EC905" s="66"/>
      <c r="ED905" s="66"/>
      <c r="EE905" s="66"/>
      <c r="EF905" s="66"/>
      <c r="EG905" s="66"/>
      <c r="EH905" s="66"/>
      <c r="EI905" s="66"/>
      <c r="EJ905" s="66"/>
      <c r="EK905" s="66"/>
      <c r="EL905" s="66"/>
      <c r="EM905" s="66"/>
      <c r="EN905" s="66"/>
      <c r="EO905" s="66"/>
      <c r="EP905" s="66"/>
      <c r="EQ905" s="66"/>
      <c r="ER905" s="66"/>
      <c r="ES905" s="66"/>
      <c r="ET905" s="66"/>
      <c r="EU905" s="66"/>
      <c r="EV905" s="66"/>
      <c r="EW905" s="66"/>
      <c r="EX905" s="66"/>
      <c r="EY905" s="66"/>
      <c r="EZ905" s="66"/>
      <c r="FA905" s="66"/>
      <c r="FB905" s="66"/>
      <c r="FC905" s="66"/>
      <c r="FD905" s="66"/>
      <c r="FE905" s="66"/>
      <c r="FF905" s="66"/>
      <c r="FG905" s="66"/>
      <c r="FH905" s="66"/>
      <c r="FI905" s="66"/>
      <c r="FJ905" s="66"/>
      <c r="FK905" s="66"/>
      <c r="FL905" s="66"/>
      <c r="FM905" s="66"/>
      <c r="FN905" s="66"/>
      <c r="FO905" s="66"/>
      <c r="FP905" s="66"/>
      <c r="FQ905" s="66"/>
      <c r="FR905" s="66"/>
      <c r="FS905" s="66"/>
      <c r="FT905" s="66"/>
      <c r="FU905" s="66"/>
      <c r="FV905" s="66"/>
      <c r="FW905" s="66"/>
      <c r="FX905" s="66"/>
      <c r="FY905" s="66"/>
      <c r="FZ905" s="66"/>
      <c r="GA905" s="66"/>
      <c r="GB905" s="66"/>
      <c r="GC905" s="66"/>
      <c r="GD905" s="66"/>
      <c r="GE905" s="66"/>
      <c r="GF905" s="66"/>
      <c r="GG905" s="66"/>
      <c r="GH905" s="66"/>
      <c r="GI905" s="66"/>
      <c r="GJ905" s="66"/>
      <c r="GK905" s="66"/>
      <c r="GL905" s="66"/>
      <c r="GM905" s="66"/>
      <c r="GN905" s="66"/>
      <c r="GO905" s="66"/>
      <c r="GP905" s="66"/>
      <c r="GQ905" s="66"/>
      <c r="GR905" s="66"/>
      <c r="GS905" s="66"/>
      <c r="GT905" s="66"/>
      <c r="GU905" s="66"/>
      <c r="GV905" s="66"/>
      <c r="GW905" s="66"/>
      <c r="GX905" s="66"/>
      <c r="GY905" s="66"/>
      <c r="GZ905" s="66"/>
      <c r="HA905" s="66"/>
      <c r="HB905" s="66"/>
      <c r="HC905" s="66"/>
      <c r="HD905" s="66"/>
      <c r="HE905" s="66"/>
      <c r="HF905" s="66"/>
      <c r="HG905" s="66"/>
      <c r="HH905" s="66"/>
      <c r="HI905" s="66"/>
      <c r="HJ905" s="66"/>
      <c r="HK905" s="66"/>
      <c r="HL905" s="66"/>
      <c r="HM905" s="66"/>
      <c r="HN905" s="66"/>
      <c r="HO905" s="66"/>
      <c r="HP905" s="66"/>
    </row>
    <row r="906" spans="1:224" ht="12.75" x14ac:dyDescent="0.2">
      <c r="A906" s="72">
        <v>23</v>
      </c>
      <c r="B906" s="96" t="s">
        <v>808</v>
      </c>
      <c r="C906" s="74"/>
      <c r="D906" s="74"/>
      <c r="E906" s="74"/>
      <c r="F906" s="74"/>
      <c r="G906" s="66"/>
      <c r="H906" s="74"/>
      <c r="I906" s="74"/>
      <c r="J906" s="74"/>
      <c r="K906" s="74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F906" s="66"/>
      <c r="BG906" s="66"/>
      <c r="BH906" s="66"/>
      <c r="BI906" s="66"/>
      <c r="BJ906" s="66"/>
      <c r="BK906" s="66"/>
      <c r="BL906" s="66"/>
      <c r="BM906" s="66"/>
      <c r="BN906" s="66"/>
      <c r="BO906" s="66"/>
      <c r="BP906" s="66"/>
      <c r="BQ906" s="66"/>
      <c r="BR906" s="66"/>
      <c r="BS906" s="66"/>
      <c r="BT906" s="66"/>
      <c r="BU906" s="66"/>
      <c r="BV906" s="66"/>
      <c r="BW906" s="66"/>
      <c r="BX906" s="66"/>
      <c r="BY906" s="66"/>
      <c r="BZ906" s="66"/>
      <c r="CA906" s="66"/>
      <c r="CB906" s="66"/>
      <c r="CC906" s="66"/>
      <c r="CD906" s="66"/>
      <c r="CE906" s="66"/>
      <c r="CF906" s="66"/>
      <c r="CG906" s="66"/>
      <c r="CH906" s="66"/>
      <c r="CI906" s="66"/>
      <c r="CJ906" s="66"/>
      <c r="CK906" s="66"/>
      <c r="CL906" s="66"/>
      <c r="CM906" s="66"/>
      <c r="CN906" s="66"/>
      <c r="CO906" s="66"/>
      <c r="CP906" s="66"/>
      <c r="CQ906" s="66"/>
      <c r="CR906" s="66"/>
      <c r="CS906" s="66"/>
      <c r="CT906" s="66"/>
      <c r="CU906" s="66"/>
      <c r="CV906" s="66"/>
      <c r="CW906" s="66"/>
      <c r="CX906" s="66"/>
      <c r="CY906" s="66"/>
      <c r="CZ906" s="66"/>
      <c r="DA906" s="66"/>
      <c r="DB906" s="66"/>
      <c r="DC906" s="66"/>
      <c r="DD906" s="66"/>
      <c r="DE906" s="66"/>
      <c r="DF906" s="66"/>
      <c r="DG906" s="66"/>
      <c r="DH906" s="66"/>
      <c r="DI906" s="66"/>
      <c r="DJ906" s="66"/>
      <c r="DK906" s="66"/>
      <c r="DL906" s="66"/>
      <c r="DM906" s="66"/>
      <c r="DN906" s="66"/>
      <c r="DO906" s="66"/>
      <c r="DP906" s="66"/>
      <c r="DQ906" s="66"/>
      <c r="DR906" s="66"/>
      <c r="DS906" s="66"/>
      <c r="DT906" s="66"/>
      <c r="DU906" s="66"/>
      <c r="DV906" s="66"/>
      <c r="DW906" s="66"/>
      <c r="DX906" s="66"/>
      <c r="DY906" s="66"/>
      <c r="DZ906" s="66"/>
      <c r="EA906" s="66"/>
      <c r="EB906" s="66"/>
      <c r="EC906" s="66"/>
      <c r="ED906" s="66"/>
      <c r="EE906" s="66"/>
      <c r="EF906" s="66"/>
      <c r="EG906" s="66"/>
      <c r="EH906" s="66"/>
      <c r="EI906" s="66"/>
      <c r="EJ906" s="66"/>
      <c r="EK906" s="66"/>
      <c r="EL906" s="66"/>
      <c r="EM906" s="66"/>
      <c r="EN906" s="66"/>
      <c r="EO906" s="66"/>
      <c r="EP906" s="66"/>
      <c r="EQ906" s="66"/>
      <c r="ER906" s="66"/>
      <c r="ES906" s="66"/>
      <c r="ET906" s="66"/>
      <c r="EU906" s="66"/>
      <c r="EV906" s="66"/>
      <c r="EW906" s="66"/>
      <c r="EX906" s="66"/>
      <c r="EY906" s="66"/>
      <c r="EZ906" s="66"/>
      <c r="FA906" s="66"/>
      <c r="FB906" s="66"/>
      <c r="FC906" s="66"/>
      <c r="FD906" s="66"/>
      <c r="FE906" s="66"/>
      <c r="FF906" s="66"/>
      <c r="FG906" s="66"/>
      <c r="FH906" s="66"/>
      <c r="FI906" s="66"/>
      <c r="FJ906" s="66"/>
      <c r="FK906" s="66"/>
      <c r="FL906" s="66"/>
      <c r="FM906" s="66"/>
      <c r="FN906" s="66"/>
      <c r="FO906" s="66"/>
      <c r="FP906" s="66"/>
      <c r="FQ906" s="66"/>
      <c r="FR906" s="66"/>
      <c r="FS906" s="66"/>
      <c r="FT906" s="66"/>
      <c r="FU906" s="66"/>
      <c r="FV906" s="66"/>
      <c r="FW906" s="66"/>
      <c r="FX906" s="66"/>
      <c r="FY906" s="66"/>
      <c r="FZ906" s="66"/>
      <c r="GA906" s="66"/>
      <c r="GB906" s="66"/>
      <c r="GC906" s="66"/>
      <c r="GD906" s="66"/>
      <c r="GE906" s="66"/>
      <c r="GF906" s="66"/>
      <c r="GG906" s="66"/>
      <c r="GH906" s="66"/>
      <c r="GI906" s="66"/>
      <c r="GJ906" s="66"/>
      <c r="GK906" s="66"/>
      <c r="GL906" s="66"/>
      <c r="GM906" s="66"/>
      <c r="GN906" s="66"/>
      <c r="GO906" s="66"/>
      <c r="GP906" s="66"/>
      <c r="GQ906" s="66"/>
      <c r="GR906" s="66"/>
      <c r="GS906" s="66"/>
      <c r="GT906" s="66"/>
      <c r="GU906" s="66"/>
      <c r="GV906" s="66"/>
      <c r="GW906" s="66"/>
      <c r="GX906" s="66"/>
      <c r="GY906" s="66"/>
      <c r="GZ906" s="66"/>
      <c r="HA906" s="66"/>
      <c r="HB906" s="66"/>
      <c r="HC906" s="66"/>
      <c r="HD906" s="66"/>
      <c r="HE906" s="66"/>
      <c r="HF906" s="66"/>
      <c r="HG906" s="66"/>
      <c r="HH906" s="66"/>
      <c r="HI906" s="66"/>
      <c r="HJ906" s="66"/>
      <c r="HK906" s="66"/>
      <c r="HL906" s="66"/>
      <c r="HM906" s="66"/>
      <c r="HN906" s="66"/>
      <c r="HO906" s="66"/>
      <c r="HP906" s="66"/>
    </row>
    <row r="907" spans="1:224" ht="12.75" x14ac:dyDescent="0.2">
      <c r="A907" s="72">
        <v>24</v>
      </c>
      <c r="B907" s="96" t="s">
        <v>809</v>
      </c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66"/>
      <c r="BD907" s="66"/>
      <c r="BE907" s="66"/>
      <c r="BF907" s="66"/>
      <c r="BG907" s="66"/>
      <c r="BH907" s="66"/>
      <c r="BI907" s="66"/>
      <c r="BJ907" s="66"/>
      <c r="BK907" s="66"/>
      <c r="BL907" s="66"/>
      <c r="BM907" s="66"/>
      <c r="BN907" s="66"/>
      <c r="BO907" s="66"/>
      <c r="BP907" s="66"/>
      <c r="BQ907" s="66"/>
      <c r="BR907" s="66"/>
      <c r="BS907" s="66"/>
      <c r="BT907" s="66"/>
      <c r="BU907" s="66"/>
      <c r="BV907" s="66"/>
      <c r="BW907" s="66"/>
      <c r="BX907" s="66"/>
      <c r="BY907" s="66"/>
      <c r="BZ907" s="66"/>
      <c r="CA907" s="66"/>
      <c r="CB907" s="66"/>
      <c r="CC907" s="66"/>
      <c r="CD907" s="66"/>
      <c r="CE907" s="66"/>
      <c r="CF907" s="66"/>
      <c r="CG907" s="66"/>
      <c r="CH907" s="66"/>
      <c r="CI907" s="66"/>
      <c r="CJ907" s="66"/>
      <c r="CK907" s="66"/>
      <c r="CL907" s="66"/>
      <c r="CM907" s="66"/>
      <c r="CN907" s="66"/>
      <c r="CO907" s="66"/>
      <c r="CP907" s="66"/>
      <c r="CQ907" s="66"/>
      <c r="CR907" s="66"/>
      <c r="CS907" s="66"/>
      <c r="CT907" s="66"/>
      <c r="CU907" s="66"/>
      <c r="CV907" s="66"/>
      <c r="CW907" s="66"/>
      <c r="CX907" s="66"/>
      <c r="CY907" s="66"/>
      <c r="CZ907" s="66"/>
      <c r="DA907" s="66"/>
      <c r="DB907" s="66"/>
      <c r="DC907" s="66"/>
      <c r="DD907" s="66"/>
      <c r="DE907" s="66"/>
      <c r="DF907" s="66"/>
      <c r="DG907" s="66"/>
      <c r="DH907" s="66"/>
      <c r="DI907" s="66"/>
      <c r="DJ907" s="66"/>
      <c r="DK907" s="66"/>
      <c r="DL907" s="66"/>
      <c r="DM907" s="66"/>
      <c r="DN907" s="66"/>
      <c r="DO907" s="66"/>
      <c r="DP907" s="66"/>
      <c r="DQ907" s="66"/>
      <c r="DR907" s="66"/>
      <c r="DS907" s="66"/>
      <c r="DT907" s="66"/>
      <c r="DU907" s="66"/>
      <c r="DV907" s="66"/>
      <c r="DW907" s="66"/>
      <c r="DX907" s="66"/>
      <c r="DY907" s="66"/>
      <c r="DZ907" s="66"/>
      <c r="EA907" s="66"/>
      <c r="EB907" s="66"/>
      <c r="EC907" s="66"/>
      <c r="ED907" s="66"/>
      <c r="EE907" s="66"/>
      <c r="EF907" s="66"/>
      <c r="EG907" s="66"/>
      <c r="EH907" s="66"/>
      <c r="EI907" s="66"/>
      <c r="EJ907" s="66"/>
      <c r="EK907" s="66"/>
      <c r="EL907" s="66"/>
      <c r="EM907" s="66"/>
      <c r="EN907" s="66"/>
      <c r="EO907" s="66"/>
      <c r="EP907" s="66"/>
      <c r="EQ907" s="66"/>
      <c r="ER907" s="66"/>
      <c r="ES907" s="66"/>
      <c r="ET907" s="66"/>
      <c r="EU907" s="66"/>
      <c r="EV907" s="66"/>
      <c r="EW907" s="66"/>
      <c r="EX907" s="66"/>
      <c r="EY907" s="66"/>
      <c r="EZ907" s="66"/>
      <c r="FA907" s="66"/>
      <c r="FB907" s="66"/>
      <c r="FC907" s="66"/>
      <c r="FD907" s="66"/>
      <c r="FE907" s="66"/>
      <c r="FF907" s="66"/>
      <c r="FG907" s="66"/>
      <c r="FH907" s="66"/>
      <c r="FI907" s="66"/>
      <c r="FJ907" s="66"/>
      <c r="FK907" s="66"/>
      <c r="FL907" s="66"/>
      <c r="FM907" s="66"/>
      <c r="FN907" s="66"/>
      <c r="FO907" s="66"/>
      <c r="FP907" s="66"/>
      <c r="FQ907" s="66"/>
      <c r="FR907" s="66"/>
      <c r="FS907" s="66"/>
      <c r="FT907" s="66"/>
      <c r="FU907" s="66"/>
      <c r="FV907" s="66"/>
      <c r="FW907" s="66"/>
      <c r="FX907" s="66"/>
      <c r="FY907" s="66"/>
      <c r="FZ907" s="66"/>
      <c r="GA907" s="66"/>
      <c r="GB907" s="66"/>
      <c r="GC907" s="66"/>
      <c r="GD907" s="66"/>
      <c r="GE907" s="66"/>
      <c r="GF907" s="66"/>
      <c r="GG907" s="66"/>
      <c r="GH907" s="66"/>
      <c r="GI907" s="66"/>
      <c r="GJ907" s="66"/>
      <c r="GK907" s="66"/>
      <c r="GL907" s="66"/>
      <c r="GM907" s="66"/>
      <c r="GN907" s="66"/>
      <c r="GO907" s="66"/>
      <c r="GP907" s="66"/>
      <c r="GQ907" s="66"/>
      <c r="GR907" s="66"/>
      <c r="GS907" s="66"/>
      <c r="GT907" s="66"/>
      <c r="GU907" s="66"/>
      <c r="GV907" s="66"/>
      <c r="GW907" s="66"/>
      <c r="GX907" s="66"/>
      <c r="GY907" s="66"/>
      <c r="GZ907" s="66"/>
      <c r="HA907" s="66"/>
      <c r="HB907" s="66"/>
      <c r="HC907" s="66"/>
      <c r="HD907" s="66"/>
      <c r="HE907" s="66"/>
      <c r="HF907" s="66"/>
      <c r="HG907" s="66"/>
      <c r="HH907" s="66"/>
      <c r="HI907" s="66"/>
      <c r="HJ907" s="66"/>
      <c r="HK907" s="66"/>
      <c r="HL907" s="66"/>
      <c r="HM907" s="66"/>
      <c r="HN907" s="66"/>
      <c r="HO907" s="66"/>
      <c r="HP907" s="66"/>
    </row>
    <row r="908" spans="1:224" ht="12.75" x14ac:dyDescent="0.2">
      <c r="A908" s="72"/>
      <c r="B908" s="66"/>
      <c r="C908" s="66"/>
      <c r="D908" s="66"/>
      <c r="E908" s="66"/>
      <c r="F908" s="66"/>
      <c r="G908" s="77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66"/>
      <c r="AO908" s="66"/>
      <c r="AP908" s="66"/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66"/>
      <c r="BD908" s="66"/>
      <c r="BE908" s="66"/>
      <c r="BF908" s="66"/>
      <c r="BG908" s="66"/>
      <c r="BH908" s="66"/>
      <c r="BI908" s="66"/>
      <c r="BJ908" s="66"/>
      <c r="BK908" s="66"/>
      <c r="BL908" s="66"/>
      <c r="BM908" s="66"/>
      <c r="BN908" s="66"/>
      <c r="BO908" s="66"/>
      <c r="BP908" s="66"/>
      <c r="BQ908" s="66"/>
      <c r="BR908" s="66"/>
      <c r="BS908" s="66"/>
      <c r="BT908" s="66"/>
      <c r="BU908" s="66"/>
      <c r="BV908" s="66"/>
      <c r="BW908" s="66"/>
      <c r="BX908" s="66"/>
      <c r="BY908" s="66"/>
      <c r="BZ908" s="66"/>
      <c r="CA908" s="66"/>
      <c r="CB908" s="66"/>
      <c r="CC908" s="66"/>
      <c r="CD908" s="66"/>
      <c r="CE908" s="66"/>
      <c r="CF908" s="66"/>
      <c r="CG908" s="66"/>
      <c r="CH908" s="66"/>
      <c r="CI908" s="66"/>
      <c r="CJ908" s="66"/>
      <c r="CK908" s="66"/>
      <c r="CL908" s="66"/>
      <c r="CM908" s="66"/>
      <c r="CN908" s="66"/>
      <c r="CO908" s="66"/>
      <c r="CP908" s="66"/>
      <c r="CQ908" s="66"/>
      <c r="CR908" s="66"/>
      <c r="CS908" s="66"/>
      <c r="CT908" s="66"/>
      <c r="CU908" s="66"/>
      <c r="CV908" s="66"/>
      <c r="CW908" s="66"/>
      <c r="CX908" s="66"/>
      <c r="CY908" s="66"/>
      <c r="CZ908" s="66"/>
      <c r="DA908" s="66"/>
      <c r="DB908" s="66"/>
      <c r="DC908" s="66"/>
      <c r="DD908" s="66"/>
      <c r="DE908" s="66"/>
      <c r="DF908" s="66"/>
      <c r="DG908" s="66"/>
      <c r="DH908" s="66"/>
      <c r="DI908" s="66"/>
      <c r="DJ908" s="66"/>
      <c r="DK908" s="66"/>
      <c r="DL908" s="66"/>
      <c r="DM908" s="66"/>
      <c r="DN908" s="66"/>
      <c r="DO908" s="66"/>
      <c r="DP908" s="66"/>
      <c r="DQ908" s="66"/>
      <c r="DR908" s="66"/>
      <c r="DS908" s="66"/>
      <c r="DT908" s="66"/>
      <c r="DU908" s="66"/>
      <c r="DV908" s="66"/>
      <c r="DW908" s="66"/>
      <c r="DX908" s="66"/>
      <c r="DY908" s="66"/>
      <c r="DZ908" s="66"/>
      <c r="EA908" s="66"/>
      <c r="EB908" s="66"/>
      <c r="EC908" s="66"/>
      <c r="ED908" s="66"/>
      <c r="EE908" s="66"/>
      <c r="EF908" s="66"/>
      <c r="EG908" s="66"/>
      <c r="EH908" s="66"/>
      <c r="EI908" s="66"/>
      <c r="EJ908" s="66"/>
      <c r="EK908" s="66"/>
      <c r="EL908" s="66"/>
      <c r="EM908" s="66"/>
      <c r="EN908" s="66"/>
      <c r="EO908" s="66"/>
      <c r="EP908" s="66"/>
      <c r="EQ908" s="66"/>
      <c r="ER908" s="66"/>
      <c r="ES908" s="66"/>
      <c r="ET908" s="66"/>
      <c r="EU908" s="66"/>
      <c r="EV908" s="66"/>
      <c r="EW908" s="66"/>
      <c r="EX908" s="66"/>
      <c r="EY908" s="66"/>
      <c r="EZ908" s="66"/>
      <c r="FA908" s="66"/>
      <c r="FB908" s="66"/>
      <c r="FC908" s="66"/>
      <c r="FD908" s="66"/>
      <c r="FE908" s="66"/>
      <c r="FF908" s="66"/>
      <c r="FG908" s="66"/>
      <c r="FH908" s="66"/>
      <c r="FI908" s="66"/>
      <c r="FJ908" s="66"/>
      <c r="FK908" s="66"/>
      <c r="FL908" s="66"/>
      <c r="FM908" s="66"/>
      <c r="FN908" s="66"/>
      <c r="FO908" s="66"/>
      <c r="FP908" s="66"/>
      <c r="FQ908" s="66"/>
      <c r="FR908" s="66"/>
      <c r="FS908" s="66"/>
      <c r="FT908" s="66"/>
      <c r="FU908" s="66"/>
      <c r="FV908" s="66"/>
      <c r="FW908" s="66"/>
      <c r="FX908" s="66"/>
      <c r="FY908" s="66"/>
      <c r="FZ908" s="66"/>
      <c r="GA908" s="66"/>
      <c r="GB908" s="66"/>
      <c r="GC908" s="66"/>
      <c r="GD908" s="66"/>
      <c r="GE908" s="66"/>
      <c r="GF908" s="66"/>
      <c r="GG908" s="66"/>
      <c r="GH908" s="66"/>
      <c r="GI908" s="66"/>
      <c r="GJ908" s="66"/>
      <c r="GK908" s="66"/>
      <c r="GL908" s="66"/>
      <c r="GM908" s="66"/>
      <c r="GN908" s="66"/>
      <c r="GO908" s="66"/>
      <c r="GP908" s="66"/>
      <c r="GQ908" s="66"/>
      <c r="GR908" s="66"/>
      <c r="GS908" s="66"/>
      <c r="GT908" s="66"/>
      <c r="GU908" s="66"/>
      <c r="GV908" s="66"/>
      <c r="GW908" s="66"/>
      <c r="GX908" s="66"/>
      <c r="GY908" s="66"/>
      <c r="GZ908" s="66"/>
      <c r="HA908" s="66"/>
      <c r="HB908" s="66"/>
      <c r="HC908" s="66"/>
      <c r="HD908" s="66"/>
      <c r="HE908" s="66"/>
      <c r="HF908" s="66"/>
      <c r="HG908" s="66"/>
      <c r="HH908" s="66"/>
      <c r="HI908" s="66"/>
      <c r="HJ908" s="66"/>
      <c r="HK908" s="66"/>
      <c r="HL908" s="66"/>
      <c r="HM908" s="66"/>
      <c r="HN908" s="66"/>
      <c r="HO908" s="66"/>
      <c r="HP908" s="66"/>
    </row>
    <row r="909" spans="1:224" ht="12.75" x14ac:dyDescent="0.2">
      <c r="A909" s="66"/>
      <c r="B909" s="72"/>
      <c r="C909" s="77"/>
      <c r="D909" s="77"/>
      <c r="E909" s="77"/>
      <c r="F909" s="77"/>
      <c r="G909" s="66"/>
      <c r="H909" s="77"/>
      <c r="I909" s="77"/>
      <c r="J909" s="77"/>
      <c r="K909" s="77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66"/>
      <c r="BD909" s="66"/>
      <c r="BE909" s="66"/>
      <c r="BF909" s="66"/>
      <c r="BG909" s="66"/>
      <c r="BH909" s="66"/>
      <c r="BI909" s="66"/>
      <c r="BJ909" s="66"/>
      <c r="BK909" s="66"/>
      <c r="BL909" s="66"/>
      <c r="BM909" s="66"/>
      <c r="BN909" s="66"/>
      <c r="BO909" s="66"/>
      <c r="BP909" s="66"/>
      <c r="BQ909" s="66"/>
      <c r="BR909" s="66"/>
      <c r="BS909" s="66"/>
      <c r="BT909" s="66"/>
      <c r="BU909" s="66"/>
      <c r="BV909" s="66"/>
      <c r="BW909" s="66"/>
      <c r="BX909" s="66"/>
      <c r="BY909" s="66"/>
      <c r="BZ909" s="66"/>
      <c r="CA909" s="66"/>
      <c r="CB909" s="66"/>
      <c r="CC909" s="66"/>
      <c r="CD909" s="66"/>
      <c r="CE909" s="66"/>
      <c r="CF909" s="66"/>
      <c r="CG909" s="66"/>
      <c r="CH909" s="66"/>
      <c r="CI909" s="66"/>
      <c r="CJ909" s="66"/>
      <c r="CK909" s="66"/>
      <c r="CL909" s="66"/>
      <c r="CM909" s="66"/>
      <c r="CN909" s="66"/>
      <c r="CO909" s="66"/>
      <c r="CP909" s="66"/>
      <c r="CQ909" s="66"/>
      <c r="CR909" s="66"/>
      <c r="CS909" s="66"/>
      <c r="CT909" s="66"/>
      <c r="CU909" s="66"/>
      <c r="CV909" s="66"/>
      <c r="CW909" s="66"/>
      <c r="CX909" s="66"/>
      <c r="CY909" s="66"/>
      <c r="CZ909" s="66"/>
      <c r="DA909" s="66"/>
      <c r="DB909" s="66"/>
      <c r="DC909" s="66"/>
      <c r="DD909" s="66"/>
      <c r="DE909" s="66"/>
      <c r="DF909" s="66"/>
      <c r="DG909" s="66"/>
      <c r="DH909" s="66"/>
      <c r="DI909" s="66"/>
      <c r="DJ909" s="66"/>
      <c r="DK909" s="66"/>
      <c r="DL909" s="66"/>
      <c r="DM909" s="66"/>
      <c r="DN909" s="66"/>
      <c r="DO909" s="66"/>
      <c r="DP909" s="66"/>
      <c r="DQ909" s="66"/>
      <c r="DR909" s="66"/>
      <c r="DS909" s="66"/>
      <c r="DT909" s="66"/>
      <c r="DU909" s="66"/>
      <c r="DV909" s="66"/>
      <c r="DW909" s="66"/>
      <c r="DX909" s="66"/>
      <c r="DY909" s="66"/>
      <c r="DZ909" s="66"/>
      <c r="EA909" s="66"/>
      <c r="EB909" s="66"/>
      <c r="EC909" s="66"/>
      <c r="ED909" s="66"/>
      <c r="EE909" s="66"/>
      <c r="EF909" s="66"/>
      <c r="EG909" s="66"/>
      <c r="EH909" s="66"/>
      <c r="EI909" s="66"/>
      <c r="EJ909" s="66"/>
      <c r="EK909" s="66"/>
      <c r="EL909" s="66"/>
      <c r="EM909" s="66"/>
      <c r="EN909" s="66"/>
      <c r="EO909" s="66"/>
      <c r="EP909" s="66"/>
      <c r="EQ909" s="66"/>
      <c r="ER909" s="66"/>
      <c r="ES909" s="66"/>
      <c r="ET909" s="66"/>
      <c r="EU909" s="66"/>
      <c r="EV909" s="66"/>
      <c r="EW909" s="66"/>
      <c r="EX909" s="66"/>
      <c r="EY909" s="66"/>
      <c r="EZ909" s="66"/>
      <c r="FA909" s="66"/>
      <c r="FB909" s="66"/>
      <c r="FC909" s="66"/>
      <c r="FD909" s="66"/>
      <c r="FE909" s="66"/>
      <c r="FF909" s="66"/>
      <c r="FG909" s="66"/>
      <c r="FH909" s="66"/>
      <c r="FI909" s="66"/>
      <c r="FJ909" s="66"/>
      <c r="FK909" s="66"/>
      <c r="FL909" s="66"/>
      <c r="FM909" s="66"/>
      <c r="FN909" s="66"/>
      <c r="FO909" s="66"/>
      <c r="FP909" s="66"/>
      <c r="FQ909" s="66"/>
      <c r="FR909" s="66"/>
      <c r="FS909" s="66"/>
      <c r="FT909" s="66"/>
      <c r="FU909" s="66"/>
      <c r="FV909" s="66"/>
      <c r="FW909" s="66"/>
      <c r="FX909" s="66"/>
      <c r="FY909" s="66"/>
      <c r="FZ909" s="66"/>
      <c r="GA909" s="66"/>
      <c r="GB909" s="66"/>
      <c r="GC909" s="66"/>
      <c r="GD909" s="66"/>
      <c r="GE909" s="66"/>
      <c r="GF909" s="66"/>
      <c r="GG909" s="66"/>
      <c r="GH909" s="66"/>
      <c r="GI909" s="66"/>
      <c r="GJ909" s="66"/>
      <c r="GK909" s="66"/>
      <c r="GL909" s="66"/>
      <c r="GM909" s="66"/>
      <c r="GN909" s="66"/>
      <c r="GO909" s="66"/>
      <c r="GP909" s="66"/>
      <c r="GQ909" s="66"/>
      <c r="GR909" s="66"/>
      <c r="GS909" s="66"/>
      <c r="GT909" s="66"/>
      <c r="GU909" s="66"/>
      <c r="GV909" s="66"/>
      <c r="GW909" s="66"/>
      <c r="GX909" s="66"/>
      <c r="GY909" s="66"/>
      <c r="GZ909" s="66"/>
      <c r="HA909" s="66"/>
      <c r="HB909" s="66"/>
      <c r="HC909" s="66"/>
      <c r="HD909" s="66"/>
      <c r="HE909" s="66"/>
      <c r="HF909" s="66"/>
      <c r="HG909" s="66"/>
      <c r="HH909" s="66"/>
      <c r="HI909" s="66"/>
      <c r="HJ909" s="66"/>
      <c r="HK909" s="66"/>
      <c r="HL909" s="66"/>
      <c r="HM909" s="66"/>
      <c r="HN909" s="66"/>
      <c r="HO909" s="66"/>
      <c r="HP909" s="66"/>
    </row>
    <row r="910" spans="1:224" ht="12.75" x14ac:dyDescent="0.2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8"/>
      <c r="W910" s="68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66"/>
      <c r="BD910" s="66"/>
      <c r="BE910" s="66"/>
      <c r="BF910" s="66"/>
      <c r="BG910" s="66"/>
      <c r="BH910" s="66"/>
      <c r="BI910" s="66"/>
      <c r="BJ910" s="66"/>
      <c r="BK910" s="66"/>
      <c r="BL910" s="66"/>
      <c r="BM910" s="66"/>
      <c r="BN910" s="66"/>
      <c r="BO910" s="66"/>
      <c r="BP910" s="66"/>
      <c r="BQ910" s="66"/>
      <c r="BR910" s="66"/>
      <c r="BS910" s="66"/>
      <c r="BT910" s="66"/>
      <c r="BU910" s="66"/>
      <c r="BV910" s="66"/>
      <c r="BW910" s="66"/>
      <c r="BX910" s="66"/>
      <c r="BY910" s="66"/>
      <c r="BZ910" s="66"/>
      <c r="CA910" s="66"/>
      <c r="CB910" s="66"/>
      <c r="CC910" s="66"/>
      <c r="CD910" s="66"/>
      <c r="CE910" s="66"/>
      <c r="CF910" s="66"/>
      <c r="CG910" s="66"/>
      <c r="CH910" s="66"/>
      <c r="CI910" s="66"/>
      <c r="CJ910" s="66"/>
      <c r="CK910" s="66"/>
      <c r="CL910" s="66"/>
      <c r="CM910" s="66"/>
      <c r="CN910" s="66"/>
      <c r="CO910" s="66"/>
      <c r="CP910" s="66"/>
      <c r="CQ910" s="66"/>
      <c r="CR910" s="66"/>
      <c r="CS910" s="66"/>
      <c r="CT910" s="66"/>
      <c r="CU910" s="66"/>
      <c r="CV910" s="66"/>
      <c r="CW910" s="66"/>
      <c r="CX910" s="66"/>
      <c r="CY910" s="66"/>
      <c r="CZ910" s="66"/>
      <c r="DA910" s="66"/>
      <c r="DB910" s="66"/>
      <c r="DC910" s="66"/>
      <c r="DD910" s="66"/>
      <c r="DE910" s="66"/>
      <c r="DF910" s="66"/>
      <c r="DG910" s="66"/>
      <c r="DH910" s="66"/>
      <c r="DI910" s="66"/>
      <c r="DJ910" s="66"/>
      <c r="DK910" s="66"/>
      <c r="DL910" s="66"/>
      <c r="DM910" s="66"/>
      <c r="DN910" s="66"/>
      <c r="DO910" s="66"/>
      <c r="DP910" s="66"/>
      <c r="DQ910" s="66"/>
      <c r="DR910" s="66"/>
      <c r="DS910" s="66"/>
      <c r="DT910" s="66"/>
      <c r="DU910" s="66"/>
      <c r="DV910" s="66"/>
      <c r="DW910" s="66"/>
      <c r="DX910" s="66"/>
      <c r="DY910" s="66"/>
      <c r="DZ910" s="66"/>
      <c r="EA910" s="66"/>
      <c r="EB910" s="66"/>
      <c r="EC910" s="66"/>
      <c r="ED910" s="66"/>
      <c r="EE910" s="66"/>
      <c r="EF910" s="66"/>
      <c r="EG910" s="66"/>
      <c r="EH910" s="66"/>
      <c r="EI910" s="66"/>
      <c r="EJ910" s="66"/>
      <c r="EK910" s="66"/>
      <c r="EL910" s="66"/>
      <c r="EM910" s="66"/>
      <c r="EN910" s="66"/>
      <c r="EO910" s="66"/>
      <c r="EP910" s="66"/>
      <c r="EQ910" s="66"/>
      <c r="ER910" s="66"/>
      <c r="ES910" s="66"/>
      <c r="ET910" s="66"/>
      <c r="EU910" s="66"/>
      <c r="EV910" s="66"/>
      <c r="EW910" s="66"/>
      <c r="EX910" s="66"/>
      <c r="EY910" s="66"/>
      <c r="EZ910" s="66"/>
      <c r="FA910" s="66"/>
      <c r="FB910" s="66"/>
      <c r="FC910" s="66"/>
      <c r="FD910" s="66"/>
      <c r="FE910" s="66"/>
      <c r="FF910" s="66"/>
      <c r="FG910" s="66"/>
      <c r="FH910" s="66"/>
      <c r="FI910" s="66"/>
      <c r="FJ910" s="66"/>
      <c r="FK910" s="66"/>
      <c r="FL910" s="66"/>
      <c r="FM910" s="66"/>
      <c r="FN910" s="66"/>
      <c r="FO910" s="66"/>
      <c r="FP910" s="66"/>
      <c r="FQ910" s="66"/>
      <c r="FR910" s="66"/>
      <c r="FS910" s="66"/>
      <c r="FT910" s="66"/>
      <c r="FU910" s="66"/>
      <c r="FV910" s="66"/>
      <c r="FW910" s="66"/>
      <c r="FX910" s="66"/>
      <c r="FY910" s="66"/>
      <c r="FZ910" s="66"/>
      <c r="GA910" s="66"/>
      <c r="GB910" s="66"/>
      <c r="GC910" s="66"/>
      <c r="GD910" s="66"/>
      <c r="GE910" s="66"/>
      <c r="GF910" s="66"/>
      <c r="GG910" s="66"/>
      <c r="GH910" s="66"/>
      <c r="GI910" s="66"/>
      <c r="GJ910" s="66"/>
      <c r="GK910" s="66"/>
      <c r="GL910" s="66"/>
      <c r="GM910" s="66"/>
      <c r="GN910" s="66"/>
      <c r="GO910" s="66"/>
      <c r="GP910" s="66"/>
      <c r="GQ910" s="66"/>
      <c r="GR910" s="66"/>
      <c r="GS910" s="66"/>
      <c r="GT910" s="66"/>
      <c r="GU910" s="66"/>
      <c r="GV910" s="66"/>
      <c r="GW910" s="66"/>
      <c r="GX910" s="66"/>
      <c r="GY910" s="66"/>
      <c r="GZ910" s="66"/>
      <c r="HA910" s="66"/>
      <c r="HB910" s="66"/>
      <c r="HC910" s="66"/>
      <c r="HD910" s="66"/>
      <c r="HE910" s="66"/>
      <c r="HF910" s="66"/>
      <c r="HG910" s="66"/>
      <c r="HH910" s="66"/>
      <c r="HI910" s="66"/>
      <c r="HJ910" s="66"/>
      <c r="HK910" s="66"/>
      <c r="HL910" s="66"/>
      <c r="HM910" s="66"/>
      <c r="HN910" s="66"/>
      <c r="HO910" s="66"/>
      <c r="HP910" s="66"/>
    </row>
    <row r="911" spans="1:224" ht="12.75" x14ac:dyDescent="0.2">
      <c r="A911" s="66"/>
      <c r="B911" s="66"/>
      <c r="C911" s="66"/>
      <c r="D911" s="66"/>
      <c r="E911" s="66"/>
      <c r="F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8"/>
      <c r="W911" s="68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66"/>
      <c r="BD911" s="66"/>
      <c r="BE911" s="66"/>
      <c r="BF911" s="66"/>
      <c r="BG911" s="66"/>
      <c r="BH911" s="66"/>
      <c r="BI911" s="66"/>
      <c r="BJ911" s="66"/>
      <c r="BK911" s="66"/>
      <c r="BL911" s="66"/>
      <c r="BM911" s="66"/>
      <c r="BN911" s="66"/>
      <c r="BO911" s="66"/>
      <c r="BP911" s="66"/>
      <c r="BQ911" s="66"/>
      <c r="BR911" s="66"/>
      <c r="BS911" s="66"/>
      <c r="BT911" s="66"/>
      <c r="BU911" s="66"/>
      <c r="BV911" s="66"/>
      <c r="BW911" s="66"/>
      <c r="BX911" s="66"/>
      <c r="BY911" s="66"/>
      <c r="BZ911" s="66"/>
      <c r="CA911" s="66"/>
      <c r="CB911" s="66"/>
      <c r="CC911" s="66"/>
      <c r="CD911" s="66"/>
      <c r="CE911" s="66"/>
      <c r="CF911" s="66"/>
      <c r="CG911" s="66"/>
      <c r="CH911" s="66"/>
      <c r="CI911" s="66"/>
      <c r="CJ911" s="66"/>
      <c r="CK911" s="66"/>
      <c r="CL911" s="66"/>
      <c r="CM911" s="66"/>
      <c r="CN911" s="66"/>
      <c r="CO911" s="66"/>
      <c r="CP911" s="66"/>
      <c r="CQ911" s="66"/>
      <c r="CR911" s="66"/>
      <c r="CS911" s="66"/>
      <c r="CT911" s="66"/>
      <c r="CU911" s="66"/>
      <c r="CV911" s="66"/>
      <c r="CW911" s="66"/>
      <c r="CX911" s="66"/>
      <c r="CY911" s="66"/>
      <c r="CZ911" s="66"/>
      <c r="DA911" s="66"/>
      <c r="DB911" s="66"/>
      <c r="DC911" s="66"/>
      <c r="DD911" s="66"/>
      <c r="DE911" s="66"/>
      <c r="DF911" s="66"/>
      <c r="DG911" s="66"/>
      <c r="DH911" s="66"/>
      <c r="DI911" s="66"/>
      <c r="DJ911" s="66"/>
      <c r="DK911" s="66"/>
      <c r="DL911" s="66"/>
      <c r="DM911" s="66"/>
      <c r="DN911" s="66"/>
      <c r="DO911" s="66"/>
      <c r="DP911" s="66"/>
      <c r="DQ911" s="66"/>
      <c r="DR911" s="66"/>
      <c r="DS911" s="66"/>
      <c r="DT911" s="66"/>
      <c r="DU911" s="66"/>
      <c r="DV911" s="66"/>
      <c r="DW911" s="66"/>
      <c r="DX911" s="66"/>
      <c r="DY911" s="66"/>
      <c r="DZ911" s="66"/>
      <c r="EA911" s="66"/>
      <c r="EB911" s="66"/>
      <c r="EC911" s="66"/>
      <c r="ED911" s="66"/>
      <c r="EE911" s="66"/>
      <c r="EF911" s="66"/>
      <c r="EG911" s="66"/>
      <c r="EH911" s="66"/>
      <c r="EI911" s="66"/>
      <c r="EJ911" s="66"/>
      <c r="EK911" s="66"/>
      <c r="EL911" s="66"/>
      <c r="EM911" s="66"/>
      <c r="EN911" s="66"/>
      <c r="EO911" s="66"/>
      <c r="EP911" s="66"/>
      <c r="EQ911" s="66"/>
      <c r="ER911" s="66"/>
      <c r="ES911" s="66"/>
      <c r="ET911" s="66"/>
      <c r="EU911" s="66"/>
      <c r="EV911" s="66"/>
      <c r="EW911" s="66"/>
      <c r="EX911" s="66"/>
      <c r="EY911" s="66"/>
      <c r="EZ911" s="66"/>
      <c r="FA911" s="66"/>
      <c r="FB911" s="66"/>
      <c r="FC911" s="66"/>
      <c r="FD911" s="66"/>
      <c r="FE911" s="66"/>
      <c r="FF911" s="66"/>
      <c r="FG911" s="66"/>
      <c r="FH911" s="66"/>
      <c r="FI911" s="66"/>
      <c r="FJ911" s="66"/>
      <c r="FK911" s="66"/>
      <c r="FL911" s="66"/>
      <c r="FM911" s="66"/>
      <c r="FN911" s="66"/>
      <c r="FO911" s="66"/>
      <c r="FP911" s="66"/>
      <c r="FQ911" s="66"/>
      <c r="FR911" s="66"/>
      <c r="FS911" s="66"/>
      <c r="FT911" s="66"/>
      <c r="FU911" s="66"/>
      <c r="FV911" s="66"/>
      <c r="FW911" s="66"/>
      <c r="FX911" s="66"/>
      <c r="FY911" s="66"/>
      <c r="FZ911" s="66"/>
      <c r="GA911" s="66"/>
      <c r="GB911" s="66"/>
      <c r="GC911" s="66"/>
      <c r="GD911" s="66"/>
      <c r="GE911" s="66"/>
      <c r="GF911" s="66"/>
      <c r="GG911" s="66"/>
      <c r="GH911" s="66"/>
      <c r="GI911" s="66"/>
      <c r="GJ911" s="66"/>
      <c r="GK911" s="66"/>
      <c r="GL911" s="66"/>
      <c r="GM911" s="66"/>
      <c r="GN911" s="66"/>
      <c r="GO911" s="66"/>
      <c r="GP911" s="66"/>
      <c r="GQ911" s="66"/>
      <c r="GR911" s="66"/>
      <c r="GS911" s="66"/>
      <c r="GT911" s="66"/>
      <c r="GU911" s="66"/>
      <c r="GV911" s="66"/>
      <c r="GW911" s="66"/>
      <c r="GX911" s="66"/>
      <c r="GY911" s="66"/>
      <c r="GZ911" s="66"/>
      <c r="HA911" s="66"/>
      <c r="HB911" s="66"/>
      <c r="HC911" s="66"/>
      <c r="HD911" s="66"/>
      <c r="HE911" s="66"/>
      <c r="HF911" s="66"/>
      <c r="HG911" s="66"/>
      <c r="HH911" s="66"/>
      <c r="HI911" s="66"/>
      <c r="HJ911" s="66"/>
      <c r="HK911" s="66"/>
      <c r="HL911" s="66"/>
      <c r="HM911" s="66"/>
      <c r="HN911" s="66"/>
      <c r="HO911" s="66"/>
      <c r="HP911" s="66"/>
    </row>
  </sheetData>
  <autoFilter ref="B15:AA859">
    <filterColumn colId="12" showButton="0"/>
    <filterColumn colId="13" showButton="0"/>
    <filterColumn colId="14" showButton="0"/>
    <filterColumn colId="15" showButton="0"/>
    <filterColumn colId="16" showButton="0"/>
  </autoFilter>
  <mergeCells count="24">
    <mergeCell ref="A817:B817"/>
    <mergeCell ref="A858:B858"/>
    <mergeCell ref="N13:U13"/>
    <mergeCell ref="W13:W14"/>
    <mergeCell ref="X13:X14"/>
    <mergeCell ref="Y13:Y14"/>
    <mergeCell ref="Z13:Z14"/>
    <mergeCell ref="AA13:AA14"/>
    <mergeCell ref="N15:S15"/>
    <mergeCell ref="J13:J14"/>
    <mergeCell ref="K13:K14"/>
    <mergeCell ref="L13:L14"/>
    <mergeCell ref="M13:M14"/>
    <mergeCell ref="V13:V14"/>
    <mergeCell ref="L1:X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изменения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Оразаев Реннат Аскарович</dc:creator>
  <cp:lastModifiedBy>Оразаев Реннат Аскарович</cp:lastModifiedBy>
  <dcterms:created xsi:type="dcterms:W3CDTF">2014-10-24T06:51:08Z</dcterms:created>
  <dcterms:modified xsi:type="dcterms:W3CDTF">2014-11-27T04:57:46Z</dcterms:modified>
</cp:coreProperties>
</file>